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Meu Drive\GPP\MDS - Desertos Alimentares\Classificação de estabelecimentos\"/>
    </mc:Choice>
  </mc:AlternateContent>
  <xr:revisionPtr revIDLastSave="0" documentId="13_ncr:1_{7AC068AF-20FB-41EF-AEA6-9297E43FAAD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ritérios" sheetId="2" r:id="rId1"/>
    <sheet name="Corresp NomeLocal" sheetId="4" r:id="rId2"/>
    <sheet name="Dados e Programação" sheetId="8" r:id="rId3"/>
    <sheet name="Classes" sheetId="3" r:id="rId4"/>
    <sheet name="Quantificações" sheetId="9" r:id="rId5"/>
    <sheet name="Org" sheetId="5" r:id="rId6"/>
    <sheet name="Org2" sheetId="6" r:id="rId7"/>
  </sheets>
  <externalReferences>
    <externalReference r:id="rId8"/>
  </externalReferences>
  <definedNames>
    <definedName name="_xlnm._FilterDatabase" localSheetId="3" hidden="1">Classes!$A$1:$N$455</definedName>
    <definedName name="_xlnm._FilterDatabase" localSheetId="2" hidden="1">'Dados e Programação'!$B$1:$AN$509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4" l="1"/>
  <c r="B60" i="4"/>
  <c r="B59" i="4"/>
  <c r="B58" i="4"/>
  <c r="B57" i="4"/>
  <c r="B56" i="4"/>
  <c r="B55" i="4"/>
  <c r="B54" i="4"/>
  <c r="B53" i="4"/>
  <c r="B50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2" i="4"/>
  <c r="B31" i="4"/>
  <c r="B30" i="4"/>
  <c r="D42" i="9"/>
  <c r="E42" i="9"/>
  <c r="C42" i="9"/>
  <c r="G42" i="9"/>
  <c r="H42" i="9"/>
  <c r="I42" i="9"/>
  <c r="J42" i="9"/>
  <c r="F42" i="9"/>
  <c r="G36" i="9"/>
  <c r="H36" i="9"/>
  <c r="I36" i="9"/>
  <c r="J36" i="9"/>
  <c r="D36" i="9"/>
  <c r="E36" i="9"/>
  <c r="F36" i="9"/>
  <c r="C36" i="9"/>
  <c r="G31" i="9"/>
  <c r="H31" i="9"/>
  <c r="I31" i="9"/>
  <c r="J31" i="9"/>
  <c r="D31" i="9"/>
  <c r="E31" i="9"/>
  <c r="F31" i="9"/>
  <c r="C31" i="9"/>
  <c r="G25" i="9"/>
  <c r="H25" i="9"/>
  <c r="I25" i="9"/>
  <c r="J25" i="9"/>
  <c r="D25" i="9"/>
  <c r="E25" i="9"/>
  <c r="F25" i="9"/>
  <c r="C25" i="9"/>
  <c r="G14" i="9"/>
  <c r="H14" i="9"/>
  <c r="I14" i="9"/>
  <c r="J14" i="9"/>
  <c r="D14" i="9"/>
  <c r="E14" i="9"/>
  <c r="F14" i="9"/>
  <c r="C14" i="9"/>
  <c r="F7" i="9"/>
  <c r="G7" i="9"/>
  <c r="H7" i="9"/>
  <c r="I7" i="9"/>
  <c r="J7" i="9"/>
  <c r="F8" i="9"/>
  <c r="G8" i="9"/>
  <c r="H8" i="9"/>
  <c r="I8" i="9"/>
  <c r="J8" i="9"/>
  <c r="F9" i="9"/>
  <c r="G9" i="9"/>
  <c r="H9" i="9"/>
  <c r="I9" i="9"/>
  <c r="J9" i="9"/>
  <c r="F10" i="9"/>
  <c r="G10" i="9"/>
  <c r="H10" i="9"/>
  <c r="I10" i="9"/>
  <c r="J10" i="9"/>
  <c r="F11" i="9"/>
  <c r="G11" i="9"/>
  <c r="H11" i="9"/>
  <c r="I11" i="9"/>
  <c r="J11" i="9"/>
  <c r="F12" i="9"/>
  <c r="G12" i="9"/>
  <c r="H12" i="9"/>
  <c r="I12" i="9"/>
  <c r="J12" i="9"/>
  <c r="F15" i="9"/>
  <c r="G15" i="9"/>
  <c r="H15" i="9"/>
  <c r="I15" i="9"/>
  <c r="J15" i="9"/>
  <c r="F16" i="9"/>
  <c r="G16" i="9"/>
  <c r="H16" i="9"/>
  <c r="I16" i="9"/>
  <c r="J16" i="9"/>
  <c r="F17" i="9"/>
  <c r="G17" i="9"/>
  <c r="H17" i="9"/>
  <c r="I17" i="9"/>
  <c r="J17" i="9"/>
  <c r="F18" i="9"/>
  <c r="G18" i="9"/>
  <c r="H18" i="9"/>
  <c r="I18" i="9"/>
  <c r="J18" i="9"/>
  <c r="F19" i="9"/>
  <c r="G19" i="9"/>
  <c r="H19" i="9"/>
  <c r="I19" i="9"/>
  <c r="J19" i="9"/>
  <c r="F20" i="9"/>
  <c r="G20" i="9"/>
  <c r="H20" i="9"/>
  <c r="I20" i="9"/>
  <c r="J20" i="9"/>
  <c r="F21" i="9"/>
  <c r="G21" i="9"/>
  <c r="H21" i="9"/>
  <c r="I21" i="9"/>
  <c r="J21" i="9"/>
  <c r="F22" i="9"/>
  <c r="G22" i="9"/>
  <c r="H22" i="9"/>
  <c r="I22" i="9"/>
  <c r="J22" i="9"/>
  <c r="F23" i="9"/>
  <c r="G23" i="9"/>
  <c r="H23" i="9"/>
  <c r="I23" i="9"/>
  <c r="J23" i="9"/>
  <c r="F26" i="9"/>
  <c r="F30" i="9" s="1"/>
  <c r="G26" i="9"/>
  <c r="G30" i="9" s="1"/>
  <c r="H26" i="9"/>
  <c r="I26" i="9"/>
  <c r="J26" i="9"/>
  <c r="F27" i="9"/>
  <c r="G27" i="9"/>
  <c r="H27" i="9"/>
  <c r="I27" i="9"/>
  <c r="J27" i="9"/>
  <c r="F28" i="9"/>
  <c r="G28" i="9"/>
  <c r="H28" i="9"/>
  <c r="I28" i="9"/>
  <c r="J28" i="9"/>
  <c r="F29" i="9"/>
  <c r="G29" i="9"/>
  <c r="H29" i="9"/>
  <c r="I29" i="9"/>
  <c r="J29" i="9"/>
  <c r="F32" i="9"/>
  <c r="F35" i="9" s="1"/>
  <c r="G32" i="9"/>
  <c r="G35" i="9" s="1"/>
  <c r="H32" i="9"/>
  <c r="I32" i="9"/>
  <c r="J32" i="9"/>
  <c r="J35" i="9" s="1"/>
  <c r="F33" i="9"/>
  <c r="G33" i="9"/>
  <c r="H33" i="9"/>
  <c r="I33" i="9"/>
  <c r="J33" i="9"/>
  <c r="F34" i="9"/>
  <c r="G34" i="9"/>
  <c r="H34" i="9"/>
  <c r="I34" i="9"/>
  <c r="J34" i="9"/>
  <c r="F37" i="9"/>
  <c r="F41" i="9" s="1"/>
  <c r="G37" i="9"/>
  <c r="G41" i="9" s="1"/>
  <c r="H37" i="9"/>
  <c r="H41" i="9" s="1"/>
  <c r="I37" i="9"/>
  <c r="I41" i="9" s="1"/>
  <c r="J37" i="9"/>
  <c r="F38" i="9"/>
  <c r="G38" i="9"/>
  <c r="H38" i="9"/>
  <c r="I38" i="9"/>
  <c r="J38" i="9"/>
  <c r="F39" i="9"/>
  <c r="G39" i="9"/>
  <c r="H39" i="9"/>
  <c r="I39" i="9"/>
  <c r="J39" i="9"/>
  <c r="F40" i="9"/>
  <c r="G40" i="9"/>
  <c r="H40" i="9"/>
  <c r="I40" i="9"/>
  <c r="J40" i="9"/>
  <c r="G6" i="9"/>
  <c r="H6" i="9"/>
  <c r="I6" i="9"/>
  <c r="J6" i="9"/>
  <c r="J13" i="9" s="1"/>
  <c r="F6" i="9"/>
  <c r="F13" i="9" s="1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6" i="9"/>
  <c r="D26" i="9"/>
  <c r="D30" i="9" s="1"/>
  <c r="E26" i="9"/>
  <c r="E30" i="9" s="1"/>
  <c r="C27" i="9"/>
  <c r="D27" i="9"/>
  <c r="E27" i="9"/>
  <c r="C28" i="9"/>
  <c r="D28" i="9"/>
  <c r="E28" i="9"/>
  <c r="C29" i="9"/>
  <c r="D29" i="9"/>
  <c r="E29" i="9"/>
  <c r="C32" i="9"/>
  <c r="D32" i="9"/>
  <c r="E32" i="9"/>
  <c r="C33" i="9"/>
  <c r="D33" i="9"/>
  <c r="E33" i="9"/>
  <c r="C34" i="9"/>
  <c r="D34" i="9"/>
  <c r="E34" i="9"/>
  <c r="C37" i="9"/>
  <c r="C41" i="9" s="1"/>
  <c r="D37" i="9"/>
  <c r="D41" i="9" s="1"/>
  <c r="E37" i="9"/>
  <c r="C38" i="9"/>
  <c r="D38" i="9"/>
  <c r="E38" i="9"/>
  <c r="C39" i="9"/>
  <c r="D39" i="9"/>
  <c r="E39" i="9"/>
  <c r="C40" i="9"/>
  <c r="D40" i="9"/>
  <c r="E40" i="9"/>
  <c r="D6" i="9"/>
  <c r="E6" i="9"/>
  <c r="E13" i="9" s="1"/>
  <c r="C6" i="9"/>
  <c r="E35" i="9" l="1"/>
  <c r="D24" i="9"/>
  <c r="J41" i="9"/>
  <c r="J24" i="9"/>
  <c r="I13" i="9"/>
  <c r="H24" i="9"/>
  <c r="H13" i="9"/>
  <c r="G24" i="9"/>
  <c r="G13" i="9"/>
  <c r="F24" i="9"/>
  <c r="C24" i="9"/>
  <c r="C35" i="9"/>
  <c r="D35" i="9"/>
  <c r="D13" i="9"/>
  <c r="I24" i="9"/>
  <c r="E41" i="9"/>
  <c r="E24" i="9"/>
  <c r="J30" i="9"/>
  <c r="C13" i="9"/>
  <c r="I35" i="9"/>
  <c r="I30" i="9"/>
  <c r="C30" i="9"/>
  <c r="H35" i="9"/>
  <c r="H30" i="9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2" i="8"/>
  <c r="C2" i="8"/>
  <c r="D2" i="8"/>
  <c r="E2" i="8"/>
  <c r="F2" i="8"/>
  <c r="G2" i="8"/>
  <c r="H2" i="8"/>
  <c r="I2" i="8"/>
  <c r="J2" i="8"/>
  <c r="K2" i="8"/>
  <c r="L2" i="8"/>
  <c r="M2" i="8"/>
  <c r="AD2" i="8" s="1"/>
  <c r="N2" i="8"/>
  <c r="O2" i="8"/>
  <c r="P2" i="8"/>
  <c r="Q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B129" i="8"/>
  <c r="C129" i="8"/>
  <c r="A129" i="8" s="1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B245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B247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B248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B249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B251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B252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B253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B254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B255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B256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B257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B258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B259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B260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B261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B262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B263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B264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B265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B266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B267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B268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B269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B270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B271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B272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B273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B275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B276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B277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B278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B279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B280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B281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B282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B283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B284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B285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B286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B287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B288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B289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B290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B291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B292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B293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B294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B295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B296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B297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B298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B299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B300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B301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B302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B303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B304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B305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B306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B307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B308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B309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B310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B311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B312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B313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B314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B315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B316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B317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B318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B319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B320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B321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B322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B323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B324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B325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B326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B327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B328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B329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B330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B331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B332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B333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B334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B335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B336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B337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B338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B339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B340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B341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B342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B343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B344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B345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B346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B347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B348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B349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B350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B351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B352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B353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B354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B355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B356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B357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B358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B359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B360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B361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B362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B363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B364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B365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B366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B367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B368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B369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B370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B371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B372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B373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B374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B375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B377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B378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B379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B380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B381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B382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B383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B384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B385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B386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B387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B388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B389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B390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B391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B392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B393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B394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B395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B396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B397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B398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B399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B400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B401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B402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B403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B404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B405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B406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B407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B408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B409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B410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B411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B412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B413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B414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B415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B416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B417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B418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B419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B420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B421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B422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B423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B424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B425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B426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B427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B428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B429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B430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B431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B432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B433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B434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B435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B436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B437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B438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B439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B440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B441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B442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B443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B444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B445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B446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B447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B448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B449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B450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B451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B452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B453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B454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B455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B456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B457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B458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B459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B460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B461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B462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B463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B464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B465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B466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B467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B468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B469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B470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B471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B472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B473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B474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B475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B476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B477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B478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B479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B480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B481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B482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B483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B484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B485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B486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B487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B488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B489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B490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B491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B492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B493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B494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B495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B496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B497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B498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B499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B500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B501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B502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B503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B504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B505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B506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B507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B508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B509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B1" i="8"/>
  <c r="A486" i="8" l="1"/>
  <c r="A481" i="8"/>
  <c r="A476" i="8"/>
  <c r="A471" i="8"/>
  <c r="A466" i="8"/>
  <c r="A461" i="8"/>
  <c r="A456" i="8"/>
  <c r="A451" i="8"/>
  <c r="A446" i="8"/>
  <c r="A441" i="8"/>
  <c r="A436" i="8"/>
  <c r="A431" i="8"/>
  <c r="A496" i="8"/>
  <c r="A501" i="8"/>
  <c r="A491" i="8"/>
  <c r="A506" i="8"/>
  <c r="A426" i="8"/>
  <c r="A421" i="8"/>
  <c r="A416" i="8"/>
  <c r="A411" i="8"/>
  <c r="A406" i="8"/>
  <c r="A401" i="8"/>
  <c r="A396" i="8"/>
  <c r="A391" i="8"/>
  <c r="A386" i="8"/>
  <c r="A381" i="8"/>
  <c r="A376" i="8"/>
  <c r="A371" i="8"/>
  <c r="A366" i="8"/>
  <c r="A361" i="8"/>
  <c r="A356" i="8"/>
  <c r="A351" i="8"/>
  <c r="A346" i="8"/>
  <c r="A341" i="8"/>
  <c r="A336" i="8"/>
  <c r="A331" i="8"/>
  <c r="A326" i="8"/>
  <c r="A321" i="8"/>
  <c r="A316" i="8"/>
  <c r="A311" i="8"/>
  <c r="A306" i="8"/>
  <c r="A301" i="8"/>
  <c r="A296" i="8"/>
  <c r="A291" i="8"/>
  <c r="A286" i="8"/>
  <c r="A281" i="8"/>
  <c r="A276" i="8"/>
  <c r="A271" i="8"/>
  <c r="A266" i="8"/>
  <c r="A261" i="8"/>
  <c r="A256" i="8"/>
  <c r="A251" i="8"/>
  <c r="A246" i="8"/>
  <c r="A241" i="8"/>
  <c r="A236" i="8"/>
  <c r="A231" i="8"/>
  <c r="A226" i="8"/>
  <c r="A221" i="8"/>
  <c r="A216" i="8"/>
  <c r="A211" i="8"/>
  <c r="A206" i="8"/>
  <c r="A201" i="8"/>
  <c r="A196" i="8"/>
  <c r="A191" i="8"/>
  <c r="A186" i="8"/>
  <c r="A181" i="8"/>
  <c r="A176" i="8"/>
  <c r="A171" i="8"/>
  <c r="A166" i="8"/>
  <c r="A161" i="8"/>
  <c r="A156" i="8"/>
  <c r="A151" i="8"/>
  <c r="A146" i="8"/>
  <c r="A141" i="8"/>
  <c r="A136" i="8"/>
  <c r="A131" i="8"/>
  <c r="A126" i="8"/>
  <c r="A121" i="8"/>
  <c r="A116" i="8"/>
  <c r="A111" i="8"/>
  <c r="A106" i="8"/>
  <c r="A101" i="8"/>
  <c r="A96" i="8"/>
  <c r="A91" i="8"/>
  <c r="A86" i="8"/>
  <c r="A81" i="8"/>
  <c r="A76" i="8"/>
  <c r="A71" i="8"/>
  <c r="A66" i="8"/>
  <c r="A61" i="8"/>
  <c r="A56" i="8"/>
  <c r="A51" i="8"/>
  <c r="A46" i="8"/>
  <c r="A41" i="8"/>
  <c r="A36" i="8"/>
  <c r="A31" i="8"/>
  <c r="A26" i="8"/>
  <c r="A21" i="8"/>
  <c r="A16" i="8"/>
  <c r="A11" i="8"/>
  <c r="A6" i="8"/>
  <c r="A4" i="8"/>
  <c r="A97" i="8"/>
  <c r="A57" i="8"/>
  <c r="A113" i="8"/>
  <c r="A79" i="8"/>
  <c r="A15" i="8"/>
  <c r="A115" i="8"/>
  <c r="A110" i="8"/>
  <c r="A105" i="8"/>
  <c r="A100" i="8"/>
  <c r="A95" i="8"/>
  <c r="A90" i="8"/>
  <c r="A85" i="8"/>
  <c r="A80" i="8"/>
  <c r="A75" i="8"/>
  <c r="A70" i="8"/>
  <c r="A65" i="8"/>
  <c r="A60" i="8"/>
  <c r="A55" i="8"/>
  <c r="A50" i="8"/>
  <c r="A45" i="8"/>
  <c r="A40" i="8"/>
  <c r="A35" i="8"/>
  <c r="A30" i="8"/>
  <c r="A25" i="8"/>
  <c r="A20" i="8"/>
  <c r="A10" i="8"/>
  <c r="A5" i="8"/>
  <c r="A487" i="8"/>
  <c r="A467" i="8"/>
  <c r="R413" i="8"/>
  <c r="V413" i="8" s="1"/>
  <c r="AA413" i="8" s="1"/>
  <c r="A498" i="8"/>
  <c r="A458" i="8"/>
  <c r="A438" i="8"/>
  <c r="A428" i="8"/>
  <c r="A408" i="8"/>
  <c r="A388" i="8"/>
  <c r="A373" i="8"/>
  <c r="A328" i="8"/>
  <c r="A308" i="8"/>
  <c r="A268" i="8"/>
  <c r="A258" i="8"/>
  <c r="A243" i="8"/>
  <c r="A218" i="8"/>
  <c r="A173" i="8"/>
  <c r="A148" i="8"/>
  <c r="A78" i="8"/>
  <c r="A43" i="8"/>
  <c r="A8" i="8"/>
  <c r="A489" i="8"/>
  <c r="A462" i="8"/>
  <c r="A478" i="8"/>
  <c r="A293" i="8"/>
  <c r="A183" i="8"/>
  <c r="A153" i="8"/>
  <c r="A128" i="8"/>
  <c r="A18" i="8"/>
  <c r="R349" i="8"/>
  <c r="V349" i="8" s="1"/>
  <c r="AA349" i="8" s="1"/>
  <c r="A499" i="8"/>
  <c r="R445" i="8"/>
  <c r="T445" i="8" s="1"/>
  <c r="Y445" i="8" s="1"/>
  <c r="A273" i="8"/>
  <c r="A168" i="8"/>
  <c r="A63" i="8"/>
  <c r="A474" i="8"/>
  <c r="A469" i="8"/>
  <c r="A449" i="8"/>
  <c r="A505" i="8"/>
  <c r="A500" i="8"/>
  <c r="A495" i="8"/>
  <c r="A490" i="8"/>
  <c r="A485" i="8"/>
  <c r="A480" i="8"/>
  <c r="A475" i="8"/>
  <c r="A470" i="8"/>
  <c r="A465" i="8"/>
  <c r="A460" i="8"/>
  <c r="A455" i="8"/>
  <c r="A450" i="8"/>
  <c r="A445" i="8"/>
  <c r="A440" i="8"/>
  <c r="A435" i="8"/>
  <c r="A430" i="8"/>
  <c r="A425" i="8"/>
  <c r="A420" i="8"/>
  <c r="A415" i="8"/>
  <c r="A410" i="8"/>
  <c r="A405" i="8"/>
  <c r="A400" i="8"/>
  <c r="A395" i="8"/>
  <c r="A390" i="8"/>
  <c r="A385" i="8"/>
  <c r="A380" i="8"/>
  <c r="A375" i="8"/>
  <c r="A370" i="8"/>
  <c r="A365" i="8"/>
  <c r="A360" i="8"/>
  <c r="A355" i="8"/>
  <c r="A350" i="8"/>
  <c r="A345" i="8"/>
  <c r="A340" i="8"/>
  <c r="A335" i="8"/>
  <c r="A330" i="8"/>
  <c r="A325" i="8"/>
  <c r="A320" i="8"/>
  <c r="A315" i="8"/>
  <c r="A310" i="8"/>
  <c r="A305" i="8"/>
  <c r="A300" i="8"/>
  <c r="A295" i="8"/>
  <c r="A290" i="8"/>
  <c r="A285" i="8"/>
  <c r="A280" i="8"/>
  <c r="A275" i="8"/>
  <c r="A270" i="8"/>
  <c r="A265" i="8"/>
  <c r="A260" i="8"/>
  <c r="A255" i="8"/>
  <c r="A250" i="8"/>
  <c r="A245" i="8"/>
  <c r="A240" i="8"/>
  <c r="A235" i="8"/>
  <c r="A230" i="8"/>
  <c r="A225" i="8"/>
  <c r="A220" i="8"/>
  <c r="A215" i="8"/>
  <c r="A210" i="8"/>
  <c r="A205" i="8"/>
  <c r="A200" i="8"/>
  <c r="A195" i="8"/>
  <c r="A190" i="8"/>
  <c r="A185" i="8"/>
  <c r="A180" i="8"/>
  <c r="A175" i="8"/>
  <c r="A170" i="8"/>
  <c r="A165" i="8"/>
  <c r="A160" i="8"/>
  <c r="A155" i="8"/>
  <c r="A150" i="8"/>
  <c r="A145" i="8"/>
  <c r="A140" i="8"/>
  <c r="A135" i="8"/>
  <c r="A130" i="8"/>
  <c r="A125" i="8"/>
  <c r="A120" i="8"/>
  <c r="A507" i="8"/>
  <c r="A472" i="8"/>
  <c r="A437" i="8"/>
  <c r="A508" i="8"/>
  <c r="A493" i="8"/>
  <c r="A453" i="8"/>
  <c r="A413" i="8"/>
  <c r="A368" i="8"/>
  <c r="A358" i="8"/>
  <c r="A298" i="8"/>
  <c r="A283" i="8"/>
  <c r="A253" i="8"/>
  <c r="A233" i="8"/>
  <c r="A163" i="8"/>
  <c r="A98" i="8"/>
  <c r="A83" i="8"/>
  <c r="A58" i="8"/>
  <c r="A48" i="8"/>
  <c r="A33" i="8"/>
  <c r="A459" i="8"/>
  <c r="A444" i="8"/>
  <c r="A492" i="8"/>
  <c r="A477" i="8"/>
  <c r="A457" i="8"/>
  <c r="A452" i="8"/>
  <c r="A468" i="8"/>
  <c r="A443" i="8"/>
  <c r="A433" i="8"/>
  <c r="A398" i="8"/>
  <c r="A363" i="8"/>
  <c r="A343" i="8"/>
  <c r="A333" i="8"/>
  <c r="A323" i="8"/>
  <c r="A313" i="8"/>
  <c r="A278" i="8"/>
  <c r="A248" i="8"/>
  <c r="A213" i="8"/>
  <c r="A203" i="8"/>
  <c r="A193" i="8"/>
  <c r="A188" i="8"/>
  <c r="A158" i="8"/>
  <c r="A138" i="8"/>
  <c r="A118" i="8"/>
  <c r="A88" i="8"/>
  <c r="A68" i="8"/>
  <c r="A3" i="8"/>
  <c r="A509" i="8"/>
  <c r="A494" i="8"/>
  <c r="A479" i="8"/>
  <c r="A454" i="8"/>
  <c r="R381" i="8"/>
  <c r="U381" i="8" s="1"/>
  <c r="Z381" i="8" s="1"/>
  <c r="R176" i="8"/>
  <c r="W176" i="8" s="1"/>
  <c r="AB176" i="8" s="1"/>
  <c r="R3" i="8"/>
  <c r="W3" i="8" s="1"/>
  <c r="AB3" i="8" s="1"/>
  <c r="A497" i="8"/>
  <c r="A483" i="8"/>
  <c r="A463" i="8"/>
  <c r="A448" i="8"/>
  <c r="A393" i="8"/>
  <c r="A378" i="8"/>
  <c r="A348" i="8"/>
  <c r="A338" i="8"/>
  <c r="A303" i="8"/>
  <c r="A288" i="8"/>
  <c r="A238" i="8"/>
  <c r="A228" i="8"/>
  <c r="A208" i="8"/>
  <c r="A178" i="8"/>
  <c r="A123" i="8"/>
  <c r="A108" i="8"/>
  <c r="A103" i="8"/>
  <c r="A53" i="8"/>
  <c r="A38" i="8"/>
  <c r="A23" i="8"/>
  <c r="A504" i="8"/>
  <c r="A484" i="8"/>
  <c r="A464" i="8"/>
  <c r="A447" i="8"/>
  <c r="A503" i="8"/>
  <c r="A488" i="8"/>
  <c r="A418" i="8"/>
  <c r="A383" i="8"/>
  <c r="A198" i="8"/>
  <c r="A133" i="8"/>
  <c r="A93" i="8"/>
  <c r="A73" i="8"/>
  <c r="A28" i="8"/>
  <c r="A502" i="8"/>
  <c r="A482" i="8"/>
  <c r="A442" i="8"/>
  <c r="A473" i="8"/>
  <c r="A423" i="8"/>
  <c r="A403" i="8"/>
  <c r="A353" i="8"/>
  <c r="A318" i="8"/>
  <c r="A263" i="8"/>
  <c r="A223" i="8"/>
  <c r="A143" i="8"/>
  <c r="A13" i="8"/>
  <c r="A432" i="8"/>
  <c r="A427" i="8"/>
  <c r="A422" i="8"/>
  <c r="A417" i="8"/>
  <c r="A412" i="8"/>
  <c r="A407" i="8"/>
  <c r="A402" i="8"/>
  <c r="A397" i="8"/>
  <c r="A392" i="8"/>
  <c r="A387" i="8"/>
  <c r="A382" i="8"/>
  <c r="A377" i="8"/>
  <c r="A372" i="8"/>
  <c r="A367" i="8"/>
  <c r="A362" i="8"/>
  <c r="A357" i="8"/>
  <c r="A352" i="8"/>
  <c r="A347" i="8"/>
  <c r="A342" i="8"/>
  <c r="A337" i="8"/>
  <c r="A332" i="8"/>
  <c r="A327" i="8"/>
  <c r="A322" i="8"/>
  <c r="A317" i="8"/>
  <c r="A312" i="8"/>
  <c r="A307" i="8"/>
  <c r="A302" i="8"/>
  <c r="A297" i="8"/>
  <c r="A292" i="8"/>
  <c r="A287" i="8"/>
  <c r="A282" i="8"/>
  <c r="A277" i="8"/>
  <c r="A272" i="8"/>
  <c r="A267" i="8"/>
  <c r="A262" i="8"/>
  <c r="A257" i="8"/>
  <c r="A252" i="8"/>
  <c r="A247" i="8"/>
  <c r="A242" i="8"/>
  <c r="A237" i="8"/>
  <c r="A232" i="8"/>
  <c r="A227" i="8"/>
  <c r="A222" i="8"/>
  <c r="A217" i="8"/>
  <c r="A212" i="8"/>
  <c r="A207" i="8"/>
  <c r="A202" i="8"/>
  <c r="A197" i="8"/>
  <c r="A192" i="8"/>
  <c r="A187" i="8"/>
  <c r="A182" i="8"/>
  <c r="A177" i="8"/>
  <c r="A172" i="8"/>
  <c r="A167" i="8"/>
  <c r="A162" i="8"/>
  <c r="A157" i="8"/>
  <c r="A152" i="8"/>
  <c r="A147" i="8"/>
  <c r="A142" i="8"/>
  <c r="A137" i="8"/>
  <c r="A132" i="8"/>
  <c r="A127" i="8"/>
  <c r="A122" i="8"/>
  <c r="A117" i="8"/>
  <c r="A112" i="8"/>
  <c r="A107" i="8"/>
  <c r="A102" i="8"/>
  <c r="A92" i="8"/>
  <c r="A87" i="8"/>
  <c r="A82" i="8"/>
  <c r="A77" i="8"/>
  <c r="A72" i="8"/>
  <c r="A67" i="8"/>
  <c r="A62" i="8"/>
  <c r="A52" i="8"/>
  <c r="A47" i="8"/>
  <c r="A42" i="8"/>
  <c r="A37" i="8"/>
  <c r="A32" i="8"/>
  <c r="A27" i="8"/>
  <c r="A22" i="8"/>
  <c r="A17" i="8"/>
  <c r="A12" i="8"/>
  <c r="A7" i="8"/>
  <c r="A2" i="8"/>
  <c r="A439" i="8"/>
  <c r="A434" i="8"/>
  <c r="A429" i="8"/>
  <c r="A424" i="8"/>
  <c r="A419" i="8"/>
  <c r="A414" i="8"/>
  <c r="A409" i="8"/>
  <c r="A404" i="8"/>
  <c r="A399" i="8"/>
  <c r="A394" i="8"/>
  <c r="A389" i="8"/>
  <c r="A384" i="8"/>
  <c r="A379" i="8"/>
  <c r="A374" i="8"/>
  <c r="A369" i="8"/>
  <c r="A364" i="8"/>
  <c r="A359" i="8"/>
  <c r="A354" i="8"/>
  <c r="A349" i="8"/>
  <c r="A344" i="8"/>
  <c r="A339" i="8"/>
  <c r="A334" i="8"/>
  <c r="A329" i="8"/>
  <c r="A324" i="8"/>
  <c r="A319" i="8"/>
  <c r="A314" i="8"/>
  <c r="A309" i="8"/>
  <c r="A304" i="8"/>
  <c r="A299" i="8"/>
  <c r="A294" i="8"/>
  <c r="A289" i="8"/>
  <c r="A284" i="8"/>
  <c r="A279" i="8"/>
  <c r="A274" i="8"/>
  <c r="A269" i="8"/>
  <c r="A264" i="8"/>
  <c r="A259" i="8"/>
  <c r="A254" i="8"/>
  <c r="A249" i="8"/>
  <c r="A244" i="8"/>
  <c r="A239" i="8"/>
  <c r="A234" i="8"/>
  <c r="A229" i="8"/>
  <c r="A224" i="8"/>
  <c r="A219" i="8"/>
  <c r="A214" i="8"/>
  <c r="A209" i="8"/>
  <c r="A204" i="8"/>
  <c r="A199" i="8"/>
  <c r="A194" i="8"/>
  <c r="A189" i="8"/>
  <c r="A184" i="8"/>
  <c r="A179" i="8"/>
  <c r="A174" i="8"/>
  <c r="A169" i="8"/>
  <c r="A164" i="8"/>
  <c r="A159" i="8"/>
  <c r="A154" i="8"/>
  <c r="A149" i="8"/>
  <c r="A144" i="8"/>
  <c r="A139" i="8"/>
  <c r="A134" i="8"/>
  <c r="A124" i="8"/>
  <c r="A119" i="8"/>
  <c r="A114" i="8"/>
  <c r="A109" i="8"/>
  <c r="A104" i="8"/>
  <c r="A99" i="8"/>
  <c r="A94" i="8"/>
  <c r="A89" i="8"/>
  <c r="A84" i="8"/>
  <c r="A74" i="8"/>
  <c r="A69" i="8"/>
  <c r="A64" i="8"/>
  <c r="A59" i="8"/>
  <c r="A54" i="8"/>
  <c r="A49" i="8"/>
  <c r="A44" i="8"/>
  <c r="A39" i="8"/>
  <c r="A34" i="8"/>
  <c r="A29" i="8"/>
  <c r="A24" i="8"/>
  <c r="A19" i="8"/>
  <c r="A14" i="8"/>
  <c r="A9" i="8"/>
  <c r="R509" i="8"/>
  <c r="T509" i="8" s="1"/>
  <c r="Y509" i="8" s="1"/>
  <c r="R505" i="8"/>
  <c r="U505" i="8" s="1"/>
  <c r="Z505" i="8" s="1"/>
  <c r="R504" i="8"/>
  <c r="W504" i="8" s="1"/>
  <c r="AB504" i="8" s="1"/>
  <c r="R503" i="8"/>
  <c r="V503" i="8" s="1"/>
  <c r="AA503" i="8" s="1"/>
  <c r="R502" i="8"/>
  <c r="U502" i="8" s="1"/>
  <c r="Z502" i="8" s="1"/>
  <c r="R500" i="8"/>
  <c r="S500" i="8" s="1"/>
  <c r="X500" i="8" s="1"/>
  <c r="R498" i="8"/>
  <c r="S498" i="8" s="1"/>
  <c r="X498" i="8" s="1"/>
  <c r="R508" i="8"/>
  <c r="U508" i="8" s="1"/>
  <c r="Z508" i="8" s="1"/>
  <c r="R507" i="8"/>
  <c r="V507" i="8" s="1"/>
  <c r="AA507" i="8" s="1"/>
  <c r="R506" i="8"/>
  <c r="T506" i="8" s="1"/>
  <c r="Y506" i="8" s="1"/>
  <c r="R501" i="8"/>
  <c r="W501" i="8" s="1"/>
  <c r="AB501" i="8" s="1"/>
  <c r="R499" i="8"/>
  <c r="V499" i="8" s="1"/>
  <c r="AA499" i="8" s="1"/>
  <c r="R497" i="8"/>
  <c r="V497" i="8" s="1"/>
  <c r="AA497" i="8" s="1"/>
  <c r="R496" i="8"/>
  <c r="W496" i="8" s="1"/>
  <c r="AB496" i="8" s="1"/>
  <c r="R495" i="8"/>
  <c r="T495" i="8" s="1"/>
  <c r="Y495" i="8" s="1"/>
  <c r="R494" i="8"/>
  <c r="U494" i="8" s="1"/>
  <c r="Z494" i="8" s="1"/>
  <c r="R477" i="8"/>
  <c r="W477" i="8" s="1"/>
  <c r="AB477" i="8" s="1"/>
  <c r="R493" i="8"/>
  <c r="U493" i="8" s="1"/>
  <c r="Z493" i="8" s="1"/>
  <c r="R492" i="8"/>
  <c r="S492" i="8" s="1"/>
  <c r="X492" i="8" s="1"/>
  <c r="R491" i="8"/>
  <c r="V491" i="8" s="1"/>
  <c r="AA491" i="8" s="1"/>
  <c r="R490" i="8"/>
  <c r="U490" i="8" s="1"/>
  <c r="Z490" i="8" s="1"/>
  <c r="R489" i="8"/>
  <c r="S489" i="8" s="1"/>
  <c r="X489" i="8" s="1"/>
  <c r="R488" i="8"/>
  <c r="W488" i="8" s="1"/>
  <c r="AB488" i="8" s="1"/>
  <c r="R487" i="8"/>
  <c r="T487" i="8" s="1"/>
  <c r="Y487" i="8" s="1"/>
  <c r="R486" i="8"/>
  <c r="V486" i="8" s="1"/>
  <c r="AA486" i="8" s="1"/>
  <c r="R485" i="8"/>
  <c r="S485" i="8" s="1"/>
  <c r="X485" i="8" s="1"/>
  <c r="R484" i="8"/>
  <c r="V484" i="8" s="1"/>
  <c r="AA484" i="8" s="1"/>
  <c r="R483" i="8"/>
  <c r="U483" i="8" s="1"/>
  <c r="Z483" i="8" s="1"/>
  <c r="R482" i="8"/>
  <c r="V482" i="8" s="1"/>
  <c r="AA482" i="8" s="1"/>
  <c r="R481" i="8"/>
  <c r="V481" i="8" s="1"/>
  <c r="AA481" i="8" s="1"/>
  <c r="R480" i="8"/>
  <c r="W480" i="8" s="1"/>
  <c r="AB480" i="8" s="1"/>
  <c r="R479" i="8"/>
  <c r="T479" i="8" s="1"/>
  <c r="Y479" i="8" s="1"/>
  <c r="R478" i="8"/>
  <c r="U478" i="8" s="1"/>
  <c r="Z478" i="8" s="1"/>
  <c r="R476" i="8"/>
  <c r="S476" i="8" s="1"/>
  <c r="X476" i="8" s="1"/>
  <c r="R475" i="8"/>
  <c r="U475" i="8" s="1"/>
  <c r="Z475" i="8" s="1"/>
  <c r="R474" i="8"/>
  <c r="T474" i="8" s="1"/>
  <c r="Y474" i="8" s="1"/>
  <c r="R473" i="8"/>
  <c r="U473" i="8" s="1"/>
  <c r="Z473" i="8" s="1"/>
  <c r="R472" i="8"/>
  <c r="S472" i="8" s="1"/>
  <c r="X472" i="8" s="1"/>
  <c r="R471" i="8"/>
  <c r="T471" i="8" s="1"/>
  <c r="Y471" i="8" s="1"/>
  <c r="R470" i="8"/>
  <c r="S470" i="8" s="1"/>
  <c r="X470" i="8" s="1"/>
  <c r="R469" i="8"/>
  <c r="S469" i="8" s="1"/>
  <c r="X469" i="8" s="1"/>
  <c r="R468" i="8"/>
  <c r="R467" i="8"/>
  <c r="S467" i="8" s="1"/>
  <c r="X467" i="8" s="1"/>
  <c r="R466" i="8"/>
  <c r="V466" i="8" s="1"/>
  <c r="AA466" i="8" s="1"/>
  <c r="R465" i="8"/>
  <c r="V465" i="8" s="1"/>
  <c r="AA465" i="8" s="1"/>
  <c r="R464" i="8"/>
  <c r="W464" i="8" s="1"/>
  <c r="AB464" i="8" s="1"/>
  <c r="R463" i="8"/>
  <c r="T463" i="8" s="1"/>
  <c r="Y463" i="8" s="1"/>
  <c r="R462" i="8"/>
  <c r="T462" i="8" s="1"/>
  <c r="Y462" i="8" s="1"/>
  <c r="R461" i="8"/>
  <c r="V461" i="8" s="1"/>
  <c r="AA461" i="8" s="1"/>
  <c r="R460" i="8"/>
  <c r="S460" i="8" s="1"/>
  <c r="X460" i="8" s="1"/>
  <c r="R459" i="8"/>
  <c r="T459" i="8" s="1"/>
  <c r="Y459" i="8" s="1"/>
  <c r="R458" i="8"/>
  <c r="W458" i="8" s="1"/>
  <c r="AB458" i="8" s="1"/>
  <c r="R457" i="8"/>
  <c r="R456" i="8"/>
  <c r="W456" i="8" s="1"/>
  <c r="AB456" i="8" s="1"/>
  <c r="R455" i="8"/>
  <c r="V455" i="8" s="1"/>
  <c r="AA455" i="8" s="1"/>
  <c r="R454" i="8"/>
  <c r="T454" i="8" s="1"/>
  <c r="Y454" i="8" s="1"/>
  <c r="R453" i="8"/>
  <c r="S453" i="8" s="1"/>
  <c r="X453" i="8" s="1"/>
  <c r="R452" i="8"/>
  <c r="S452" i="8" s="1"/>
  <c r="X452" i="8" s="1"/>
  <c r="R451" i="8"/>
  <c r="S451" i="8" s="1"/>
  <c r="X451" i="8" s="1"/>
  <c r="R450" i="8"/>
  <c r="V450" i="8" s="1"/>
  <c r="AA450" i="8" s="1"/>
  <c r="R449" i="8"/>
  <c r="W449" i="8" s="1"/>
  <c r="AB449" i="8" s="1"/>
  <c r="R448" i="8"/>
  <c r="W448" i="8" s="1"/>
  <c r="AB448" i="8" s="1"/>
  <c r="R447" i="8"/>
  <c r="T447" i="8" s="1"/>
  <c r="Y447" i="8" s="1"/>
  <c r="R446" i="8"/>
  <c r="T446" i="8" s="1"/>
  <c r="Y446" i="8" s="1"/>
  <c r="R444" i="8"/>
  <c r="S444" i="8" s="1"/>
  <c r="X444" i="8" s="1"/>
  <c r="R443" i="8"/>
  <c r="V443" i="8" s="1"/>
  <c r="AA443" i="8" s="1"/>
  <c r="R442" i="8"/>
  <c r="V442" i="8" s="1"/>
  <c r="AA442" i="8" s="1"/>
  <c r="R441" i="8"/>
  <c r="R440" i="8"/>
  <c r="V440" i="8" s="1"/>
  <c r="AA440" i="8" s="1"/>
  <c r="R439" i="8"/>
  <c r="S439" i="8" s="1"/>
  <c r="X439" i="8" s="1"/>
  <c r="R438" i="8"/>
  <c r="U438" i="8" s="1"/>
  <c r="Z438" i="8" s="1"/>
  <c r="R437" i="8"/>
  <c r="S437" i="8" s="1"/>
  <c r="X437" i="8" s="1"/>
  <c r="R436" i="8"/>
  <c r="S436" i="8" s="1"/>
  <c r="X436" i="8" s="1"/>
  <c r="R435" i="8"/>
  <c r="S435" i="8" s="1"/>
  <c r="X435" i="8" s="1"/>
  <c r="R434" i="8"/>
  <c r="W434" i="8" s="1"/>
  <c r="AB434" i="8" s="1"/>
  <c r="R433" i="8"/>
  <c r="V433" i="8" s="1"/>
  <c r="AA433" i="8" s="1"/>
  <c r="R432" i="8"/>
  <c r="U432" i="8" s="1"/>
  <c r="Z432" i="8" s="1"/>
  <c r="R431" i="8"/>
  <c r="W431" i="8" s="1"/>
  <c r="AB431" i="8" s="1"/>
  <c r="R430" i="8"/>
  <c r="T430" i="8" s="1"/>
  <c r="Y430" i="8" s="1"/>
  <c r="R429" i="8"/>
  <c r="S429" i="8" s="1"/>
  <c r="X429" i="8" s="1"/>
  <c r="R428" i="8"/>
  <c r="V428" i="8" s="1"/>
  <c r="AA428" i="8" s="1"/>
  <c r="R427" i="8"/>
  <c r="T427" i="8" s="1"/>
  <c r="Y427" i="8" s="1"/>
  <c r="R426" i="8"/>
  <c r="V426" i="8" s="1"/>
  <c r="AA426" i="8" s="1"/>
  <c r="R425" i="8"/>
  <c r="V425" i="8" s="1"/>
  <c r="AA425" i="8" s="1"/>
  <c r="R424" i="8"/>
  <c r="W424" i="8" s="1"/>
  <c r="AB424" i="8" s="1"/>
  <c r="R423" i="8"/>
  <c r="T423" i="8" s="1"/>
  <c r="Y423" i="8" s="1"/>
  <c r="R422" i="8"/>
  <c r="T422" i="8" s="1"/>
  <c r="Y422" i="8" s="1"/>
  <c r="R421" i="8"/>
  <c r="U421" i="8" s="1"/>
  <c r="Z421" i="8" s="1"/>
  <c r="R420" i="8"/>
  <c r="T420" i="8" s="1"/>
  <c r="Y420" i="8" s="1"/>
  <c r="R419" i="8"/>
  <c r="S419" i="8" s="1"/>
  <c r="X419" i="8" s="1"/>
  <c r="R418" i="8"/>
  <c r="T418" i="8" s="1"/>
  <c r="Y418" i="8" s="1"/>
  <c r="R417" i="8"/>
  <c r="S417" i="8" s="1"/>
  <c r="X417" i="8" s="1"/>
  <c r="R416" i="8"/>
  <c r="W416" i="8" s="1"/>
  <c r="AB416" i="8" s="1"/>
  <c r="R415" i="8"/>
  <c r="S415" i="8" s="1"/>
  <c r="X415" i="8" s="1"/>
  <c r="R414" i="8"/>
  <c r="U414" i="8" s="1"/>
  <c r="Z414" i="8" s="1"/>
  <c r="R412" i="8"/>
  <c r="W412" i="8" s="1"/>
  <c r="AB412" i="8" s="1"/>
  <c r="R411" i="8"/>
  <c r="W411" i="8" s="1"/>
  <c r="AB411" i="8" s="1"/>
  <c r="R410" i="8"/>
  <c r="V410" i="8" s="1"/>
  <c r="AA410" i="8" s="1"/>
  <c r="R409" i="8"/>
  <c r="U409" i="8" s="1"/>
  <c r="Z409" i="8" s="1"/>
  <c r="R408" i="8"/>
  <c r="V408" i="8" s="1"/>
  <c r="AA408" i="8" s="1"/>
  <c r="R407" i="8"/>
  <c r="W407" i="8" s="1"/>
  <c r="AB407" i="8" s="1"/>
  <c r="R406" i="8"/>
  <c r="U406" i="8" s="1"/>
  <c r="Z406" i="8" s="1"/>
  <c r="R405" i="8"/>
  <c r="V405" i="8" s="1"/>
  <c r="AA405" i="8" s="1"/>
  <c r="R404" i="8"/>
  <c r="S404" i="8" s="1"/>
  <c r="X404" i="8" s="1"/>
  <c r="R403" i="8"/>
  <c r="U403" i="8" s="1"/>
  <c r="Z403" i="8" s="1"/>
  <c r="R402" i="8"/>
  <c r="U402" i="8" s="1"/>
  <c r="Z402" i="8" s="1"/>
  <c r="R401" i="8"/>
  <c r="T401" i="8" s="1"/>
  <c r="Y401" i="8" s="1"/>
  <c r="R400" i="8"/>
  <c r="R399" i="8"/>
  <c r="T399" i="8" s="1"/>
  <c r="Y399" i="8" s="1"/>
  <c r="R398" i="8"/>
  <c r="T398" i="8" s="1"/>
  <c r="Y398" i="8" s="1"/>
  <c r="R397" i="8"/>
  <c r="U397" i="8" s="1"/>
  <c r="Z397" i="8" s="1"/>
  <c r="R396" i="8"/>
  <c r="W396" i="8" s="1"/>
  <c r="AB396" i="8" s="1"/>
  <c r="R395" i="8"/>
  <c r="U395" i="8" s="1"/>
  <c r="Z395" i="8" s="1"/>
  <c r="R394" i="8"/>
  <c r="V394" i="8" s="1"/>
  <c r="AA394" i="8" s="1"/>
  <c r="R393" i="8"/>
  <c r="U393" i="8" s="1"/>
  <c r="Z393" i="8" s="1"/>
  <c r="R392" i="8"/>
  <c r="R391" i="8"/>
  <c r="U391" i="8" s="1"/>
  <c r="Z391" i="8" s="1"/>
  <c r="R390" i="8"/>
  <c r="T390" i="8" s="1"/>
  <c r="Y390" i="8" s="1"/>
  <c r="R389" i="8"/>
  <c r="S389" i="8" s="1"/>
  <c r="X389" i="8" s="1"/>
  <c r="R388" i="8"/>
  <c r="W388" i="8" s="1"/>
  <c r="AB388" i="8" s="1"/>
  <c r="R387" i="8"/>
  <c r="T387" i="8" s="1"/>
  <c r="Y387" i="8" s="1"/>
  <c r="R386" i="8"/>
  <c r="U386" i="8" s="1"/>
  <c r="Z386" i="8" s="1"/>
  <c r="R385" i="8"/>
  <c r="V385" i="8" s="1"/>
  <c r="AA385" i="8" s="1"/>
  <c r="R384" i="8"/>
  <c r="T384" i="8" s="1"/>
  <c r="Y384" i="8" s="1"/>
  <c r="R383" i="8"/>
  <c r="U383" i="8" s="1"/>
  <c r="Z383" i="8" s="1"/>
  <c r="R382" i="8"/>
  <c r="T382" i="8" s="1"/>
  <c r="Y382" i="8" s="1"/>
  <c r="R380" i="8"/>
  <c r="S380" i="8" s="1"/>
  <c r="X380" i="8" s="1"/>
  <c r="R379" i="8"/>
  <c r="R378" i="8"/>
  <c r="S378" i="8" s="1"/>
  <c r="X378" i="8" s="1"/>
  <c r="R377" i="8"/>
  <c r="U377" i="8" s="1"/>
  <c r="Z377" i="8" s="1"/>
  <c r="R376" i="8"/>
  <c r="V376" i="8" s="1"/>
  <c r="AA376" i="8" s="1"/>
  <c r="R375" i="8"/>
  <c r="V375" i="8" s="1"/>
  <c r="AA375" i="8" s="1"/>
  <c r="R374" i="8"/>
  <c r="R373" i="8"/>
  <c r="U373" i="8" s="1"/>
  <c r="Z373" i="8" s="1"/>
  <c r="R372" i="8"/>
  <c r="T372" i="8" s="1"/>
  <c r="Y372" i="8" s="1"/>
  <c r="R371" i="8"/>
  <c r="V371" i="8" s="1"/>
  <c r="AA371" i="8" s="1"/>
  <c r="R370" i="8"/>
  <c r="S370" i="8" s="1"/>
  <c r="X370" i="8" s="1"/>
  <c r="R369" i="8"/>
  <c r="U369" i="8" s="1"/>
  <c r="Z369" i="8" s="1"/>
  <c r="R368" i="8"/>
  <c r="S368" i="8" s="1"/>
  <c r="X368" i="8" s="1"/>
  <c r="R367" i="8"/>
  <c r="T367" i="8" s="1"/>
  <c r="Y367" i="8" s="1"/>
  <c r="R366" i="8"/>
  <c r="S366" i="8" s="1"/>
  <c r="X366" i="8" s="1"/>
  <c r="R365" i="8"/>
  <c r="V365" i="8" s="1"/>
  <c r="AA365" i="8" s="1"/>
  <c r="R364" i="8"/>
  <c r="V364" i="8" s="1"/>
  <c r="AA364" i="8" s="1"/>
  <c r="R363" i="8"/>
  <c r="S363" i="8" s="1"/>
  <c r="X363" i="8" s="1"/>
  <c r="R362" i="8"/>
  <c r="S362" i="8" s="1"/>
  <c r="X362" i="8" s="1"/>
  <c r="R361" i="8"/>
  <c r="V361" i="8" s="1"/>
  <c r="AA361" i="8" s="1"/>
  <c r="R360" i="8"/>
  <c r="R359" i="8"/>
  <c r="V359" i="8" s="1"/>
  <c r="AA359" i="8" s="1"/>
  <c r="R358" i="8"/>
  <c r="S358" i="8" s="1"/>
  <c r="X358" i="8" s="1"/>
  <c r="R357" i="8"/>
  <c r="S357" i="8" s="1"/>
  <c r="X357" i="8" s="1"/>
  <c r="R356" i="8"/>
  <c r="S356" i="8" s="1"/>
  <c r="X356" i="8" s="1"/>
  <c r="R355" i="8"/>
  <c r="T355" i="8" s="1"/>
  <c r="Y355" i="8" s="1"/>
  <c r="R354" i="8"/>
  <c r="T354" i="8" s="1"/>
  <c r="Y354" i="8" s="1"/>
  <c r="R353" i="8"/>
  <c r="W353" i="8" s="1"/>
  <c r="AB353" i="8" s="1"/>
  <c r="R352" i="8"/>
  <c r="S352" i="8" s="1"/>
  <c r="X352" i="8" s="1"/>
  <c r="R351" i="8"/>
  <c r="S351" i="8" s="1"/>
  <c r="X351" i="8" s="1"/>
  <c r="R350" i="8"/>
  <c r="T350" i="8" s="1"/>
  <c r="Y350" i="8" s="1"/>
  <c r="R348" i="8"/>
  <c r="W348" i="8" s="1"/>
  <c r="AB348" i="8" s="1"/>
  <c r="R347" i="8"/>
  <c r="T347" i="8" s="1"/>
  <c r="Y347" i="8" s="1"/>
  <c r="R346" i="8"/>
  <c r="U346" i="8" s="1"/>
  <c r="Z346" i="8" s="1"/>
  <c r="R345" i="8"/>
  <c r="T345" i="8" s="1"/>
  <c r="Y345" i="8" s="1"/>
  <c r="R344" i="8"/>
  <c r="V344" i="8" s="1"/>
  <c r="AA344" i="8" s="1"/>
  <c r="R343" i="8"/>
  <c r="S343" i="8" s="1"/>
  <c r="X343" i="8" s="1"/>
  <c r="R342" i="8"/>
  <c r="U342" i="8" s="1"/>
  <c r="Z342" i="8" s="1"/>
  <c r="R341" i="8"/>
  <c r="S341" i="8" s="1"/>
  <c r="X341" i="8" s="1"/>
  <c r="R340" i="8"/>
  <c r="W340" i="8" s="1"/>
  <c r="AB340" i="8" s="1"/>
  <c r="R339" i="8"/>
  <c r="V339" i="8" s="1"/>
  <c r="AA339" i="8" s="1"/>
  <c r="R338" i="8"/>
  <c r="T338" i="8" s="1"/>
  <c r="Y338" i="8" s="1"/>
  <c r="R337" i="8"/>
  <c r="S337" i="8" s="1"/>
  <c r="X337" i="8" s="1"/>
  <c r="R336" i="8"/>
  <c r="W336" i="8" s="1"/>
  <c r="AB336" i="8" s="1"/>
  <c r="R335" i="8"/>
  <c r="S335" i="8" s="1"/>
  <c r="X335" i="8" s="1"/>
  <c r="R334" i="8"/>
  <c r="R333" i="8"/>
  <c r="U333" i="8" s="1"/>
  <c r="Z333" i="8" s="1"/>
  <c r="R332" i="8"/>
  <c r="S332" i="8" s="1"/>
  <c r="X332" i="8" s="1"/>
  <c r="R331" i="8"/>
  <c r="S331" i="8" s="1"/>
  <c r="X331" i="8" s="1"/>
  <c r="R330" i="8"/>
  <c r="V330" i="8" s="1"/>
  <c r="AA330" i="8" s="1"/>
  <c r="R329" i="8"/>
  <c r="W329" i="8" s="1"/>
  <c r="AB329" i="8" s="1"/>
  <c r="R328" i="8"/>
  <c r="V328" i="8" s="1"/>
  <c r="AA328" i="8" s="1"/>
  <c r="R327" i="8"/>
  <c r="T327" i="8" s="1"/>
  <c r="Y327" i="8" s="1"/>
  <c r="R326" i="8"/>
  <c r="W326" i="8" s="1"/>
  <c r="AB326" i="8" s="1"/>
  <c r="R325" i="8"/>
  <c r="U325" i="8" s="1"/>
  <c r="Z325" i="8" s="1"/>
  <c r="R324" i="8"/>
  <c r="S324" i="8" s="1"/>
  <c r="X324" i="8" s="1"/>
  <c r="R323" i="8"/>
  <c r="S323" i="8" s="1"/>
  <c r="X323" i="8" s="1"/>
  <c r="R322" i="8"/>
  <c r="U322" i="8" s="1"/>
  <c r="Z322" i="8" s="1"/>
  <c r="R321" i="8"/>
  <c r="U321" i="8" s="1"/>
  <c r="Z321" i="8" s="1"/>
  <c r="R320" i="8"/>
  <c r="W320" i="8" s="1"/>
  <c r="AB320" i="8" s="1"/>
  <c r="R319" i="8"/>
  <c r="S319" i="8" s="1"/>
  <c r="X319" i="8" s="1"/>
  <c r="R318" i="8"/>
  <c r="R317" i="8"/>
  <c r="V317" i="8" s="1"/>
  <c r="AA317" i="8" s="1"/>
  <c r="R316" i="8"/>
  <c r="S316" i="8" s="1"/>
  <c r="X316" i="8" s="1"/>
  <c r="R315" i="8"/>
  <c r="W315" i="8" s="1"/>
  <c r="AB315" i="8" s="1"/>
  <c r="R314" i="8"/>
  <c r="V314" i="8" s="1"/>
  <c r="AA314" i="8" s="1"/>
  <c r="R313" i="8"/>
  <c r="S313" i="8" s="1"/>
  <c r="X313" i="8" s="1"/>
  <c r="R312" i="8"/>
  <c r="V312" i="8" s="1"/>
  <c r="AA312" i="8" s="1"/>
  <c r="R311" i="8"/>
  <c r="U311" i="8" s="1"/>
  <c r="Z311" i="8" s="1"/>
  <c r="R310" i="8"/>
  <c r="S310" i="8" s="1"/>
  <c r="X310" i="8" s="1"/>
  <c r="R309" i="8"/>
  <c r="V309" i="8" s="1"/>
  <c r="AA309" i="8" s="1"/>
  <c r="R308" i="8"/>
  <c r="S308" i="8" s="1"/>
  <c r="X308" i="8" s="1"/>
  <c r="R307" i="8"/>
  <c r="U307" i="8" s="1"/>
  <c r="Z307" i="8" s="1"/>
  <c r="R306" i="8"/>
  <c r="V306" i="8" s="1"/>
  <c r="AA306" i="8" s="1"/>
  <c r="R305" i="8"/>
  <c r="T305" i="8" s="1"/>
  <c r="Y305" i="8" s="1"/>
  <c r="R304" i="8"/>
  <c r="W304" i="8" s="1"/>
  <c r="AB304" i="8" s="1"/>
  <c r="R303" i="8"/>
  <c r="U303" i="8" s="1"/>
  <c r="Z303" i="8" s="1"/>
  <c r="R302" i="8"/>
  <c r="S302" i="8" s="1"/>
  <c r="X302" i="8" s="1"/>
  <c r="R301" i="8"/>
  <c r="T301" i="8" s="1"/>
  <c r="Y301" i="8" s="1"/>
  <c r="R300" i="8"/>
  <c r="S300" i="8" s="1"/>
  <c r="X300" i="8" s="1"/>
  <c r="R299" i="8"/>
  <c r="U299" i="8" s="1"/>
  <c r="Z299" i="8" s="1"/>
  <c r="R298" i="8"/>
  <c r="W298" i="8" s="1"/>
  <c r="AB298" i="8" s="1"/>
  <c r="R297" i="8"/>
  <c r="W297" i="8" s="1"/>
  <c r="AB297" i="8" s="1"/>
  <c r="R296" i="8"/>
  <c r="V296" i="8" s="1"/>
  <c r="AA296" i="8" s="1"/>
  <c r="R295" i="8"/>
  <c r="T295" i="8" s="1"/>
  <c r="Y295" i="8" s="1"/>
  <c r="R294" i="8"/>
  <c r="W294" i="8" s="1"/>
  <c r="AB294" i="8" s="1"/>
  <c r="R293" i="8"/>
  <c r="R292" i="8"/>
  <c r="S292" i="8" s="1"/>
  <c r="X292" i="8" s="1"/>
  <c r="R291" i="8"/>
  <c r="V291" i="8" s="1"/>
  <c r="AA291" i="8" s="1"/>
  <c r="R290" i="8"/>
  <c r="U290" i="8" s="1"/>
  <c r="Z290" i="8" s="1"/>
  <c r="R289" i="8"/>
  <c r="W289" i="8" s="1"/>
  <c r="AB289" i="8" s="1"/>
  <c r="R288" i="8"/>
  <c r="W288" i="8" s="1"/>
  <c r="AB288" i="8" s="1"/>
  <c r="R287" i="8"/>
  <c r="V287" i="8" s="1"/>
  <c r="AA287" i="8" s="1"/>
  <c r="R286" i="8"/>
  <c r="V286" i="8" s="1"/>
  <c r="AA286" i="8" s="1"/>
  <c r="R285" i="8"/>
  <c r="W285" i="8" s="1"/>
  <c r="AB285" i="8" s="1"/>
  <c r="R284" i="8"/>
  <c r="S284" i="8" s="1"/>
  <c r="X284" i="8" s="1"/>
  <c r="R283" i="8"/>
  <c r="W283" i="8" s="1"/>
  <c r="AB283" i="8" s="1"/>
  <c r="R282" i="8"/>
  <c r="S282" i="8" s="1"/>
  <c r="X282" i="8" s="1"/>
  <c r="R281" i="8"/>
  <c r="U281" i="8" s="1"/>
  <c r="Z281" i="8" s="1"/>
  <c r="R280" i="8"/>
  <c r="V280" i="8" s="1"/>
  <c r="AA280" i="8" s="1"/>
  <c r="R279" i="8"/>
  <c r="T279" i="8" s="1"/>
  <c r="Y279" i="8" s="1"/>
  <c r="R278" i="8"/>
  <c r="U278" i="8" s="1"/>
  <c r="Z278" i="8" s="1"/>
  <c r="R277" i="8"/>
  <c r="V277" i="8" s="1"/>
  <c r="AA277" i="8" s="1"/>
  <c r="R276" i="8"/>
  <c r="S276" i="8" s="1"/>
  <c r="X276" i="8" s="1"/>
  <c r="R275" i="8"/>
  <c r="U275" i="8" s="1"/>
  <c r="Z275" i="8" s="1"/>
  <c r="R274" i="8"/>
  <c r="U274" i="8" s="1"/>
  <c r="Z274" i="8" s="1"/>
  <c r="R273" i="8"/>
  <c r="W273" i="8" s="1"/>
  <c r="AB273" i="8" s="1"/>
  <c r="R272" i="8"/>
  <c r="W272" i="8" s="1"/>
  <c r="AB272" i="8" s="1"/>
  <c r="R271" i="8"/>
  <c r="R270" i="8"/>
  <c r="U270" i="8" s="1"/>
  <c r="Z270" i="8" s="1"/>
  <c r="R269" i="8"/>
  <c r="U269" i="8" s="1"/>
  <c r="Z269" i="8" s="1"/>
  <c r="R268" i="8"/>
  <c r="W268" i="8" s="1"/>
  <c r="AB268" i="8" s="1"/>
  <c r="R267" i="8"/>
  <c r="V267" i="8" s="1"/>
  <c r="AA267" i="8" s="1"/>
  <c r="R266" i="8"/>
  <c r="S266" i="8" s="1"/>
  <c r="X266" i="8" s="1"/>
  <c r="R265" i="8"/>
  <c r="T265" i="8" s="1"/>
  <c r="Y265" i="8" s="1"/>
  <c r="R264" i="8"/>
  <c r="V264" i="8" s="1"/>
  <c r="AA264" i="8" s="1"/>
  <c r="R263" i="8"/>
  <c r="W263" i="8" s="1"/>
  <c r="AB263" i="8" s="1"/>
  <c r="R262" i="8"/>
  <c r="W262" i="8" s="1"/>
  <c r="AB262" i="8" s="1"/>
  <c r="R261" i="8"/>
  <c r="S261" i="8" s="1"/>
  <c r="X261" i="8" s="1"/>
  <c r="R260" i="8"/>
  <c r="S260" i="8" s="1"/>
  <c r="X260" i="8" s="1"/>
  <c r="R259" i="8"/>
  <c r="T259" i="8" s="1"/>
  <c r="Y259" i="8" s="1"/>
  <c r="R258" i="8"/>
  <c r="U258" i="8" s="1"/>
  <c r="Z258" i="8" s="1"/>
  <c r="R257" i="8"/>
  <c r="W257" i="8" s="1"/>
  <c r="AB257" i="8" s="1"/>
  <c r="R256" i="8"/>
  <c r="W256" i="8" s="1"/>
  <c r="AB256" i="8" s="1"/>
  <c r="R255" i="8"/>
  <c r="S255" i="8" s="1"/>
  <c r="X255" i="8" s="1"/>
  <c r="R254" i="8"/>
  <c r="V254" i="8" s="1"/>
  <c r="AA254" i="8" s="1"/>
  <c r="R253" i="8"/>
  <c r="V253" i="8" s="1"/>
  <c r="AA253" i="8" s="1"/>
  <c r="R252" i="8"/>
  <c r="S252" i="8" s="1"/>
  <c r="X252" i="8" s="1"/>
  <c r="R251" i="8"/>
  <c r="V251" i="8" s="1"/>
  <c r="AA251" i="8" s="1"/>
  <c r="R250" i="8"/>
  <c r="T250" i="8" s="1"/>
  <c r="Y250" i="8" s="1"/>
  <c r="R249" i="8"/>
  <c r="W249" i="8" s="1"/>
  <c r="AB249" i="8" s="1"/>
  <c r="R248" i="8"/>
  <c r="V248" i="8" s="1"/>
  <c r="AA248" i="8" s="1"/>
  <c r="R247" i="8"/>
  <c r="T247" i="8" s="1"/>
  <c r="Y247" i="8" s="1"/>
  <c r="R246" i="8"/>
  <c r="V246" i="8" s="1"/>
  <c r="AA246" i="8" s="1"/>
  <c r="R245" i="8"/>
  <c r="U245" i="8" s="1"/>
  <c r="Z245" i="8" s="1"/>
  <c r="R244" i="8"/>
  <c r="R243" i="8"/>
  <c r="S243" i="8" s="1"/>
  <c r="X243" i="8" s="1"/>
  <c r="R242" i="8"/>
  <c r="T242" i="8" s="1"/>
  <c r="Y242" i="8" s="1"/>
  <c r="R241" i="8"/>
  <c r="U241" i="8" s="1"/>
  <c r="Z241" i="8" s="1"/>
  <c r="R240" i="8"/>
  <c r="W240" i="8" s="1"/>
  <c r="AB240" i="8" s="1"/>
  <c r="R239" i="8"/>
  <c r="W239" i="8" s="1"/>
  <c r="AB239" i="8" s="1"/>
  <c r="R238" i="8"/>
  <c r="S238" i="8" s="1"/>
  <c r="X238" i="8" s="1"/>
  <c r="R237" i="8"/>
  <c r="V237" i="8" s="1"/>
  <c r="AA237" i="8" s="1"/>
  <c r="R236" i="8"/>
  <c r="S236" i="8" s="1"/>
  <c r="X236" i="8" s="1"/>
  <c r="R235" i="8"/>
  <c r="W235" i="8" s="1"/>
  <c r="AB235" i="8" s="1"/>
  <c r="R234" i="8"/>
  <c r="R233" i="8"/>
  <c r="S233" i="8" s="1"/>
  <c r="X233" i="8" s="1"/>
  <c r="R232" i="8"/>
  <c r="V232" i="8" s="1"/>
  <c r="AA232" i="8" s="1"/>
  <c r="R231" i="8"/>
  <c r="S231" i="8" s="1"/>
  <c r="X231" i="8" s="1"/>
  <c r="R230" i="8"/>
  <c r="S230" i="8" s="1"/>
  <c r="X230" i="8" s="1"/>
  <c r="R229" i="8"/>
  <c r="S229" i="8" s="1"/>
  <c r="X229" i="8" s="1"/>
  <c r="R228" i="8"/>
  <c r="S228" i="8" s="1"/>
  <c r="X228" i="8" s="1"/>
  <c r="R227" i="8"/>
  <c r="T227" i="8" s="1"/>
  <c r="Y227" i="8" s="1"/>
  <c r="R226" i="8"/>
  <c r="W226" i="8" s="1"/>
  <c r="AB226" i="8" s="1"/>
  <c r="R225" i="8"/>
  <c r="T225" i="8" s="1"/>
  <c r="Y225" i="8" s="1"/>
  <c r="R224" i="8"/>
  <c r="W224" i="8" s="1"/>
  <c r="AB224" i="8" s="1"/>
  <c r="R223" i="8"/>
  <c r="U223" i="8" s="1"/>
  <c r="Z223" i="8" s="1"/>
  <c r="R222" i="8"/>
  <c r="W222" i="8" s="1"/>
  <c r="AB222" i="8" s="1"/>
  <c r="R221" i="8"/>
  <c r="W221" i="8" s="1"/>
  <c r="AB221" i="8" s="1"/>
  <c r="R220" i="8"/>
  <c r="V220" i="8" s="1"/>
  <c r="AA220" i="8" s="1"/>
  <c r="R219" i="8"/>
  <c r="U219" i="8" s="1"/>
  <c r="Z219" i="8" s="1"/>
  <c r="R218" i="8"/>
  <c r="U218" i="8" s="1"/>
  <c r="Z218" i="8" s="1"/>
  <c r="R217" i="8"/>
  <c r="S217" i="8" s="1"/>
  <c r="X217" i="8" s="1"/>
  <c r="R216" i="8"/>
  <c r="V216" i="8" s="1"/>
  <c r="AA216" i="8" s="1"/>
  <c r="R215" i="8"/>
  <c r="U215" i="8" s="1"/>
  <c r="Z215" i="8" s="1"/>
  <c r="R214" i="8"/>
  <c r="R213" i="8"/>
  <c r="V213" i="8" s="1"/>
  <c r="AA213" i="8" s="1"/>
  <c r="R212" i="8"/>
  <c r="S212" i="8" s="1"/>
  <c r="X212" i="8" s="1"/>
  <c r="R211" i="8"/>
  <c r="T211" i="8" s="1"/>
  <c r="Y211" i="8" s="1"/>
  <c r="R210" i="8"/>
  <c r="U210" i="8" s="1"/>
  <c r="Z210" i="8" s="1"/>
  <c r="R209" i="8"/>
  <c r="W209" i="8" s="1"/>
  <c r="AB209" i="8" s="1"/>
  <c r="R208" i="8"/>
  <c r="W208" i="8" s="1"/>
  <c r="AB208" i="8" s="1"/>
  <c r="R207" i="8"/>
  <c r="S207" i="8" s="1"/>
  <c r="X207" i="8" s="1"/>
  <c r="R206" i="8"/>
  <c r="S206" i="8" s="1"/>
  <c r="X206" i="8" s="1"/>
  <c r="R205" i="8"/>
  <c r="W205" i="8" s="1"/>
  <c r="AB205" i="8" s="1"/>
  <c r="R204" i="8"/>
  <c r="S204" i="8" s="1"/>
  <c r="X204" i="8" s="1"/>
  <c r="R203" i="8"/>
  <c r="W203" i="8" s="1"/>
  <c r="AB203" i="8" s="1"/>
  <c r="R202" i="8"/>
  <c r="U202" i="8" s="1"/>
  <c r="Z202" i="8" s="1"/>
  <c r="R201" i="8"/>
  <c r="U201" i="8" s="1"/>
  <c r="Z201" i="8" s="1"/>
  <c r="R200" i="8"/>
  <c r="W200" i="8" s="1"/>
  <c r="AB200" i="8" s="1"/>
  <c r="R199" i="8"/>
  <c r="T199" i="8" s="1"/>
  <c r="Y199" i="8" s="1"/>
  <c r="R198" i="8"/>
  <c r="S198" i="8" s="1"/>
  <c r="X198" i="8" s="1"/>
  <c r="R197" i="8"/>
  <c r="V197" i="8" s="1"/>
  <c r="AA197" i="8" s="1"/>
  <c r="R196" i="8"/>
  <c r="S196" i="8" s="1"/>
  <c r="X196" i="8" s="1"/>
  <c r="R195" i="8"/>
  <c r="T195" i="8" s="1"/>
  <c r="Y195" i="8" s="1"/>
  <c r="R194" i="8"/>
  <c r="W194" i="8" s="1"/>
  <c r="AB194" i="8" s="1"/>
  <c r="R193" i="8"/>
  <c r="S193" i="8" s="1"/>
  <c r="X193" i="8" s="1"/>
  <c r="R192" i="8"/>
  <c r="W192" i="8" s="1"/>
  <c r="AB192" i="8" s="1"/>
  <c r="R191" i="8"/>
  <c r="W191" i="8" s="1"/>
  <c r="AB191" i="8" s="1"/>
  <c r="R190" i="8"/>
  <c r="V190" i="8" s="1"/>
  <c r="AA190" i="8" s="1"/>
  <c r="R189" i="8"/>
  <c r="V189" i="8" s="1"/>
  <c r="AA189" i="8" s="1"/>
  <c r="R188" i="8"/>
  <c r="S188" i="8" s="1"/>
  <c r="X188" i="8" s="1"/>
  <c r="R187" i="8"/>
  <c r="W187" i="8" s="1"/>
  <c r="AB187" i="8" s="1"/>
  <c r="R186" i="8"/>
  <c r="U186" i="8" s="1"/>
  <c r="Z186" i="8" s="1"/>
  <c r="R185" i="8"/>
  <c r="T185" i="8" s="1"/>
  <c r="Y185" i="8" s="1"/>
  <c r="R184" i="8"/>
  <c r="V184" i="8" s="1"/>
  <c r="AA184" i="8" s="1"/>
  <c r="R183" i="8"/>
  <c r="U183" i="8" s="1"/>
  <c r="Z183" i="8" s="1"/>
  <c r="R182" i="8"/>
  <c r="U182" i="8" s="1"/>
  <c r="Z182" i="8" s="1"/>
  <c r="R181" i="8"/>
  <c r="S181" i="8" s="1"/>
  <c r="X181" i="8" s="1"/>
  <c r="R180" i="8"/>
  <c r="S180" i="8" s="1"/>
  <c r="X180" i="8" s="1"/>
  <c r="R179" i="8"/>
  <c r="U179" i="8" s="1"/>
  <c r="Z179" i="8" s="1"/>
  <c r="R178" i="8"/>
  <c r="R177" i="8"/>
  <c r="T177" i="8" s="1"/>
  <c r="Y177" i="8" s="1"/>
  <c r="R175" i="8"/>
  <c r="T175" i="8" s="1"/>
  <c r="Y175" i="8" s="1"/>
  <c r="R174" i="8"/>
  <c r="T174" i="8" s="1"/>
  <c r="Y174" i="8" s="1"/>
  <c r="R173" i="8"/>
  <c r="V173" i="8" s="1"/>
  <c r="AA173" i="8" s="1"/>
  <c r="R172" i="8"/>
  <c r="T172" i="8" s="1"/>
  <c r="Y172" i="8" s="1"/>
  <c r="R171" i="8"/>
  <c r="T171" i="8" s="1"/>
  <c r="Y171" i="8" s="1"/>
  <c r="R170" i="8"/>
  <c r="V170" i="8" s="1"/>
  <c r="AA170" i="8" s="1"/>
  <c r="R169" i="8"/>
  <c r="R168" i="8"/>
  <c r="S168" i="8" s="1"/>
  <c r="X168" i="8" s="1"/>
  <c r="R167" i="8"/>
  <c r="U167" i="8" s="1"/>
  <c r="Z167" i="8" s="1"/>
  <c r="R166" i="8"/>
  <c r="V166" i="8" s="1"/>
  <c r="AA166" i="8" s="1"/>
  <c r="R165" i="8"/>
  <c r="W165" i="8" s="1"/>
  <c r="AB165" i="8" s="1"/>
  <c r="R164" i="8"/>
  <c r="T164" i="8" s="1"/>
  <c r="Y164" i="8" s="1"/>
  <c r="R163" i="8"/>
  <c r="W163" i="8" s="1"/>
  <c r="AB163" i="8" s="1"/>
  <c r="R162" i="8"/>
  <c r="U162" i="8" s="1"/>
  <c r="Z162" i="8" s="1"/>
  <c r="R161" i="8"/>
  <c r="W161" i="8" s="1"/>
  <c r="AB161" i="8" s="1"/>
  <c r="R160" i="8"/>
  <c r="T160" i="8" s="1"/>
  <c r="Y160" i="8" s="1"/>
  <c r="R159" i="8"/>
  <c r="V159" i="8" s="1"/>
  <c r="AA159" i="8" s="1"/>
  <c r="R158" i="8"/>
  <c r="U158" i="8" s="1"/>
  <c r="Z158" i="8" s="1"/>
  <c r="R157" i="8"/>
  <c r="R112" i="8"/>
  <c r="T112" i="8" s="1"/>
  <c r="Y112" i="8" s="1"/>
  <c r="R48" i="8"/>
  <c r="V48" i="8" s="1"/>
  <c r="AA48" i="8" s="1"/>
  <c r="R156" i="8"/>
  <c r="T156" i="8" s="1"/>
  <c r="Y156" i="8" s="1"/>
  <c r="R155" i="8"/>
  <c r="S155" i="8" s="1"/>
  <c r="X155" i="8" s="1"/>
  <c r="R154" i="8"/>
  <c r="U154" i="8" s="1"/>
  <c r="Z154" i="8" s="1"/>
  <c r="R153" i="8"/>
  <c r="W153" i="8" s="1"/>
  <c r="AB153" i="8" s="1"/>
  <c r="R152" i="8"/>
  <c r="S152" i="8" s="1"/>
  <c r="X152" i="8" s="1"/>
  <c r="R151" i="8"/>
  <c r="W151" i="8" s="1"/>
  <c r="AB151" i="8" s="1"/>
  <c r="R150" i="8"/>
  <c r="U150" i="8" s="1"/>
  <c r="Z150" i="8" s="1"/>
  <c r="R149" i="8"/>
  <c r="T149" i="8" s="1"/>
  <c r="Y149" i="8" s="1"/>
  <c r="R148" i="8"/>
  <c r="W148" i="8" s="1"/>
  <c r="AB148" i="8" s="1"/>
  <c r="R147" i="8"/>
  <c r="S147" i="8" s="1"/>
  <c r="X147" i="8" s="1"/>
  <c r="R146" i="8"/>
  <c r="S146" i="8" s="1"/>
  <c r="X146" i="8" s="1"/>
  <c r="R145" i="8"/>
  <c r="V145" i="8" s="1"/>
  <c r="AA145" i="8" s="1"/>
  <c r="R144" i="8"/>
  <c r="W144" i="8" s="1"/>
  <c r="AB144" i="8" s="1"/>
  <c r="R143" i="8"/>
  <c r="W143" i="8" s="1"/>
  <c r="AB143" i="8" s="1"/>
  <c r="R142" i="8"/>
  <c r="T142" i="8" s="1"/>
  <c r="Y142" i="8" s="1"/>
  <c r="R141" i="8"/>
  <c r="S141" i="8" s="1"/>
  <c r="X141" i="8" s="1"/>
  <c r="R140" i="8"/>
  <c r="W140" i="8" s="1"/>
  <c r="AB140" i="8" s="1"/>
  <c r="R139" i="8"/>
  <c r="R138" i="8"/>
  <c r="T138" i="8" s="1"/>
  <c r="Y138" i="8" s="1"/>
  <c r="R137" i="8"/>
  <c r="S137" i="8" s="1"/>
  <c r="X137" i="8" s="1"/>
  <c r="R136" i="8"/>
  <c r="S136" i="8" s="1"/>
  <c r="X136" i="8" s="1"/>
  <c r="R135" i="8"/>
  <c r="R134" i="8"/>
  <c r="W134" i="8" s="1"/>
  <c r="AB134" i="8" s="1"/>
  <c r="R133" i="8"/>
  <c r="S133" i="8" s="1"/>
  <c r="X133" i="8" s="1"/>
  <c r="R132" i="8"/>
  <c r="R131" i="8"/>
  <c r="R130" i="8"/>
  <c r="U130" i="8" s="1"/>
  <c r="Z130" i="8" s="1"/>
  <c r="R129" i="8"/>
  <c r="S129" i="8" s="1"/>
  <c r="X129" i="8" s="1"/>
  <c r="R128" i="8"/>
  <c r="T128" i="8" s="1"/>
  <c r="Y128" i="8" s="1"/>
  <c r="R127" i="8"/>
  <c r="T127" i="8" s="1"/>
  <c r="Y127" i="8" s="1"/>
  <c r="R126" i="8"/>
  <c r="U126" i="8" s="1"/>
  <c r="Z126" i="8" s="1"/>
  <c r="R125" i="8"/>
  <c r="T125" i="8" s="1"/>
  <c r="Y125" i="8" s="1"/>
  <c r="R124" i="8"/>
  <c r="S124" i="8" s="1"/>
  <c r="X124" i="8" s="1"/>
  <c r="R123" i="8"/>
  <c r="U123" i="8" s="1"/>
  <c r="Z123" i="8" s="1"/>
  <c r="R122" i="8"/>
  <c r="U122" i="8" s="1"/>
  <c r="Z122" i="8" s="1"/>
  <c r="R121" i="8"/>
  <c r="S121" i="8" s="1"/>
  <c r="X121" i="8" s="1"/>
  <c r="R120" i="8"/>
  <c r="T120" i="8" s="1"/>
  <c r="Y120" i="8" s="1"/>
  <c r="R119" i="8"/>
  <c r="T119" i="8" s="1"/>
  <c r="Y119" i="8" s="1"/>
  <c r="R118" i="8"/>
  <c r="S118" i="8" s="1"/>
  <c r="X118" i="8" s="1"/>
  <c r="R117" i="8"/>
  <c r="S117" i="8" s="1"/>
  <c r="X117" i="8" s="1"/>
  <c r="R116" i="8"/>
  <c r="W116" i="8" s="1"/>
  <c r="AB116" i="8" s="1"/>
  <c r="R115" i="8"/>
  <c r="R114" i="8"/>
  <c r="V114" i="8" s="1"/>
  <c r="AA114" i="8" s="1"/>
  <c r="R113" i="8"/>
  <c r="V113" i="8" s="1"/>
  <c r="AA113" i="8" s="1"/>
  <c r="R111" i="8"/>
  <c r="S111" i="8" s="1"/>
  <c r="X111" i="8" s="1"/>
  <c r="R110" i="8"/>
  <c r="U110" i="8" s="1"/>
  <c r="Z110" i="8" s="1"/>
  <c r="R109" i="8"/>
  <c r="V109" i="8" s="1"/>
  <c r="AA109" i="8" s="1"/>
  <c r="R108" i="8"/>
  <c r="U108" i="8" s="1"/>
  <c r="Z108" i="8" s="1"/>
  <c r="R107" i="8"/>
  <c r="S107" i="8" s="1"/>
  <c r="X107" i="8" s="1"/>
  <c r="R106" i="8"/>
  <c r="T106" i="8" s="1"/>
  <c r="Y106" i="8" s="1"/>
  <c r="R105" i="8"/>
  <c r="W105" i="8" s="1"/>
  <c r="AB105" i="8" s="1"/>
  <c r="R104" i="8"/>
  <c r="S104" i="8" s="1"/>
  <c r="X104" i="8" s="1"/>
  <c r="R103" i="8"/>
  <c r="T103" i="8" s="1"/>
  <c r="Y103" i="8" s="1"/>
  <c r="R102" i="8"/>
  <c r="T102" i="8" s="1"/>
  <c r="Y102" i="8" s="1"/>
  <c r="R101" i="8"/>
  <c r="W101" i="8" s="1"/>
  <c r="AB101" i="8" s="1"/>
  <c r="R100" i="8"/>
  <c r="V100" i="8" s="1"/>
  <c r="AA100" i="8" s="1"/>
  <c r="R99" i="8"/>
  <c r="V99" i="8" s="1"/>
  <c r="AA99" i="8" s="1"/>
  <c r="R98" i="8"/>
  <c r="V98" i="8" s="1"/>
  <c r="AA98" i="8" s="1"/>
  <c r="R97" i="8"/>
  <c r="T97" i="8" s="1"/>
  <c r="Y97" i="8" s="1"/>
  <c r="R96" i="8"/>
  <c r="V96" i="8" s="1"/>
  <c r="AA96" i="8" s="1"/>
  <c r="R95" i="8"/>
  <c r="V95" i="8" s="1"/>
  <c r="AA95" i="8" s="1"/>
  <c r="R94" i="8"/>
  <c r="U94" i="8" s="1"/>
  <c r="Z94" i="8" s="1"/>
  <c r="R93" i="8"/>
  <c r="W93" i="8" s="1"/>
  <c r="AB93" i="8" s="1"/>
  <c r="R92" i="8"/>
  <c r="T92" i="8" s="1"/>
  <c r="Y92" i="8" s="1"/>
  <c r="R91" i="8"/>
  <c r="S91" i="8" s="1"/>
  <c r="X91" i="8" s="1"/>
  <c r="R90" i="8"/>
  <c r="S90" i="8" s="1"/>
  <c r="X90" i="8" s="1"/>
  <c r="R89" i="8"/>
  <c r="W89" i="8" s="1"/>
  <c r="AB89" i="8" s="1"/>
  <c r="R88" i="8"/>
  <c r="S88" i="8" s="1"/>
  <c r="X88" i="8" s="1"/>
  <c r="R87" i="8"/>
  <c r="V87" i="8" s="1"/>
  <c r="AA87" i="8" s="1"/>
  <c r="R86" i="8"/>
  <c r="T86" i="8" s="1"/>
  <c r="Y86" i="8" s="1"/>
  <c r="R85" i="8"/>
  <c r="T85" i="8" s="1"/>
  <c r="Y85" i="8" s="1"/>
  <c r="R84" i="8"/>
  <c r="W84" i="8" s="1"/>
  <c r="AB84" i="8" s="1"/>
  <c r="R83" i="8"/>
  <c r="V83" i="8" s="1"/>
  <c r="AA83" i="8" s="1"/>
  <c r="R82" i="8"/>
  <c r="W82" i="8" s="1"/>
  <c r="AB82" i="8" s="1"/>
  <c r="R81" i="8"/>
  <c r="W81" i="8" s="1"/>
  <c r="AB81" i="8" s="1"/>
  <c r="R80" i="8"/>
  <c r="S80" i="8" s="1"/>
  <c r="X80" i="8" s="1"/>
  <c r="R79" i="8"/>
  <c r="S79" i="8" s="1"/>
  <c r="X79" i="8" s="1"/>
  <c r="R78" i="8"/>
  <c r="V78" i="8" s="1"/>
  <c r="AA78" i="8" s="1"/>
  <c r="R77" i="8"/>
  <c r="W77" i="8" s="1"/>
  <c r="AB77" i="8" s="1"/>
  <c r="R76" i="8"/>
  <c r="U76" i="8" s="1"/>
  <c r="Z76" i="8" s="1"/>
  <c r="R75" i="8"/>
  <c r="S75" i="8" s="1"/>
  <c r="X75" i="8" s="1"/>
  <c r="R74" i="8"/>
  <c r="V74" i="8" s="1"/>
  <c r="AA74" i="8" s="1"/>
  <c r="R73" i="8"/>
  <c r="U73" i="8" s="1"/>
  <c r="Z73" i="8" s="1"/>
  <c r="R72" i="8"/>
  <c r="S72" i="8" s="1"/>
  <c r="X72" i="8" s="1"/>
  <c r="R71" i="8"/>
  <c r="U71" i="8" s="1"/>
  <c r="Z71" i="8" s="1"/>
  <c r="R70" i="8"/>
  <c r="V70" i="8" s="1"/>
  <c r="AA70" i="8" s="1"/>
  <c r="R69" i="8"/>
  <c r="S69" i="8" s="1"/>
  <c r="X69" i="8" s="1"/>
  <c r="R68" i="8"/>
  <c r="S68" i="8" s="1"/>
  <c r="X68" i="8" s="1"/>
  <c r="R67" i="8"/>
  <c r="S67" i="8" s="1"/>
  <c r="X67" i="8" s="1"/>
  <c r="R66" i="8"/>
  <c r="W66" i="8" s="1"/>
  <c r="AB66" i="8" s="1"/>
  <c r="R65" i="8"/>
  <c r="T65" i="8" s="1"/>
  <c r="Y65" i="8" s="1"/>
  <c r="R64" i="8"/>
  <c r="S64" i="8" s="1"/>
  <c r="X64" i="8" s="1"/>
  <c r="R63" i="8"/>
  <c r="S63" i="8" s="1"/>
  <c r="X63" i="8" s="1"/>
  <c r="R62" i="8"/>
  <c r="U62" i="8" s="1"/>
  <c r="Z62" i="8" s="1"/>
  <c r="R61" i="8"/>
  <c r="W61" i="8" s="1"/>
  <c r="AB61" i="8" s="1"/>
  <c r="R60" i="8"/>
  <c r="U60" i="8" s="1"/>
  <c r="Z60" i="8" s="1"/>
  <c r="R59" i="8"/>
  <c r="W59" i="8" s="1"/>
  <c r="AB59" i="8" s="1"/>
  <c r="R58" i="8"/>
  <c r="U58" i="8" s="1"/>
  <c r="Z58" i="8" s="1"/>
  <c r="R57" i="8"/>
  <c r="S57" i="8" s="1"/>
  <c r="X57" i="8" s="1"/>
  <c r="R56" i="8"/>
  <c r="S56" i="8" s="1"/>
  <c r="X56" i="8" s="1"/>
  <c r="R55" i="8"/>
  <c r="S55" i="8" s="1"/>
  <c r="X55" i="8" s="1"/>
  <c r="R54" i="8"/>
  <c r="R53" i="8"/>
  <c r="W53" i="8" s="1"/>
  <c r="AB53" i="8" s="1"/>
  <c r="R52" i="8"/>
  <c r="T52" i="8" s="1"/>
  <c r="Y52" i="8" s="1"/>
  <c r="R51" i="8"/>
  <c r="W51" i="8" s="1"/>
  <c r="AB51" i="8" s="1"/>
  <c r="R50" i="8"/>
  <c r="S50" i="8" s="1"/>
  <c r="X50" i="8" s="1"/>
  <c r="R49" i="8"/>
  <c r="U49" i="8" s="1"/>
  <c r="Z49" i="8" s="1"/>
  <c r="R47" i="8"/>
  <c r="U47" i="8" s="1"/>
  <c r="Z47" i="8" s="1"/>
  <c r="R46" i="8"/>
  <c r="V46" i="8" s="1"/>
  <c r="AA46" i="8" s="1"/>
  <c r="R45" i="8"/>
  <c r="T45" i="8" s="1"/>
  <c r="Y45" i="8" s="1"/>
  <c r="R44" i="8"/>
  <c r="W44" i="8" s="1"/>
  <c r="AB44" i="8" s="1"/>
  <c r="R43" i="8"/>
  <c r="W43" i="8" s="1"/>
  <c r="AB43" i="8" s="1"/>
  <c r="R42" i="8"/>
  <c r="T42" i="8" s="1"/>
  <c r="Y42" i="8" s="1"/>
  <c r="R41" i="8"/>
  <c r="S41" i="8" s="1"/>
  <c r="X41" i="8" s="1"/>
  <c r="R40" i="8"/>
  <c r="T40" i="8" s="1"/>
  <c r="Y40" i="8" s="1"/>
  <c r="R39" i="8"/>
  <c r="T39" i="8" s="1"/>
  <c r="Y39" i="8" s="1"/>
  <c r="R38" i="8"/>
  <c r="W38" i="8" s="1"/>
  <c r="AB38" i="8" s="1"/>
  <c r="R37" i="8"/>
  <c r="V37" i="8" s="1"/>
  <c r="AA37" i="8" s="1"/>
  <c r="R36" i="8"/>
  <c r="V36" i="8" s="1"/>
  <c r="AA36" i="8" s="1"/>
  <c r="R35" i="8"/>
  <c r="S35" i="8" s="1"/>
  <c r="X35" i="8" s="1"/>
  <c r="R34" i="8"/>
  <c r="W34" i="8" s="1"/>
  <c r="AB34" i="8" s="1"/>
  <c r="R33" i="8"/>
  <c r="U33" i="8" s="1"/>
  <c r="Z33" i="8" s="1"/>
  <c r="R32" i="8"/>
  <c r="V32" i="8" s="1"/>
  <c r="AA32" i="8" s="1"/>
  <c r="R31" i="8"/>
  <c r="W31" i="8" s="1"/>
  <c r="AB31" i="8" s="1"/>
  <c r="R30" i="8"/>
  <c r="S30" i="8" s="1"/>
  <c r="X30" i="8" s="1"/>
  <c r="R29" i="8"/>
  <c r="V29" i="8" s="1"/>
  <c r="AA29" i="8" s="1"/>
  <c r="R28" i="8"/>
  <c r="V28" i="8" s="1"/>
  <c r="AA28" i="8" s="1"/>
  <c r="R27" i="8"/>
  <c r="W27" i="8" s="1"/>
  <c r="AB27" i="8" s="1"/>
  <c r="R26" i="8"/>
  <c r="T26" i="8" s="1"/>
  <c r="Y26" i="8" s="1"/>
  <c r="R16" i="8"/>
  <c r="S16" i="8" s="1"/>
  <c r="X16" i="8" s="1"/>
  <c r="R5" i="8"/>
  <c r="S5" i="8" s="1"/>
  <c r="X5" i="8" s="1"/>
  <c r="R4" i="8"/>
  <c r="S4" i="8" s="1"/>
  <c r="X4" i="8" s="1"/>
  <c r="R25" i="8"/>
  <c r="V25" i="8" s="1"/>
  <c r="AA25" i="8" s="1"/>
  <c r="R24" i="8"/>
  <c r="V24" i="8" s="1"/>
  <c r="AA24" i="8" s="1"/>
  <c r="R23" i="8"/>
  <c r="W23" i="8" s="1"/>
  <c r="AB23" i="8" s="1"/>
  <c r="R22" i="8"/>
  <c r="T22" i="8" s="1"/>
  <c r="Y22" i="8" s="1"/>
  <c r="R21" i="8"/>
  <c r="V21" i="8" s="1"/>
  <c r="AA21" i="8" s="1"/>
  <c r="R20" i="8"/>
  <c r="V20" i="8" s="1"/>
  <c r="AA20" i="8" s="1"/>
  <c r="R19" i="8"/>
  <c r="S19" i="8" s="1"/>
  <c r="X19" i="8" s="1"/>
  <c r="R18" i="8"/>
  <c r="S18" i="8" s="1"/>
  <c r="X18" i="8" s="1"/>
  <c r="R17" i="8"/>
  <c r="U17" i="8" s="1"/>
  <c r="Z17" i="8" s="1"/>
  <c r="R15" i="8"/>
  <c r="R14" i="8"/>
  <c r="R13" i="8"/>
  <c r="U13" i="8" s="1"/>
  <c r="Z13" i="8" s="1"/>
  <c r="R12" i="8"/>
  <c r="U12" i="8" s="1"/>
  <c r="Z12" i="8" s="1"/>
  <c r="R11" i="8"/>
  <c r="R10" i="8"/>
  <c r="W10" i="8" s="1"/>
  <c r="AB10" i="8" s="1"/>
  <c r="R9" i="8"/>
  <c r="S9" i="8" s="1"/>
  <c r="X9" i="8" s="1"/>
  <c r="R8" i="8"/>
  <c r="V8" i="8" s="1"/>
  <c r="AA8" i="8" s="1"/>
  <c r="R7" i="8"/>
  <c r="W7" i="8" s="1"/>
  <c r="AB7" i="8" s="1"/>
  <c r="R6" i="8"/>
  <c r="S6" i="8" s="1"/>
  <c r="X6" i="8" s="1"/>
  <c r="R2" i="8"/>
  <c r="W2" i="8" s="1"/>
  <c r="AB2" i="8" s="1"/>
  <c r="W344" i="8"/>
  <c r="AB344" i="8" s="1"/>
  <c r="V261" i="8"/>
  <c r="AA261" i="8" s="1"/>
  <c r="V181" i="8"/>
  <c r="AA181" i="8" s="1"/>
  <c r="V505" i="8"/>
  <c r="AA505" i="8" s="1"/>
  <c r="V468" i="8"/>
  <c r="AA468" i="8" s="1"/>
  <c r="U462" i="8"/>
  <c r="Z462" i="8" s="1"/>
  <c r="V452" i="8"/>
  <c r="AA452" i="8" s="1"/>
  <c r="V467" i="8"/>
  <c r="AA467" i="8" s="1"/>
  <c r="U291" i="8"/>
  <c r="Z291" i="8" s="1"/>
  <c r="U203" i="8"/>
  <c r="Z203" i="8" s="1"/>
  <c r="U143" i="8"/>
  <c r="Z143" i="8" s="1"/>
  <c r="U103" i="8"/>
  <c r="Z103" i="8" s="1"/>
  <c r="V103" i="8"/>
  <c r="AA103" i="8" s="1"/>
  <c r="S3" i="8"/>
  <c r="X3" i="8" s="1"/>
  <c r="U379" i="8"/>
  <c r="Z379" i="8" s="1"/>
  <c r="V347" i="8"/>
  <c r="AA347" i="8" s="1"/>
  <c r="S347" i="8"/>
  <c r="X347" i="8" s="1"/>
  <c r="V311" i="8"/>
  <c r="AA311" i="8" s="1"/>
  <c r="T467" i="8"/>
  <c r="Y467" i="8" s="1"/>
  <c r="T223" i="8"/>
  <c r="Y223" i="8" s="1"/>
  <c r="W386" i="8"/>
  <c r="AB386" i="8" s="1"/>
  <c r="W342" i="8"/>
  <c r="AB342" i="8" s="1"/>
  <c r="T342" i="8"/>
  <c r="Y342" i="8" s="1"/>
  <c r="S322" i="8"/>
  <c r="X322" i="8" s="1"/>
  <c r="V298" i="8"/>
  <c r="AA298" i="8" s="1"/>
  <c r="S298" i="8"/>
  <c r="X298" i="8" s="1"/>
  <c r="W238" i="8"/>
  <c r="AB238" i="8" s="1"/>
  <c r="T238" i="8"/>
  <c r="Y238" i="8" s="1"/>
  <c r="U238" i="8"/>
  <c r="Z238" i="8" s="1"/>
  <c r="W198" i="8"/>
  <c r="AB198" i="8" s="1"/>
  <c r="T198" i="8"/>
  <c r="Y198" i="8" s="1"/>
  <c r="U198" i="8"/>
  <c r="Z198" i="8" s="1"/>
  <c r="T122" i="8"/>
  <c r="Y122" i="8" s="1"/>
  <c r="S78" i="8"/>
  <c r="X78" i="8" s="1"/>
  <c r="W78" i="8"/>
  <c r="AB78" i="8" s="1"/>
  <c r="S499" i="8"/>
  <c r="X499" i="8" s="1"/>
  <c r="W495" i="8"/>
  <c r="AB495" i="8" s="1"/>
  <c r="W119" i="8"/>
  <c r="AB119" i="8" s="1"/>
  <c r="S505" i="8"/>
  <c r="X505" i="8" s="1"/>
  <c r="W505" i="8"/>
  <c r="AB505" i="8" s="1"/>
  <c r="S445" i="8"/>
  <c r="X445" i="8" s="1"/>
  <c r="W445" i="8"/>
  <c r="AB445" i="8" s="1"/>
  <c r="S441" i="8"/>
  <c r="X441" i="8" s="1"/>
  <c r="S421" i="8"/>
  <c r="X421" i="8" s="1"/>
  <c r="W421" i="8"/>
  <c r="AB421" i="8" s="1"/>
  <c r="T421" i="8"/>
  <c r="Y421" i="8" s="1"/>
  <c r="T413" i="8"/>
  <c r="Y413" i="8" s="1"/>
  <c r="S409" i="8"/>
  <c r="X409" i="8" s="1"/>
  <c r="S405" i="8"/>
  <c r="X405" i="8" s="1"/>
  <c r="S381" i="8"/>
  <c r="X381" i="8" s="1"/>
  <c r="W381" i="8"/>
  <c r="AB381" i="8" s="1"/>
  <c r="T381" i="8"/>
  <c r="Y381" i="8" s="1"/>
  <c r="S365" i="8"/>
  <c r="X365" i="8" s="1"/>
  <c r="W261" i="8"/>
  <c r="AB261" i="8" s="1"/>
  <c r="V257" i="8"/>
  <c r="AA257" i="8" s="1"/>
  <c r="S253" i="8"/>
  <c r="X253" i="8" s="1"/>
  <c r="W177" i="8"/>
  <c r="AB177" i="8" s="1"/>
  <c r="S157" i="8"/>
  <c r="X157" i="8" s="1"/>
  <c r="W157" i="8"/>
  <c r="AB157" i="8" s="1"/>
  <c r="T157" i="8"/>
  <c r="Y157" i="8" s="1"/>
  <c r="U157" i="8"/>
  <c r="Z157" i="8" s="1"/>
  <c r="V157" i="8"/>
  <c r="AA157" i="8" s="1"/>
  <c r="S145" i="8"/>
  <c r="X145" i="8" s="1"/>
  <c r="W125" i="8"/>
  <c r="AB125" i="8" s="1"/>
  <c r="S105" i="8"/>
  <c r="X105" i="8" s="1"/>
  <c r="S101" i="8"/>
  <c r="X101" i="8" s="1"/>
  <c r="T77" i="8"/>
  <c r="Y77" i="8" s="1"/>
  <c r="V77" i="8"/>
  <c r="AA77" i="8" s="1"/>
  <c r="W37" i="8"/>
  <c r="AB37" i="8" s="1"/>
  <c r="T503" i="8"/>
  <c r="Y503" i="8" s="1"/>
  <c r="U474" i="8"/>
  <c r="Z474" i="8" s="1"/>
  <c r="V469" i="8"/>
  <c r="AA469" i="8" s="1"/>
  <c r="U466" i="8"/>
  <c r="Z466" i="8" s="1"/>
  <c r="V445" i="8"/>
  <c r="AA445" i="8" s="1"/>
  <c r="U426" i="8"/>
  <c r="Z426" i="8" s="1"/>
  <c r="V421" i="8"/>
  <c r="AA421" i="8" s="1"/>
  <c r="V381" i="8"/>
  <c r="AA381" i="8" s="1"/>
  <c r="T311" i="8"/>
  <c r="Y311" i="8" s="1"/>
  <c r="U298" i="8"/>
  <c r="Z298" i="8" s="1"/>
  <c r="U282" i="8"/>
  <c r="Z282" i="8" s="1"/>
  <c r="U78" i="8"/>
  <c r="Z78" i="8" s="1"/>
  <c r="U327" i="8"/>
  <c r="Z327" i="8" s="1"/>
  <c r="W327" i="8"/>
  <c r="AB327" i="8" s="1"/>
  <c r="V283" i="8"/>
  <c r="AA283" i="8" s="1"/>
  <c r="U211" i="8"/>
  <c r="Z211" i="8" s="1"/>
  <c r="S187" i="8"/>
  <c r="X187" i="8" s="1"/>
  <c r="S163" i="8"/>
  <c r="X163" i="8" s="1"/>
  <c r="V139" i="8"/>
  <c r="AA139" i="8" s="1"/>
  <c r="W139" i="8"/>
  <c r="AB139" i="8" s="1"/>
  <c r="U67" i="8"/>
  <c r="Z67" i="8" s="1"/>
  <c r="T483" i="8"/>
  <c r="Y483" i="8" s="1"/>
  <c r="W347" i="8"/>
  <c r="AB347" i="8" s="1"/>
  <c r="S430" i="8"/>
  <c r="X430" i="8" s="1"/>
  <c r="S406" i="8"/>
  <c r="X406" i="8" s="1"/>
  <c r="W406" i="8"/>
  <c r="AB406" i="8" s="1"/>
  <c r="V318" i="8"/>
  <c r="AA318" i="8" s="1"/>
  <c r="S318" i="8"/>
  <c r="X318" i="8" s="1"/>
  <c r="W318" i="8"/>
  <c r="AB318" i="8" s="1"/>
  <c r="T318" i="8"/>
  <c r="Y318" i="8" s="1"/>
  <c r="U318" i="8"/>
  <c r="Z318" i="8" s="1"/>
  <c r="V302" i="8"/>
  <c r="AA302" i="8" s="1"/>
  <c r="V278" i="8"/>
  <c r="AA278" i="8" s="1"/>
  <c r="S278" i="8"/>
  <c r="X278" i="8" s="1"/>
  <c r="W278" i="8"/>
  <c r="AB278" i="8" s="1"/>
  <c r="T278" i="8"/>
  <c r="Y278" i="8" s="1"/>
  <c r="V262" i="8"/>
  <c r="AA262" i="8" s="1"/>
  <c r="S262" i="8"/>
  <c r="X262" i="8" s="1"/>
  <c r="V194" i="8"/>
  <c r="AA194" i="8" s="1"/>
  <c r="W162" i="8"/>
  <c r="AB162" i="8" s="1"/>
  <c r="S102" i="8"/>
  <c r="X102" i="8" s="1"/>
  <c r="U102" i="8"/>
  <c r="Z102" i="8" s="1"/>
  <c r="V82" i="8"/>
  <c r="AA82" i="8" s="1"/>
  <c r="S82" i="8"/>
  <c r="X82" i="8" s="1"/>
  <c r="S58" i="8"/>
  <c r="X58" i="8" s="1"/>
  <c r="W58" i="8"/>
  <c r="AB58" i="8" s="1"/>
  <c r="U26" i="8"/>
  <c r="Z26" i="8" s="1"/>
  <c r="W507" i="8"/>
  <c r="AB507" i="8" s="1"/>
  <c r="W455" i="8"/>
  <c r="AB455" i="8" s="1"/>
  <c r="T290" i="8"/>
  <c r="Y290" i="8" s="1"/>
  <c r="T258" i="8"/>
  <c r="Y258" i="8" s="1"/>
  <c r="U488" i="8"/>
  <c r="Z488" i="8" s="1"/>
  <c r="T468" i="8"/>
  <c r="Y468" i="8" s="1"/>
  <c r="U468" i="8"/>
  <c r="Z468" i="8" s="1"/>
  <c r="U448" i="8"/>
  <c r="Z448" i="8" s="1"/>
  <c r="T424" i="8"/>
  <c r="Y424" i="8" s="1"/>
  <c r="U424" i="8"/>
  <c r="Z424" i="8" s="1"/>
  <c r="U416" i="8"/>
  <c r="Z416" i="8" s="1"/>
  <c r="T412" i="8"/>
  <c r="Y412" i="8" s="1"/>
  <c r="V372" i="8"/>
  <c r="AA372" i="8" s="1"/>
  <c r="V368" i="8"/>
  <c r="AA368" i="8" s="1"/>
  <c r="T364" i="8"/>
  <c r="Y364" i="8" s="1"/>
  <c r="U344" i="8"/>
  <c r="Z344" i="8" s="1"/>
  <c r="W324" i="8"/>
  <c r="AB324" i="8" s="1"/>
  <c r="T304" i="8"/>
  <c r="Y304" i="8" s="1"/>
  <c r="S304" i="8"/>
  <c r="X304" i="8" s="1"/>
  <c r="U284" i="8"/>
  <c r="Z284" i="8" s="1"/>
  <c r="T244" i="8"/>
  <c r="Y244" i="8" s="1"/>
  <c r="V244" i="8"/>
  <c r="AA244" i="8" s="1"/>
  <c r="W244" i="8"/>
  <c r="AB244" i="8" s="1"/>
  <c r="W204" i="8"/>
  <c r="AB204" i="8" s="1"/>
  <c r="T176" i="8"/>
  <c r="Y176" i="8" s="1"/>
  <c r="S176" i="8"/>
  <c r="X176" i="8" s="1"/>
  <c r="S148" i="8"/>
  <c r="X148" i="8" s="1"/>
  <c r="U124" i="8"/>
  <c r="Z124" i="8" s="1"/>
  <c r="T104" i="8"/>
  <c r="Y104" i="8" s="1"/>
  <c r="W104" i="8"/>
  <c r="AB104" i="8" s="1"/>
  <c r="T84" i="8"/>
  <c r="Y84" i="8" s="1"/>
  <c r="S84" i="8"/>
  <c r="X84" i="8" s="1"/>
  <c r="W32" i="8"/>
  <c r="AB32" i="8" s="1"/>
  <c r="T32" i="8"/>
  <c r="Y32" i="8" s="1"/>
  <c r="T12" i="8"/>
  <c r="Y12" i="8" s="1"/>
  <c r="S495" i="8"/>
  <c r="X495" i="8" s="1"/>
  <c r="S487" i="8"/>
  <c r="X487" i="8" s="1"/>
  <c r="S471" i="8"/>
  <c r="X471" i="8" s="1"/>
  <c r="U445" i="8"/>
  <c r="Z445" i="8" s="1"/>
  <c r="T434" i="8"/>
  <c r="Y434" i="8" s="1"/>
  <c r="T426" i="8"/>
  <c r="Y426" i="8" s="1"/>
  <c r="V400" i="8"/>
  <c r="AA400" i="8" s="1"/>
  <c r="S399" i="8"/>
  <c r="X399" i="8" s="1"/>
  <c r="T386" i="8"/>
  <c r="Y386" i="8" s="1"/>
  <c r="V384" i="8"/>
  <c r="AA384" i="8" s="1"/>
  <c r="S372" i="8"/>
  <c r="X372" i="8" s="1"/>
  <c r="T359" i="8"/>
  <c r="Y359" i="8" s="1"/>
  <c r="S327" i="8"/>
  <c r="X327" i="8" s="1"/>
  <c r="T314" i="8"/>
  <c r="Y314" i="8" s="1"/>
  <c r="S311" i="8"/>
  <c r="X311" i="8" s="1"/>
  <c r="V304" i="8"/>
  <c r="AA304" i="8" s="1"/>
  <c r="V224" i="8"/>
  <c r="AA224" i="8" s="1"/>
  <c r="S183" i="8"/>
  <c r="X183" i="8" s="1"/>
  <c r="V176" i="8"/>
  <c r="AA176" i="8" s="1"/>
  <c r="T78" i="8"/>
  <c r="Y78" i="8" s="1"/>
  <c r="AC2" i="8"/>
  <c r="AC3" i="8"/>
  <c r="AD3" i="8"/>
  <c r="AC4" i="8"/>
  <c r="AD4" i="8"/>
  <c r="AC5" i="8"/>
  <c r="AD5" i="8"/>
  <c r="AC6" i="8"/>
  <c r="AD6" i="8"/>
  <c r="AC7" i="8"/>
  <c r="AD7" i="8"/>
  <c r="AC8" i="8"/>
  <c r="AD8" i="8"/>
  <c r="AC9" i="8"/>
  <c r="AD9" i="8"/>
  <c r="AC10" i="8"/>
  <c r="AD10" i="8"/>
  <c r="AC11" i="8"/>
  <c r="AD11" i="8"/>
  <c r="AC12" i="8"/>
  <c r="AD12" i="8"/>
  <c r="AC13" i="8"/>
  <c r="AD13" i="8"/>
  <c r="AC14" i="8"/>
  <c r="AD14" i="8"/>
  <c r="AC15" i="8"/>
  <c r="AD15" i="8"/>
  <c r="AC16" i="8"/>
  <c r="AD16" i="8"/>
  <c r="AC17" i="8"/>
  <c r="AD17" i="8"/>
  <c r="AC18" i="8"/>
  <c r="AD18" i="8"/>
  <c r="AC19" i="8"/>
  <c r="AD19" i="8"/>
  <c r="AC20" i="8"/>
  <c r="AD20" i="8"/>
  <c r="AC21" i="8"/>
  <c r="AD21" i="8"/>
  <c r="AC22" i="8"/>
  <c r="AD22" i="8"/>
  <c r="AC23" i="8"/>
  <c r="AD23" i="8"/>
  <c r="AC24" i="8"/>
  <c r="AD24" i="8"/>
  <c r="AC25" i="8"/>
  <c r="AD25" i="8"/>
  <c r="AC26" i="8"/>
  <c r="AD26" i="8"/>
  <c r="AC27" i="8"/>
  <c r="AD27" i="8"/>
  <c r="AC28" i="8"/>
  <c r="AD28" i="8"/>
  <c r="AC29" i="8"/>
  <c r="AD29" i="8"/>
  <c r="AC30" i="8"/>
  <c r="AD30" i="8"/>
  <c r="AC31" i="8"/>
  <c r="AD31" i="8"/>
  <c r="AC32" i="8"/>
  <c r="AD32" i="8"/>
  <c r="AC33" i="8"/>
  <c r="AD33" i="8"/>
  <c r="AC34" i="8"/>
  <c r="AD34" i="8"/>
  <c r="AC35" i="8"/>
  <c r="AD35" i="8"/>
  <c r="AC36" i="8"/>
  <c r="AD36" i="8"/>
  <c r="AC37" i="8"/>
  <c r="AD37" i="8"/>
  <c r="AC38" i="8"/>
  <c r="AD38" i="8"/>
  <c r="AC39" i="8"/>
  <c r="AD39" i="8"/>
  <c r="AC40" i="8"/>
  <c r="AD40" i="8"/>
  <c r="AC41" i="8"/>
  <c r="AD41" i="8"/>
  <c r="AC42" i="8"/>
  <c r="AD42" i="8"/>
  <c r="AC43" i="8"/>
  <c r="AD43" i="8"/>
  <c r="AC44" i="8"/>
  <c r="AD44" i="8"/>
  <c r="AC45" i="8"/>
  <c r="AD45" i="8"/>
  <c r="AC46" i="8"/>
  <c r="AD46" i="8"/>
  <c r="AC47" i="8"/>
  <c r="AD47" i="8"/>
  <c r="AC48" i="8"/>
  <c r="AD48" i="8"/>
  <c r="AC49" i="8"/>
  <c r="AD49" i="8"/>
  <c r="AC50" i="8"/>
  <c r="AD50" i="8"/>
  <c r="AC51" i="8"/>
  <c r="AD51" i="8"/>
  <c r="AC52" i="8"/>
  <c r="AD52" i="8"/>
  <c r="AC53" i="8"/>
  <c r="AD53" i="8"/>
  <c r="AC54" i="8"/>
  <c r="AD54" i="8"/>
  <c r="AC55" i="8"/>
  <c r="AD55" i="8"/>
  <c r="AC56" i="8"/>
  <c r="AD56" i="8"/>
  <c r="AC57" i="8"/>
  <c r="AD57" i="8"/>
  <c r="AC58" i="8"/>
  <c r="AD58" i="8"/>
  <c r="AC59" i="8"/>
  <c r="AD59" i="8"/>
  <c r="AC60" i="8"/>
  <c r="AD60" i="8"/>
  <c r="AC61" i="8"/>
  <c r="AD61" i="8"/>
  <c r="AC62" i="8"/>
  <c r="AD62" i="8"/>
  <c r="AC63" i="8"/>
  <c r="AD63" i="8"/>
  <c r="AC64" i="8"/>
  <c r="AD64" i="8"/>
  <c r="AC65" i="8"/>
  <c r="AD65" i="8"/>
  <c r="AC66" i="8"/>
  <c r="AD66" i="8"/>
  <c r="AC67" i="8"/>
  <c r="AD67" i="8"/>
  <c r="AC68" i="8"/>
  <c r="AD68" i="8"/>
  <c r="AC69" i="8"/>
  <c r="AD69" i="8"/>
  <c r="AC70" i="8"/>
  <c r="AD70" i="8"/>
  <c r="AC71" i="8"/>
  <c r="AD71" i="8"/>
  <c r="AC72" i="8"/>
  <c r="AD72" i="8"/>
  <c r="AC73" i="8"/>
  <c r="AD73" i="8"/>
  <c r="AC74" i="8"/>
  <c r="AD74" i="8"/>
  <c r="AC75" i="8"/>
  <c r="AD75" i="8"/>
  <c r="AC76" i="8"/>
  <c r="AD76" i="8"/>
  <c r="AC77" i="8"/>
  <c r="AD77" i="8"/>
  <c r="AC78" i="8"/>
  <c r="AD78" i="8"/>
  <c r="AC79" i="8"/>
  <c r="AD79" i="8"/>
  <c r="AC80" i="8"/>
  <c r="AD80" i="8"/>
  <c r="AC81" i="8"/>
  <c r="AD81" i="8"/>
  <c r="AC82" i="8"/>
  <c r="AD82" i="8"/>
  <c r="AC83" i="8"/>
  <c r="AD83" i="8"/>
  <c r="AC84" i="8"/>
  <c r="AD84" i="8"/>
  <c r="AC85" i="8"/>
  <c r="AD85" i="8"/>
  <c r="AC86" i="8"/>
  <c r="AD86" i="8"/>
  <c r="AC87" i="8"/>
  <c r="AD87" i="8"/>
  <c r="AC88" i="8"/>
  <c r="AD88" i="8"/>
  <c r="AC89" i="8"/>
  <c r="AD89" i="8"/>
  <c r="AC90" i="8"/>
  <c r="AD90" i="8"/>
  <c r="AC91" i="8"/>
  <c r="AD91" i="8"/>
  <c r="AC92" i="8"/>
  <c r="AD92" i="8"/>
  <c r="AC93" i="8"/>
  <c r="AD93" i="8"/>
  <c r="AC94" i="8"/>
  <c r="AD94" i="8"/>
  <c r="AC95" i="8"/>
  <c r="AD95" i="8"/>
  <c r="AC96" i="8"/>
  <c r="AD96" i="8"/>
  <c r="AC97" i="8"/>
  <c r="AD97" i="8"/>
  <c r="AC98" i="8"/>
  <c r="AD98" i="8"/>
  <c r="AC99" i="8"/>
  <c r="AD99" i="8"/>
  <c r="AC100" i="8"/>
  <c r="AD100" i="8"/>
  <c r="AC101" i="8"/>
  <c r="AD101" i="8"/>
  <c r="AC102" i="8"/>
  <c r="AD102" i="8"/>
  <c r="AC103" i="8"/>
  <c r="AD103" i="8"/>
  <c r="AC104" i="8"/>
  <c r="AD104" i="8"/>
  <c r="AC105" i="8"/>
  <c r="AD105" i="8"/>
  <c r="AC106" i="8"/>
  <c r="AD106" i="8"/>
  <c r="AC107" i="8"/>
  <c r="AD107" i="8"/>
  <c r="AC108" i="8"/>
  <c r="AD108" i="8"/>
  <c r="AC109" i="8"/>
  <c r="AD109" i="8"/>
  <c r="AC110" i="8"/>
  <c r="AD110" i="8"/>
  <c r="AC111" i="8"/>
  <c r="AD111" i="8"/>
  <c r="AC112" i="8"/>
  <c r="AD112" i="8"/>
  <c r="AC113" i="8"/>
  <c r="AD113" i="8"/>
  <c r="AC114" i="8"/>
  <c r="AD114" i="8"/>
  <c r="AC115" i="8"/>
  <c r="AD115" i="8"/>
  <c r="AC116" i="8"/>
  <c r="AD116" i="8"/>
  <c r="AC117" i="8"/>
  <c r="AD117" i="8"/>
  <c r="AC118" i="8"/>
  <c r="AD118" i="8"/>
  <c r="AC119" i="8"/>
  <c r="AD119" i="8"/>
  <c r="AC120" i="8"/>
  <c r="AD120" i="8"/>
  <c r="AC121" i="8"/>
  <c r="AD121" i="8"/>
  <c r="AC122" i="8"/>
  <c r="AD122" i="8"/>
  <c r="AC123" i="8"/>
  <c r="AD123" i="8"/>
  <c r="AC124" i="8"/>
  <c r="AD124" i="8"/>
  <c r="AC125" i="8"/>
  <c r="AD125" i="8"/>
  <c r="AC126" i="8"/>
  <c r="AD126" i="8"/>
  <c r="AC127" i="8"/>
  <c r="AD127" i="8"/>
  <c r="AC128" i="8"/>
  <c r="AD128" i="8"/>
  <c r="AC129" i="8"/>
  <c r="AD129" i="8"/>
  <c r="AC130" i="8"/>
  <c r="AD130" i="8"/>
  <c r="AC131" i="8"/>
  <c r="AD131" i="8"/>
  <c r="AC132" i="8"/>
  <c r="AD132" i="8"/>
  <c r="AC133" i="8"/>
  <c r="AD133" i="8"/>
  <c r="AC134" i="8"/>
  <c r="AD134" i="8"/>
  <c r="AC135" i="8"/>
  <c r="AD135" i="8"/>
  <c r="AC136" i="8"/>
  <c r="AD136" i="8"/>
  <c r="AC137" i="8"/>
  <c r="AD137" i="8"/>
  <c r="AC138" i="8"/>
  <c r="AD138" i="8"/>
  <c r="AC139" i="8"/>
  <c r="AD139" i="8"/>
  <c r="AC140" i="8"/>
  <c r="AD140" i="8"/>
  <c r="AC141" i="8"/>
  <c r="AD141" i="8"/>
  <c r="AC142" i="8"/>
  <c r="AD142" i="8"/>
  <c r="AC143" i="8"/>
  <c r="AD143" i="8"/>
  <c r="AC144" i="8"/>
  <c r="AD144" i="8"/>
  <c r="AC145" i="8"/>
  <c r="AD145" i="8"/>
  <c r="AC146" i="8"/>
  <c r="AD146" i="8"/>
  <c r="AC147" i="8"/>
  <c r="AD147" i="8"/>
  <c r="AC148" i="8"/>
  <c r="AD148" i="8"/>
  <c r="AC149" i="8"/>
  <c r="AD149" i="8"/>
  <c r="AC150" i="8"/>
  <c r="AD150" i="8"/>
  <c r="AC151" i="8"/>
  <c r="AD151" i="8"/>
  <c r="AC152" i="8"/>
  <c r="AD152" i="8"/>
  <c r="AC153" i="8"/>
  <c r="AD153" i="8"/>
  <c r="AC154" i="8"/>
  <c r="AD154" i="8"/>
  <c r="AC155" i="8"/>
  <c r="AD155" i="8"/>
  <c r="AC156" i="8"/>
  <c r="AD156" i="8"/>
  <c r="AC157" i="8"/>
  <c r="AD157" i="8"/>
  <c r="AC158" i="8"/>
  <c r="AD158" i="8"/>
  <c r="AC159" i="8"/>
  <c r="AD159" i="8"/>
  <c r="AC160" i="8"/>
  <c r="AD160" i="8"/>
  <c r="AC161" i="8"/>
  <c r="AD161" i="8"/>
  <c r="AC162" i="8"/>
  <c r="AD162" i="8"/>
  <c r="AC163" i="8"/>
  <c r="AD163" i="8"/>
  <c r="AC164" i="8"/>
  <c r="AD164" i="8"/>
  <c r="AC165" i="8"/>
  <c r="AD165" i="8"/>
  <c r="AC166" i="8"/>
  <c r="AD166" i="8"/>
  <c r="AC167" i="8"/>
  <c r="AD167" i="8"/>
  <c r="AC168" i="8"/>
  <c r="AD168" i="8"/>
  <c r="AC169" i="8"/>
  <c r="AD169" i="8"/>
  <c r="AC170" i="8"/>
  <c r="AD170" i="8"/>
  <c r="AC171" i="8"/>
  <c r="AD171" i="8"/>
  <c r="AC172" i="8"/>
  <c r="AD172" i="8"/>
  <c r="AC173" i="8"/>
  <c r="AD173" i="8"/>
  <c r="AC174" i="8"/>
  <c r="AD174" i="8"/>
  <c r="AC175" i="8"/>
  <c r="AD175" i="8"/>
  <c r="AC176" i="8"/>
  <c r="AD176" i="8"/>
  <c r="AC177" i="8"/>
  <c r="AD177" i="8"/>
  <c r="AC178" i="8"/>
  <c r="AD178" i="8"/>
  <c r="AC179" i="8"/>
  <c r="AD179" i="8"/>
  <c r="AC180" i="8"/>
  <c r="AD180" i="8"/>
  <c r="AC181" i="8"/>
  <c r="AD181" i="8"/>
  <c r="AC182" i="8"/>
  <c r="AD182" i="8"/>
  <c r="AC183" i="8"/>
  <c r="AD183" i="8"/>
  <c r="AC184" i="8"/>
  <c r="AD184" i="8"/>
  <c r="AC185" i="8"/>
  <c r="AD185" i="8"/>
  <c r="AC186" i="8"/>
  <c r="AD186" i="8"/>
  <c r="AC187" i="8"/>
  <c r="AD187" i="8"/>
  <c r="AC188" i="8"/>
  <c r="AD188" i="8"/>
  <c r="AC189" i="8"/>
  <c r="AD189" i="8"/>
  <c r="AC190" i="8"/>
  <c r="AD190" i="8"/>
  <c r="AC191" i="8"/>
  <c r="AD191" i="8"/>
  <c r="AC192" i="8"/>
  <c r="AD192" i="8"/>
  <c r="AC193" i="8"/>
  <c r="AD193" i="8"/>
  <c r="AC194" i="8"/>
  <c r="AD194" i="8"/>
  <c r="AC195" i="8"/>
  <c r="AD195" i="8"/>
  <c r="AC196" i="8"/>
  <c r="AD196" i="8"/>
  <c r="AC197" i="8"/>
  <c r="AD197" i="8"/>
  <c r="AC198" i="8"/>
  <c r="AD198" i="8"/>
  <c r="AC199" i="8"/>
  <c r="AD199" i="8"/>
  <c r="AC200" i="8"/>
  <c r="AD200" i="8"/>
  <c r="AC201" i="8"/>
  <c r="AD201" i="8"/>
  <c r="AC202" i="8"/>
  <c r="AD202" i="8"/>
  <c r="AC203" i="8"/>
  <c r="AD203" i="8"/>
  <c r="AC204" i="8"/>
  <c r="AD204" i="8"/>
  <c r="AC205" i="8"/>
  <c r="AD205" i="8"/>
  <c r="AC206" i="8"/>
  <c r="AD206" i="8"/>
  <c r="AC207" i="8"/>
  <c r="AD207" i="8"/>
  <c r="AC208" i="8"/>
  <c r="AD208" i="8"/>
  <c r="AC209" i="8"/>
  <c r="AD209" i="8"/>
  <c r="AC210" i="8"/>
  <c r="AD210" i="8"/>
  <c r="AC211" i="8"/>
  <c r="AD211" i="8"/>
  <c r="AC212" i="8"/>
  <c r="AD212" i="8"/>
  <c r="AC213" i="8"/>
  <c r="AD213" i="8"/>
  <c r="AC214" i="8"/>
  <c r="AD214" i="8"/>
  <c r="AC215" i="8"/>
  <c r="AD215" i="8"/>
  <c r="AC216" i="8"/>
  <c r="AD216" i="8"/>
  <c r="AC217" i="8"/>
  <c r="AD217" i="8"/>
  <c r="AC218" i="8"/>
  <c r="AD218" i="8"/>
  <c r="AC219" i="8"/>
  <c r="AD219" i="8"/>
  <c r="AC220" i="8"/>
  <c r="AD220" i="8"/>
  <c r="AC221" i="8"/>
  <c r="AD221" i="8"/>
  <c r="AC222" i="8"/>
  <c r="AD222" i="8"/>
  <c r="AC223" i="8"/>
  <c r="AD223" i="8"/>
  <c r="AC224" i="8"/>
  <c r="AD224" i="8"/>
  <c r="AC225" i="8"/>
  <c r="AD225" i="8"/>
  <c r="AC226" i="8"/>
  <c r="AD226" i="8"/>
  <c r="AC227" i="8"/>
  <c r="AD227" i="8"/>
  <c r="AC228" i="8"/>
  <c r="AD228" i="8"/>
  <c r="AC229" i="8"/>
  <c r="AD229" i="8"/>
  <c r="AC230" i="8"/>
  <c r="AD230" i="8"/>
  <c r="AC231" i="8"/>
  <c r="AD231" i="8"/>
  <c r="AC232" i="8"/>
  <c r="AD232" i="8"/>
  <c r="AC233" i="8"/>
  <c r="AD233" i="8"/>
  <c r="AC234" i="8"/>
  <c r="AD234" i="8"/>
  <c r="AC235" i="8"/>
  <c r="AD235" i="8"/>
  <c r="AC236" i="8"/>
  <c r="AD236" i="8"/>
  <c r="AC237" i="8"/>
  <c r="AD237" i="8"/>
  <c r="AC238" i="8"/>
  <c r="AD238" i="8"/>
  <c r="AC239" i="8"/>
  <c r="AD239" i="8"/>
  <c r="AC240" i="8"/>
  <c r="AD240" i="8"/>
  <c r="AC241" i="8"/>
  <c r="AD241" i="8"/>
  <c r="AC242" i="8"/>
  <c r="AD242" i="8"/>
  <c r="AC243" i="8"/>
  <c r="AD243" i="8"/>
  <c r="AC244" i="8"/>
  <c r="AD244" i="8"/>
  <c r="AC245" i="8"/>
  <c r="AD245" i="8"/>
  <c r="AC246" i="8"/>
  <c r="AD246" i="8"/>
  <c r="AC247" i="8"/>
  <c r="AD247" i="8"/>
  <c r="AC248" i="8"/>
  <c r="AD248" i="8"/>
  <c r="AC249" i="8"/>
  <c r="AD249" i="8"/>
  <c r="AC250" i="8"/>
  <c r="AD250" i="8"/>
  <c r="AC251" i="8"/>
  <c r="AD251" i="8"/>
  <c r="AC252" i="8"/>
  <c r="AD252" i="8"/>
  <c r="AC253" i="8"/>
  <c r="AD253" i="8"/>
  <c r="AC254" i="8"/>
  <c r="AD254" i="8"/>
  <c r="AC255" i="8"/>
  <c r="AD255" i="8"/>
  <c r="AC256" i="8"/>
  <c r="AD256" i="8"/>
  <c r="AC257" i="8"/>
  <c r="AD257" i="8"/>
  <c r="AC258" i="8"/>
  <c r="AD258" i="8"/>
  <c r="AC259" i="8"/>
  <c r="AD259" i="8"/>
  <c r="AC260" i="8"/>
  <c r="AD260" i="8"/>
  <c r="AC261" i="8"/>
  <c r="AD261" i="8"/>
  <c r="AC262" i="8"/>
  <c r="AD262" i="8"/>
  <c r="AC263" i="8"/>
  <c r="AD263" i="8"/>
  <c r="AC264" i="8"/>
  <c r="AD264" i="8"/>
  <c r="AC265" i="8"/>
  <c r="AD265" i="8"/>
  <c r="AC266" i="8"/>
  <c r="AD266" i="8"/>
  <c r="AC267" i="8"/>
  <c r="AD267" i="8"/>
  <c r="AC268" i="8"/>
  <c r="AD268" i="8"/>
  <c r="AC269" i="8"/>
  <c r="AD269" i="8"/>
  <c r="AC270" i="8"/>
  <c r="AD270" i="8"/>
  <c r="AC271" i="8"/>
  <c r="AD271" i="8"/>
  <c r="AC272" i="8"/>
  <c r="AD272" i="8"/>
  <c r="AC273" i="8"/>
  <c r="AD273" i="8"/>
  <c r="AC274" i="8"/>
  <c r="AD274" i="8"/>
  <c r="AC275" i="8"/>
  <c r="AD275" i="8"/>
  <c r="AC276" i="8"/>
  <c r="AD276" i="8"/>
  <c r="AC277" i="8"/>
  <c r="AD277" i="8"/>
  <c r="AC278" i="8"/>
  <c r="AD278" i="8"/>
  <c r="AC279" i="8"/>
  <c r="AD279" i="8"/>
  <c r="AC280" i="8"/>
  <c r="AD280" i="8"/>
  <c r="AC281" i="8"/>
  <c r="AD281" i="8"/>
  <c r="AC282" i="8"/>
  <c r="AD282" i="8"/>
  <c r="AC283" i="8"/>
  <c r="AD283" i="8"/>
  <c r="AC284" i="8"/>
  <c r="AD284" i="8"/>
  <c r="AC285" i="8"/>
  <c r="AD285" i="8"/>
  <c r="AC286" i="8"/>
  <c r="AD286" i="8"/>
  <c r="AC287" i="8"/>
  <c r="AD287" i="8"/>
  <c r="AC288" i="8"/>
  <c r="AD288" i="8"/>
  <c r="AC289" i="8"/>
  <c r="AD289" i="8"/>
  <c r="AC290" i="8"/>
  <c r="AD290" i="8"/>
  <c r="AC291" i="8"/>
  <c r="AD291" i="8"/>
  <c r="AC292" i="8"/>
  <c r="AD292" i="8"/>
  <c r="AC293" i="8"/>
  <c r="AD293" i="8"/>
  <c r="AC294" i="8"/>
  <c r="AD294" i="8"/>
  <c r="AC295" i="8"/>
  <c r="AD295" i="8"/>
  <c r="AC296" i="8"/>
  <c r="AD296" i="8"/>
  <c r="AC297" i="8"/>
  <c r="AD297" i="8"/>
  <c r="AC298" i="8"/>
  <c r="AD298" i="8"/>
  <c r="AC299" i="8"/>
  <c r="AD299" i="8"/>
  <c r="AC300" i="8"/>
  <c r="AD300" i="8"/>
  <c r="AC301" i="8"/>
  <c r="AD301" i="8"/>
  <c r="AC302" i="8"/>
  <c r="AD302" i="8"/>
  <c r="AC303" i="8"/>
  <c r="AD303" i="8"/>
  <c r="AC304" i="8"/>
  <c r="AD304" i="8"/>
  <c r="AC305" i="8"/>
  <c r="AD305" i="8"/>
  <c r="AC306" i="8"/>
  <c r="AD306" i="8"/>
  <c r="AC307" i="8"/>
  <c r="AD307" i="8"/>
  <c r="AC308" i="8"/>
  <c r="AD308" i="8"/>
  <c r="AC309" i="8"/>
  <c r="AD309" i="8"/>
  <c r="AC310" i="8"/>
  <c r="AD310" i="8"/>
  <c r="AC311" i="8"/>
  <c r="AD311" i="8"/>
  <c r="AC312" i="8"/>
  <c r="AD312" i="8"/>
  <c r="AC313" i="8"/>
  <c r="AD313" i="8"/>
  <c r="AC314" i="8"/>
  <c r="AD314" i="8"/>
  <c r="AC315" i="8"/>
  <c r="AD315" i="8"/>
  <c r="AC316" i="8"/>
  <c r="AD316" i="8"/>
  <c r="AC317" i="8"/>
  <c r="AD317" i="8"/>
  <c r="AC318" i="8"/>
  <c r="AD318" i="8"/>
  <c r="AC319" i="8"/>
  <c r="AD319" i="8"/>
  <c r="AC320" i="8"/>
  <c r="AD320" i="8"/>
  <c r="AC321" i="8"/>
  <c r="AD321" i="8"/>
  <c r="AC322" i="8"/>
  <c r="AD322" i="8"/>
  <c r="AC323" i="8"/>
  <c r="AD323" i="8"/>
  <c r="AC324" i="8"/>
  <c r="AD324" i="8"/>
  <c r="AC325" i="8"/>
  <c r="AD325" i="8"/>
  <c r="AC326" i="8"/>
  <c r="AD326" i="8"/>
  <c r="AC327" i="8"/>
  <c r="AD327" i="8"/>
  <c r="AC328" i="8"/>
  <c r="AD328" i="8"/>
  <c r="AC329" i="8"/>
  <c r="AD329" i="8"/>
  <c r="AC330" i="8"/>
  <c r="AD330" i="8"/>
  <c r="AC331" i="8"/>
  <c r="AD331" i="8"/>
  <c r="AC332" i="8"/>
  <c r="AD332" i="8"/>
  <c r="AC333" i="8"/>
  <c r="AD333" i="8"/>
  <c r="AC334" i="8"/>
  <c r="AD334" i="8"/>
  <c r="AC335" i="8"/>
  <c r="AD335" i="8"/>
  <c r="AC336" i="8"/>
  <c r="AD336" i="8"/>
  <c r="AC337" i="8"/>
  <c r="AD337" i="8"/>
  <c r="AC338" i="8"/>
  <c r="AD338" i="8"/>
  <c r="AC339" i="8"/>
  <c r="AD339" i="8"/>
  <c r="AC340" i="8"/>
  <c r="AD340" i="8"/>
  <c r="AC341" i="8"/>
  <c r="AD341" i="8"/>
  <c r="AC342" i="8"/>
  <c r="AD342" i="8"/>
  <c r="AC343" i="8"/>
  <c r="AD343" i="8"/>
  <c r="AC344" i="8"/>
  <c r="AD344" i="8"/>
  <c r="AC345" i="8"/>
  <c r="AD345" i="8"/>
  <c r="AC346" i="8"/>
  <c r="AD346" i="8"/>
  <c r="AC347" i="8"/>
  <c r="AD347" i="8"/>
  <c r="AC348" i="8"/>
  <c r="AD348" i="8"/>
  <c r="AC349" i="8"/>
  <c r="AD349" i="8"/>
  <c r="AC350" i="8"/>
  <c r="AD350" i="8"/>
  <c r="AC351" i="8"/>
  <c r="AD351" i="8"/>
  <c r="AC352" i="8"/>
  <c r="AD352" i="8"/>
  <c r="AC353" i="8"/>
  <c r="AD353" i="8"/>
  <c r="AC354" i="8"/>
  <c r="AD354" i="8"/>
  <c r="AC355" i="8"/>
  <c r="AD355" i="8"/>
  <c r="AC356" i="8"/>
  <c r="AD356" i="8"/>
  <c r="AC357" i="8"/>
  <c r="AD357" i="8"/>
  <c r="AC358" i="8"/>
  <c r="AD358" i="8"/>
  <c r="AC359" i="8"/>
  <c r="AD359" i="8"/>
  <c r="AC360" i="8"/>
  <c r="AD360" i="8"/>
  <c r="AC361" i="8"/>
  <c r="AD361" i="8"/>
  <c r="AC362" i="8"/>
  <c r="AD362" i="8"/>
  <c r="AC363" i="8"/>
  <c r="AD363" i="8"/>
  <c r="AC364" i="8"/>
  <c r="AD364" i="8"/>
  <c r="AC365" i="8"/>
  <c r="AD365" i="8"/>
  <c r="AC366" i="8"/>
  <c r="AD366" i="8"/>
  <c r="AC367" i="8"/>
  <c r="AD367" i="8"/>
  <c r="AC368" i="8"/>
  <c r="AD368" i="8"/>
  <c r="AC369" i="8"/>
  <c r="AD369" i="8"/>
  <c r="AC370" i="8"/>
  <c r="AD370" i="8"/>
  <c r="AC371" i="8"/>
  <c r="AD371" i="8"/>
  <c r="AC372" i="8"/>
  <c r="AD372" i="8"/>
  <c r="AC373" i="8"/>
  <c r="AD373" i="8"/>
  <c r="AC374" i="8"/>
  <c r="AD374" i="8"/>
  <c r="AC375" i="8"/>
  <c r="AD375" i="8"/>
  <c r="AC376" i="8"/>
  <c r="AD376" i="8"/>
  <c r="AC377" i="8"/>
  <c r="AD377" i="8"/>
  <c r="AC378" i="8"/>
  <c r="AD378" i="8"/>
  <c r="AC379" i="8"/>
  <c r="AD379" i="8"/>
  <c r="AC380" i="8"/>
  <c r="AD380" i="8"/>
  <c r="AC381" i="8"/>
  <c r="AD381" i="8"/>
  <c r="AC382" i="8"/>
  <c r="AD382" i="8"/>
  <c r="AC383" i="8"/>
  <c r="AD383" i="8"/>
  <c r="AC384" i="8"/>
  <c r="AD384" i="8"/>
  <c r="AC385" i="8"/>
  <c r="AD385" i="8"/>
  <c r="AC386" i="8"/>
  <c r="AD386" i="8"/>
  <c r="AC387" i="8"/>
  <c r="AD387" i="8"/>
  <c r="AC388" i="8"/>
  <c r="AD388" i="8"/>
  <c r="AC389" i="8"/>
  <c r="AD389" i="8"/>
  <c r="AC390" i="8"/>
  <c r="AD390" i="8"/>
  <c r="AC391" i="8"/>
  <c r="AD391" i="8"/>
  <c r="AC392" i="8"/>
  <c r="AD392" i="8"/>
  <c r="AC393" i="8"/>
  <c r="AD393" i="8"/>
  <c r="AC394" i="8"/>
  <c r="AD394" i="8"/>
  <c r="AC395" i="8"/>
  <c r="AD395" i="8"/>
  <c r="AC396" i="8"/>
  <c r="AD396" i="8"/>
  <c r="AC397" i="8"/>
  <c r="AD397" i="8"/>
  <c r="AC398" i="8"/>
  <c r="AD398" i="8"/>
  <c r="AC399" i="8"/>
  <c r="AD399" i="8"/>
  <c r="AC400" i="8"/>
  <c r="AD400" i="8"/>
  <c r="AC401" i="8"/>
  <c r="AD401" i="8"/>
  <c r="AC402" i="8"/>
  <c r="AD402" i="8"/>
  <c r="AC403" i="8"/>
  <c r="AD403" i="8"/>
  <c r="AC404" i="8"/>
  <c r="AD404" i="8"/>
  <c r="AC405" i="8"/>
  <c r="AD405" i="8"/>
  <c r="AC406" i="8"/>
  <c r="AD406" i="8"/>
  <c r="AC407" i="8"/>
  <c r="AD407" i="8"/>
  <c r="AC408" i="8"/>
  <c r="AD408" i="8"/>
  <c r="AC409" i="8"/>
  <c r="AD409" i="8"/>
  <c r="AC410" i="8"/>
  <c r="AD410" i="8"/>
  <c r="AC411" i="8"/>
  <c r="AD411" i="8"/>
  <c r="AC412" i="8"/>
  <c r="AD412" i="8"/>
  <c r="AC413" i="8"/>
  <c r="AD413" i="8"/>
  <c r="AC414" i="8"/>
  <c r="AD414" i="8"/>
  <c r="AC415" i="8"/>
  <c r="AD415" i="8"/>
  <c r="AC416" i="8"/>
  <c r="AD416" i="8"/>
  <c r="AC417" i="8"/>
  <c r="AD417" i="8"/>
  <c r="AC418" i="8"/>
  <c r="AD418" i="8"/>
  <c r="AC419" i="8"/>
  <c r="AD419" i="8"/>
  <c r="AC420" i="8"/>
  <c r="AD420" i="8"/>
  <c r="AC421" i="8"/>
  <c r="AD421" i="8"/>
  <c r="AC422" i="8"/>
  <c r="AD422" i="8"/>
  <c r="AC423" i="8"/>
  <c r="AD423" i="8"/>
  <c r="AC424" i="8"/>
  <c r="AD424" i="8"/>
  <c r="AC425" i="8"/>
  <c r="AD425" i="8"/>
  <c r="AC426" i="8"/>
  <c r="AD426" i="8"/>
  <c r="AC427" i="8"/>
  <c r="AD427" i="8"/>
  <c r="AC428" i="8"/>
  <c r="AD428" i="8"/>
  <c r="AC429" i="8"/>
  <c r="AD429" i="8"/>
  <c r="AC430" i="8"/>
  <c r="AD430" i="8"/>
  <c r="AC431" i="8"/>
  <c r="AD431" i="8"/>
  <c r="AC432" i="8"/>
  <c r="AD432" i="8"/>
  <c r="AC433" i="8"/>
  <c r="AD433" i="8"/>
  <c r="AC434" i="8"/>
  <c r="AD434" i="8"/>
  <c r="AC435" i="8"/>
  <c r="AD435" i="8"/>
  <c r="AC436" i="8"/>
  <c r="AD436" i="8"/>
  <c r="AC437" i="8"/>
  <c r="AD437" i="8"/>
  <c r="AC438" i="8"/>
  <c r="AD438" i="8"/>
  <c r="AC439" i="8"/>
  <c r="AD439" i="8"/>
  <c r="AC440" i="8"/>
  <c r="AD440" i="8"/>
  <c r="AC441" i="8"/>
  <c r="AD441" i="8"/>
  <c r="AC442" i="8"/>
  <c r="AD442" i="8"/>
  <c r="AC443" i="8"/>
  <c r="AD443" i="8"/>
  <c r="AC444" i="8"/>
  <c r="AD444" i="8"/>
  <c r="AC445" i="8"/>
  <c r="AD445" i="8"/>
  <c r="AC446" i="8"/>
  <c r="AD446" i="8"/>
  <c r="AC447" i="8"/>
  <c r="AD447" i="8"/>
  <c r="AC448" i="8"/>
  <c r="AD448" i="8"/>
  <c r="AC449" i="8"/>
  <c r="AD449" i="8"/>
  <c r="AC450" i="8"/>
  <c r="AD450" i="8"/>
  <c r="AC451" i="8"/>
  <c r="AD451" i="8"/>
  <c r="AC452" i="8"/>
  <c r="AD452" i="8"/>
  <c r="AC453" i="8"/>
  <c r="AD453" i="8"/>
  <c r="AC454" i="8"/>
  <c r="AD454" i="8"/>
  <c r="AC455" i="8"/>
  <c r="AD455" i="8"/>
  <c r="AC456" i="8"/>
  <c r="AD456" i="8"/>
  <c r="AC457" i="8"/>
  <c r="AD457" i="8"/>
  <c r="AC458" i="8"/>
  <c r="AD458" i="8"/>
  <c r="AC459" i="8"/>
  <c r="AD459" i="8"/>
  <c r="AC460" i="8"/>
  <c r="AD460" i="8"/>
  <c r="AC461" i="8"/>
  <c r="AD461" i="8"/>
  <c r="AC462" i="8"/>
  <c r="AD462" i="8"/>
  <c r="AC463" i="8"/>
  <c r="AD463" i="8"/>
  <c r="AC464" i="8"/>
  <c r="AD464" i="8"/>
  <c r="AC465" i="8"/>
  <c r="AD465" i="8"/>
  <c r="AC466" i="8"/>
  <c r="AD466" i="8"/>
  <c r="AC467" i="8"/>
  <c r="AD467" i="8"/>
  <c r="AC468" i="8"/>
  <c r="AD468" i="8"/>
  <c r="AC469" i="8"/>
  <c r="AD469" i="8"/>
  <c r="AC470" i="8"/>
  <c r="AD470" i="8"/>
  <c r="AC471" i="8"/>
  <c r="AD471" i="8"/>
  <c r="AC472" i="8"/>
  <c r="AD472" i="8"/>
  <c r="AC473" i="8"/>
  <c r="AD473" i="8"/>
  <c r="AC474" i="8"/>
  <c r="AD474" i="8"/>
  <c r="AC475" i="8"/>
  <c r="AD475" i="8"/>
  <c r="AC476" i="8"/>
  <c r="AD476" i="8"/>
  <c r="AC477" i="8"/>
  <c r="AD477" i="8"/>
  <c r="AC478" i="8"/>
  <c r="AD478" i="8"/>
  <c r="AC479" i="8"/>
  <c r="AD479" i="8"/>
  <c r="AC480" i="8"/>
  <c r="AD480" i="8"/>
  <c r="AC481" i="8"/>
  <c r="AD481" i="8"/>
  <c r="AC482" i="8"/>
  <c r="AD482" i="8"/>
  <c r="AC483" i="8"/>
  <c r="AD483" i="8"/>
  <c r="AC484" i="8"/>
  <c r="AD484" i="8"/>
  <c r="AC485" i="8"/>
  <c r="AD485" i="8"/>
  <c r="AC486" i="8"/>
  <c r="AD486" i="8"/>
  <c r="AC487" i="8"/>
  <c r="AD487" i="8"/>
  <c r="AC488" i="8"/>
  <c r="AD488" i="8"/>
  <c r="AC489" i="8"/>
  <c r="AD489" i="8"/>
  <c r="AC490" i="8"/>
  <c r="AD490" i="8"/>
  <c r="AC491" i="8"/>
  <c r="AD491" i="8"/>
  <c r="AC492" i="8"/>
  <c r="AD492" i="8"/>
  <c r="AC493" i="8"/>
  <c r="AD493" i="8"/>
  <c r="AC494" i="8"/>
  <c r="AD494" i="8"/>
  <c r="AC495" i="8"/>
  <c r="AD495" i="8"/>
  <c r="AC496" i="8"/>
  <c r="AD496" i="8"/>
  <c r="AC497" i="8"/>
  <c r="AD497" i="8"/>
  <c r="AC498" i="8"/>
  <c r="AD498" i="8"/>
  <c r="AC499" i="8"/>
  <c r="AD499" i="8"/>
  <c r="AC500" i="8"/>
  <c r="AD500" i="8"/>
  <c r="AC501" i="8"/>
  <c r="AD501" i="8"/>
  <c r="AC502" i="8"/>
  <c r="AD502" i="8"/>
  <c r="AC503" i="8"/>
  <c r="AD503" i="8"/>
  <c r="AC504" i="8"/>
  <c r="AD504" i="8"/>
  <c r="AC505" i="8"/>
  <c r="AD505" i="8"/>
  <c r="AC506" i="8"/>
  <c r="AD506" i="8"/>
  <c r="AC507" i="8"/>
  <c r="AD507" i="8"/>
  <c r="AC508" i="8"/>
  <c r="AD508" i="8"/>
  <c r="AC509" i="8"/>
  <c r="AD509" i="8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2" i="3"/>
  <c r="H2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2" i="3"/>
  <c r="U220" i="8" l="1"/>
  <c r="Z220" i="8" s="1"/>
  <c r="T444" i="8"/>
  <c r="Y444" i="8" s="1"/>
  <c r="W122" i="8"/>
  <c r="AB122" i="8" s="1"/>
  <c r="T362" i="8"/>
  <c r="Y362" i="8" s="1"/>
  <c r="U486" i="8"/>
  <c r="Z486" i="8" s="1"/>
  <c r="T240" i="8"/>
  <c r="Y240" i="8" s="1"/>
  <c r="V281" i="8"/>
  <c r="AA281" i="8" s="1"/>
  <c r="S122" i="8"/>
  <c r="X122" i="8" s="1"/>
  <c r="W362" i="8"/>
  <c r="AB362" i="8" s="1"/>
  <c r="V444" i="8"/>
  <c r="AA444" i="8" s="1"/>
  <c r="U363" i="8"/>
  <c r="Z363" i="8" s="1"/>
  <c r="W40" i="8"/>
  <c r="AB40" i="8" s="1"/>
  <c r="U464" i="8"/>
  <c r="Z464" i="8" s="1"/>
  <c r="V142" i="8"/>
  <c r="AA142" i="8" s="1"/>
  <c r="T281" i="8"/>
  <c r="Y281" i="8" s="1"/>
  <c r="V122" i="8"/>
  <c r="AA122" i="8" s="1"/>
  <c r="S142" i="8"/>
  <c r="X142" i="8" s="1"/>
  <c r="S40" i="8"/>
  <c r="X40" i="8" s="1"/>
  <c r="T162" i="8"/>
  <c r="Y162" i="8" s="1"/>
  <c r="W223" i="8"/>
  <c r="AB223" i="8" s="1"/>
  <c r="V485" i="8"/>
  <c r="AA485" i="8" s="1"/>
  <c r="W281" i="8"/>
  <c r="AB281" i="8" s="1"/>
  <c r="W425" i="8"/>
  <c r="AB425" i="8" s="1"/>
  <c r="V182" i="8"/>
  <c r="AA182" i="8" s="1"/>
  <c r="V395" i="8"/>
  <c r="AA395" i="8" s="1"/>
  <c r="V40" i="8"/>
  <c r="AA40" i="8" s="1"/>
  <c r="S281" i="8"/>
  <c r="X281" i="8" s="1"/>
  <c r="U121" i="8"/>
  <c r="Z121" i="8" s="1"/>
  <c r="U283" i="8"/>
  <c r="Z283" i="8" s="1"/>
  <c r="W301" i="8"/>
  <c r="AB301" i="8" s="1"/>
  <c r="T303" i="8"/>
  <c r="Y303" i="8" s="1"/>
  <c r="U467" i="8"/>
  <c r="Z467" i="8" s="1"/>
  <c r="U300" i="8"/>
  <c r="Z300" i="8" s="1"/>
  <c r="W202" i="8"/>
  <c r="AB202" i="8" s="1"/>
  <c r="V446" i="8"/>
  <c r="AA446" i="8" s="1"/>
  <c r="W41" i="8"/>
  <c r="AB41" i="8" s="1"/>
  <c r="S301" i="8"/>
  <c r="X301" i="8" s="1"/>
  <c r="U503" i="8"/>
  <c r="Z503" i="8" s="1"/>
  <c r="S123" i="8"/>
  <c r="X123" i="8" s="1"/>
  <c r="S242" i="8"/>
  <c r="X242" i="8" s="1"/>
  <c r="S486" i="8"/>
  <c r="X486" i="8" s="1"/>
  <c r="V41" i="8"/>
  <c r="AA41" i="8" s="1"/>
  <c r="V321" i="8"/>
  <c r="AA321" i="8" s="1"/>
  <c r="S465" i="8"/>
  <c r="X465" i="8" s="1"/>
  <c r="U222" i="8"/>
  <c r="Z222" i="8" s="1"/>
  <c r="S424" i="8"/>
  <c r="X424" i="8" s="1"/>
  <c r="W403" i="8"/>
  <c r="AB403" i="8" s="1"/>
  <c r="W383" i="8"/>
  <c r="AB383" i="8" s="1"/>
  <c r="U262" i="8"/>
  <c r="Z262" i="8" s="1"/>
  <c r="U339" i="8"/>
  <c r="Z339" i="8" s="1"/>
  <c r="S61" i="8"/>
  <c r="X61" i="8" s="1"/>
  <c r="W181" i="8"/>
  <c r="AB181" i="8" s="1"/>
  <c r="T321" i="8"/>
  <c r="Y321" i="8" s="1"/>
  <c r="T497" i="8"/>
  <c r="Y497" i="8" s="1"/>
  <c r="S222" i="8"/>
  <c r="X222" i="8" s="1"/>
  <c r="T323" i="8"/>
  <c r="Y323" i="8" s="1"/>
  <c r="W444" i="8"/>
  <c r="AB444" i="8" s="1"/>
  <c r="U161" i="8"/>
  <c r="Z161" i="8" s="1"/>
  <c r="U405" i="8"/>
  <c r="Z405" i="8" s="1"/>
  <c r="W124" i="8"/>
  <c r="AB124" i="8" s="1"/>
  <c r="S443" i="8"/>
  <c r="X443" i="8" s="1"/>
  <c r="T262" i="8"/>
  <c r="Y262" i="8" s="1"/>
  <c r="W502" i="8"/>
  <c r="AB502" i="8" s="1"/>
  <c r="V363" i="8"/>
  <c r="AA363" i="8" s="1"/>
  <c r="S497" i="8"/>
  <c r="X497" i="8" s="1"/>
  <c r="S488" i="8"/>
  <c r="X488" i="8" s="1"/>
  <c r="S502" i="8"/>
  <c r="X502" i="8" s="1"/>
  <c r="T349" i="8"/>
  <c r="Y349" i="8" s="1"/>
  <c r="U465" i="8"/>
  <c r="Z465" i="8" s="1"/>
  <c r="V502" i="8"/>
  <c r="AA502" i="8" s="1"/>
  <c r="T201" i="8"/>
  <c r="Y201" i="8" s="1"/>
  <c r="W349" i="8"/>
  <c r="AB349" i="8" s="1"/>
  <c r="T202" i="8"/>
  <c r="Y202" i="8" s="1"/>
  <c r="W443" i="8"/>
  <c r="AB443" i="8" s="1"/>
  <c r="S160" i="8"/>
  <c r="X160" i="8" s="1"/>
  <c r="S81" i="8"/>
  <c r="X81" i="8" s="1"/>
  <c r="W201" i="8"/>
  <c r="AB201" i="8" s="1"/>
  <c r="W282" i="8"/>
  <c r="AB282" i="8" s="1"/>
  <c r="V403" i="8"/>
  <c r="AA403" i="8" s="1"/>
  <c r="U446" i="8"/>
  <c r="Z446" i="8" s="1"/>
  <c r="U221" i="8"/>
  <c r="Z221" i="8" s="1"/>
  <c r="W160" i="8"/>
  <c r="AB160" i="8" s="1"/>
  <c r="V301" i="8"/>
  <c r="AA301" i="8" s="1"/>
  <c r="V101" i="8"/>
  <c r="AA101" i="8" s="1"/>
  <c r="S201" i="8"/>
  <c r="X201" i="8" s="1"/>
  <c r="S403" i="8"/>
  <c r="X403" i="8" s="1"/>
  <c r="V282" i="8"/>
  <c r="AA282" i="8" s="1"/>
  <c r="U487" i="8"/>
  <c r="Z487" i="8" s="1"/>
  <c r="T466" i="8"/>
  <c r="Y466" i="8" s="1"/>
  <c r="V160" i="8"/>
  <c r="AA160" i="8" s="1"/>
  <c r="U404" i="8"/>
  <c r="Z404" i="8" s="1"/>
  <c r="T23" i="8"/>
  <c r="Y23" i="8" s="1"/>
  <c r="U101" i="8"/>
  <c r="Z101" i="8" s="1"/>
  <c r="V3" i="8"/>
  <c r="AA3" i="8" s="1"/>
  <c r="T282" i="8"/>
  <c r="Y282" i="8" s="1"/>
  <c r="W467" i="8"/>
  <c r="AB467" i="8" s="1"/>
  <c r="U160" i="8"/>
  <c r="Z160" i="8" s="1"/>
  <c r="T404" i="8"/>
  <c r="Y404" i="8" s="1"/>
  <c r="U82" i="8"/>
  <c r="Z82" i="8" s="1"/>
  <c r="S23" i="8"/>
  <c r="X23" i="8" s="1"/>
  <c r="T101" i="8"/>
  <c r="Y101" i="8" s="1"/>
  <c r="W241" i="8"/>
  <c r="AB241" i="8" s="1"/>
  <c r="W385" i="8"/>
  <c r="AB385" i="8" s="1"/>
  <c r="U3" i="8"/>
  <c r="Z3" i="8" s="1"/>
  <c r="V201" i="8"/>
  <c r="AA201" i="8" s="1"/>
  <c r="U301" i="8"/>
  <c r="Z301" i="8" s="1"/>
  <c r="T82" i="8"/>
  <c r="Y82" i="8" s="1"/>
  <c r="W302" i="8"/>
  <c r="AB302" i="8" s="1"/>
  <c r="V67" i="8"/>
  <c r="AA67" i="8" s="1"/>
  <c r="T383" i="8"/>
  <c r="Y383" i="8" s="1"/>
  <c r="S241" i="8"/>
  <c r="X241" i="8" s="1"/>
  <c r="T405" i="8"/>
  <c r="Y405" i="8" s="1"/>
  <c r="W503" i="8"/>
  <c r="AB503" i="8" s="1"/>
  <c r="W322" i="8"/>
  <c r="AB322" i="8" s="1"/>
  <c r="T3" i="8"/>
  <c r="Y3" i="8" s="1"/>
  <c r="W12" i="8"/>
  <c r="AB12" i="8" s="1"/>
  <c r="T124" i="8"/>
  <c r="Y124" i="8" s="1"/>
  <c r="T494" i="8"/>
  <c r="Y494" i="8" s="1"/>
  <c r="S162" i="8"/>
  <c r="X162" i="8" s="1"/>
  <c r="W382" i="8"/>
  <c r="AB382" i="8" s="1"/>
  <c r="U447" i="8"/>
  <c r="Z447" i="8" s="1"/>
  <c r="V323" i="8"/>
  <c r="AA323" i="8" s="1"/>
  <c r="T402" i="8"/>
  <c r="Y402" i="8" s="1"/>
  <c r="V12" i="8"/>
  <c r="AA12" i="8" s="1"/>
  <c r="V140" i="8"/>
  <c r="AA140" i="8" s="1"/>
  <c r="V162" i="8"/>
  <c r="AA162" i="8" s="1"/>
  <c r="S382" i="8"/>
  <c r="X382" i="8" s="1"/>
  <c r="U495" i="8"/>
  <c r="Z495" i="8" s="1"/>
  <c r="U25" i="8"/>
  <c r="Z25" i="8" s="1"/>
  <c r="U323" i="8"/>
  <c r="Z323" i="8" s="1"/>
  <c r="S140" i="8"/>
  <c r="X140" i="8" s="1"/>
  <c r="T10" i="8"/>
  <c r="Y10" i="8" s="1"/>
  <c r="V382" i="8"/>
  <c r="AA382" i="8" s="1"/>
  <c r="S22" i="8"/>
  <c r="X22" i="8" s="1"/>
  <c r="T140" i="8"/>
  <c r="Y140" i="8" s="1"/>
  <c r="V260" i="8"/>
  <c r="AA260" i="8" s="1"/>
  <c r="T83" i="8"/>
  <c r="Y83" i="8" s="1"/>
  <c r="S423" i="8"/>
  <c r="X423" i="8" s="1"/>
  <c r="S144" i="8"/>
  <c r="X144" i="8" s="1"/>
  <c r="S280" i="8"/>
  <c r="X280" i="8" s="1"/>
  <c r="W42" i="8"/>
  <c r="AB42" i="8" s="1"/>
  <c r="S83" i="8"/>
  <c r="X83" i="8" s="1"/>
  <c r="T91" i="8"/>
  <c r="Y91" i="8" s="1"/>
  <c r="V144" i="8"/>
  <c r="AA144" i="8" s="1"/>
  <c r="V42" i="8"/>
  <c r="AA42" i="8" s="1"/>
  <c r="S414" i="8"/>
  <c r="X414" i="8" s="1"/>
  <c r="U83" i="8"/>
  <c r="Z83" i="8" s="1"/>
  <c r="T263" i="8"/>
  <c r="Y263" i="8" s="1"/>
  <c r="U41" i="8"/>
  <c r="Z41" i="8" s="1"/>
  <c r="S431" i="8"/>
  <c r="X431" i="8" s="1"/>
  <c r="W300" i="8"/>
  <c r="AB300" i="8" s="1"/>
  <c r="S42" i="8"/>
  <c r="X42" i="8" s="1"/>
  <c r="V414" i="8"/>
  <c r="AA414" i="8" s="1"/>
  <c r="U177" i="8"/>
  <c r="Z177" i="8" s="1"/>
  <c r="V415" i="8"/>
  <c r="AA415" i="8" s="1"/>
  <c r="W60" i="8"/>
  <c r="AB60" i="8" s="1"/>
  <c r="V300" i="8"/>
  <c r="AA300" i="8" s="1"/>
  <c r="V422" i="8"/>
  <c r="AA422" i="8" s="1"/>
  <c r="T442" i="8"/>
  <c r="Y442" i="8" s="1"/>
  <c r="W80" i="8"/>
  <c r="AB80" i="8" s="1"/>
  <c r="V402" i="8"/>
  <c r="AA402" i="8" s="1"/>
  <c r="V80" i="8"/>
  <c r="AA80" i="8" s="1"/>
  <c r="T300" i="8"/>
  <c r="Y300" i="8" s="1"/>
  <c r="T464" i="8"/>
  <c r="Y464" i="8" s="1"/>
  <c r="U80" i="8"/>
  <c r="Z80" i="8" s="1"/>
  <c r="W485" i="8"/>
  <c r="AB485" i="8" s="1"/>
  <c r="V320" i="8"/>
  <c r="AA320" i="8" s="1"/>
  <c r="V464" i="8"/>
  <c r="AA464" i="8" s="1"/>
  <c r="T80" i="8"/>
  <c r="Y80" i="8" s="1"/>
  <c r="W323" i="8"/>
  <c r="AB323" i="8" s="1"/>
  <c r="U168" i="8"/>
  <c r="Z168" i="8" s="1"/>
  <c r="S320" i="8"/>
  <c r="X320" i="8" s="1"/>
  <c r="S283" i="8"/>
  <c r="X283" i="8" s="1"/>
  <c r="S507" i="8"/>
  <c r="X507" i="8" s="1"/>
  <c r="S103" i="8"/>
  <c r="X103" i="8" s="1"/>
  <c r="T500" i="8"/>
  <c r="Y500" i="8" s="1"/>
  <c r="U99" i="8"/>
  <c r="Z99" i="8" s="1"/>
  <c r="T159" i="8"/>
  <c r="Y159" i="8" s="1"/>
  <c r="V500" i="8"/>
  <c r="AA500" i="8" s="1"/>
  <c r="S100" i="8"/>
  <c r="X100" i="8" s="1"/>
  <c r="AF100" i="8" s="1"/>
  <c r="W219" i="8"/>
  <c r="AB219" i="8" s="1"/>
  <c r="W71" i="8"/>
  <c r="AB71" i="8" s="1"/>
  <c r="U477" i="8"/>
  <c r="Z477" i="8" s="1"/>
  <c r="U100" i="8"/>
  <c r="Z100" i="8" s="1"/>
  <c r="W180" i="8"/>
  <c r="AB180" i="8" s="1"/>
  <c r="S348" i="8"/>
  <c r="X348" i="8" s="1"/>
  <c r="T2" i="8"/>
  <c r="Y2" i="8" s="1"/>
  <c r="AG2" i="8" s="1"/>
  <c r="T385" i="8"/>
  <c r="Y385" i="8" s="1"/>
  <c r="S159" i="8"/>
  <c r="X159" i="8" s="1"/>
  <c r="S143" i="8"/>
  <c r="X143" i="8" s="1"/>
  <c r="W420" i="8"/>
  <c r="AB420" i="8" s="1"/>
  <c r="U485" i="8"/>
  <c r="Z485" i="8" s="1"/>
  <c r="T180" i="8"/>
  <c r="Y180" i="8" s="1"/>
  <c r="U159" i="8"/>
  <c r="Z159" i="8" s="1"/>
  <c r="S464" i="8"/>
  <c r="X464" i="8" s="1"/>
  <c r="AF464" i="8" s="1"/>
  <c r="AG422" i="8"/>
  <c r="U97" i="8"/>
  <c r="Z97" i="8" s="1"/>
  <c r="S364" i="8"/>
  <c r="X364" i="8" s="1"/>
  <c r="T475" i="8"/>
  <c r="Y475" i="8" s="1"/>
  <c r="U109" i="8"/>
  <c r="Z109" i="8" s="1"/>
  <c r="S385" i="8"/>
  <c r="X385" i="8" s="1"/>
  <c r="W183" i="8"/>
  <c r="AB183" i="8" s="1"/>
  <c r="V203" i="8"/>
  <c r="AA203" i="8" s="1"/>
  <c r="U140" i="8"/>
  <c r="Z140" i="8" s="1"/>
  <c r="T226" i="8"/>
  <c r="Y226" i="8" s="1"/>
  <c r="S422" i="8"/>
  <c r="X422" i="8" s="1"/>
  <c r="V477" i="8"/>
  <c r="AA477" i="8" s="1"/>
  <c r="V357" i="8"/>
  <c r="AA357" i="8" s="1"/>
  <c r="T449" i="8"/>
  <c r="Y449" i="8" s="1"/>
  <c r="T245" i="8"/>
  <c r="Y245" i="8" s="1"/>
  <c r="G3" i="3"/>
  <c r="T380" i="8"/>
  <c r="Y380" i="8" s="1"/>
  <c r="W299" i="8"/>
  <c r="AB299" i="8" s="1"/>
  <c r="W149" i="8"/>
  <c r="AB149" i="8" s="1"/>
  <c r="S248" i="8"/>
  <c r="X248" i="8" s="1"/>
  <c r="W158" i="8"/>
  <c r="AB158" i="8" s="1"/>
  <c r="S219" i="8"/>
  <c r="X219" i="8" s="1"/>
  <c r="V219" i="8"/>
  <c r="AA219" i="8" s="1"/>
  <c r="T219" i="8"/>
  <c r="Y219" i="8" s="1"/>
  <c r="S150" i="8"/>
  <c r="X150" i="8" s="1"/>
  <c r="V310" i="8"/>
  <c r="AA310" i="8" s="1"/>
  <c r="W190" i="8"/>
  <c r="AB190" i="8" s="1"/>
  <c r="U239" i="8"/>
  <c r="Z239" i="8" s="1"/>
  <c r="T179" i="8"/>
  <c r="Y179" i="8" s="1"/>
  <c r="U401" i="8"/>
  <c r="Z401" i="8" s="1"/>
  <c r="V150" i="8"/>
  <c r="AA150" i="8" s="1"/>
  <c r="U199" i="8"/>
  <c r="Z199" i="8" s="1"/>
  <c r="V472" i="8"/>
  <c r="AA472" i="8" s="1"/>
  <c r="T288" i="8"/>
  <c r="Y288" i="8" s="1"/>
  <c r="S432" i="8"/>
  <c r="X432" i="8" s="1"/>
  <c r="T158" i="8"/>
  <c r="Y158" i="8" s="1"/>
  <c r="W498" i="8"/>
  <c r="AB498" i="8" s="1"/>
  <c r="W168" i="8"/>
  <c r="AB168" i="8" s="1"/>
  <c r="T239" i="8"/>
  <c r="Y239" i="8" s="1"/>
  <c r="T370" i="8"/>
  <c r="Y370" i="8" s="1"/>
  <c r="U206" i="8"/>
  <c r="Z206" i="8" s="1"/>
  <c r="V498" i="8"/>
  <c r="AA498" i="8" s="1"/>
  <c r="V168" i="8"/>
  <c r="AA168" i="8" s="1"/>
  <c r="S199" i="8"/>
  <c r="X199" i="8" s="1"/>
  <c r="W120" i="8"/>
  <c r="AB120" i="8" s="1"/>
  <c r="W305" i="8"/>
  <c r="AB305" i="8" s="1"/>
  <c r="T319" i="8"/>
  <c r="Y319" i="8" s="1"/>
  <c r="U120" i="8"/>
  <c r="Z120" i="8" s="1"/>
  <c r="S305" i="8"/>
  <c r="X305" i="8" s="1"/>
  <c r="U305" i="8"/>
  <c r="Z305" i="8" s="1"/>
  <c r="U205" i="8"/>
  <c r="Z205" i="8" s="1"/>
  <c r="T30" i="8"/>
  <c r="Y30" i="8" s="1"/>
  <c r="V380" i="8"/>
  <c r="AA380" i="8" s="1"/>
  <c r="S326" i="8"/>
  <c r="X326" i="8" s="1"/>
  <c r="T410" i="8"/>
  <c r="Y410" i="8" s="1"/>
  <c r="U16" i="8"/>
  <c r="Z16" i="8" s="1"/>
  <c r="V180" i="8"/>
  <c r="AA180" i="8" s="1"/>
  <c r="U472" i="8"/>
  <c r="Z472" i="8" s="1"/>
  <c r="S43" i="8"/>
  <c r="X43" i="8" s="1"/>
  <c r="T339" i="8"/>
  <c r="Y339" i="8" s="1"/>
  <c r="S38" i="8"/>
  <c r="X38" i="8" s="1"/>
  <c r="W39" i="8"/>
  <c r="AB39" i="8" s="1"/>
  <c r="U66" i="8"/>
  <c r="Z66" i="8" s="1"/>
  <c r="U59" i="8"/>
  <c r="Z59" i="8" s="1"/>
  <c r="S339" i="8"/>
  <c r="X339" i="8" s="1"/>
  <c r="S205" i="8"/>
  <c r="X205" i="8" s="1"/>
  <c r="S325" i="8"/>
  <c r="X325" i="8" s="1"/>
  <c r="T38" i="8"/>
  <c r="Y38" i="8" s="1"/>
  <c r="T79" i="8"/>
  <c r="Y79" i="8" s="1"/>
  <c r="T16" i="8"/>
  <c r="Y16" i="8" s="1"/>
  <c r="S246" i="8"/>
  <c r="X246" i="8" s="1"/>
  <c r="W16" i="8"/>
  <c r="AB16" i="8" s="1"/>
  <c r="T168" i="8"/>
  <c r="Y168" i="8" s="1"/>
  <c r="U420" i="8"/>
  <c r="Z420" i="8" s="1"/>
  <c r="W390" i="8"/>
  <c r="AB390" i="8" s="1"/>
  <c r="T451" i="8"/>
  <c r="Y451" i="8" s="1"/>
  <c r="V129" i="8"/>
  <c r="AA129" i="8" s="1"/>
  <c r="U482" i="8"/>
  <c r="Z482" i="8" s="1"/>
  <c r="S177" i="8"/>
  <c r="X177" i="8" s="1"/>
  <c r="T453" i="8"/>
  <c r="Y453" i="8" s="1"/>
  <c r="AG453" i="8" s="1"/>
  <c r="V38" i="8"/>
  <c r="AA38" i="8" s="1"/>
  <c r="W450" i="8"/>
  <c r="AB450" i="8" s="1"/>
  <c r="U437" i="8"/>
  <c r="Z437" i="8" s="1"/>
  <c r="U173" i="8"/>
  <c r="Z173" i="8" s="1"/>
  <c r="V16" i="8"/>
  <c r="AA16" i="8" s="1"/>
  <c r="T306" i="8"/>
  <c r="Y306" i="8" s="1"/>
  <c r="S390" i="8"/>
  <c r="X390" i="8" s="1"/>
  <c r="V490" i="8"/>
  <c r="AA490" i="8" s="1"/>
  <c r="W207" i="8"/>
  <c r="AB207" i="8" s="1"/>
  <c r="W367" i="8"/>
  <c r="AB367" i="8" s="1"/>
  <c r="T450" i="8"/>
  <c r="Y450" i="8" s="1"/>
  <c r="S28" i="8"/>
  <c r="X28" i="8" s="1"/>
  <c r="T358" i="8"/>
  <c r="Y358" i="8" s="1"/>
  <c r="V390" i="8"/>
  <c r="AA390" i="8" s="1"/>
  <c r="T473" i="8"/>
  <c r="Y473" i="8" s="1"/>
  <c r="U70" i="8"/>
  <c r="Z70" i="8" s="1"/>
  <c r="U499" i="8"/>
  <c r="Z499" i="8" s="1"/>
  <c r="U428" i="8"/>
  <c r="Z428" i="8" s="1"/>
  <c r="T499" i="8"/>
  <c r="Y499" i="8" s="1"/>
  <c r="U506" i="8"/>
  <c r="Z506" i="8" s="1"/>
  <c r="V185" i="8"/>
  <c r="AA185" i="8" s="1"/>
  <c r="S289" i="8"/>
  <c r="X289" i="8" s="1"/>
  <c r="W266" i="8"/>
  <c r="AB266" i="8" s="1"/>
  <c r="T186" i="8"/>
  <c r="Y186" i="8" s="1"/>
  <c r="V128" i="8"/>
  <c r="AA128" i="8" s="1"/>
  <c r="V308" i="8"/>
  <c r="AA308" i="8" s="1"/>
  <c r="W391" i="8"/>
  <c r="AB391" i="8" s="1"/>
  <c r="U507" i="8"/>
  <c r="Z507" i="8" s="1"/>
  <c r="T493" i="8"/>
  <c r="Y493" i="8" s="1"/>
  <c r="T107" i="8"/>
  <c r="Y107" i="8" s="1"/>
  <c r="U189" i="8"/>
  <c r="Z189" i="8" s="1"/>
  <c r="S21" i="8"/>
  <c r="X21" i="8" s="1"/>
  <c r="W493" i="8"/>
  <c r="AB493" i="8" s="1"/>
  <c r="V86" i="8"/>
  <c r="AA86" i="8" s="1"/>
  <c r="T207" i="8"/>
  <c r="Y207" i="8" s="1"/>
  <c r="V239" i="8"/>
  <c r="AA239" i="8" s="1"/>
  <c r="S391" i="8"/>
  <c r="X391" i="8" s="1"/>
  <c r="U469" i="8"/>
  <c r="Z469" i="8" s="1"/>
  <c r="T452" i="8"/>
  <c r="Y452" i="8" s="1"/>
  <c r="W150" i="8"/>
  <c r="AB150" i="8" s="1"/>
  <c r="V315" i="8"/>
  <c r="AA315" i="8" s="1"/>
  <c r="U314" i="8"/>
  <c r="Z314" i="8" s="1"/>
  <c r="V105" i="8"/>
  <c r="AA105" i="8" s="1"/>
  <c r="V305" i="8"/>
  <c r="AA305" i="8" s="1"/>
  <c r="S493" i="8"/>
  <c r="X493" i="8" s="1"/>
  <c r="V290" i="8"/>
  <c r="AA290" i="8" s="1"/>
  <c r="T33" i="8"/>
  <c r="Y33" i="8" s="1"/>
  <c r="U398" i="8"/>
  <c r="Z398" i="8" s="1"/>
  <c r="U356" i="8"/>
  <c r="Z356" i="8" s="1"/>
  <c r="T417" i="8"/>
  <c r="Y417" i="8" s="1"/>
  <c r="S33" i="8"/>
  <c r="X33" i="8" s="1"/>
  <c r="U413" i="8"/>
  <c r="Z413" i="8" s="1"/>
  <c r="W499" i="8"/>
  <c r="AB499" i="8" s="1"/>
  <c r="U248" i="8"/>
  <c r="Z248" i="8" s="1"/>
  <c r="U368" i="8"/>
  <c r="Z368" i="8" s="1"/>
  <c r="U492" i="8"/>
  <c r="Z492" i="8" s="1"/>
  <c r="W494" i="8"/>
  <c r="AB494" i="8" s="1"/>
  <c r="U107" i="8"/>
  <c r="Z107" i="8" s="1"/>
  <c r="V399" i="8"/>
  <c r="AA399" i="8" s="1"/>
  <c r="S45" i="8"/>
  <c r="X45" i="8" s="1"/>
  <c r="S245" i="8"/>
  <c r="X245" i="8" s="1"/>
  <c r="S190" i="8"/>
  <c r="X190" i="8" s="1"/>
  <c r="T99" i="8"/>
  <c r="Y99" i="8" s="1"/>
  <c r="V367" i="8"/>
  <c r="AA367" i="8" s="1"/>
  <c r="V307" i="8"/>
  <c r="AA307" i="8" s="1"/>
  <c r="W21" i="8"/>
  <c r="AB21" i="8" s="1"/>
  <c r="W307" i="8"/>
  <c r="AB307" i="8" s="1"/>
  <c r="T507" i="8"/>
  <c r="Y507" i="8" s="1"/>
  <c r="V186" i="8"/>
  <c r="AA186" i="8" s="1"/>
  <c r="V127" i="8"/>
  <c r="AA127" i="8" s="1"/>
  <c r="U399" i="8"/>
  <c r="Z399" i="8" s="1"/>
  <c r="U450" i="8"/>
  <c r="Z450" i="8" s="1"/>
  <c r="S49" i="8"/>
  <c r="X49" i="8" s="1"/>
  <c r="V249" i="8"/>
  <c r="AA249" i="8" s="1"/>
  <c r="W358" i="8"/>
  <c r="AB358" i="8" s="1"/>
  <c r="S99" i="8"/>
  <c r="X99" i="8" s="1"/>
  <c r="W319" i="8"/>
  <c r="AB319" i="8" s="1"/>
  <c r="T126" i="8"/>
  <c r="Y126" i="8" s="1"/>
  <c r="S194" i="8"/>
  <c r="X194" i="8" s="1"/>
  <c r="V453" i="8"/>
  <c r="AA453" i="8" s="1"/>
  <c r="W357" i="8"/>
  <c r="AB357" i="8" s="1"/>
  <c r="W99" i="8"/>
  <c r="AB99" i="8" s="1"/>
  <c r="V391" i="8"/>
  <c r="AA391" i="8" s="1"/>
  <c r="V319" i="8"/>
  <c r="AA319" i="8" s="1"/>
  <c r="U361" i="8"/>
  <c r="Z361" i="8" s="1"/>
  <c r="W427" i="8"/>
  <c r="AB427" i="8" s="1"/>
  <c r="V488" i="8"/>
  <c r="AA488" i="8" s="1"/>
  <c r="V104" i="8"/>
  <c r="AA104" i="8" s="1"/>
  <c r="U144" i="8"/>
  <c r="Z144" i="8" s="1"/>
  <c r="U184" i="8"/>
  <c r="Z184" i="8" s="1"/>
  <c r="U260" i="8"/>
  <c r="Z260" i="8" s="1"/>
  <c r="U320" i="8"/>
  <c r="Z320" i="8" s="1"/>
  <c r="T492" i="8"/>
  <c r="Y492" i="8" s="1"/>
  <c r="W447" i="8"/>
  <c r="AB447" i="8" s="1"/>
  <c r="S7" i="8"/>
  <c r="X7" i="8" s="1"/>
  <c r="V493" i="8"/>
  <c r="AA493" i="8" s="1"/>
  <c r="U65" i="8"/>
  <c r="Z65" i="8" s="1"/>
  <c r="T121" i="8"/>
  <c r="Y121" i="8" s="1"/>
  <c r="T409" i="8"/>
  <c r="Y409" i="8" s="1"/>
  <c r="T469" i="8"/>
  <c r="Y469" i="8" s="1"/>
  <c r="S386" i="8"/>
  <c r="X386" i="8" s="1"/>
  <c r="V207" i="8"/>
  <c r="AA207" i="8" s="1"/>
  <c r="V451" i="8"/>
  <c r="AA451" i="8" s="1"/>
  <c r="T307" i="8"/>
  <c r="Y307" i="8" s="1"/>
  <c r="S504" i="8"/>
  <c r="X504" i="8" s="1"/>
  <c r="AF504" i="8" s="1"/>
  <c r="V473" i="8"/>
  <c r="AA473" i="8" s="1"/>
  <c r="V208" i="8"/>
  <c r="AA208" i="8" s="1"/>
  <c r="V9" i="8"/>
  <c r="AA9" i="8" s="1"/>
  <c r="U429" i="8"/>
  <c r="Z429" i="8" s="1"/>
  <c r="U104" i="8"/>
  <c r="Z104" i="8" s="1"/>
  <c r="T144" i="8"/>
  <c r="Y144" i="8" s="1"/>
  <c r="T200" i="8"/>
  <c r="Y200" i="8" s="1"/>
  <c r="T260" i="8"/>
  <c r="Y260" i="8" s="1"/>
  <c r="T320" i="8"/>
  <c r="Y320" i="8" s="1"/>
  <c r="U408" i="8"/>
  <c r="Z408" i="8" s="1"/>
  <c r="U500" i="8"/>
  <c r="Z500" i="8" s="1"/>
  <c r="T187" i="8"/>
  <c r="Y187" i="8" s="1"/>
  <c r="V387" i="8"/>
  <c r="AA387" i="8" s="1"/>
  <c r="T343" i="8"/>
  <c r="Y343" i="8" s="1"/>
  <c r="U69" i="8"/>
  <c r="Z69" i="8" s="1"/>
  <c r="W121" i="8"/>
  <c r="AB121" i="8" s="1"/>
  <c r="W409" i="8"/>
  <c r="AB409" i="8" s="1"/>
  <c r="W469" i="8"/>
  <c r="AB469" i="8" s="1"/>
  <c r="V386" i="8"/>
  <c r="AA386" i="8" s="1"/>
  <c r="U39" i="8"/>
  <c r="Z39" i="8" s="1"/>
  <c r="U207" i="8"/>
  <c r="Z207" i="8" s="1"/>
  <c r="U451" i="8"/>
  <c r="Z451" i="8" s="1"/>
  <c r="S307" i="8"/>
  <c r="X307" i="8" s="1"/>
  <c r="U385" i="8"/>
  <c r="Z385" i="8" s="1"/>
  <c r="W500" i="8"/>
  <c r="AB500" i="8" s="1"/>
  <c r="T60" i="8"/>
  <c r="Y60" i="8" s="1"/>
  <c r="V240" i="8"/>
  <c r="AA240" i="8" s="1"/>
  <c r="W369" i="8"/>
  <c r="AB369" i="8" s="1"/>
  <c r="V432" i="8"/>
  <c r="AA432" i="8" s="1"/>
  <c r="U44" i="8"/>
  <c r="Z44" i="8" s="1"/>
  <c r="S108" i="8"/>
  <c r="X108" i="8" s="1"/>
  <c r="T148" i="8"/>
  <c r="Y148" i="8" s="1"/>
  <c r="V204" i="8"/>
  <c r="AA204" i="8" s="1"/>
  <c r="U280" i="8"/>
  <c r="Z280" i="8" s="1"/>
  <c r="U324" i="8"/>
  <c r="Z324" i="8" s="1"/>
  <c r="U504" i="8"/>
  <c r="Z504" i="8" s="1"/>
  <c r="V430" i="8"/>
  <c r="AA430" i="8" s="1"/>
  <c r="V43" i="8"/>
  <c r="AA43" i="8" s="1"/>
  <c r="V187" i="8"/>
  <c r="AA187" i="8" s="1"/>
  <c r="V141" i="8"/>
  <c r="AA141" i="8" s="1"/>
  <c r="U185" i="8"/>
  <c r="Z185" i="8" s="1"/>
  <c r="V265" i="8"/>
  <c r="AA265" i="8" s="1"/>
  <c r="W473" i="8"/>
  <c r="AB473" i="8" s="1"/>
  <c r="S491" i="8"/>
  <c r="X491" i="8" s="1"/>
  <c r="T130" i="8"/>
  <c r="Y130" i="8" s="1"/>
  <c r="V266" i="8"/>
  <c r="AA266" i="8" s="1"/>
  <c r="W410" i="8"/>
  <c r="AB410" i="8" s="1"/>
  <c r="S39" i="8"/>
  <c r="X39" i="8" s="1"/>
  <c r="W509" i="8"/>
  <c r="AB509" i="8" s="1"/>
  <c r="W243" i="8"/>
  <c r="AB243" i="8" s="1"/>
  <c r="S44" i="8"/>
  <c r="X44" i="8" s="1"/>
  <c r="T108" i="8"/>
  <c r="Y108" i="8" s="1"/>
  <c r="U204" i="8"/>
  <c r="Z204" i="8" s="1"/>
  <c r="T280" i="8"/>
  <c r="Y280" i="8" s="1"/>
  <c r="T324" i="8"/>
  <c r="Y324" i="8" s="1"/>
  <c r="AG324" i="8" s="1"/>
  <c r="T504" i="8"/>
  <c r="Y504" i="8" s="1"/>
  <c r="V10" i="8"/>
  <c r="AA10" i="8" s="1"/>
  <c r="W90" i="8"/>
  <c r="AB90" i="8" s="1"/>
  <c r="U246" i="8"/>
  <c r="Z246" i="8" s="1"/>
  <c r="U43" i="8"/>
  <c r="Z43" i="8" s="1"/>
  <c r="U187" i="8"/>
  <c r="Z187" i="8" s="1"/>
  <c r="V423" i="8"/>
  <c r="AA423" i="8" s="1"/>
  <c r="U141" i="8"/>
  <c r="Z141" i="8" s="1"/>
  <c r="W185" i="8"/>
  <c r="AB185" i="8" s="1"/>
  <c r="S269" i="8"/>
  <c r="X269" i="8" s="1"/>
  <c r="S361" i="8"/>
  <c r="X361" i="8" s="1"/>
  <c r="W413" i="8"/>
  <c r="AB413" i="8" s="1"/>
  <c r="T477" i="8"/>
  <c r="Y477" i="8" s="1"/>
  <c r="W130" i="8"/>
  <c r="AB130" i="8" s="1"/>
  <c r="W426" i="8"/>
  <c r="AB426" i="8" s="1"/>
  <c r="U63" i="8"/>
  <c r="Z63" i="8" s="1"/>
  <c r="W280" i="8"/>
  <c r="AB280" i="8" s="1"/>
  <c r="V504" i="8"/>
  <c r="AA504" i="8" s="1"/>
  <c r="S263" i="8"/>
  <c r="X263" i="8" s="1"/>
  <c r="V44" i="8"/>
  <c r="AA44" i="8" s="1"/>
  <c r="T204" i="8"/>
  <c r="Y204" i="8" s="1"/>
  <c r="W284" i="8"/>
  <c r="AB284" i="8" s="1"/>
  <c r="V4" i="8"/>
  <c r="AA4" i="8" s="1"/>
  <c r="S10" i="8"/>
  <c r="X10" i="8" s="1"/>
  <c r="V90" i="8"/>
  <c r="AA90" i="8" s="1"/>
  <c r="T246" i="8"/>
  <c r="Y246" i="8" s="1"/>
  <c r="U326" i="8"/>
  <c r="Z326" i="8" s="1"/>
  <c r="T43" i="8"/>
  <c r="Y43" i="8" s="1"/>
  <c r="U423" i="8"/>
  <c r="Z423" i="8" s="1"/>
  <c r="S25" i="8"/>
  <c r="X25" i="8" s="1"/>
  <c r="T141" i="8"/>
  <c r="Y141" i="8" s="1"/>
  <c r="S185" i="8"/>
  <c r="X185" i="8" s="1"/>
  <c r="W361" i="8"/>
  <c r="AB361" i="8" s="1"/>
  <c r="S413" i="8"/>
  <c r="X413" i="8" s="1"/>
  <c r="S477" i="8"/>
  <c r="X477" i="8" s="1"/>
  <c r="V130" i="8"/>
  <c r="AA130" i="8" s="1"/>
  <c r="S426" i="8"/>
  <c r="X426" i="8" s="1"/>
  <c r="T63" i="8"/>
  <c r="Y63" i="8" s="1"/>
  <c r="U319" i="8"/>
  <c r="Z319" i="8" s="1"/>
  <c r="V229" i="8"/>
  <c r="AA229" i="8" s="1"/>
  <c r="V84" i="8"/>
  <c r="AA84" i="8" s="1"/>
  <c r="T266" i="8"/>
  <c r="Y266" i="8" s="1"/>
  <c r="U8" i="8"/>
  <c r="Z8" i="8" s="1"/>
  <c r="U52" i="8"/>
  <c r="Z52" i="8" s="1"/>
  <c r="S208" i="8"/>
  <c r="X208" i="8" s="1"/>
  <c r="V284" i="8"/>
  <c r="AA284" i="8" s="1"/>
  <c r="S344" i="8"/>
  <c r="X344" i="8" s="1"/>
  <c r="W87" i="8"/>
  <c r="AB87" i="8" s="1"/>
  <c r="U10" i="8"/>
  <c r="Z10" i="8" s="1"/>
  <c r="W246" i="8"/>
  <c r="AB246" i="8" s="1"/>
  <c r="T326" i="8"/>
  <c r="Y326" i="8" s="1"/>
  <c r="V447" i="8"/>
  <c r="AA447" i="8" s="1"/>
  <c r="T391" i="8"/>
  <c r="Y391" i="8" s="1"/>
  <c r="W25" i="8"/>
  <c r="AB25" i="8" s="1"/>
  <c r="V85" i="8"/>
  <c r="AA85" i="8" s="1"/>
  <c r="W141" i="8"/>
  <c r="AB141" i="8" s="1"/>
  <c r="S189" i="8"/>
  <c r="X189" i="8" s="1"/>
  <c r="T361" i="8"/>
  <c r="Y361" i="8" s="1"/>
  <c r="T485" i="8"/>
  <c r="Y485" i="8" s="1"/>
  <c r="S290" i="8"/>
  <c r="X290" i="8" s="1"/>
  <c r="W63" i="8"/>
  <c r="AB63" i="8" s="1"/>
  <c r="U343" i="8"/>
  <c r="Z343" i="8" s="1"/>
  <c r="W368" i="8"/>
  <c r="AB368" i="8" s="1"/>
  <c r="T8" i="8"/>
  <c r="Y8" i="8" s="1"/>
  <c r="T212" i="8"/>
  <c r="Y212" i="8" s="1"/>
  <c r="V6" i="8"/>
  <c r="AA6" i="8" s="1"/>
  <c r="W103" i="8"/>
  <c r="AB103" i="8" s="1"/>
  <c r="U285" i="8"/>
  <c r="Z285" i="8" s="1"/>
  <c r="W387" i="8"/>
  <c r="AB387" i="8" s="1"/>
  <c r="W8" i="8"/>
  <c r="AB8" i="8" s="1"/>
  <c r="V64" i="8"/>
  <c r="AA64" i="8" s="1"/>
  <c r="V124" i="8"/>
  <c r="AA124" i="8" s="1"/>
  <c r="W220" i="8"/>
  <c r="AB220" i="8" s="1"/>
  <c r="T284" i="8"/>
  <c r="Y284" i="8" s="1"/>
  <c r="T344" i="8"/>
  <c r="Y344" i="8" s="1"/>
  <c r="T428" i="8"/>
  <c r="Y428" i="8" s="1"/>
  <c r="W26" i="8"/>
  <c r="AB26" i="8" s="1"/>
  <c r="W346" i="8"/>
  <c r="AB346" i="8" s="1"/>
  <c r="S494" i="8"/>
  <c r="X494" i="8" s="1"/>
  <c r="V59" i="8"/>
  <c r="AA59" i="8" s="1"/>
  <c r="U259" i="8"/>
  <c r="Z259" i="8" s="1"/>
  <c r="V471" i="8"/>
  <c r="AA471" i="8" s="1"/>
  <c r="U410" i="8"/>
  <c r="Z410" i="8" s="1"/>
  <c r="W29" i="8"/>
  <c r="AB29" i="8" s="1"/>
  <c r="U89" i="8"/>
  <c r="Z89" i="8" s="1"/>
  <c r="V149" i="8"/>
  <c r="AA149" i="8" s="1"/>
  <c r="T365" i="8"/>
  <c r="Y365" i="8" s="1"/>
  <c r="W30" i="8"/>
  <c r="AB30" i="8" s="1"/>
  <c r="S450" i="8"/>
  <c r="X450" i="8" s="1"/>
  <c r="S299" i="8"/>
  <c r="X299" i="8" s="1"/>
  <c r="S27" i="8"/>
  <c r="X27" i="8" s="1"/>
  <c r="V407" i="8"/>
  <c r="AA407" i="8" s="1"/>
  <c r="V404" i="8"/>
  <c r="AA404" i="8" s="1"/>
  <c r="S85" i="8"/>
  <c r="X85" i="8" s="1"/>
  <c r="S166" i="8"/>
  <c r="X166" i="8" s="1"/>
  <c r="V288" i="8"/>
  <c r="AA288" i="8" s="1"/>
  <c r="U389" i="8"/>
  <c r="Z389" i="8" s="1"/>
  <c r="S447" i="8"/>
  <c r="X447" i="8" s="1"/>
  <c r="S8" i="8"/>
  <c r="X8" i="8" s="1"/>
  <c r="V68" i="8"/>
  <c r="AA68" i="8" s="1"/>
  <c r="U164" i="8"/>
  <c r="Z164" i="8" s="1"/>
  <c r="U288" i="8"/>
  <c r="Z288" i="8" s="1"/>
  <c r="T348" i="8"/>
  <c r="Y348" i="8" s="1"/>
  <c r="S26" i="8"/>
  <c r="X26" i="8" s="1"/>
  <c r="S346" i="8"/>
  <c r="X346" i="8" s="1"/>
  <c r="AF346" i="8" s="1"/>
  <c r="V494" i="8"/>
  <c r="AA494" i="8" s="1"/>
  <c r="T283" i="8"/>
  <c r="Y283" i="8" s="1"/>
  <c r="U471" i="8"/>
  <c r="Z471" i="8" s="1"/>
  <c r="S89" i="8"/>
  <c r="X89" i="8" s="1"/>
  <c r="V289" i="8"/>
  <c r="AA289" i="8" s="1"/>
  <c r="V369" i="8"/>
  <c r="AA369" i="8" s="1"/>
  <c r="W489" i="8"/>
  <c r="AB489" i="8" s="1"/>
  <c r="V30" i="8"/>
  <c r="AA30" i="8" s="1"/>
  <c r="W490" i="8"/>
  <c r="AB490" i="8" s="1"/>
  <c r="V91" i="8"/>
  <c r="AA91" i="8" s="1"/>
  <c r="U431" i="8"/>
  <c r="Z431" i="8" s="1"/>
  <c r="U190" i="8"/>
  <c r="Z190" i="8" s="1"/>
  <c r="S153" i="8"/>
  <c r="X153" i="8" s="1"/>
  <c r="V5" i="8"/>
  <c r="AA5" i="8" s="1"/>
  <c r="U252" i="8"/>
  <c r="Z252" i="8" s="1"/>
  <c r="T100" i="8"/>
  <c r="Y100" i="8" s="1"/>
  <c r="U180" i="8"/>
  <c r="Z180" i="8" s="1"/>
  <c r="W260" i="8"/>
  <c r="AB260" i="8" s="1"/>
  <c r="U308" i="8"/>
  <c r="Z308" i="8" s="1"/>
  <c r="U388" i="8"/>
  <c r="Z388" i="8" s="1"/>
  <c r="T488" i="8"/>
  <c r="Y488" i="8" s="1"/>
  <c r="T406" i="8"/>
  <c r="Y406" i="8" s="1"/>
  <c r="T66" i="8"/>
  <c r="Y66" i="8" s="1"/>
  <c r="S186" i="8"/>
  <c r="X186" i="8" s="1"/>
  <c r="S109" i="8"/>
  <c r="X109" i="8" s="1"/>
  <c r="S249" i="8"/>
  <c r="X249" i="8" s="1"/>
  <c r="W405" i="8"/>
  <c r="AB405" i="8" s="1"/>
  <c r="W453" i="8"/>
  <c r="AB453" i="8" s="1"/>
  <c r="U5" i="8"/>
  <c r="Z5" i="8" s="1"/>
  <c r="V106" i="8"/>
  <c r="AA106" i="8" s="1"/>
  <c r="V183" i="8"/>
  <c r="AA183" i="8" s="1"/>
  <c r="U243" i="8"/>
  <c r="Z243" i="8" s="1"/>
  <c r="W452" i="8"/>
  <c r="AB452" i="8" s="1"/>
  <c r="T252" i="8"/>
  <c r="Y252" i="8" s="1"/>
  <c r="T435" i="8"/>
  <c r="Y435" i="8" s="1"/>
  <c r="AG435" i="8" s="1"/>
  <c r="AG305" i="8"/>
  <c r="W227" i="8"/>
  <c r="AB227" i="8" s="1"/>
  <c r="W395" i="8"/>
  <c r="AB395" i="8" s="1"/>
  <c r="W491" i="8"/>
  <c r="AB491" i="8" s="1"/>
  <c r="W52" i="8"/>
  <c r="AB52" i="8" s="1"/>
  <c r="U84" i="8"/>
  <c r="Z84" i="8" s="1"/>
  <c r="U148" i="8"/>
  <c r="Z148" i="8" s="1"/>
  <c r="S184" i="8"/>
  <c r="X184" i="8" s="1"/>
  <c r="S256" i="8"/>
  <c r="X256" i="8" s="1"/>
  <c r="W292" i="8"/>
  <c r="AB292" i="8" s="1"/>
  <c r="V324" i="8"/>
  <c r="AA324" i="8" s="1"/>
  <c r="T368" i="8"/>
  <c r="Y368" i="8" s="1"/>
  <c r="T496" i="8"/>
  <c r="Y496" i="8" s="1"/>
  <c r="W102" i="8"/>
  <c r="AB102" i="8" s="1"/>
  <c r="V326" i="8"/>
  <c r="AA326" i="8" s="1"/>
  <c r="W430" i="8"/>
  <c r="AB430" i="8" s="1"/>
  <c r="S367" i="8"/>
  <c r="X367" i="8" s="1"/>
  <c r="T67" i="8"/>
  <c r="Y67" i="8" s="1"/>
  <c r="S211" i="8"/>
  <c r="X211" i="8" s="1"/>
  <c r="T123" i="8"/>
  <c r="Y123" i="8" s="1"/>
  <c r="V389" i="8"/>
  <c r="AA389" i="8" s="1"/>
  <c r="U498" i="8"/>
  <c r="Z498" i="8" s="1"/>
  <c r="T49" i="8"/>
  <c r="Y49" i="8" s="1"/>
  <c r="T89" i="8"/>
  <c r="Y89" i="8" s="1"/>
  <c r="S125" i="8"/>
  <c r="X125" i="8" s="1"/>
  <c r="T205" i="8"/>
  <c r="Y205" i="8" s="1"/>
  <c r="S265" i="8"/>
  <c r="X265" i="8" s="1"/>
  <c r="T325" i="8"/>
  <c r="Y325" i="8" s="1"/>
  <c r="W373" i="8"/>
  <c r="AB373" i="8" s="1"/>
  <c r="S473" i="8"/>
  <c r="X473" i="8" s="1"/>
  <c r="U38" i="8"/>
  <c r="Z38" i="8" s="1"/>
  <c r="S130" i="8"/>
  <c r="X130" i="8" s="1"/>
  <c r="T222" i="8"/>
  <c r="Y222" i="8" s="1"/>
  <c r="V322" i="8"/>
  <c r="AA322" i="8" s="1"/>
  <c r="W231" i="8"/>
  <c r="AB231" i="8" s="1"/>
  <c r="U439" i="8"/>
  <c r="Z439" i="8" s="1"/>
  <c r="S179" i="8"/>
  <c r="X179" i="8" s="1"/>
  <c r="U407" i="8"/>
  <c r="Z407" i="8" s="1"/>
  <c r="U145" i="8"/>
  <c r="Z145" i="8" s="1"/>
  <c r="S509" i="8"/>
  <c r="X509" i="8" s="1"/>
  <c r="S373" i="8"/>
  <c r="X373" i="8" s="1"/>
  <c r="S52" i="8"/>
  <c r="X52" i="8" s="1"/>
  <c r="V133" i="8"/>
  <c r="AA133" i="8" s="1"/>
  <c r="V373" i="8"/>
  <c r="AA373" i="8" s="1"/>
  <c r="V93" i="8"/>
  <c r="AA93" i="8" s="1"/>
  <c r="V52" i="8"/>
  <c r="AA52" i="8" s="1"/>
  <c r="T224" i="8"/>
  <c r="Y224" i="8" s="1"/>
  <c r="U292" i="8"/>
  <c r="Z292" i="8" s="1"/>
  <c r="V161" i="8"/>
  <c r="AA161" i="8" s="1"/>
  <c r="T373" i="8"/>
  <c r="Y373" i="8" s="1"/>
  <c r="S171" i="8"/>
  <c r="X171" i="8" s="1"/>
  <c r="W123" i="8"/>
  <c r="AB123" i="8" s="1"/>
  <c r="S247" i="8"/>
  <c r="X247" i="8" s="1"/>
  <c r="T346" i="8"/>
  <c r="Y346" i="8" s="1"/>
  <c r="V496" i="8"/>
  <c r="AA496" i="8" s="1"/>
  <c r="T24" i="8"/>
  <c r="Y24" i="8" s="1"/>
  <c r="T88" i="8"/>
  <c r="Y88" i="8" s="1"/>
  <c r="V188" i="8"/>
  <c r="AA188" i="8" s="1"/>
  <c r="W228" i="8"/>
  <c r="AB228" i="8" s="1"/>
  <c r="T292" i="8"/>
  <c r="Y292" i="8" s="1"/>
  <c r="S328" i="8"/>
  <c r="X328" i="8" s="1"/>
  <c r="U372" i="8"/>
  <c r="Z372" i="8" s="1"/>
  <c r="T448" i="8"/>
  <c r="Y448" i="8" s="1"/>
  <c r="U42" i="8"/>
  <c r="Z42" i="8" s="1"/>
  <c r="W126" i="8"/>
  <c r="AB126" i="8" s="1"/>
  <c r="S202" i="8"/>
  <c r="X202" i="8" s="1"/>
  <c r="U286" i="8"/>
  <c r="Z286" i="8" s="1"/>
  <c r="U354" i="8"/>
  <c r="Z354" i="8" s="1"/>
  <c r="W446" i="8"/>
  <c r="AB446" i="8" s="1"/>
  <c r="W83" i="8"/>
  <c r="AB83" i="8" s="1"/>
  <c r="U387" i="8"/>
  <c r="Z387" i="8" s="1"/>
  <c r="T183" i="8"/>
  <c r="Y183" i="8" s="1"/>
  <c r="V49" i="8"/>
  <c r="AA49" i="8" s="1"/>
  <c r="T133" i="8"/>
  <c r="Y133" i="8" s="1"/>
  <c r="S329" i="8"/>
  <c r="X329" i="8" s="1"/>
  <c r="T481" i="8"/>
  <c r="Y481" i="8" s="1"/>
  <c r="T322" i="8"/>
  <c r="Y322" i="8" s="1"/>
  <c r="T46" i="8"/>
  <c r="Y46" i="8" s="1"/>
  <c r="S158" i="8"/>
  <c r="X158" i="8" s="1"/>
  <c r="T230" i="8"/>
  <c r="Y230" i="8" s="1"/>
  <c r="AG230" i="8" s="1"/>
  <c r="S342" i="8"/>
  <c r="X342" i="8" s="1"/>
  <c r="W466" i="8"/>
  <c r="AB466" i="8" s="1"/>
  <c r="U31" i="8"/>
  <c r="Z31" i="8" s="1"/>
  <c r="V123" i="8"/>
  <c r="AA123" i="8" s="1"/>
  <c r="V463" i="8"/>
  <c r="AA463" i="8" s="1"/>
  <c r="S227" i="8"/>
  <c r="X227" i="8" s="1"/>
  <c r="W184" i="8"/>
  <c r="AB184" i="8" s="1"/>
  <c r="U113" i="8"/>
  <c r="Z113" i="8" s="1"/>
  <c r="U24" i="8"/>
  <c r="Z24" i="8" s="1"/>
  <c r="W88" i="8"/>
  <c r="AB88" i="8" s="1"/>
  <c r="T184" i="8"/>
  <c r="Y184" i="8" s="1"/>
  <c r="V102" i="8"/>
  <c r="AA102" i="8" s="1"/>
  <c r="U394" i="8"/>
  <c r="Z394" i="8" s="1"/>
  <c r="W49" i="8"/>
  <c r="AB49" i="8" s="1"/>
  <c r="U133" i="8"/>
  <c r="Z133" i="8" s="1"/>
  <c r="V209" i="8"/>
  <c r="AA209" i="8" s="1"/>
  <c r="V329" i="8"/>
  <c r="AA329" i="8" s="1"/>
  <c r="S46" i="8"/>
  <c r="X46" i="8" s="1"/>
  <c r="V222" i="8"/>
  <c r="AA222" i="8" s="1"/>
  <c r="V31" i="8"/>
  <c r="AA31" i="8" s="1"/>
  <c r="U390" i="8"/>
  <c r="Z390" i="8" s="1"/>
  <c r="V148" i="8"/>
  <c r="AA148" i="8" s="1"/>
  <c r="V348" i="8"/>
  <c r="AA348" i="8" s="1"/>
  <c r="T498" i="8"/>
  <c r="Y498" i="8" s="1"/>
  <c r="W24" i="8"/>
  <c r="AB24" i="8" s="1"/>
  <c r="U64" i="8"/>
  <c r="Z64" i="8" s="1"/>
  <c r="W92" i="8"/>
  <c r="AB92" i="8" s="1"/>
  <c r="U188" i="8"/>
  <c r="Z188" i="8" s="1"/>
  <c r="V228" i="8"/>
  <c r="AA228" i="8" s="1"/>
  <c r="U328" i="8"/>
  <c r="Z328" i="8" s="1"/>
  <c r="U380" i="8"/>
  <c r="Z380" i="8" s="1"/>
  <c r="U452" i="8"/>
  <c r="Z452" i="8" s="1"/>
  <c r="W439" i="8"/>
  <c r="AB439" i="8" s="1"/>
  <c r="S126" i="8"/>
  <c r="X126" i="8" s="1"/>
  <c r="V202" i="8"/>
  <c r="AA202" i="8" s="1"/>
  <c r="T286" i="8"/>
  <c r="Y286" i="8" s="1"/>
  <c r="W354" i="8"/>
  <c r="AB354" i="8" s="1"/>
  <c r="S446" i="8"/>
  <c r="X446" i="8" s="1"/>
  <c r="T491" i="8"/>
  <c r="Y491" i="8" s="1"/>
  <c r="T235" i="8"/>
  <c r="Y235" i="8" s="1"/>
  <c r="T407" i="8"/>
  <c r="Y407" i="8" s="1"/>
  <c r="V509" i="8"/>
  <c r="AA509" i="8" s="1"/>
  <c r="W133" i="8"/>
  <c r="AB133" i="8" s="1"/>
  <c r="T161" i="8"/>
  <c r="Y161" i="8" s="1"/>
  <c r="U225" i="8"/>
  <c r="Z225" i="8" s="1"/>
  <c r="U347" i="8"/>
  <c r="Z347" i="8" s="1"/>
  <c r="S62" i="8"/>
  <c r="X62" i="8" s="1"/>
  <c r="V158" i="8"/>
  <c r="AA158" i="8" s="1"/>
  <c r="W230" i="8"/>
  <c r="AB230" i="8" s="1"/>
  <c r="V342" i="8"/>
  <c r="AA342" i="8" s="1"/>
  <c r="S466" i="8"/>
  <c r="X466" i="8" s="1"/>
  <c r="T31" i="8"/>
  <c r="Y31" i="8" s="1"/>
  <c r="U147" i="8"/>
  <c r="Z147" i="8" s="1"/>
  <c r="T299" i="8"/>
  <c r="Y299" i="8" s="1"/>
  <c r="V487" i="8"/>
  <c r="AA487" i="8" s="1"/>
  <c r="V227" i="8"/>
  <c r="AA227" i="8" s="1"/>
  <c r="W404" i="8"/>
  <c r="AB404" i="8" s="1"/>
  <c r="U415" i="8"/>
  <c r="Z415" i="8" s="1"/>
  <c r="S24" i="8"/>
  <c r="X24" i="8" s="1"/>
  <c r="W435" i="8"/>
  <c r="AB435" i="8" s="1"/>
  <c r="U496" i="8"/>
  <c r="Z496" i="8" s="1"/>
  <c r="V292" i="8"/>
  <c r="AA292" i="8" s="1"/>
  <c r="V350" i="8"/>
  <c r="AA350" i="8" s="1"/>
  <c r="T64" i="8"/>
  <c r="Y64" i="8" s="1"/>
  <c r="T264" i="8"/>
  <c r="Y264" i="8" s="1"/>
  <c r="AG264" i="8" s="1"/>
  <c r="K237" i="3" s="1"/>
  <c r="V126" i="8"/>
  <c r="AA126" i="8" s="1"/>
  <c r="W286" i="8"/>
  <c r="AB286" i="8" s="1"/>
  <c r="S161" i="8"/>
  <c r="X161" i="8" s="1"/>
  <c r="W225" i="8"/>
  <c r="AB225" i="8" s="1"/>
  <c r="U227" i="8"/>
  <c r="Z227" i="8" s="1"/>
  <c r="W232" i="8"/>
  <c r="AB232" i="8" s="1"/>
  <c r="V476" i="8"/>
  <c r="AA476" i="8" s="1"/>
  <c r="AG342" i="8"/>
  <c r="W167" i="8"/>
  <c r="AB167" i="8" s="1"/>
  <c r="W259" i="8"/>
  <c r="AB259" i="8" s="1"/>
  <c r="S407" i="8"/>
  <c r="X407" i="8" s="1"/>
  <c r="W451" i="8"/>
  <c r="AB451" i="8" s="1"/>
  <c r="S503" i="8"/>
  <c r="X503" i="8" s="1"/>
  <c r="W64" i="8"/>
  <c r="AB64" i="8" s="1"/>
  <c r="S92" i="8"/>
  <c r="X92" i="8" s="1"/>
  <c r="AF92" i="8" s="1"/>
  <c r="S128" i="8"/>
  <c r="X128" i="8" s="1"/>
  <c r="S192" i="8"/>
  <c r="X192" i="8" s="1"/>
  <c r="T228" i="8"/>
  <c r="Y228" i="8" s="1"/>
  <c r="U268" i="8"/>
  <c r="Z268" i="8" s="1"/>
  <c r="W332" i="8"/>
  <c r="AB332" i="8" s="1"/>
  <c r="U384" i="8"/>
  <c r="Z384" i="8" s="1"/>
  <c r="U456" i="8"/>
  <c r="Z456" i="8" s="1"/>
  <c r="T4" i="8"/>
  <c r="Y4" i="8" s="1"/>
  <c r="T50" i="8"/>
  <c r="Y50" i="8" s="1"/>
  <c r="V134" i="8"/>
  <c r="AA134" i="8" s="1"/>
  <c r="V226" i="8"/>
  <c r="AA226" i="8" s="1"/>
  <c r="S286" i="8"/>
  <c r="X286" i="8" s="1"/>
  <c r="T366" i="8"/>
  <c r="Y366" i="8" s="1"/>
  <c r="V7" i="8"/>
  <c r="AA7" i="8" s="1"/>
  <c r="W107" i="8"/>
  <c r="AB107" i="8" s="1"/>
  <c r="S259" i="8"/>
  <c r="X259" i="8" s="1"/>
  <c r="V411" i="8"/>
  <c r="AA411" i="8" s="1"/>
  <c r="U266" i="8"/>
  <c r="Z266" i="8" s="1"/>
  <c r="U21" i="8"/>
  <c r="Z21" i="8" s="1"/>
  <c r="W65" i="8"/>
  <c r="AB65" i="8" s="1"/>
  <c r="S225" i="8"/>
  <c r="X225" i="8" s="1"/>
  <c r="T285" i="8"/>
  <c r="Y285" i="8" s="1"/>
  <c r="U345" i="8"/>
  <c r="Z345" i="8" s="1"/>
  <c r="S425" i="8"/>
  <c r="X425" i="8" s="1"/>
  <c r="W415" i="8"/>
  <c r="AB415" i="8" s="1"/>
  <c r="T62" i="8"/>
  <c r="Y62" i="8" s="1"/>
  <c r="T166" i="8"/>
  <c r="Y166" i="8" s="1"/>
  <c r="W474" i="8"/>
  <c r="AB474" i="8" s="1"/>
  <c r="S31" i="8"/>
  <c r="X31" i="8" s="1"/>
  <c r="V299" i="8"/>
  <c r="AA299" i="8" s="1"/>
  <c r="T243" i="8"/>
  <c r="Y243" i="8" s="1"/>
  <c r="U491" i="8"/>
  <c r="Z491" i="8" s="1"/>
  <c r="W248" i="8"/>
  <c r="AB248" i="8" s="1"/>
  <c r="W312" i="8"/>
  <c r="AB312" i="8" s="1"/>
  <c r="U253" i="8"/>
  <c r="Z253" i="8" s="1"/>
  <c r="V92" i="8"/>
  <c r="AA92" i="8" s="1"/>
  <c r="T188" i="8"/>
  <c r="Y188" i="8" s="1"/>
  <c r="U228" i="8"/>
  <c r="Z228" i="8" s="1"/>
  <c r="T328" i="8"/>
  <c r="Y328" i="8" s="1"/>
  <c r="U4" i="8"/>
  <c r="Z4" i="8" s="1"/>
  <c r="U50" i="8"/>
  <c r="Z50" i="8" s="1"/>
  <c r="U366" i="8"/>
  <c r="Z366" i="8" s="1"/>
  <c r="V247" i="8"/>
  <c r="AA247" i="8" s="1"/>
  <c r="V345" i="8"/>
  <c r="AA345" i="8" s="1"/>
  <c r="W62" i="8"/>
  <c r="AB62" i="8" s="1"/>
  <c r="U166" i="8"/>
  <c r="Z166" i="8" s="1"/>
  <c r="V409" i="8"/>
  <c r="AA409" i="8" s="1"/>
  <c r="W9" i="8"/>
  <c r="AB9" i="8" s="1"/>
  <c r="U453" i="8"/>
  <c r="Z453" i="8" s="1"/>
  <c r="W28" i="8"/>
  <c r="AB28" i="8" s="1"/>
  <c r="U92" i="8"/>
  <c r="Z92" i="8" s="1"/>
  <c r="W128" i="8"/>
  <c r="AB128" i="8" s="1"/>
  <c r="S164" i="8"/>
  <c r="X164" i="8" s="1"/>
  <c r="U192" i="8"/>
  <c r="Z192" i="8" s="1"/>
  <c r="S232" i="8"/>
  <c r="X232" i="8" s="1"/>
  <c r="T268" i="8"/>
  <c r="Y268" i="8" s="1"/>
  <c r="V332" i="8"/>
  <c r="AA332" i="8" s="1"/>
  <c r="T456" i="8"/>
  <c r="Y456" i="8" s="1"/>
  <c r="W4" i="8"/>
  <c r="AB4" i="8" s="1"/>
  <c r="W242" i="8"/>
  <c r="AB242" i="8" s="1"/>
  <c r="W478" i="8"/>
  <c r="AB478" i="8" s="1"/>
  <c r="U7" i="8"/>
  <c r="Z7" i="8" s="1"/>
  <c r="V107" i="8"/>
  <c r="AA107" i="8" s="1"/>
  <c r="V259" i="8"/>
  <c r="AA259" i="8" s="1"/>
  <c r="U411" i="8"/>
  <c r="Z411" i="8" s="1"/>
  <c r="V269" i="8"/>
  <c r="AA269" i="8" s="1"/>
  <c r="T415" i="8"/>
  <c r="Y415" i="8" s="1"/>
  <c r="T25" i="8"/>
  <c r="Y25" i="8" s="1"/>
  <c r="V65" i="8"/>
  <c r="AA65" i="8" s="1"/>
  <c r="S285" i="8"/>
  <c r="X285" i="8" s="1"/>
  <c r="W345" i="8"/>
  <c r="AB345" i="8" s="1"/>
  <c r="T489" i="8"/>
  <c r="Y489" i="8" s="1"/>
  <c r="W463" i="8"/>
  <c r="AB463" i="8" s="1"/>
  <c r="S70" i="8"/>
  <c r="X70" i="8" s="1"/>
  <c r="W166" i="8"/>
  <c r="AB166" i="8" s="1"/>
  <c r="V474" i="8"/>
  <c r="AA474" i="8" s="1"/>
  <c r="V39" i="8"/>
  <c r="AA39" i="8" s="1"/>
  <c r="W311" i="8"/>
  <c r="AB311" i="8" s="1"/>
  <c r="V243" i="8"/>
  <c r="AA243" i="8" s="1"/>
  <c r="W264" i="8"/>
  <c r="AB264" i="8" s="1"/>
  <c r="T394" i="8"/>
  <c r="Y394" i="8" s="1"/>
  <c r="V456" i="8"/>
  <c r="AA456" i="8" s="1"/>
  <c r="T192" i="8"/>
  <c r="Y192" i="8" s="1"/>
  <c r="U232" i="8"/>
  <c r="Z232" i="8" s="1"/>
  <c r="S272" i="8"/>
  <c r="X272" i="8" s="1"/>
  <c r="AF272" i="8" s="1"/>
  <c r="U332" i="8"/>
  <c r="Z332" i="8" s="1"/>
  <c r="W171" i="8"/>
  <c r="AB171" i="8" s="1"/>
  <c r="U9" i="8"/>
  <c r="Z9" i="8" s="1"/>
  <c r="W179" i="8"/>
  <c r="AB179" i="8" s="1"/>
  <c r="S463" i="8"/>
  <c r="X463" i="8" s="1"/>
  <c r="U509" i="8"/>
  <c r="Z509" i="8" s="1"/>
  <c r="T68" i="8"/>
  <c r="Y68" i="8" s="1"/>
  <c r="U128" i="8"/>
  <c r="Z128" i="8" s="1"/>
  <c r="T232" i="8"/>
  <c r="Y232" i="8" s="1"/>
  <c r="U272" i="8"/>
  <c r="Z272" i="8" s="1"/>
  <c r="U304" i="8"/>
  <c r="Z304" i="8" s="1"/>
  <c r="T332" i="8"/>
  <c r="Y332" i="8" s="1"/>
  <c r="T388" i="8"/>
  <c r="Y388" i="8" s="1"/>
  <c r="V66" i="8"/>
  <c r="AA66" i="8" s="1"/>
  <c r="W471" i="8"/>
  <c r="AB471" i="8" s="1"/>
  <c r="T150" i="8"/>
  <c r="Y150" i="8" s="1"/>
  <c r="V242" i="8"/>
  <c r="AA242" i="8" s="1"/>
  <c r="S127" i="8"/>
  <c r="X127" i="8" s="1"/>
  <c r="V285" i="8"/>
  <c r="AA285" i="8" s="1"/>
  <c r="W69" i="8"/>
  <c r="AB69" i="8" s="1"/>
  <c r="U105" i="8"/>
  <c r="Z105" i="8" s="1"/>
  <c r="V353" i="8"/>
  <c r="AA353" i="8" s="1"/>
  <c r="T389" i="8"/>
  <c r="Y389" i="8" s="1"/>
  <c r="W487" i="8"/>
  <c r="AB487" i="8" s="1"/>
  <c r="W370" i="8"/>
  <c r="AB370" i="8" s="1"/>
  <c r="S490" i="8"/>
  <c r="X490" i="8" s="1"/>
  <c r="V171" i="8"/>
  <c r="AA171" i="8" s="1"/>
  <c r="U267" i="8"/>
  <c r="Z267" i="8" s="1"/>
  <c r="U242" i="8"/>
  <c r="Z242" i="8" s="1"/>
  <c r="W328" i="8"/>
  <c r="AB328" i="8" s="1"/>
  <c r="S448" i="8"/>
  <c r="X448" i="8" s="1"/>
  <c r="W13" i="8"/>
  <c r="AB13" i="8" s="1"/>
  <c r="V272" i="8"/>
  <c r="AA272" i="8" s="1"/>
  <c r="T272" i="8"/>
  <c r="Y272" i="8" s="1"/>
  <c r="V435" i="8"/>
  <c r="AA435" i="8" s="1"/>
  <c r="U353" i="8"/>
  <c r="Z353" i="8" s="1"/>
  <c r="U171" i="8"/>
  <c r="Z171" i="8" s="1"/>
  <c r="T13" i="8"/>
  <c r="Y13" i="8" s="1"/>
  <c r="W72" i="8"/>
  <c r="AB72" i="8" s="1"/>
  <c r="U435" i="8"/>
  <c r="Z435" i="8" s="1"/>
  <c r="W73" i="8"/>
  <c r="AB73" i="8" s="1"/>
  <c r="T353" i="8"/>
  <c r="Y353" i="8" s="1"/>
  <c r="S13" i="8"/>
  <c r="X13" i="8" s="1"/>
  <c r="V72" i="8"/>
  <c r="AA72" i="8" s="1"/>
  <c r="V13" i="8"/>
  <c r="AA13" i="8" s="1"/>
  <c r="V192" i="8"/>
  <c r="AA192" i="8" s="1"/>
  <c r="U72" i="8"/>
  <c r="Z72" i="8" s="1"/>
  <c r="S312" i="8"/>
  <c r="X312" i="8" s="1"/>
  <c r="U476" i="8"/>
  <c r="Z476" i="8" s="1"/>
  <c r="T113" i="8"/>
  <c r="Y113" i="8" s="1"/>
  <c r="W394" i="8"/>
  <c r="AB394" i="8" s="1"/>
  <c r="S496" i="8"/>
  <c r="X496" i="8" s="1"/>
  <c r="T72" i="8"/>
  <c r="Y72" i="8" s="1"/>
  <c r="U312" i="8"/>
  <c r="Z312" i="8" s="1"/>
  <c r="T476" i="8"/>
  <c r="Y476" i="8" s="1"/>
  <c r="W113" i="8"/>
  <c r="AB113" i="8" s="1"/>
  <c r="V153" i="8"/>
  <c r="AA153" i="8" s="1"/>
  <c r="T253" i="8"/>
  <c r="Y253" i="8" s="1"/>
  <c r="S394" i="8"/>
  <c r="X394" i="8" s="1"/>
  <c r="S456" i="8"/>
  <c r="X456" i="8" s="1"/>
  <c r="AF456" i="8" s="1"/>
  <c r="W212" i="8"/>
  <c r="AB212" i="8" s="1"/>
  <c r="T312" i="8"/>
  <c r="Y312" i="8" s="1"/>
  <c r="S353" i="8"/>
  <c r="X353" i="8" s="1"/>
  <c r="S113" i="8"/>
  <c r="X113" i="8" s="1"/>
  <c r="U153" i="8"/>
  <c r="Z153" i="8" s="1"/>
  <c r="V212" i="8"/>
  <c r="AA212" i="8" s="1"/>
  <c r="W252" i="8"/>
  <c r="AB252" i="8" s="1"/>
  <c r="T153" i="8"/>
  <c r="Y153" i="8" s="1"/>
  <c r="W476" i="8"/>
  <c r="AB476" i="8" s="1"/>
  <c r="U212" i="8"/>
  <c r="Z212" i="8" s="1"/>
  <c r="V252" i="8"/>
  <c r="AA252" i="8" s="1"/>
  <c r="V26" i="8"/>
  <c r="AA26" i="8" s="1"/>
  <c r="W85" i="8"/>
  <c r="AB85" i="8" s="1"/>
  <c r="S309" i="8"/>
  <c r="X309" i="8" s="1"/>
  <c r="V143" i="8"/>
  <c r="AA143" i="8" s="1"/>
  <c r="S235" i="8"/>
  <c r="X235" i="8" s="1"/>
  <c r="H423" i="3"/>
  <c r="H307" i="3"/>
  <c r="H227" i="3"/>
  <c r="W275" i="8"/>
  <c r="AB275" i="8" s="1"/>
  <c r="V56" i="8"/>
  <c r="AA56" i="8" s="1"/>
  <c r="T76" i="8"/>
  <c r="Y76" i="8" s="1"/>
  <c r="U96" i="8"/>
  <c r="Z96" i="8" s="1"/>
  <c r="V196" i="8"/>
  <c r="AA196" i="8" s="1"/>
  <c r="U276" i="8"/>
  <c r="Z276" i="8" s="1"/>
  <c r="U348" i="8"/>
  <c r="Z348" i="8" s="1"/>
  <c r="T460" i="8"/>
  <c r="Y460" i="8" s="1"/>
  <c r="U18" i="8"/>
  <c r="Z18" i="8" s="1"/>
  <c r="S66" i="8"/>
  <c r="X66" i="8" s="1"/>
  <c r="V438" i="8"/>
  <c r="AA438" i="8" s="1"/>
  <c r="U95" i="8"/>
  <c r="Z95" i="8" s="1"/>
  <c r="T215" i="8"/>
  <c r="Y215" i="8" s="1"/>
  <c r="V397" i="8"/>
  <c r="AA397" i="8" s="1"/>
  <c r="V69" i="8"/>
  <c r="AA69" i="8" s="1"/>
  <c r="V121" i="8"/>
  <c r="AA121" i="8" s="1"/>
  <c r="V177" i="8"/>
  <c r="AA177" i="8" s="1"/>
  <c r="S209" i="8"/>
  <c r="X209" i="8" s="1"/>
  <c r="S257" i="8"/>
  <c r="X257" i="8" s="1"/>
  <c r="S501" i="8"/>
  <c r="X501" i="8" s="1"/>
  <c r="U46" i="8"/>
  <c r="Z46" i="8" s="1"/>
  <c r="W174" i="8"/>
  <c r="AB174" i="8" s="1"/>
  <c r="W350" i="8"/>
  <c r="AB350" i="8" s="1"/>
  <c r="W418" i="8"/>
  <c r="AB418" i="8" s="1"/>
  <c r="W506" i="8"/>
  <c r="AB506" i="8" s="1"/>
  <c r="S195" i="8"/>
  <c r="X195" i="8" s="1"/>
  <c r="U287" i="8"/>
  <c r="Z287" i="8" s="1"/>
  <c r="U87" i="8"/>
  <c r="Z87" i="8" s="1"/>
  <c r="U481" i="8"/>
  <c r="Z481" i="8" s="1"/>
  <c r="G423" i="3"/>
  <c r="G343" i="3"/>
  <c r="G307" i="3"/>
  <c r="G263" i="3"/>
  <c r="G227" i="3"/>
  <c r="G164" i="3"/>
  <c r="G120" i="3"/>
  <c r="G84" i="3"/>
  <c r="T96" i="8"/>
  <c r="Y96" i="8" s="1"/>
  <c r="T276" i="8"/>
  <c r="Y276" i="8" s="1"/>
  <c r="W356" i="8"/>
  <c r="AB356" i="8" s="1"/>
  <c r="T18" i="8"/>
  <c r="Y18" i="8" s="1"/>
  <c r="AG18" i="8" s="1"/>
  <c r="K17" i="3" s="1"/>
  <c r="T315" i="8"/>
  <c r="Y315" i="8" s="1"/>
  <c r="V501" i="8"/>
  <c r="AA501" i="8" s="1"/>
  <c r="S174" i="8"/>
  <c r="X174" i="8" s="1"/>
  <c r="S418" i="8"/>
  <c r="X418" i="8" s="1"/>
  <c r="S506" i="8"/>
  <c r="X506" i="8" s="1"/>
  <c r="V195" i="8"/>
  <c r="AA195" i="8" s="1"/>
  <c r="G200" i="3"/>
  <c r="G128" i="3"/>
  <c r="G48" i="3"/>
  <c r="U196" i="8"/>
  <c r="Z196" i="8" s="1"/>
  <c r="T196" i="8"/>
  <c r="Y196" i="8" s="1"/>
  <c r="V356" i="8"/>
  <c r="AA356" i="8" s="1"/>
  <c r="T438" i="8"/>
  <c r="Y438" i="8" s="1"/>
  <c r="S315" i="8"/>
  <c r="X315" i="8" s="1"/>
  <c r="T73" i="8"/>
  <c r="Y73" i="8" s="1"/>
  <c r="AG73" i="8" s="1"/>
  <c r="K66" i="3" s="1"/>
  <c r="V174" i="8"/>
  <c r="AA174" i="8" s="1"/>
  <c r="V418" i="8"/>
  <c r="AA418" i="8" s="1"/>
  <c r="T75" i="8"/>
  <c r="Y75" i="8" s="1"/>
  <c r="U195" i="8"/>
  <c r="Z195" i="8" s="1"/>
  <c r="V439" i="8"/>
  <c r="AA439" i="8" s="1"/>
  <c r="W460" i="8"/>
  <c r="AB460" i="8" s="1"/>
  <c r="H323" i="3"/>
  <c r="G404" i="3"/>
  <c r="V460" i="8"/>
  <c r="AA460" i="8" s="1"/>
  <c r="H180" i="3"/>
  <c r="S295" i="8"/>
  <c r="X295" i="8" s="1"/>
  <c r="G323" i="3"/>
  <c r="G100" i="3"/>
  <c r="V116" i="8"/>
  <c r="AA116" i="8" s="1"/>
  <c r="V235" i="8"/>
  <c r="AA235" i="8" s="1"/>
  <c r="W481" i="8"/>
  <c r="AB481" i="8" s="1"/>
  <c r="U48" i="8"/>
  <c r="Z48" i="8" s="1"/>
  <c r="W156" i="8"/>
  <c r="AB156" i="8" s="1"/>
  <c r="T256" i="8"/>
  <c r="Y256" i="8" s="1"/>
  <c r="W308" i="8"/>
  <c r="AB308" i="8" s="1"/>
  <c r="W398" i="8"/>
  <c r="AB398" i="8" s="1"/>
  <c r="T7" i="8"/>
  <c r="Y7" i="8" s="1"/>
  <c r="W67" i="8"/>
  <c r="AB67" i="8" s="1"/>
  <c r="U127" i="8"/>
  <c r="Z127" i="8" s="1"/>
  <c r="U235" i="8"/>
  <c r="Z235" i="8" s="1"/>
  <c r="V327" i="8"/>
  <c r="AA327" i="8" s="1"/>
  <c r="U459" i="8"/>
  <c r="Z459" i="8" s="1"/>
  <c r="U418" i="8"/>
  <c r="Z418" i="8" s="1"/>
  <c r="T129" i="8"/>
  <c r="Y129" i="8" s="1"/>
  <c r="V233" i="8"/>
  <c r="AA233" i="8" s="1"/>
  <c r="S273" i="8"/>
  <c r="X273" i="8" s="1"/>
  <c r="W389" i="8"/>
  <c r="AB389" i="8" s="1"/>
  <c r="S481" i="8"/>
  <c r="X481" i="8" s="1"/>
  <c r="T94" i="8"/>
  <c r="Y94" i="8" s="1"/>
  <c r="V506" i="8"/>
  <c r="AA506" i="8" s="1"/>
  <c r="V370" i="8"/>
  <c r="AA370" i="8" s="1"/>
  <c r="T255" i="8"/>
  <c r="Y255" i="8" s="1"/>
  <c r="S47" i="8"/>
  <c r="X47" i="8" s="1"/>
  <c r="W147" i="8"/>
  <c r="AB147" i="8" s="1"/>
  <c r="V419" i="8"/>
  <c r="AA419" i="8" s="1"/>
  <c r="W492" i="8"/>
  <c r="AB492" i="8" s="1"/>
  <c r="U430" i="8"/>
  <c r="Z430" i="8" s="1"/>
  <c r="W436" i="8"/>
  <c r="AB436" i="8" s="1"/>
  <c r="V492" i="8"/>
  <c r="AA492" i="8" s="1"/>
  <c r="H225" i="3"/>
  <c r="C22" i="5" s="1"/>
  <c r="G64" i="3"/>
  <c r="U256" i="8"/>
  <c r="Z256" i="8" s="1"/>
  <c r="V459" i="8"/>
  <c r="AA459" i="8" s="1"/>
  <c r="T357" i="8"/>
  <c r="Y357" i="8" s="1"/>
  <c r="U129" i="8"/>
  <c r="Z129" i="8" s="1"/>
  <c r="T376" i="8"/>
  <c r="Y376" i="8" s="1"/>
  <c r="T48" i="8"/>
  <c r="Y48" i="8" s="1"/>
  <c r="U68" i="8"/>
  <c r="Z68" i="8" s="1"/>
  <c r="V156" i="8"/>
  <c r="AA156" i="8" s="1"/>
  <c r="S175" i="8"/>
  <c r="X175" i="8" s="1"/>
  <c r="S34" i="8"/>
  <c r="X34" i="8" s="1"/>
  <c r="S398" i="8"/>
  <c r="X398" i="8" s="1"/>
  <c r="W247" i="8"/>
  <c r="AB247" i="8" s="1"/>
  <c r="S53" i="8"/>
  <c r="X53" i="8" s="1"/>
  <c r="W129" i="8"/>
  <c r="AB129" i="8" s="1"/>
  <c r="T277" i="8"/>
  <c r="Y277" i="8" s="1"/>
  <c r="W6" i="8"/>
  <c r="AB6" i="8" s="1"/>
  <c r="T154" i="8"/>
  <c r="Y154" i="8" s="1"/>
  <c r="U370" i="8"/>
  <c r="Z370" i="8" s="1"/>
  <c r="T287" i="8"/>
  <c r="Y287" i="8" s="1"/>
  <c r="AG287" i="8" s="1"/>
  <c r="V55" i="8"/>
  <c r="AA55" i="8" s="1"/>
  <c r="V147" i="8"/>
  <c r="AA147" i="8" s="1"/>
  <c r="W255" i="8"/>
  <c r="AB255" i="8" s="1"/>
  <c r="U419" i="8"/>
  <c r="Z419" i="8" s="1"/>
  <c r="U315" i="8"/>
  <c r="Z315" i="8" s="1"/>
  <c r="H420" i="3"/>
  <c r="U237" i="8"/>
  <c r="Z237" i="8" s="1"/>
  <c r="S156" i="8"/>
  <c r="X156" i="8" s="1"/>
  <c r="U480" i="8"/>
  <c r="Z480" i="8" s="1"/>
  <c r="S459" i="8"/>
  <c r="X459" i="8" s="1"/>
  <c r="U34" i="8"/>
  <c r="Z34" i="8" s="1"/>
  <c r="V398" i="8"/>
  <c r="AA398" i="8" s="1"/>
  <c r="W75" i="8"/>
  <c r="AB75" i="8" s="1"/>
  <c r="V53" i="8"/>
  <c r="AA53" i="8" s="1"/>
  <c r="W277" i="8"/>
  <c r="AB277" i="8" s="1"/>
  <c r="T397" i="8"/>
  <c r="Y397" i="8" s="1"/>
  <c r="S154" i="8"/>
  <c r="X154" i="8" s="1"/>
  <c r="U55" i="8"/>
  <c r="Z55" i="8" s="1"/>
  <c r="W155" i="8"/>
  <c r="AB155" i="8" s="1"/>
  <c r="V255" i="8"/>
  <c r="AA255" i="8" s="1"/>
  <c r="H243" i="3"/>
  <c r="G243" i="3"/>
  <c r="G420" i="3"/>
  <c r="W419" i="8"/>
  <c r="AB419" i="8" s="1"/>
  <c r="W459" i="8"/>
  <c r="AB459" i="8" s="1"/>
  <c r="U501" i="8"/>
  <c r="Z501" i="8" s="1"/>
  <c r="S48" i="8"/>
  <c r="X48" i="8" s="1"/>
  <c r="W68" i="8"/>
  <c r="AB68" i="8" s="1"/>
  <c r="V88" i="8"/>
  <c r="AA88" i="8" s="1"/>
  <c r="W108" i="8"/>
  <c r="AB108" i="8" s="1"/>
  <c r="U156" i="8"/>
  <c r="Z156" i="8" s="1"/>
  <c r="U208" i="8"/>
  <c r="Z208" i="8" s="1"/>
  <c r="W236" i="8"/>
  <c r="AB236" i="8" s="1"/>
  <c r="S288" i="8"/>
  <c r="X288" i="8" s="1"/>
  <c r="T308" i="8"/>
  <c r="Y308" i="8" s="1"/>
  <c r="AG308" i="8" s="1"/>
  <c r="K276" i="3" s="1"/>
  <c r="T480" i="8"/>
  <c r="Y480" i="8" s="1"/>
  <c r="T34" i="8"/>
  <c r="Y34" i="8" s="1"/>
  <c r="V75" i="8"/>
  <c r="AA75" i="8" s="1"/>
  <c r="U247" i="8"/>
  <c r="Z247" i="8" s="1"/>
  <c r="T439" i="8"/>
  <c r="Y439" i="8" s="1"/>
  <c r="AG439" i="8" s="1"/>
  <c r="T57" i="8"/>
  <c r="Y57" i="8" s="1"/>
  <c r="T109" i="8"/>
  <c r="Y109" i="8" s="1"/>
  <c r="S277" i="8"/>
  <c r="X277" i="8" s="1"/>
  <c r="W397" i="8"/>
  <c r="AB397" i="8" s="1"/>
  <c r="U6" i="8"/>
  <c r="Z6" i="8" s="1"/>
  <c r="U86" i="8"/>
  <c r="Z86" i="8" s="1"/>
  <c r="V154" i="8"/>
  <c r="AA154" i="8" s="1"/>
  <c r="T55" i="8"/>
  <c r="Y55" i="8" s="1"/>
  <c r="W159" i="8"/>
  <c r="AB159" i="8" s="1"/>
  <c r="W335" i="8"/>
  <c r="AB335" i="8" s="1"/>
  <c r="V155" i="8"/>
  <c r="AA155" i="8" s="1"/>
  <c r="U255" i="8"/>
  <c r="Z255" i="8" s="1"/>
  <c r="S215" i="8"/>
  <c r="X215" i="8" s="1"/>
  <c r="G180" i="3"/>
  <c r="W48" i="8"/>
  <c r="AB48" i="8" s="1"/>
  <c r="U317" i="8"/>
  <c r="Z317" i="8" s="1"/>
  <c r="U461" i="8"/>
  <c r="Z461" i="8" s="1"/>
  <c r="U88" i="8"/>
  <c r="Z88" i="8" s="1"/>
  <c r="V108" i="8"/>
  <c r="AA108" i="8" s="1"/>
  <c r="W136" i="8"/>
  <c r="AB136" i="8" s="1"/>
  <c r="T208" i="8"/>
  <c r="Y208" i="8" s="1"/>
  <c r="V236" i="8"/>
  <c r="AA236" i="8" s="1"/>
  <c r="U75" i="8"/>
  <c r="Z75" i="8" s="1"/>
  <c r="W57" i="8"/>
  <c r="AB57" i="8" s="1"/>
  <c r="W109" i="8"/>
  <c r="AB109" i="8" s="1"/>
  <c r="S397" i="8"/>
  <c r="X397" i="8" s="1"/>
  <c r="T335" i="8"/>
  <c r="Y335" i="8" s="1"/>
  <c r="W55" i="8"/>
  <c r="AB55" i="8" s="1"/>
  <c r="V335" i="8"/>
  <c r="AA335" i="8" s="1"/>
  <c r="T167" i="8"/>
  <c r="Y167" i="8" s="1"/>
  <c r="T267" i="8"/>
  <c r="Y267" i="8" s="1"/>
  <c r="T17" i="8"/>
  <c r="Y17" i="8" s="1"/>
  <c r="V136" i="8"/>
  <c r="AA136" i="8" s="1"/>
  <c r="U236" i="8"/>
  <c r="Z236" i="8" s="1"/>
  <c r="S336" i="8"/>
  <c r="X336" i="8" s="1"/>
  <c r="S376" i="8"/>
  <c r="X376" i="8" s="1"/>
  <c r="V35" i="8"/>
  <c r="AA35" i="8" s="1"/>
  <c r="W175" i="8"/>
  <c r="AB175" i="8" s="1"/>
  <c r="V47" i="8"/>
  <c r="AA47" i="8" s="1"/>
  <c r="V57" i="8"/>
  <c r="AA57" i="8" s="1"/>
  <c r="T395" i="8"/>
  <c r="Y395" i="8" s="1"/>
  <c r="U335" i="8"/>
  <c r="Z335" i="8" s="1"/>
  <c r="S167" i="8"/>
  <c r="X167" i="8" s="1"/>
  <c r="S267" i="8"/>
  <c r="X267" i="8" s="1"/>
  <c r="S480" i="8"/>
  <c r="X480" i="8" s="1"/>
  <c r="H436" i="3"/>
  <c r="H355" i="3"/>
  <c r="H293" i="3"/>
  <c r="H275" i="3"/>
  <c r="S17" i="8"/>
  <c r="X17" i="8" s="1"/>
  <c r="U136" i="8"/>
  <c r="Z136" i="8" s="1"/>
  <c r="W188" i="8"/>
  <c r="AB188" i="8" s="1"/>
  <c r="T236" i="8"/>
  <c r="Y236" i="8" s="1"/>
  <c r="U336" i="8"/>
  <c r="Z336" i="8" s="1"/>
  <c r="W376" i="8"/>
  <c r="AB376" i="8" s="1"/>
  <c r="W267" i="8"/>
  <c r="AB267" i="8" s="1"/>
  <c r="U35" i="8"/>
  <c r="Z35" i="8" s="1"/>
  <c r="V175" i="8"/>
  <c r="AA175" i="8" s="1"/>
  <c r="U357" i="8"/>
  <c r="Z357" i="8" s="1"/>
  <c r="V89" i="8"/>
  <c r="AA89" i="8" s="1"/>
  <c r="S287" i="8"/>
  <c r="X287" i="8" s="1"/>
  <c r="S106" i="8"/>
  <c r="X106" i="8" s="1"/>
  <c r="T206" i="8"/>
  <c r="Y206" i="8" s="1"/>
  <c r="T419" i="8"/>
  <c r="Y419" i="8" s="1"/>
  <c r="V63" i="8"/>
  <c r="AA63" i="8" s="1"/>
  <c r="V167" i="8"/>
  <c r="AA167" i="8" s="1"/>
  <c r="G436" i="3"/>
  <c r="G355" i="3"/>
  <c r="G275" i="3"/>
  <c r="G195" i="3"/>
  <c r="G96" i="3"/>
  <c r="W17" i="8"/>
  <c r="AB17" i="8" s="1"/>
  <c r="T136" i="8"/>
  <c r="Y136" i="8" s="1"/>
  <c r="W316" i="8"/>
  <c r="AB316" i="8" s="1"/>
  <c r="T336" i="8"/>
  <c r="Y336" i="8" s="1"/>
  <c r="U376" i="8"/>
  <c r="Z376" i="8" s="1"/>
  <c r="T35" i="8"/>
  <c r="Y35" i="8" s="1"/>
  <c r="U175" i="8"/>
  <c r="Z175" i="8" s="1"/>
  <c r="V137" i="8"/>
  <c r="AA137" i="8" s="1"/>
  <c r="W482" i="8"/>
  <c r="AB482" i="8" s="1"/>
  <c r="V17" i="8"/>
  <c r="AA17" i="8" s="1"/>
  <c r="V256" i="8"/>
  <c r="AA256" i="8" s="1"/>
  <c r="V336" i="8"/>
  <c r="AA336" i="8" s="1"/>
  <c r="S116" i="8"/>
  <c r="X116" i="8" s="1"/>
  <c r="V316" i="8"/>
  <c r="AA316" i="8" s="1"/>
  <c r="W35" i="8"/>
  <c r="AB35" i="8" s="1"/>
  <c r="V97" i="8"/>
  <c r="AA97" i="8" s="1"/>
  <c r="U137" i="8"/>
  <c r="Z137" i="8" s="1"/>
  <c r="V337" i="8"/>
  <c r="AA337" i="8" s="1"/>
  <c r="U118" i="8"/>
  <c r="Z118" i="8" s="1"/>
  <c r="S482" i="8"/>
  <c r="X482" i="8" s="1"/>
  <c r="T275" i="8"/>
  <c r="Y275" i="8" s="1"/>
  <c r="V27" i="8"/>
  <c r="AA27" i="8" s="1"/>
  <c r="W216" i="8"/>
  <c r="AB216" i="8" s="1"/>
  <c r="U116" i="8"/>
  <c r="Z116" i="8" s="1"/>
  <c r="S216" i="8"/>
  <c r="X216" i="8" s="1"/>
  <c r="U316" i="8"/>
  <c r="Z316" i="8" s="1"/>
  <c r="V117" i="8"/>
  <c r="AA117" i="8" s="1"/>
  <c r="T137" i="8"/>
  <c r="Y137" i="8" s="1"/>
  <c r="W118" i="8"/>
  <c r="AB118" i="8" s="1"/>
  <c r="S275" i="8"/>
  <c r="X275" i="8" s="1"/>
  <c r="U197" i="8"/>
  <c r="Z197" i="8" s="1"/>
  <c r="H193" i="3"/>
  <c r="U56" i="8"/>
  <c r="Z56" i="8" s="1"/>
  <c r="W76" i="8"/>
  <c r="AB76" i="8" s="1"/>
  <c r="T116" i="8"/>
  <c r="Y116" i="8" s="1"/>
  <c r="U216" i="8"/>
  <c r="Z216" i="8" s="1"/>
  <c r="S296" i="8"/>
  <c r="X296" i="8" s="1"/>
  <c r="T316" i="8"/>
  <c r="Y316" i="8" s="1"/>
  <c r="W95" i="8"/>
  <c r="AB95" i="8" s="1"/>
  <c r="U117" i="8"/>
  <c r="Z117" i="8" s="1"/>
  <c r="W137" i="8"/>
  <c r="AB137" i="8" s="1"/>
  <c r="S377" i="8"/>
  <c r="X377" i="8" s="1"/>
  <c r="V275" i="8"/>
  <c r="AA275" i="8" s="1"/>
  <c r="V34" i="8"/>
  <c r="AA34" i="8" s="1"/>
  <c r="T56" i="8"/>
  <c r="Y56" i="8" s="1"/>
  <c r="V76" i="8"/>
  <c r="AA76" i="8" s="1"/>
  <c r="S96" i="8"/>
  <c r="X96" i="8" s="1"/>
  <c r="T216" i="8"/>
  <c r="Y216" i="8" s="1"/>
  <c r="W18" i="8"/>
  <c r="AB18" i="8" s="1"/>
  <c r="T95" i="8"/>
  <c r="Y95" i="8" s="1"/>
  <c r="W295" i="8"/>
  <c r="AB295" i="8" s="1"/>
  <c r="U93" i="8"/>
  <c r="Z93" i="8" s="1"/>
  <c r="T117" i="8"/>
  <c r="Y117" i="8" s="1"/>
  <c r="U257" i="8"/>
  <c r="Z257" i="8" s="1"/>
  <c r="W377" i="8"/>
  <c r="AB377" i="8" s="1"/>
  <c r="T87" i="8"/>
  <c r="Y87" i="8" s="1"/>
  <c r="W215" i="8"/>
  <c r="AB215" i="8" s="1"/>
  <c r="H404" i="3"/>
  <c r="U36" i="8"/>
  <c r="Z36" i="8" s="1"/>
  <c r="W56" i="8"/>
  <c r="AB56" i="8" s="1"/>
  <c r="S76" i="8"/>
  <c r="X76" i="8" s="1"/>
  <c r="W96" i="8"/>
  <c r="AB96" i="8" s="1"/>
  <c r="W276" i="8"/>
  <c r="AB276" i="8" s="1"/>
  <c r="T296" i="8"/>
  <c r="Y296" i="8" s="1"/>
  <c r="V18" i="8"/>
  <c r="AA18" i="8" s="1"/>
  <c r="W438" i="8"/>
  <c r="AB438" i="8" s="1"/>
  <c r="S95" i="8"/>
  <c r="X95" i="8" s="1"/>
  <c r="V295" i="8"/>
  <c r="AA295" i="8" s="1"/>
  <c r="T69" i="8"/>
  <c r="Y69" i="8" s="1"/>
  <c r="AG69" i="8" s="1"/>
  <c r="S93" i="8"/>
  <c r="X93" i="8" s="1"/>
  <c r="W117" i="8"/>
  <c r="AB117" i="8" s="1"/>
  <c r="V165" i="8"/>
  <c r="AA165" i="8" s="1"/>
  <c r="T257" i="8"/>
  <c r="Y257" i="8" s="1"/>
  <c r="T377" i="8"/>
  <c r="Y377" i="8" s="1"/>
  <c r="T501" i="8"/>
  <c r="Y501" i="8" s="1"/>
  <c r="W46" i="8"/>
  <c r="AB46" i="8" s="1"/>
  <c r="U174" i="8"/>
  <c r="Z174" i="8" s="1"/>
  <c r="S410" i="8"/>
  <c r="X410" i="8" s="1"/>
  <c r="W287" i="8"/>
  <c r="AB287" i="8" s="1"/>
  <c r="S87" i="8"/>
  <c r="X87" i="8" s="1"/>
  <c r="V215" i="8"/>
  <c r="AA215" i="8" s="1"/>
  <c r="T356" i="8"/>
  <c r="Y356" i="8" s="1"/>
  <c r="U296" i="8"/>
  <c r="Z296" i="8" s="1"/>
  <c r="W195" i="8"/>
  <c r="AB195" i="8" s="1"/>
  <c r="V480" i="8"/>
  <c r="AA480" i="8" s="1"/>
  <c r="T36" i="8"/>
  <c r="Y36" i="8" s="1"/>
  <c r="W196" i="8"/>
  <c r="AB196" i="8" s="1"/>
  <c r="T248" i="8"/>
  <c r="Y248" i="8" s="1"/>
  <c r="V276" i="8"/>
  <c r="AA276" i="8" s="1"/>
  <c r="U460" i="8"/>
  <c r="Z460" i="8" s="1"/>
  <c r="S438" i="8"/>
  <c r="X438" i="8" s="1"/>
  <c r="U295" i="8"/>
  <c r="Z295" i="8" s="1"/>
  <c r="U165" i="8"/>
  <c r="Z165" i="8" s="1"/>
  <c r="S297" i="8"/>
  <c r="X297" i="8" s="1"/>
  <c r="W296" i="8"/>
  <c r="AB296" i="8" s="1"/>
  <c r="V377" i="8"/>
  <c r="AA377" i="8" s="1"/>
  <c r="H396" i="3"/>
  <c r="H352" i="3"/>
  <c r="H316" i="3"/>
  <c r="H272" i="3"/>
  <c r="H236" i="3"/>
  <c r="G432" i="3"/>
  <c r="G396" i="3"/>
  <c r="G352" i="3"/>
  <c r="G316" i="3"/>
  <c r="G272" i="3"/>
  <c r="G236" i="3"/>
  <c r="G155" i="3"/>
  <c r="G75" i="3"/>
  <c r="G39" i="3"/>
  <c r="H439" i="3"/>
  <c r="H412" i="3"/>
  <c r="H359" i="3"/>
  <c r="H332" i="3"/>
  <c r="H279" i="3"/>
  <c r="H252" i="3"/>
  <c r="H216" i="3"/>
  <c r="G439" i="3"/>
  <c r="G412" i="3"/>
  <c r="G359" i="3"/>
  <c r="G332" i="3"/>
  <c r="G279" i="3"/>
  <c r="G252" i="3"/>
  <c r="G216" i="3"/>
  <c r="G172" i="3"/>
  <c r="G136" i="3"/>
  <c r="G55" i="3"/>
  <c r="H375" i="3"/>
  <c r="H295" i="3"/>
  <c r="G375" i="3"/>
  <c r="G339" i="3"/>
  <c r="G295" i="3"/>
  <c r="G191" i="3"/>
  <c r="H448" i="3"/>
  <c r="H368" i="3"/>
  <c r="H288" i="3"/>
  <c r="H207" i="3"/>
  <c r="G448" i="3"/>
  <c r="G368" i="3"/>
  <c r="G288" i="3"/>
  <c r="G207" i="3"/>
  <c r="G127" i="3"/>
  <c r="H411" i="3"/>
  <c r="H384" i="3"/>
  <c r="H304" i="3"/>
  <c r="G411" i="3"/>
  <c r="G384" i="3"/>
  <c r="G348" i="3"/>
  <c r="G304" i="3"/>
  <c r="H427" i="3"/>
  <c r="H400" i="3"/>
  <c r="H328" i="3"/>
  <c r="H311" i="3"/>
  <c r="H284" i="3"/>
  <c r="G427" i="3"/>
  <c r="G400" i="3"/>
  <c r="G391" i="3"/>
  <c r="G364" i="3"/>
  <c r="G328" i="3"/>
  <c r="G320" i="3"/>
  <c r="G311" i="3"/>
  <c r="G284" i="3"/>
  <c r="G248" i="3"/>
  <c r="G204" i="3"/>
  <c r="G168" i="3"/>
  <c r="G159" i="3"/>
  <c r="G132" i="3"/>
  <c r="G123" i="3"/>
  <c r="H443" i="3"/>
  <c r="H425" i="3"/>
  <c r="H416" i="3"/>
  <c r="H407" i="3"/>
  <c r="H371" i="3"/>
  <c r="H344" i="3"/>
  <c r="H336" i="3"/>
  <c r="H327" i="3"/>
  <c r="H291" i="3"/>
  <c r="H264" i="3"/>
  <c r="H211" i="3"/>
  <c r="H175" i="3"/>
  <c r="G452" i="3"/>
  <c r="G416" i="3"/>
  <c r="G407" i="3"/>
  <c r="G380" i="3"/>
  <c r="G371" i="3"/>
  <c r="G344" i="3"/>
  <c r="G336" i="3"/>
  <c r="G327" i="3"/>
  <c r="G300" i="3"/>
  <c r="G291" i="3"/>
  <c r="G264" i="3"/>
  <c r="G256" i="3"/>
  <c r="G220" i="3"/>
  <c r="G211" i="3"/>
  <c r="G184" i="3"/>
  <c r="G175" i="3"/>
  <c r="G148" i="3"/>
  <c r="G139" i="3"/>
  <c r="G112" i="3"/>
  <c r="G68" i="3"/>
  <c r="G59" i="3"/>
  <c r="G32" i="3"/>
  <c r="G23" i="3"/>
  <c r="AG85" i="8"/>
  <c r="U11" i="8"/>
  <c r="Z11" i="8" s="1"/>
  <c r="V11" i="8"/>
  <c r="AA11" i="8" s="1"/>
  <c r="S29" i="8"/>
  <c r="X29" i="8" s="1"/>
  <c r="T29" i="8"/>
  <c r="Y29" i="8" s="1"/>
  <c r="U131" i="8"/>
  <c r="Z131" i="8" s="1"/>
  <c r="S131" i="8"/>
  <c r="X131" i="8" s="1"/>
  <c r="T169" i="8"/>
  <c r="Y169" i="8" s="1"/>
  <c r="U169" i="8"/>
  <c r="Z169" i="8" s="1"/>
  <c r="V250" i="8"/>
  <c r="AA250" i="8" s="1"/>
  <c r="S250" i="8"/>
  <c r="X250" i="8" s="1"/>
  <c r="U250" i="8"/>
  <c r="Z250" i="8" s="1"/>
  <c r="W392" i="8"/>
  <c r="AB392" i="8" s="1"/>
  <c r="T392" i="8"/>
  <c r="Y392" i="8" s="1"/>
  <c r="S412" i="8"/>
  <c r="X412" i="8" s="1"/>
  <c r="AF412" i="8" s="1"/>
  <c r="V412" i="8"/>
  <c r="AA412" i="8" s="1"/>
  <c r="H229" i="3"/>
  <c r="V132" i="8"/>
  <c r="AA132" i="8" s="1"/>
  <c r="W132" i="8"/>
  <c r="AB132" i="8" s="1"/>
  <c r="T271" i="8"/>
  <c r="Y271" i="8" s="1"/>
  <c r="AG271" i="8" s="1"/>
  <c r="U271" i="8"/>
  <c r="Z271" i="8" s="1"/>
  <c r="S12" i="8"/>
  <c r="X12" i="8" s="1"/>
  <c r="U32" i="8"/>
  <c r="Z32" i="8" s="1"/>
  <c r="T416" i="8"/>
  <c r="Y416" i="8" s="1"/>
  <c r="S271" i="8"/>
  <c r="X271" i="8" s="1"/>
  <c r="S354" i="8"/>
  <c r="X354" i="8" s="1"/>
  <c r="S478" i="8"/>
  <c r="X478" i="8" s="1"/>
  <c r="V211" i="8"/>
  <c r="AA211" i="8" s="1"/>
  <c r="U29" i="8"/>
  <c r="Z29" i="8" s="1"/>
  <c r="T53" i="8"/>
  <c r="Y53" i="8" s="1"/>
  <c r="V73" i="8"/>
  <c r="AA73" i="8" s="1"/>
  <c r="T93" i="8"/>
  <c r="Y93" i="8" s="1"/>
  <c r="AG93" i="8" s="1"/>
  <c r="W253" i="8"/>
  <c r="AB253" i="8" s="1"/>
  <c r="U30" i="8"/>
  <c r="Z30" i="8" s="1"/>
  <c r="W70" i="8"/>
  <c r="AB70" i="8" s="1"/>
  <c r="W154" i="8"/>
  <c r="AB154" i="8" s="1"/>
  <c r="T190" i="8"/>
  <c r="Y190" i="8" s="1"/>
  <c r="AG190" i="8" s="1"/>
  <c r="U230" i="8"/>
  <c r="Z230" i="8" s="1"/>
  <c r="W290" i="8"/>
  <c r="AB290" i="8" s="1"/>
  <c r="S474" i="8"/>
  <c r="X474" i="8" s="1"/>
  <c r="AF474" i="8" s="1"/>
  <c r="W91" i="8"/>
  <c r="AB91" i="8" s="1"/>
  <c r="U454" i="8"/>
  <c r="Z454" i="8" s="1"/>
  <c r="H409" i="3"/>
  <c r="H309" i="3"/>
  <c r="T14" i="8"/>
  <c r="Y14" i="8" s="1"/>
  <c r="U14" i="8"/>
  <c r="Z14" i="8" s="1"/>
  <c r="S14" i="8"/>
  <c r="X14" i="8" s="1"/>
  <c r="V293" i="8"/>
  <c r="AA293" i="8" s="1"/>
  <c r="U293" i="8"/>
  <c r="Z293" i="8" s="1"/>
  <c r="U374" i="8"/>
  <c r="Z374" i="8" s="1"/>
  <c r="S374" i="8"/>
  <c r="X374" i="8" s="1"/>
  <c r="W374" i="8"/>
  <c r="AB374" i="8" s="1"/>
  <c r="U457" i="8"/>
  <c r="Z457" i="8" s="1"/>
  <c r="T457" i="8"/>
  <c r="Y457" i="8" s="1"/>
  <c r="AG457" i="8" s="1"/>
  <c r="T478" i="8"/>
  <c r="Y478" i="8" s="1"/>
  <c r="V478" i="8"/>
  <c r="AA478" i="8" s="1"/>
  <c r="H389" i="3"/>
  <c r="H441" i="3"/>
  <c r="H325" i="3"/>
  <c r="H245" i="3"/>
  <c r="H209" i="3"/>
  <c r="H191" i="3"/>
  <c r="H173" i="3"/>
  <c r="T70" i="8"/>
  <c r="Y70" i="8" s="1"/>
  <c r="U91" i="8"/>
  <c r="Z91" i="8" s="1"/>
  <c r="U15" i="8"/>
  <c r="Z15" i="8" s="1"/>
  <c r="W15" i="8"/>
  <c r="AB15" i="8" s="1"/>
  <c r="V15" i="8"/>
  <c r="AA15" i="8" s="1"/>
  <c r="S54" i="8"/>
  <c r="X54" i="8" s="1"/>
  <c r="W54" i="8"/>
  <c r="AB54" i="8" s="1"/>
  <c r="S115" i="8"/>
  <c r="X115" i="8" s="1"/>
  <c r="T115" i="8"/>
  <c r="Y115" i="8" s="1"/>
  <c r="U135" i="8"/>
  <c r="Z135" i="8" s="1"/>
  <c r="V135" i="8"/>
  <c r="AA135" i="8" s="1"/>
  <c r="T194" i="8"/>
  <c r="Y194" i="8" s="1"/>
  <c r="AG194" i="8" s="1"/>
  <c r="U194" i="8"/>
  <c r="Z194" i="8" s="1"/>
  <c r="W214" i="8"/>
  <c r="AB214" i="8" s="1"/>
  <c r="T214" i="8"/>
  <c r="Y214" i="8" s="1"/>
  <c r="AG214" i="8" s="1"/>
  <c r="U234" i="8"/>
  <c r="Z234" i="8" s="1"/>
  <c r="S234" i="8"/>
  <c r="X234" i="8" s="1"/>
  <c r="AF234" i="8" s="1"/>
  <c r="T334" i="8"/>
  <c r="Y334" i="8" s="1"/>
  <c r="AG334" i="8" s="1"/>
  <c r="U334" i="8"/>
  <c r="Z334" i="8" s="1"/>
  <c r="W375" i="8"/>
  <c r="AB375" i="8" s="1"/>
  <c r="S375" i="8"/>
  <c r="X375" i="8" s="1"/>
  <c r="U375" i="8"/>
  <c r="Z375" i="8" s="1"/>
  <c r="S396" i="8"/>
  <c r="X396" i="8" s="1"/>
  <c r="V396" i="8"/>
  <c r="AA396" i="8" s="1"/>
  <c r="V417" i="8"/>
  <c r="AA417" i="8" s="1"/>
  <c r="U417" i="8"/>
  <c r="Z417" i="8" s="1"/>
  <c r="W417" i="8"/>
  <c r="AB417" i="8" s="1"/>
  <c r="S32" i="8"/>
  <c r="X32" i="8" s="1"/>
  <c r="AF32" i="8" s="1"/>
  <c r="T151" i="8"/>
  <c r="Y151" i="8" s="1"/>
  <c r="AG151" i="8" s="1"/>
  <c r="W33" i="8"/>
  <c r="AB33" i="8" s="1"/>
  <c r="U53" i="8"/>
  <c r="Z53" i="8" s="1"/>
  <c r="S73" i="8"/>
  <c r="X73" i="8" s="1"/>
  <c r="AF73" i="8" s="1"/>
  <c r="U233" i="8"/>
  <c r="Z233" i="8" s="1"/>
  <c r="T333" i="8"/>
  <c r="Y333" i="8" s="1"/>
  <c r="AG333" i="8" s="1"/>
  <c r="V230" i="8"/>
  <c r="AA230" i="8" s="1"/>
  <c r="V231" i="8"/>
  <c r="AA231" i="8" s="1"/>
  <c r="U155" i="8"/>
  <c r="Z155" i="8" s="1"/>
  <c r="V352" i="8"/>
  <c r="AA352" i="8" s="1"/>
  <c r="W110" i="8"/>
  <c r="AB110" i="8" s="1"/>
  <c r="U254" i="8"/>
  <c r="Z254" i="8" s="1"/>
  <c r="V374" i="8"/>
  <c r="AA374" i="8" s="1"/>
  <c r="V51" i="8"/>
  <c r="AA51" i="8" s="1"/>
  <c r="S151" i="8"/>
  <c r="X151" i="8" s="1"/>
  <c r="AF151" i="8" s="1"/>
  <c r="U330" i="8"/>
  <c r="Z330" i="8" s="1"/>
  <c r="V33" i="8"/>
  <c r="AA33" i="8" s="1"/>
  <c r="T233" i="8"/>
  <c r="Y233" i="8" s="1"/>
  <c r="W333" i="8"/>
  <c r="AB333" i="8" s="1"/>
  <c r="U231" i="8"/>
  <c r="Z231" i="8" s="1"/>
  <c r="V457" i="8"/>
  <c r="AA457" i="8" s="1"/>
  <c r="T374" i="8"/>
  <c r="Y374" i="8" s="1"/>
  <c r="AG374" i="8" s="1"/>
  <c r="T352" i="8"/>
  <c r="Y352" i="8" s="1"/>
  <c r="AG352" i="8" s="1"/>
  <c r="S110" i="8"/>
  <c r="X110" i="8" s="1"/>
  <c r="T254" i="8"/>
  <c r="Y254" i="8" s="1"/>
  <c r="AG254" i="8" s="1"/>
  <c r="U51" i="8"/>
  <c r="Z51" i="8" s="1"/>
  <c r="V151" i="8"/>
  <c r="AA151" i="8" s="1"/>
  <c r="V333" i="8"/>
  <c r="AA333" i="8" s="1"/>
  <c r="W233" i="8"/>
  <c r="AB233" i="8" s="1"/>
  <c r="S333" i="8"/>
  <c r="X333" i="8" s="1"/>
  <c r="W457" i="8"/>
  <c r="AB457" i="8" s="1"/>
  <c r="U455" i="8"/>
  <c r="Z455" i="8" s="1"/>
  <c r="S77" i="8"/>
  <c r="X77" i="8" s="1"/>
  <c r="U77" i="8"/>
  <c r="Z77" i="8" s="1"/>
  <c r="S97" i="8"/>
  <c r="X97" i="8" s="1"/>
  <c r="W97" i="8"/>
  <c r="AB97" i="8" s="1"/>
  <c r="V118" i="8"/>
  <c r="AA118" i="8" s="1"/>
  <c r="T118" i="8"/>
  <c r="Y118" i="8" s="1"/>
  <c r="U358" i="8"/>
  <c r="Z358" i="8" s="1"/>
  <c r="V358" i="8"/>
  <c r="AA358" i="8" s="1"/>
  <c r="S420" i="8"/>
  <c r="X420" i="8" s="1"/>
  <c r="AF420" i="8" s="1"/>
  <c r="V420" i="8"/>
  <c r="AA420" i="8" s="1"/>
  <c r="W440" i="8"/>
  <c r="AB440" i="8" s="1"/>
  <c r="S440" i="8"/>
  <c r="X440" i="8" s="1"/>
  <c r="AF440" i="8" s="1"/>
  <c r="U440" i="8"/>
  <c r="Z440" i="8" s="1"/>
  <c r="U352" i="8"/>
  <c r="Z352" i="8" s="1"/>
  <c r="S371" i="8"/>
  <c r="X371" i="8" s="1"/>
  <c r="S475" i="8"/>
  <c r="X475" i="8" s="1"/>
  <c r="AF475" i="8" s="1"/>
  <c r="U74" i="8"/>
  <c r="Z74" i="8" s="1"/>
  <c r="V110" i="8"/>
  <c r="AA110" i="8" s="1"/>
  <c r="W210" i="8"/>
  <c r="AB210" i="8" s="1"/>
  <c r="W254" i="8"/>
  <c r="AB254" i="8" s="1"/>
  <c r="T51" i="8"/>
  <c r="Y51" i="8" s="1"/>
  <c r="U151" i="8"/>
  <c r="Z151" i="8" s="1"/>
  <c r="T155" i="8"/>
  <c r="Y155" i="8" s="1"/>
  <c r="AG155" i="8" s="1"/>
  <c r="V313" i="8"/>
  <c r="AA313" i="8" s="1"/>
  <c r="T393" i="8"/>
  <c r="Y393" i="8" s="1"/>
  <c r="S457" i="8"/>
  <c r="X457" i="8" s="1"/>
  <c r="W314" i="8"/>
  <c r="AB314" i="8" s="1"/>
  <c r="T331" i="8"/>
  <c r="Y331" i="8" s="1"/>
  <c r="U213" i="8"/>
  <c r="Z213" i="8" s="1"/>
  <c r="T58" i="8"/>
  <c r="Y58" i="8" s="1"/>
  <c r="V58" i="8"/>
  <c r="AA58" i="8" s="1"/>
  <c r="T139" i="8"/>
  <c r="Y139" i="8" s="1"/>
  <c r="AG139" i="8" s="1"/>
  <c r="U139" i="8"/>
  <c r="Z139" i="8" s="1"/>
  <c r="T178" i="8"/>
  <c r="Y178" i="8" s="1"/>
  <c r="AG178" i="8" s="1"/>
  <c r="V178" i="8"/>
  <c r="AA178" i="8" s="1"/>
  <c r="V379" i="8"/>
  <c r="AA379" i="8" s="1"/>
  <c r="T379" i="8"/>
  <c r="Y379" i="8" s="1"/>
  <c r="AG379" i="8" s="1"/>
  <c r="W400" i="8"/>
  <c r="AB400" i="8" s="1"/>
  <c r="U400" i="8"/>
  <c r="Z400" i="8" s="1"/>
  <c r="U441" i="8"/>
  <c r="Z441" i="8" s="1"/>
  <c r="V441" i="8"/>
  <c r="AA441" i="8" s="1"/>
  <c r="H341" i="3"/>
  <c r="G28" i="3"/>
  <c r="G19" i="3"/>
  <c r="T330" i="8"/>
  <c r="Y330" i="8" s="1"/>
  <c r="T378" i="8"/>
  <c r="Y378" i="8" s="1"/>
  <c r="U20" i="8"/>
  <c r="Z20" i="8" s="1"/>
  <c r="W36" i="8"/>
  <c r="AB36" i="8" s="1"/>
  <c r="T375" i="8"/>
  <c r="Y375" i="8" s="1"/>
  <c r="W479" i="8"/>
  <c r="AB479" i="8" s="1"/>
  <c r="T74" i="8"/>
  <c r="Y74" i="8" s="1"/>
  <c r="U114" i="8"/>
  <c r="Z114" i="8" s="1"/>
  <c r="S210" i="8"/>
  <c r="X210" i="8" s="1"/>
  <c r="S254" i="8"/>
  <c r="X254" i="8" s="1"/>
  <c r="AF254" i="8" s="1"/>
  <c r="U294" i="8"/>
  <c r="Z294" i="8" s="1"/>
  <c r="S51" i="8"/>
  <c r="X51" i="8" s="1"/>
  <c r="AF51" i="8" s="1"/>
  <c r="U434" i="8"/>
  <c r="Z434" i="8" s="1"/>
  <c r="T37" i="8"/>
  <c r="Y37" i="8" s="1"/>
  <c r="U57" i="8"/>
  <c r="Z57" i="8" s="1"/>
  <c r="T213" i="8"/>
  <c r="Y213" i="8" s="1"/>
  <c r="T237" i="8"/>
  <c r="Y237" i="8" s="1"/>
  <c r="U313" i="8"/>
  <c r="Z313" i="8" s="1"/>
  <c r="U337" i="8"/>
  <c r="Z337" i="8" s="1"/>
  <c r="W393" i="8"/>
  <c r="AB393" i="8" s="1"/>
  <c r="T461" i="8"/>
  <c r="Y461" i="8" s="1"/>
  <c r="V198" i="8"/>
  <c r="AA198" i="8" s="1"/>
  <c r="V238" i="8"/>
  <c r="AA238" i="8" s="1"/>
  <c r="S314" i="8"/>
  <c r="X314" i="8" s="1"/>
  <c r="T11" i="8"/>
  <c r="Y11" i="8" s="1"/>
  <c r="T251" i="8"/>
  <c r="Y251" i="8" s="1"/>
  <c r="AG251" i="8" s="1"/>
  <c r="V331" i="8"/>
  <c r="AA331" i="8" s="1"/>
  <c r="U79" i="8"/>
  <c r="Z79" i="8" s="1"/>
  <c r="V79" i="8"/>
  <c r="AA79" i="8" s="1"/>
  <c r="W79" i="8"/>
  <c r="AB79" i="8" s="1"/>
  <c r="S120" i="8"/>
  <c r="X120" i="8" s="1"/>
  <c r="AF120" i="8" s="1"/>
  <c r="V120" i="8"/>
  <c r="AA120" i="8" s="1"/>
  <c r="T360" i="8"/>
  <c r="Y360" i="8" s="1"/>
  <c r="U360" i="8"/>
  <c r="Z360" i="8" s="1"/>
  <c r="V401" i="8"/>
  <c r="AA401" i="8" s="1"/>
  <c r="S401" i="8"/>
  <c r="X401" i="8" s="1"/>
  <c r="W401" i="8"/>
  <c r="AB401" i="8" s="1"/>
  <c r="U422" i="8"/>
  <c r="Z422" i="8" s="1"/>
  <c r="W422" i="8"/>
  <c r="AB422" i="8" s="1"/>
  <c r="S484" i="8"/>
  <c r="X484" i="8" s="1"/>
  <c r="W484" i="8"/>
  <c r="AB484" i="8" s="1"/>
  <c r="T110" i="8"/>
  <c r="Y110" i="8" s="1"/>
  <c r="W379" i="8"/>
  <c r="AB379" i="8" s="1"/>
  <c r="W475" i="8"/>
  <c r="AB475" i="8" s="1"/>
  <c r="T20" i="8"/>
  <c r="Y20" i="8" s="1"/>
  <c r="AG20" i="8" s="1"/>
  <c r="S36" i="8"/>
  <c r="X36" i="8" s="1"/>
  <c r="U436" i="8"/>
  <c r="Z436" i="8" s="1"/>
  <c r="S379" i="8"/>
  <c r="X379" i="8" s="1"/>
  <c r="AF379" i="8" s="1"/>
  <c r="S483" i="8"/>
  <c r="X483" i="8" s="1"/>
  <c r="AF483" i="8" s="1"/>
  <c r="W74" i="8"/>
  <c r="AB74" i="8" s="1"/>
  <c r="T114" i="8"/>
  <c r="Y114" i="8" s="1"/>
  <c r="AG114" i="8" s="1"/>
  <c r="V210" i="8"/>
  <c r="AA210" i="8" s="1"/>
  <c r="T294" i="8"/>
  <c r="Y294" i="8" s="1"/>
  <c r="AG294" i="8" s="1"/>
  <c r="W334" i="8"/>
  <c r="AB334" i="8" s="1"/>
  <c r="T15" i="8"/>
  <c r="Y15" i="8" s="1"/>
  <c r="V437" i="8"/>
  <c r="AA437" i="8" s="1"/>
  <c r="S37" i="8"/>
  <c r="X37" i="8" s="1"/>
  <c r="W213" i="8"/>
  <c r="AB213" i="8" s="1"/>
  <c r="W237" i="8"/>
  <c r="AB237" i="8" s="1"/>
  <c r="T313" i="8"/>
  <c r="Y313" i="8" s="1"/>
  <c r="T337" i="8"/>
  <c r="Y337" i="8" s="1"/>
  <c r="S393" i="8"/>
  <c r="X393" i="8" s="1"/>
  <c r="W461" i="8"/>
  <c r="AB461" i="8" s="1"/>
  <c r="T274" i="8"/>
  <c r="Y274" i="8" s="1"/>
  <c r="W94" i="8"/>
  <c r="AB94" i="8" s="1"/>
  <c r="W250" i="8"/>
  <c r="AB250" i="8" s="1"/>
  <c r="S434" i="8"/>
  <c r="X434" i="8" s="1"/>
  <c r="W11" i="8"/>
  <c r="AB11" i="8" s="1"/>
  <c r="W111" i="8"/>
  <c r="AB111" i="8" s="1"/>
  <c r="S251" i="8"/>
  <c r="X251" i="8" s="1"/>
  <c r="U331" i="8"/>
  <c r="Z331" i="8" s="1"/>
  <c r="V479" i="8"/>
  <c r="AA479" i="8" s="1"/>
  <c r="U277" i="8"/>
  <c r="Z277" i="8" s="1"/>
  <c r="V200" i="8"/>
  <c r="AA200" i="8" s="1"/>
  <c r="S200" i="8"/>
  <c r="X200" i="8" s="1"/>
  <c r="S220" i="8"/>
  <c r="X220" i="8" s="1"/>
  <c r="T220" i="8"/>
  <c r="Y220" i="8" s="1"/>
  <c r="S340" i="8"/>
  <c r="X340" i="8" s="1"/>
  <c r="V340" i="8"/>
  <c r="AA340" i="8" s="1"/>
  <c r="S402" i="8"/>
  <c r="X402" i="8" s="1"/>
  <c r="W402" i="8"/>
  <c r="AB402" i="8" s="1"/>
  <c r="U443" i="8"/>
  <c r="Z443" i="8" s="1"/>
  <c r="T443" i="8"/>
  <c r="Y443" i="8" s="1"/>
  <c r="AG443" i="8" s="1"/>
  <c r="G91" i="3"/>
  <c r="T508" i="8"/>
  <c r="Y508" i="8" s="1"/>
  <c r="W20" i="8"/>
  <c r="AB20" i="8" s="1"/>
  <c r="U392" i="8"/>
  <c r="Z392" i="8" s="1"/>
  <c r="T436" i="8"/>
  <c r="Y436" i="8" s="1"/>
  <c r="AG436" i="8" s="1"/>
  <c r="S139" i="8"/>
  <c r="X139" i="8" s="1"/>
  <c r="S74" i="8"/>
  <c r="X74" i="8" s="1"/>
  <c r="W114" i="8"/>
  <c r="AB114" i="8" s="1"/>
  <c r="W218" i="8"/>
  <c r="AB218" i="8" s="1"/>
  <c r="S294" i="8"/>
  <c r="X294" i="8" s="1"/>
  <c r="S334" i="8"/>
  <c r="X334" i="8" s="1"/>
  <c r="S15" i="8"/>
  <c r="X15" i="8" s="1"/>
  <c r="U359" i="8"/>
  <c r="Z359" i="8" s="1"/>
  <c r="V508" i="8"/>
  <c r="AA508" i="8" s="1"/>
  <c r="U37" i="8"/>
  <c r="Z37" i="8" s="1"/>
  <c r="S213" i="8"/>
  <c r="X213" i="8" s="1"/>
  <c r="S237" i="8"/>
  <c r="X237" i="8" s="1"/>
  <c r="W313" i="8"/>
  <c r="AB313" i="8" s="1"/>
  <c r="W337" i="8"/>
  <c r="AB337" i="8" s="1"/>
  <c r="S461" i="8"/>
  <c r="X461" i="8" s="1"/>
  <c r="S94" i="8"/>
  <c r="X94" i="8" s="1"/>
  <c r="AF94" i="8" s="1"/>
  <c r="W258" i="8"/>
  <c r="AB258" i="8" s="1"/>
  <c r="V434" i="8"/>
  <c r="AA434" i="8" s="1"/>
  <c r="S11" i="8"/>
  <c r="X11" i="8" s="1"/>
  <c r="T111" i="8"/>
  <c r="Y111" i="8" s="1"/>
  <c r="AG111" i="8" s="1"/>
  <c r="U251" i="8"/>
  <c r="Z251" i="8" s="1"/>
  <c r="V179" i="8"/>
  <c r="AA179" i="8" s="1"/>
  <c r="U479" i="8"/>
  <c r="Z479" i="8" s="1"/>
  <c r="W508" i="8"/>
  <c r="AB508" i="8" s="1"/>
  <c r="V360" i="8"/>
  <c r="AA360" i="8" s="1"/>
  <c r="U61" i="8"/>
  <c r="Z61" i="8" s="1"/>
  <c r="T61" i="8"/>
  <c r="Y61" i="8" s="1"/>
  <c r="V81" i="8"/>
  <c r="AA81" i="8" s="1"/>
  <c r="T81" i="8"/>
  <c r="Y81" i="8" s="1"/>
  <c r="U142" i="8"/>
  <c r="Z142" i="8" s="1"/>
  <c r="W142" i="8"/>
  <c r="AB142" i="8" s="1"/>
  <c r="U181" i="8"/>
  <c r="Z181" i="8" s="1"/>
  <c r="T181" i="8"/>
  <c r="Y181" i="8" s="1"/>
  <c r="T221" i="8"/>
  <c r="Y221" i="8" s="1"/>
  <c r="V221" i="8"/>
  <c r="AA221" i="8" s="1"/>
  <c r="U261" i="8"/>
  <c r="Z261" i="8" s="1"/>
  <c r="T261" i="8"/>
  <c r="Y261" i="8" s="1"/>
  <c r="U341" i="8"/>
  <c r="Z341" i="8" s="1"/>
  <c r="V341" i="8"/>
  <c r="AA341" i="8" s="1"/>
  <c r="T341" i="8"/>
  <c r="Y341" i="8" s="1"/>
  <c r="V362" i="8"/>
  <c r="AA362" i="8" s="1"/>
  <c r="U362" i="8"/>
  <c r="Z362" i="8" s="1"/>
  <c r="T486" i="8"/>
  <c r="Y486" i="8" s="1"/>
  <c r="AG486" i="8" s="1"/>
  <c r="W486" i="8"/>
  <c r="AB486" i="8" s="1"/>
  <c r="H261" i="3"/>
  <c r="H357" i="3"/>
  <c r="H268" i="3"/>
  <c r="H259" i="3"/>
  <c r="H241" i="3"/>
  <c r="H232" i="3"/>
  <c r="H188" i="3"/>
  <c r="W211" i="8"/>
  <c r="AB211" i="8" s="1"/>
  <c r="W339" i="8"/>
  <c r="AB339" i="8" s="1"/>
  <c r="S383" i="8"/>
  <c r="X383" i="8" s="1"/>
  <c r="S479" i="8"/>
  <c r="X479" i="8" s="1"/>
  <c r="S20" i="8"/>
  <c r="X20" i="8" s="1"/>
  <c r="U40" i="8"/>
  <c r="Z40" i="8" s="1"/>
  <c r="S240" i="8"/>
  <c r="X240" i="8" s="1"/>
  <c r="AF240" i="8" s="1"/>
  <c r="S264" i="8"/>
  <c r="X264" i="8" s="1"/>
  <c r="S360" i="8"/>
  <c r="X360" i="8" s="1"/>
  <c r="U396" i="8"/>
  <c r="Z396" i="8" s="1"/>
  <c r="T440" i="8"/>
  <c r="Y440" i="8" s="1"/>
  <c r="U484" i="8"/>
  <c r="Z484" i="8" s="1"/>
  <c r="S387" i="8"/>
  <c r="X387" i="8" s="1"/>
  <c r="T502" i="8"/>
  <c r="Y502" i="8" s="1"/>
  <c r="S114" i="8"/>
  <c r="X114" i="8" s="1"/>
  <c r="AF114" i="8" s="1"/>
  <c r="S218" i="8"/>
  <c r="X218" i="8" s="1"/>
  <c r="V294" i="8"/>
  <c r="AA294" i="8" s="1"/>
  <c r="V334" i="8"/>
  <c r="AA334" i="8" s="1"/>
  <c r="S2" i="8"/>
  <c r="X2" i="8" s="1"/>
  <c r="V23" i="8"/>
  <c r="AA23" i="8" s="1"/>
  <c r="T59" i="8"/>
  <c r="Y59" i="8" s="1"/>
  <c r="V205" i="8"/>
  <c r="AA205" i="8" s="1"/>
  <c r="U442" i="8"/>
  <c r="Z442" i="8" s="1"/>
  <c r="V61" i="8"/>
  <c r="AA61" i="8" s="1"/>
  <c r="U85" i="8"/>
  <c r="Z85" i="8" s="1"/>
  <c r="T105" i="8"/>
  <c r="Y105" i="8" s="1"/>
  <c r="V125" i="8"/>
  <c r="AA125" i="8" s="1"/>
  <c r="T145" i="8"/>
  <c r="Y145" i="8" s="1"/>
  <c r="AG145" i="8" s="1"/>
  <c r="T165" i="8"/>
  <c r="Y165" i="8" s="1"/>
  <c r="V193" i="8"/>
  <c r="AA193" i="8" s="1"/>
  <c r="V217" i="8"/>
  <c r="AA217" i="8" s="1"/>
  <c r="V241" i="8"/>
  <c r="AA241" i="8" s="1"/>
  <c r="U265" i="8"/>
  <c r="Z265" i="8" s="1"/>
  <c r="T433" i="8"/>
  <c r="Y433" i="8" s="1"/>
  <c r="AG433" i="8" s="1"/>
  <c r="T465" i="8"/>
  <c r="Y465" i="8" s="1"/>
  <c r="T6" i="8"/>
  <c r="Y6" i="8" s="1"/>
  <c r="V94" i="8"/>
  <c r="AA94" i="8" s="1"/>
  <c r="W206" i="8"/>
  <c r="AB206" i="8" s="1"/>
  <c r="S258" i="8"/>
  <c r="X258" i="8" s="1"/>
  <c r="W378" i="8"/>
  <c r="AB378" i="8" s="1"/>
  <c r="W442" i="8"/>
  <c r="AB442" i="8" s="1"/>
  <c r="V19" i="8"/>
  <c r="AA19" i="8" s="1"/>
  <c r="V111" i="8"/>
  <c r="AA111" i="8" s="1"/>
  <c r="U463" i="8"/>
  <c r="Z463" i="8" s="1"/>
  <c r="S359" i="8"/>
  <c r="X359" i="8" s="1"/>
  <c r="U81" i="8"/>
  <c r="Z81" i="8" s="1"/>
  <c r="S508" i="8"/>
  <c r="X508" i="8" s="1"/>
  <c r="AF508" i="8" s="1"/>
  <c r="W182" i="8"/>
  <c r="AB182" i="8" s="1"/>
  <c r="T182" i="8"/>
  <c r="Y182" i="8" s="1"/>
  <c r="AG182" i="8" s="1"/>
  <c r="T302" i="8"/>
  <c r="Y302" i="8" s="1"/>
  <c r="AG302" i="8" s="1"/>
  <c r="U302" i="8"/>
  <c r="Z302" i="8" s="1"/>
  <c r="W363" i="8"/>
  <c r="AB363" i="8" s="1"/>
  <c r="T363" i="8"/>
  <c r="Y363" i="8" s="1"/>
  <c r="AG363" i="8" s="1"/>
  <c r="W384" i="8"/>
  <c r="AB384" i="8" s="1"/>
  <c r="S384" i="8"/>
  <c r="X384" i="8" s="1"/>
  <c r="U425" i="8"/>
  <c r="Z425" i="8" s="1"/>
  <c r="T425" i="8"/>
  <c r="Y425" i="8" s="1"/>
  <c r="G268" i="3"/>
  <c r="G259" i="3"/>
  <c r="G232" i="3"/>
  <c r="G188" i="3"/>
  <c r="G179" i="3"/>
  <c r="G152" i="3"/>
  <c r="G143" i="3"/>
  <c r="G116" i="3"/>
  <c r="G107" i="3"/>
  <c r="G80" i="3"/>
  <c r="G71" i="3"/>
  <c r="G44" i="3"/>
  <c r="S279" i="8"/>
  <c r="X279" i="8" s="1"/>
  <c r="AF279" i="8" s="1"/>
  <c r="V416" i="8"/>
  <c r="AA416" i="8" s="1"/>
  <c r="V448" i="8"/>
  <c r="AA448" i="8" s="1"/>
  <c r="V2" i="8"/>
  <c r="AA2" i="8" s="1"/>
  <c r="S112" i="8"/>
  <c r="X112" i="8" s="1"/>
  <c r="W152" i="8"/>
  <c r="AB152" i="8" s="1"/>
  <c r="U240" i="8"/>
  <c r="Z240" i="8" s="1"/>
  <c r="U264" i="8"/>
  <c r="Z264" i="8" s="1"/>
  <c r="W360" i="8"/>
  <c r="AB360" i="8" s="1"/>
  <c r="T396" i="8"/>
  <c r="Y396" i="8" s="1"/>
  <c r="U444" i="8"/>
  <c r="Z444" i="8" s="1"/>
  <c r="T484" i="8"/>
  <c r="Y484" i="8" s="1"/>
  <c r="S191" i="8"/>
  <c r="X191" i="8" s="1"/>
  <c r="U170" i="8"/>
  <c r="Z170" i="8" s="1"/>
  <c r="V218" i="8"/>
  <c r="AA218" i="8" s="1"/>
  <c r="W338" i="8"/>
  <c r="AB338" i="8" s="1"/>
  <c r="W454" i="8"/>
  <c r="AB454" i="8" s="1"/>
  <c r="U23" i="8"/>
  <c r="Z23" i="8" s="1"/>
  <c r="S59" i="8"/>
  <c r="X59" i="8" s="1"/>
  <c r="U378" i="8"/>
  <c r="Z378" i="8" s="1"/>
  <c r="T21" i="8"/>
  <c r="Y21" i="8" s="1"/>
  <c r="AG21" i="8" s="1"/>
  <c r="S65" i="8"/>
  <c r="X65" i="8" s="1"/>
  <c r="U125" i="8"/>
  <c r="Z125" i="8" s="1"/>
  <c r="W145" i="8"/>
  <c r="AB145" i="8" s="1"/>
  <c r="S165" i="8"/>
  <c r="X165" i="8" s="1"/>
  <c r="AF165" i="8" s="1"/>
  <c r="U193" i="8"/>
  <c r="Z193" i="8" s="1"/>
  <c r="U217" i="8"/>
  <c r="Z217" i="8" s="1"/>
  <c r="T241" i="8"/>
  <c r="Y241" i="8" s="1"/>
  <c r="W265" i="8"/>
  <c r="AB265" i="8" s="1"/>
  <c r="T293" i="8"/>
  <c r="Y293" i="8" s="1"/>
  <c r="T317" i="8"/>
  <c r="Y317" i="8" s="1"/>
  <c r="AG317" i="8" s="1"/>
  <c r="W341" i="8"/>
  <c r="AB341" i="8" s="1"/>
  <c r="W433" i="8"/>
  <c r="AB433" i="8" s="1"/>
  <c r="W465" i="8"/>
  <c r="AB465" i="8" s="1"/>
  <c r="W331" i="8"/>
  <c r="AB331" i="8" s="1"/>
  <c r="W14" i="8"/>
  <c r="AB14" i="8" s="1"/>
  <c r="V54" i="8"/>
  <c r="AA54" i="8" s="1"/>
  <c r="U98" i="8"/>
  <c r="Z98" i="8" s="1"/>
  <c r="V206" i="8"/>
  <c r="AA206" i="8" s="1"/>
  <c r="V258" i="8"/>
  <c r="AA258" i="8" s="1"/>
  <c r="V378" i="8"/>
  <c r="AA378" i="8" s="1"/>
  <c r="S442" i="8"/>
  <c r="X442" i="8" s="1"/>
  <c r="AF442" i="8" s="1"/>
  <c r="U19" i="8"/>
  <c r="Z19" i="8" s="1"/>
  <c r="U111" i="8"/>
  <c r="Z111" i="8" s="1"/>
  <c r="V475" i="8"/>
  <c r="AA475" i="8" s="1"/>
  <c r="S119" i="8"/>
  <c r="X119" i="8" s="1"/>
  <c r="AF119" i="8" s="1"/>
  <c r="V191" i="8"/>
  <c r="AA191" i="8" s="1"/>
  <c r="W359" i="8"/>
  <c r="AB359" i="8" s="1"/>
  <c r="U382" i="8"/>
  <c r="Z382" i="8" s="1"/>
  <c r="U338" i="8"/>
  <c r="Z338" i="8" s="1"/>
  <c r="S203" i="8"/>
  <c r="X203" i="8" s="1"/>
  <c r="T203" i="8"/>
  <c r="Y203" i="8" s="1"/>
  <c r="S223" i="8"/>
  <c r="X223" i="8" s="1"/>
  <c r="V223" i="8"/>
  <c r="AA223" i="8" s="1"/>
  <c r="U263" i="8"/>
  <c r="Z263" i="8" s="1"/>
  <c r="V263" i="8"/>
  <c r="AA263" i="8" s="1"/>
  <c r="S303" i="8"/>
  <c r="X303" i="8" s="1"/>
  <c r="AF303" i="8" s="1"/>
  <c r="V303" i="8"/>
  <c r="AA303" i="8" s="1"/>
  <c r="W303" i="8"/>
  <c r="AB303" i="8" s="1"/>
  <c r="V343" i="8"/>
  <c r="AA343" i="8" s="1"/>
  <c r="W343" i="8"/>
  <c r="AB343" i="8" s="1"/>
  <c r="W364" i="8"/>
  <c r="AB364" i="8" s="1"/>
  <c r="U364" i="8"/>
  <c r="Z364" i="8" s="1"/>
  <c r="W135" i="8"/>
  <c r="AB135" i="8" s="1"/>
  <c r="T218" i="8"/>
  <c r="Y218" i="8" s="1"/>
  <c r="T482" i="8"/>
  <c r="Y482" i="8" s="1"/>
  <c r="AG482" i="8" s="1"/>
  <c r="K431" i="3" s="1"/>
  <c r="W112" i="8"/>
  <c r="AB112" i="8" s="1"/>
  <c r="S132" i="8"/>
  <c r="X132" i="8" s="1"/>
  <c r="V152" i="8"/>
  <c r="AA152" i="8" s="1"/>
  <c r="W172" i="8"/>
  <c r="AB172" i="8" s="1"/>
  <c r="T400" i="8"/>
  <c r="Y400" i="8" s="1"/>
  <c r="AG400" i="8" s="1"/>
  <c r="K358" i="3" s="1"/>
  <c r="S395" i="8"/>
  <c r="X395" i="8" s="1"/>
  <c r="T170" i="8"/>
  <c r="Y170" i="8" s="1"/>
  <c r="S338" i="8"/>
  <c r="X338" i="8" s="1"/>
  <c r="S454" i="8"/>
  <c r="X454" i="8" s="1"/>
  <c r="T231" i="8"/>
  <c r="Y231" i="8" s="1"/>
  <c r="AG231" i="8" s="1"/>
  <c r="V169" i="8"/>
  <c r="AA169" i="8" s="1"/>
  <c r="T193" i="8"/>
  <c r="Y193" i="8" s="1"/>
  <c r="T217" i="8"/>
  <c r="Y217" i="8" s="1"/>
  <c r="W293" i="8"/>
  <c r="AB293" i="8" s="1"/>
  <c r="W317" i="8"/>
  <c r="AB317" i="8" s="1"/>
  <c r="S433" i="8"/>
  <c r="X433" i="8" s="1"/>
  <c r="AF433" i="8" s="1"/>
  <c r="V14" i="8"/>
  <c r="AA14" i="8" s="1"/>
  <c r="U54" i="8"/>
  <c r="Z54" i="8" s="1"/>
  <c r="T98" i="8"/>
  <c r="Y98" i="8" s="1"/>
  <c r="AG98" i="8" s="1"/>
  <c r="K88" i="3" s="1"/>
  <c r="U138" i="8"/>
  <c r="Z138" i="8" s="1"/>
  <c r="U214" i="8"/>
  <c r="Z214" i="8" s="1"/>
  <c r="W330" i="8"/>
  <c r="AB330" i="8" s="1"/>
  <c r="T19" i="8"/>
  <c r="Y19" i="8" s="1"/>
  <c r="V119" i="8"/>
  <c r="AA119" i="8" s="1"/>
  <c r="U191" i="8"/>
  <c r="Z191" i="8" s="1"/>
  <c r="W279" i="8"/>
  <c r="AB279" i="8" s="1"/>
  <c r="U163" i="8"/>
  <c r="Z163" i="8" s="1"/>
  <c r="V163" i="8"/>
  <c r="AA163" i="8" s="1"/>
  <c r="T163" i="8"/>
  <c r="Y163" i="8" s="1"/>
  <c r="S244" i="8"/>
  <c r="X244" i="8" s="1"/>
  <c r="U244" i="8"/>
  <c r="Z244" i="8" s="1"/>
  <c r="U365" i="8"/>
  <c r="Z365" i="8" s="1"/>
  <c r="W365" i="8"/>
  <c r="AB365" i="8" s="1"/>
  <c r="U427" i="8"/>
  <c r="Z427" i="8" s="1"/>
  <c r="V427" i="8"/>
  <c r="AA427" i="8" s="1"/>
  <c r="S468" i="8"/>
  <c r="X468" i="8" s="1"/>
  <c r="W468" i="8"/>
  <c r="AB468" i="8" s="1"/>
  <c r="U489" i="8"/>
  <c r="Z489" i="8" s="1"/>
  <c r="V489" i="8"/>
  <c r="AA489" i="8" s="1"/>
  <c r="W483" i="8"/>
  <c r="AB483" i="8" s="1"/>
  <c r="V112" i="8"/>
  <c r="AA112" i="8" s="1"/>
  <c r="U132" i="8"/>
  <c r="Z132" i="8" s="1"/>
  <c r="U152" i="8"/>
  <c r="Z152" i="8" s="1"/>
  <c r="V172" i="8"/>
  <c r="AA172" i="8" s="1"/>
  <c r="T210" i="8"/>
  <c r="Y210" i="8" s="1"/>
  <c r="AG210" i="8" s="1"/>
  <c r="W170" i="8"/>
  <c r="AB170" i="8" s="1"/>
  <c r="T270" i="8"/>
  <c r="Y270" i="8" s="1"/>
  <c r="V338" i="8"/>
  <c r="AA338" i="8" s="1"/>
  <c r="V454" i="8"/>
  <c r="AA454" i="8" s="1"/>
  <c r="W115" i="8"/>
  <c r="AB115" i="8" s="1"/>
  <c r="W169" i="8"/>
  <c r="AB169" i="8" s="1"/>
  <c r="W193" i="8"/>
  <c r="AB193" i="8" s="1"/>
  <c r="W217" i="8"/>
  <c r="AB217" i="8" s="1"/>
  <c r="S293" i="8"/>
  <c r="X293" i="8" s="1"/>
  <c r="AF293" i="8" s="1"/>
  <c r="S317" i="8"/>
  <c r="X317" i="8" s="1"/>
  <c r="AF317" i="8" s="1"/>
  <c r="T437" i="8"/>
  <c r="Y437" i="8" s="1"/>
  <c r="AG437" i="8" s="1"/>
  <c r="W351" i="8"/>
  <c r="AB351" i="8" s="1"/>
  <c r="W22" i="8"/>
  <c r="AB22" i="8" s="1"/>
  <c r="T54" i="8"/>
  <c r="Y54" i="8" s="1"/>
  <c r="AG54" i="8" s="1"/>
  <c r="W98" i="8"/>
  <c r="AB98" i="8" s="1"/>
  <c r="W138" i="8"/>
  <c r="AB138" i="8" s="1"/>
  <c r="S214" i="8"/>
  <c r="X214" i="8" s="1"/>
  <c r="S330" i="8"/>
  <c r="X330" i="8" s="1"/>
  <c r="T191" i="8"/>
  <c r="Y191" i="8" s="1"/>
  <c r="W19" i="8"/>
  <c r="AB19" i="8" s="1"/>
  <c r="W355" i="8"/>
  <c r="AB355" i="8" s="1"/>
  <c r="U119" i="8"/>
  <c r="Z119" i="8" s="1"/>
  <c r="V279" i="8"/>
  <c r="AA279" i="8" s="1"/>
  <c r="W371" i="8"/>
  <c r="AB371" i="8" s="1"/>
  <c r="V393" i="8"/>
  <c r="AA393" i="8" s="1"/>
  <c r="T5" i="8"/>
  <c r="Y5" i="8" s="1"/>
  <c r="W5" i="8"/>
  <c r="AB5" i="8" s="1"/>
  <c r="V146" i="8"/>
  <c r="AA146" i="8" s="1"/>
  <c r="T146" i="8"/>
  <c r="Y146" i="8" s="1"/>
  <c r="V164" i="8"/>
  <c r="AA164" i="8" s="1"/>
  <c r="W164" i="8"/>
  <c r="AB164" i="8" s="1"/>
  <c r="V245" i="8"/>
  <c r="AA245" i="8" s="1"/>
  <c r="W245" i="8"/>
  <c r="AB245" i="8" s="1"/>
  <c r="V325" i="8"/>
  <c r="AA325" i="8" s="1"/>
  <c r="W325" i="8"/>
  <c r="AB325" i="8" s="1"/>
  <c r="V366" i="8"/>
  <c r="AA366" i="8" s="1"/>
  <c r="W366" i="8"/>
  <c r="AB366" i="8" s="1"/>
  <c r="S428" i="8"/>
  <c r="X428" i="8" s="1"/>
  <c r="W428" i="8"/>
  <c r="AB428" i="8" s="1"/>
  <c r="V449" i="8"/>
  <c r="AA449" i="8" s="1"/>
  <c r="S449" i="8"/>
  <c r="X449" i="8" s="1"/>
  <c r="H257" i="3"/>
  <c r="H213" i="3"/>
  <c r="H204" i="3"/>
  <c r="H177" i="3"/>
  <c r="U112" i="8"/>
  <c r="Z112" i="8" s="1"/>
  <c r="T132" i="8"/>
  <c r="Y132" i="8" s="1"/>
  <c r="T152" i="8"/>
  <c r="Y152" i="8" s="1"/>
  <c r="AG152" i="8" s="1"/>
  <c r="K137" i="3" s="1"/>
  <c r="S172" i="8"/>
  <c r="X172" i="8" s="1"/>
  <c r="AF172" i="8" s="1"/>
  <c r="T414" i="8"/>
  <c r="Y414" i="8" s="1"/>
  <c r="AG414" i="8" s="1"/>
  <c r="S170" i="8"/>
  <c r="X170" i="8" s="1"/>
  <c r="AF170" i="8" s="1"/>
  <c r="W234" i="8"/>
  <c r="AB234" i="8" s="1"/>
  <c r="W270" i="8"/>
  <c r="AB270" i="8" s="1"/>
  <c r="U310" i="8"/>
  <c r="Z310" i="8" s="1"/>
  <c r="W462" i="8"/>
  <c r="AB462" i="8" s="1"/>
  <c r="V115" i="8"/>
  <c r="AA115" i="8" s="1"/>
  <c r="T455" i="8"/>
  <c r="Y455" i="8" s="1"/>
  <c r="S169" i="8"/>
  <c r="X169" i="8" s="1"/>
  <c r="V273" i="8"/>
  <c r="AA273" i="8" s="1"/>
  <c r="V297" i="8"/>
  <c r="AA297" i="8" s="1"/>
  <c r="W437" i="8"/>
  <c r="AB437" i="8" s="1"/>
  <c r="W399" i="8"/>
  <c r="AB399" i="8" s="1"/>
  <c r="V22" i="8"/>
  <c r="AA22" i="8" s="1"/>
  <c r="S98" i="8"/>
  <c r="X98" i="8" s="1"/>
  <c r="S138" i="8"/>
  <c r="X138" i="8" s="1"/>
  <c r="V214" i="8"/>
  <c r="AA214" i="8" s="1"/>
  <c r="S458" i="8"/>
  <c r="X458" i="8" s="1"/>
  <c r="AF458" i="8" s="1"/>
  <c r="T71" i="8"/>
  <c r="Y71" i="8" s="1"/>
  <c r="T135" i="8"/>
  <c r="Y135" i="8" s="1"/>
  <c r="AG135" i="8" s="1"/>
  <c r="U355" i="8"/>
  <c r="Z355" i="8" s="1"/>
  <c r="T131" i="8"/>
  <c r="Y131" i="8" s="1"/>
  <c r="AG131" i="8" s="1"/>
  <c r="U279" i="8"/>
  <c r="Z279" i="8" s="1"/>
  <c r="U371" i="8"/>
  <c r="Z371" i="8" s="1"/>
  <c r="U178" i="8"/>
  <c r="Z178" i="8" s="1"/>
  <c r="U433" i="8"/>
  <c r="Z433" i="8" s="1"/>
  <c r="S400" i="8"/>
  <c r="X400" i="8" s="1"/>
  <c r="U45" i="8"/>
  <c r="Z45" i="8" s="1"/>
  <c r="V45" i="8"/>
  <c r="AA45" i="8" s="1"/>
  <c r="W45" i="8"/>
  <c r="AB45" i="8" s="1"/>
  <c r="S86" i="8"/>
  <c r="X86" i="8" s="1"/>
  <c r="W86" i="8"/>
  <c r="AB86" i="8" s="1"/>
  <c r="U226" i="8"/>
  <c r="Z226" i="8" s="1"/>
  <c r="S226" i="8"/>
  <c r="X226" i="8" s="1"/>
  <c r="U306" i="8"/>
  <c r="Z306" i="8" s="1"/>
  <c r="S306" i="8"/>
  <c r="X306" i="8" s="1"/>
  <c r="W306" i="8"/>
  <c r="AB306" i="8" s="1"/>
  <c r="S388" i="8"/>
  <c r="X388" i="8" s="1"/>
  <c r="V388" i="8"/>
  <c r="AA388" i="8" s="1"/>
  <c r="W408" i="8"/>
  <c r="AB408" i="8" s="1"/>
  <c r="S408" i="8"/>
  <c r="X408" i="8" s="1"/>
  <c r="AF408" i="8" s="1"/>
  <c r="W429" i="8"/>
  <c r="AB429" i="8" s="1"/>
  <c r="T429" i="8"/>
  <c r="Y429" i="8" s="1"/>
  <c r="V429" i="8"/>
  <c r="AA429" i="8" s="1"/>
  <c r="U470" i="8"/>
  <c r="Z470" i="8" s="1"/>
  <c r="T470" i="8"/>
  <c r="Y470" i="8" s="1"/>
  <c r="AG470" i="8" s="1"/>
  <c r="V470" i="8"/>
  <c r="AA470" i="8" s="1"/>
  <c r="G87" i="3"/>
  <c r="G60" i="3"/>
  <c r="G52" i="3"/>
  <c r="G7" i="3"/>
  <c r="W291" i="8"/>
  <c r="AB291" i="8" s="1"/>
  <c r="W352" i="8"/>
  <c r="AB352" i="8" s="1"/>
  <c r="S455" i="8"/>
  <c r="X455" i="8" s="1"/>
  <c r="U172" i="8"/>
  <c r="Z172" i="8" s="1"/>
  <c r="W50" i="8"/>
  <c r="AB50" i="8" s="1"/>
  <c r="U134" i="8"/>
  <c r="Z134" i="8" s="1"/>
  <c r="W178" i="8"/>
  <c r="AB178" i="8" s="1"/>
  <c r="V234" i="8"/>
  <c r="AA234" i="8" s="1"/>
  <c r="S270" i="8"/>
  <c r="X270" i="8" s="1"/>
  <c r="AF270" i="8" s="1"/>
  <c r="T310" i="8"/>
  <c r="Y310" i="8" s="1"/>
  <c r="AG310" i="8" s="1"/>
  <c r="S462" i="8"/>
  <c r="X462" i="8" s="1"/>
  <c r="AF462" i="8" s="1"/>
  <c r="T371" i="8"/>
  <c r="Y371" i="8" s="1"/>
  <c r="AG371" i="8" s="1"/>
  <c r="K332" i="3" s="1"/>
  <c r="U115" i="8"/>
  <c r="Z115" i="8" s="1"/>
  <c r="W271" i="8"/>
  <c r="AB271" i="8" s="1"/>
  <c r="U351" i="8"/>
  <c r="Z351" i="8" s="1"/>
  <c r="U458" i="8"/>
  <c r="Z458" i="8" s="1"/>
  <c r="T173" i="8"/>
  <c r="Y173" i="8" s="1"/>
  <c r="T197" i="8"/>
  <c r="Y197" i="8" s="1"/>
  <c r="U273" i="8"/>
  <c r="Z273" i="8" s="1"/>
  <c r="U297" i="8"/>
  <c r="Z297" i="8" s="1"/>
  <c r="U22" i="8"/>
  <c r="Z22" i="8" s="1"/>
  <c r="V138" i="8"/>
  <c r="AA138" i="8" s="1"/>
  <c r="W274" i="8"/>
  <c r="AB274" i="8" s="1"/>
  <c r="V458" i="8"/>
  <c r="AA458" i="8" s="1"/>
  <c r="S71" i="8"/>
  <c r="X71" i="8" s="1"/>
  <c r="S135" i="8"/>
  <c r="X135" i="8" s="1"/>
  <c r="V355" i="8"/>
  <c r="AA355" i="8" s="1"/>
  <c r="W131" i="8"/>
  <c r="AB131" i="8" s="1"/>
  <c r="T291" i="8"/>
  <c r="Y291" i="8" s="1"/>
  <c r="AG291" i="8" s="1"/>
  <c r="V436" i="8"/>
  <c r="AA436" i="8" s="1"/>
  <c r="U340" i="8"/>
  <c r="Z340" i="8" s="1"/>
  <c r="T408" i="8"/>
  <c r="Y408" i="8" s="1"/>
  <c r="AG408" i="8" s="1"/>
  <c r="S239" i="8"/>
  <c r="X239" i="8" s="1"/>
  <c r="AF239" i="8" s="1"/>
  <c r="W423" i="8"/>
  <c r="AB423" i="8" s="1"/>
  <c r="V50" i="8"/>
  <c r="AA50" i="8" s="1"/>
  <c r="U90" i="8"/>
  <c r="Z90" i="8" s="1"/>
  <c r="T134" i="8"/>
  <c r="Y134" i="8" s="1"/>
  <c r="S178" i="8"/>
  <c r="X178" i="8" s="1"/>
  <c r="V270" i="8"/>
  <c r="AA270" i="8" s="1"/>
  <c r="W310" i="8"/>
  <c r="AB310" i="8" s="1"/>
  <c r="V346" i="8"/>
  <c r="AA346" i="8" s="1"/>
  <c r="V406" i="8"/>
  <c r="AA406" i="8" s="1"/>
  <c r="V462" i="8"/>
  <c r="AA462" i="8" s="1"/>
  <c r="W127" i="8"/>
  <c r="AB127" i="8" s="1"/>
  <c r="W199" i="8"/>
  <c r="AB199" i="8" s="1"/>
  <c r="V271" i="8"/>
  <c r="AA271" i="8" s="1"/>
  <c r="T351" i="8"/>
  <c r="Y351" i="8" s="1"/>
  <c r="W173" i="8"/>
  <c r="AB173" i="8" s="1"/>
  <c r="W197" i="8"/>
  <c r="AB197" i="8" s="1"/>
  <c r="S221" i="8"/>
  <c r="X221" i="8" s="1"/>
  <c r="T273" i="8"/>
  <c r="Y273" i="8" s="1"/>
  <c r="AG273" i="8" s="1"/>
  <c r="T297" i="8"/>
  <c r="Y297" i="8" s="1"/>
  <c r="W321" i="8"/>
  <c r="AB321" i="8" s="1"/>
  <c r="S345" i="8"/>
  <c r="X345" i="8" s="1"/>
  <c r="AF345" i="8" s="1"/>
  <c r="T441" i="8"/>
  <c r="Y441" i="8" s="1"/>
  <c r="V62" i="8"/>
  <c r="AA62" i="8" s="1"/>
  <c r="U106" i="8"/>
  <c r="Z106" i="8" s="1"/>
  <c r="U146" i="8"/>
  <c r="Z146" i="8" s="1"/>
  <c r="S274" i="8"/>
  <c r="X274" i="8" s="1"/>
  <c r="V71" i="8"/>
  <c r="AA71" i="8" s="1"/>
  <c r="T147" i="8"/>
  <c r="Y147" i="8" s="1"/>
  <c r="U367" i="8"/>
  <c r="Z367" i="8" s="1"/>
  <c r="V131" i="8"/>
  <c r="AA131" i="8" s="1"/>
  <c r="S291" i="8"/>
  <c r="X291" i="8" s="1"/>
  <c r="V383" i="8"/>
  <c r="AA383" i="8" s="1"/>
  <c r="W380" i="8"/>
  <c r="AB380" i="8" s="1"/>
  <c r="T41" i="8"/>
  <c r="Y41" i="8" s="1"/>
  <c r="AG41" i="8" s="1"/>
  <c r="U449" i="8"/>
  <c r="Z449" i="8" s="1"/>
  <c r="T27" i="8"/>
  <c r="Y27" i="8" s="1"/>
  <c r="U27" i="8"/>
  <c r="Z27" i="8" s="1"/>
  <c r="W47" i="8"/>
  <c r="AB47" i="8" s="1"/>
  <c r="T47" i="8"/>
  <c r="Y47" i="8" s="1"/>
  <c r="AG47" i="8" s="1"/>
  <c r="S149" i="8"/>
  <c r="X149" i="8" s="1"/>
  <c r="AF149" i="8" s="1"/>
  <c r="U149" i="8"/>
  <c r="Z149" i="8" s="1"/>
  <c r="S268" i="8"/>
  <c r="X268" i="8" s="1"/>
  <c r="V268" i="8"/>
  <c r="AA268" i="8" s="1"/>
  <c r="S369" i="8"/>
  <c r="X369" i="8" s="1"/>
  <c r="T369" i="8"/>
  <c r="Y369" i="8" s="1"/>
  <c r="T431" i="8"/>
  <c r="Y431" i="8" s="1"/>
  <c r="V431" i="8"/>
  <c r="AA431" i="8" s="1"/>
  <c r="W472" i="8"/>
  <c r="AB472" i="8" s="1"/>
  <c r="T472" i="8"/>
  <c r="Y472" i="8" s="1"/>
  <c r="S355" i="8"/>
  <c r="X355" i="8" s="1"/>
  <c r="V392" i="8"/>
  <c r="AA392" i="8" s="1"/>
  <c r="V424" i="8"/>
  <c r="AA424" i="8" s="1"/>
  <c r="T44" i="8"/>
  <c r="Y44" i="8" s="1"/>
  <c r="S60" i="8"/>
  <c r="X60" i="8" s="1"/>
  <c r="S224" i="8"/>
  <c r="X224" i="8" s="1"/>
  <c r="T234" i="8"/>
  <c r="Y234" i="8" s="1"/>
  <c r="AG234" i="8" s="1"/>
  <c r="T298" i="8"/>
  <c r="Y298" i="8" s="1"/>
  <c r="AG298" i="8" s="1"/>
  <c r="K267" i="3" s="1"/>
  <c r="T458" i="8"/>
  <c r="Y458" i="8" s="1"/>
  <c r="AG458" i="8" s="1"/>
  <c r="T490" i="8"/>
  <c r="Y490" i="8" s="1"/>
  <c r="AG490" i="8" s="1"/>
  <c r="V60" i="8"/>
  <c r="AA60" i="8" s="1"/>
  <c r="U200" i="8"/>
  <c r="Z200" i="8" s="1"/>
  <c r="U224" i="8"/>
  <c r="Z224" i="8" s="1"/>
  <c r="T340" i="8"/>
  <c r="Y340" i="8" s="1"/>
  <c r="W372" i="8"/>
  <c r="AB372" i="8" s="1"/>
  <c r="U412" i="8"/>
  <c r="Z412" i="8" s="1"/>
  <c r="W251" i="8"/>
  <c r="AB251" i="8" s="1"/>
  <c r="S427" i="8"/>
  <c r="X427" i="8" s="1"/>
  <c r="AF427" i="8" s="1"/>
  <c r="T90" i="8"/>
  <c r="Y90" i="8" s="1"/>
  <c r="S134" i="8"/>
  <c r="X134" i="8" s="1"/>
  <c r="W186" i="8"/>
  <c r="AB186" i="8" s="1"/>
  <c r="V354" i="8"/>
  <c r="AA354" i="8" s="1"/>
  <c r="W414" i="8"/>
  <c r="AB414" i="8" s="1"/>
  <c r="W470" i="8"/>
  <c r="AB470" i="8" s="1"/>
  <c r="T403" i="8"/>
  <c r="Y403" i="8" s="1"/>
  <c r="AG403" i="8" s="1"/>
  <c r="V199" i="8"/>
  <c r="AA199" i="8" s="1"/>
  <c r="V351" i="8"/>
  <c r="AA351" i="8" s="1"/>
  <c r="V483" i="8"/>
  <c r="AA483" i="8" s="1"/>
  <c r="S173" i="8"/>
  <c r="X173" i="8" s="1"/>
  <c r="S197" i="8"/>
  <c r="X197" i="8" s="1"/>
  <c r="AF197" i="8" s="1"/>
  <c r="V225" i="8"/>
  <c r="AA225" i="8" s="1"/>
  <c r="S321" i="8"/>
  <c r="X321" i="8" s="1"/>
  <c r="W441" i="8"/>
  <c r="AB441" i="8" s="1"/>
  <c r="W106" i="8"/>
  <c r="AB106" i="8" s="1"/>
  <c r="W146" i="8"/>
  <c r="AB146" i="8" s="1"/>
  <c r="S182" i="8"/>
  <c r="X182" i="8" s="1"/>
  <c r="V274" i="8"/>
  <c r="AA274" i="8" s="1"/>
  <c r="T143" i="8"/>
  <c r="Y143" i="8" s="1"/>
  <c r="AG143" i="8" s="1"/>
  <c r="S392" i="8"/>
  <c r="X392" i="8" s="1"/>
  <c r="W100" i="8"/>
  <c r="AB100" i="8" s="1"/>
  <c r="S416" i="8"/>
  <c r="X416" i="8" s="1"/>
  <c r="T28" i="8"/>
  <c r="Y28" i="8" s="1"/>
  <c r="U28" i="8"/>
  <c r="Z28" i="8" s="1"/>
  <c r="W189" i="8"/>
  <c r="AB189" i="8" s="1"/>
  <c r="T189" i="8"/>
  <c r="Y189" i="8" s="1"/>
  <c r="AG189" i="8" s="1"/>
  <c r="T209" i="8"/>
  <c r="Y209" i="8" s="1"/>
  <c r="AG209" i="8" s="1"/>
  <c r="U209" i="8"/>
  <c r="Z209" i="8" s="1"/>
  <c r="U229" i="8"/>
  <c r="Z229" i="8" s="1"/>
  <c r="W229" i="8"/>
  <c r="AB229" i="8" s="1"/>
  <c r="T229" i="8"/>
  <c r="Y229" i="8" s="1"/>
  <c r="AG229" i="8" s="1"/>
  <c r="T249" i="8"/>
  <c r="Y249" i="8" s="1"/>
  <c r="AG249" i="8" s="1"/>
  <c r="U249" i="8"/>
  <c r="Z249" i="8" s="1"/>
  <c r="W269" i="8"/>
  <c r="AB269" i="8" s="1"/>
  <c r="T269" i="8"/>
  <c r="Y269" i="8" s="1"/>
  <c r="T289" i="8"/>
  <c r="Y289" i="8" s="1"/>
  <c r="U289" i="8"/>
  <c r="Z289" i="8" s="1"/>
  <c r="U309" i="8"/>
  <c r="Z309" i="8" s="1"/>
  <c r="W309" i="8"/>
  <c r="AB309" i="8" s="1"/>
  <c r="T309" i="8"/>
  <c r="Y309" i="8" s="1"/>
  <c r="T329" i="8"/>
  <c r="Y329" i="8" s="1"/>
  <c r="U329" i="8"/>
  <c r="Z329" i="8" s="1"/>
  <c r="S350" i="8"/>
  <c r="X350" i="8" s="1"/>
  <c r="U350" i="8"/>
  <c r="Z350" i="8" s="1"/>
  <c r="S411" i="8"/>
  <c r="X411" i="8" s="1"/>
  <c r="T411" i="8"/>
  <c r="Y411" i="8" s="1"/>
  <c r="AG411" i="8" s="1"/>
  <c r="W432" i="8"/>
  <c r="AB432" i="8" s="1"/>
  <c r="T432" i="8"/>
  <c r="Y432" i="8" s="1"/>
  <c r="AG432" i="8" s="1"/>
  <c r="U176" i="8"/>
  <c r="Z176" i="8" s="1"/>
  <c r="T505" i="8"/>
  <c r="Y505" i="8" s="1"/>
  <c r="U497" i="8"/>
  <c r="Z497" i="8" s="1"/>
  <c r="U349" i="8"/>
  <c r="Z349" i="8" s="1"/>
  <c r="V495" i="8"/>
  <c r="AA495" i="8" s="1"/>
  <c r="S349" i="8"/>
  <c r="X349" i="8" s="1"/>
  <c r="AF349" i="8" s="1"/>
  <c r="W497" i="8"/>
  <c r="AB497" i="8" s="1"/>
  <c r="H277" i="3"/>
  <c r="G16" i="3"/>
  <c r="G12" i="3"/>
  <c r="T9" i="8"/>
  <c r="Y9" i="8" s="1"/>
  <c r="AG9" i="8" s="1"/>
  <c r="U2" i="8"/>
  <c r="Z2" i="8" s="1"/>
  <c r="H438" i="3"/>
  <c r="H414" i="3"/>
  <c r="H382" i="3"/>
  <c r="H378" i="3"/>
  <c r="H350" i="3"/>
  <c r="H334" i="3"/>
  <c r="H298" i="3"/>
  <c r="H290" i="3"/>
  <c r="H270" i="3"/>
  <c r="H266" i="3"/>
  <c r="H222" i="3"/>
  <c r="H218" i="3"/>
  <c r="H206" i="3"/>
  <c r="H198" i="3"/>
  <c r="H454" i="3"/>
  <c r="H450" i="3"/>
  <c r="H418" i="3"/>
  <c r="H402" i="3"/>
  <c r="H386" i="3"/>
  <c r="H370" i="3"/>
  <c r="H330" i="3"/>
  <c r="H314" i="3"/>
  <c r="H306" i="3"/>
  <c r="H282" i="3"/>
  <c r="H254" i="3"/>
  <c r="H234" i="3"/>
  <c r="G450" i="3"/>
  <c r="G438" i="3"/>
  <c r="G430" i="3"/>
  <c r="G405" i="3"/>
  <c r="G398" i="3"/>
  <c r="G389" i="3"/>
  <c r="G386" i="3"/>
  <c r="G378" i="3"/>
  <c r="G377" i="3"/>
  <c r="G370" i="3"/>
  <c r="G362" i="3"/>
  <c r="G350" i="3"/>
  <c r="G314" i="3"/>
  <c r="G306" i="3"/>
  <c r="G298" i="3"/>
  <c r="G297" i="3"/>
  <c r="G293" i="3"/>
  <c r="G286" i="3"/>
  <c r="G277" i="3"/>
  <c r="G270" i="3"/>
  <c r="G254" i="3"/>
  <c r="G245" i="3"/>
  <c r="G234" i="3"/>
  <c r="G225" i="3"/>
  <c r="G222" i="3"/>
  <c r="G214" i="3"/>
  <c r="G213" i="3"/>
  <c r="G206" i="3"/>
  <c r="G202" i="3"/>
  <c r="G193" i="3"/>
  <c r="G186" i="3"/>
  <c r="G166" i="3"/>
  <c r="G134" i="3"/>
  <c r="G130" i="3"/>
  <c r="G125" i="3"/>
  <c r="G121" i="3"/>
  <c r="G118" i="3"/>
  <c r="G105" i="3"/>
  <c r="G102" i="3"/>
  <c r="G94" i="3"/>
  <c r="G93" i="3"/>
  <c r="G86" i="3"/>
  <c r="G78" i="3"/>
  <c r="G53" i="3"/>
  <c r="G46" i="3"/>
  <c r="G37" i="3"/>
  <c r="G34" i="3"/>
  <c r="G26" i="3"/>
  <c r="G25" i="3"/>
  <c r="G18" i="3"/>
  <c r="G14" i="3"/>
  <c r="G10" i="3"/>
  <c r="G5" i="3"/>
  <c r="H453" i="3"/>
  <c r="H451" i="3"/>
  <c r="H447" i="3"/>
  <c r="H444" i="3"/>
  <c r="H442" i="3"/>
  <c r="H440" i="3"/>
  <c r="H435" i="3"/>
  <c r="H433" i="3"/>
  <c r="H429" i="3"/>
  <c r="H426" i="3"/>
  <c r="H424" i="3"/>
  <c r="H422" i="3"/>
  <c r="H421" i="3"/>
  <c r="H417" i="3"/>
  <c r="H413" i="3"/>
  <c r="H410" i="3"/>
  <c r="H406" i="3"/>
  <c r="H403" i="3"/>
  <c r="H399" i="3"/>
  <c r="H397" i="3"/>
  <c r="H395" i="3"/>
  <c r="H392" i="3"/>
  <c r="H388" i="3"/>
  <c r="H387" i="3"/>
  <c r="H385" i="3"/>
  <c r="H381" i="3"/>
  <c r="H379" i="3"/>
  <c r="H376" i="3"/>
  <c r="H374" i="3"/>
  <c r="H372" i="3"/>
  <c r="H369" i="3"/>
  <c r="H367" i="3"/>
  <c r="H363" i="3"/>
  <c r="H361" i="3"/>
  <c r="H358" i="3"/>
  <c r="H356" i="3"/>
  <c r="H354" i="3"/>
  <c r="H353" i="3"/>
  <c r="H351" i="3"/>
  <c r="H349" i="3"/>
  <c r="H345" i="3"/>
  <c r="H434" i="3"/>
  <c r="H430" i="3"/>
  <c r="H366" i="3"/>
  <c r="H362" i="3"/>
  <c r="H318" i="3"/>
  <c r="H286" i="3"/>
  <c r="H214" i="3"/>
  <c r="H186" i="3"/>
  <c r="H182" i="3"/>
  <c r="G454" i="3"/>
  <c r="G446" i="3"/>
  <c r="G445" i="3"/>
  <c r="G441" i="3"/>
  <c r="G434" i="3"/>
  <c r="G425" i="3"/>
  <c r="G418" i="3"/>
  <c r="G414" i="3"/>
  <c r="G409" i="3"/>
  <c r="G402" i="3"/>
  <c r="G393" i="3"/>
  <c r="G382" i="3"/>
  <c r="G373" i="3"/>
  <c r="G366" i="3"/>
  <c r="G357" i="3"/>
  <c r="G346" i="3"/>
  <c r="G341" i="3"/>
  <c r="G337" i="3"/>
  <c r="G334" i="3"/>
  <c r="G330" i="3"/>
  <c r="G325" i="3"/>
  <c r="G318" i="3"/>
  <c r="G309" i="3"/>
  <c r="G302" i="3"/>
  <c r="G290" i="3"/>
  <c r="G282" i="3"/>
  <c r="G266" i="3"/>
  <c r="G261" i="3"/>
  <c r="G257" i="3"/>
  <c r="G250" i="3"/>
  <c r="G241" i="3"/>
  <c r="G238" i="3"/>
  <c r="G229" i="3"/>
  <c r="G218" i="3"/>
  <c r="G209" i="3"/>
  <c r="G198" i="3"/>
  <c r="G182" i="3"/>
  <c r="G177" i="3"/>
  <c r="G173" i="3"/>
  <c r="G170" i="3"/>
  <c r="G162" i="3"/>
  <c r="G161" i="3"/>
  <c r="G157" i="3"/>
  <c r="G154" i="3"/>
  <c r="G150" i="3"/>
  <c r="G146" i="3"/>
  <c r="G141" i="3"/>
  <c r="G114" i="3"/>
  <c r="G109" i="3"/>
  <c r="G98" i="3"/>
  <c r="G89" i="3"/>
  <c r="G82" i="3"/>
  <c r="G73" i="3"/>
  <c r="G66" i="3"/>
  <c r="G62" i="3"/>
  <c r="G57" i="3"/>
  <c r="G50" i="3"/>
  <c r="G41" i="3"/>
  <c r="G30" i="3"/>
  <c r="G21" i="3"/>
  <c r="G455" i="3"/>
  <c r="G453" i="3"/>
  <c r="G451" i="3"/>
  <c r="G449" i="3"/>
  <c r="G447" i="3"/>
  <c r="G444" i="3"/>
  <c r="G442" i="3"/>
  <c r="G440" i="3"/>
  <c r="G437" i="3"/>
  <c r="G435" i="3"/>
  <c r="G433" i="3"/>
  <c r="G431" i="3"/>
  <c r="G429" i="3"/>
  <c r="G428" i="3"/>
  <c r="G426" i="3"/>
  <c r="G424" i="3"/>
  <c r="G422" i="3"/>
  <c r="G421" i="3"/>
  <c r="G419" i="3"/>
  <c r="G417" i="3"/>
  <c r="G415" i="3"/>
  <c r="G413" i="3"/>
  <c r="G410" i="3"/>
  <c r="G408" i="3"/>
  <c r="G406" i="3"/>
  <c r="V2" i="5" s="1"/>
  <c r="G403" i="3"/>
  <c r="G401" i="3"/>
  <c r="G399" i="3"/>
  <c r="G397" i="3"/>
  <c r="G395" i="3"/>
  <c r="G394" i="3"/>
  <c r="G392" i="3"/>
  <c r="G390" i="3"/>
  <c r="G388" i="3"/>
  <c r="G387" i="3"/>
  <c r="G385" i="3"/>
  <c r="G383" i="3"/>
  <c r="G381" i="3"/>
  <c r="G379" i="3"/>
  <c r="G376" i="3"/>
  <c r="G374" i="3"/>
  <c r="G372" i="3"/>
  <c r="G369" i="3"/>
  <c r="G367" i="3"/>
  <c r="G365" i="3"/>
  <c r="G363" i="3"/>
  <c r="G361" i="3"/>
  <c r="G360" i="3"/>
  <c r="G358" i="3"/>
  <c r="G356" i="3"/>
  <c r="G354" i="3"/>
  <c r="G353" i="3"/>
  <c r="G351" i="3"/>
  <c r="G349" i="3"/>
  <c r="G347" i="3"/>
  <c r="G345" i="3"/>
  <c r="H342" i="3"/>
  <c r="H340" i="3"/>
  <c r="H338" i="3"/>
  <c r="H335" i="3"/>
  <c r="H333" i="3"/>
  <c r="H329" i="3"/>
  <c r="H326" i="3"/>
  <c r="H324" i="3"/>
  <c r="H322" i="3"/>
  <c r="H321" i="3"/>
  <c r="H319" i="3"/>
  <c r="H317" i="3"/>
  <c r="H315" i="3"/>
  <c r="H313" i="3"/>
  <c r="H312" i="3"/>
  <c r="H310" i="3"/>
  <c r="H308" i="3"/>
  <c r="H305" i="3"/>
  <c r="H303" i="3"/>
  <c r="H301" i="3"/>
  <c r="H299" i="3"/>
  <c r="H296" i="3"/>
  <c r="H292" i="3"/>
  <c r="H289" i="3"/>
  <c r="H287" i="3"/>
  <c r="H285" i="3"/>
  <c r="H283" i="3"/>
  <c r="H281" i="3"/>
  <c r="H278" i="3"/>
  <c r="H274" i="3"/>
  <c r="H273" i="3"/>
  <c r="H271" i="3"/>
  <c r="H269" i="3"/>
  <c r="H265" i="3"/>
  <c r="H260" i="3"/>
  <c r="H258" i="3"/>
  <c r="H255" i="3"/>
  <c r="H253" i="3"/>
  <c r="H251" i="3"/>
  <c r="H249" i="3"/>
  <c r="H247" i="3"/>
  <c r="H244" i="3"/>
  <c r="H242" i="3"/>
  <c r="H240" i="3"/>
  <c r="H239" i="3"/>
  <c r="H237" i="3"/>
  <c r="H235" i="3"/>
  <c r="H233" i="3"/>
  <c r="H231" i="3"/>
  <c r="H228" i="3"/>
  <c r="H226" i="3"/>
  <c r="H224" i="3"/>
  <c r="H223" i="3"/>
  <c r="H221" i="3"/>
  <c r="H219" i="3"/>
  <c r="H215" i="3"/>
  <c r="H212" i="3"/>
  <c r="H210" i="3"/>
  <c r="H208" i="3"/>
  <c r="H205" i="3"/>
  <c r="H203" i="3"/>
  <c r="H201" i="3"/>
  <c r="H199" i="3"/>
  <c r="H197" i="3"/>
  <c r="H196" i="3"/>
  <c r="H194" i="3"/>
  <c r="H192" i="3"/>
  <c r="H190" i="3"/>
  <c r="H189" i="3"/>
  <c r="H187" i="3"/>
  <c r="H185" i="3"/>
  <c r="H181" i="3"/>
  <c r="H176" i="3"/>
  <c r="H174" i="3"/>
  <c r="H171" i="3"/>
  <c r="H169" i="3"/>
  <c r="H167" i="3"/>
  <c r="H165" i="3"/>
  <c r="H163" i="3"/>
  <c r="H160" i="3"/>
  <c r="H156" i="3"/>
  <c r="H153" i="3"/>
  <c r="H151" i="3"/>
  <c r="H149" i="3"/>
  <c r="H147" i="3"/>
  <c r="H145" i="3"/>
  <c r="H142" i="3"/>
  <c r="H138" i="3"/>
  <c r="H137" i="3"/>
  <c r="H135" i="3"/>
  <c r="H133" i="3"/>
  <c r="H131" i="3"/>
  <c r="H129" i="3"/>
  <c r="H126" i="3"/>
  <c r="H124" i="3"/>
  <c r="H119" i="3"/>
  <c r="H117" i="3"/>
  <c r="H115" i="3"/>
  <c r="H113" i="3"/>
  <c r="H111" i="3"/>
  <c r="H108" i="3"/>
  <c r="H106" i="3"/>
  <c r="H104" i="3"/>
  <c r="H103" i="3"/>
  <c r="H101" i="3"/>
  <c r="H99" i="3"/>
  <c r="H97" i="3"/>
  <c r="H95" i="3"/>
  <c r="H90" i="3"/>
  <c r="H88" i="3"/>
  <c r="H85" i="3"/>
  <c r="H83" i="3"/>
  <c r="H81" i="3"/>
  <c r="H79" i="3"/>
  <c r="H77" i="3"/>
  <c r="H72" i="3"/>
  <c r="H70" i="3"/>
  <c r="H69" i="3"/>
  <c r="H67" i="3"/>
  <c r="H65" i="3"/>
  <c r="H61" i="3"/>
  <c r="H58" i="3"/>
  <c r="H56" i="3"/>
  <c r="H54" i="3"/>
  <c r="H51" i="3"/>
  <c r="H49" i="3"/>
  <c r="H47" i="3"/>
  <c r="H45" i="3"/>
  <c r="H43" i="3"/>
  <c r="H38" i="3"/>
  <c r="H36" i="3"/>
  <c r="H35" i="3"/>
  <c r="H33" i="3"/>
  <c r="H31" i="3"/>
  <c r="H27" i="3"/>
  <c r="H22" i="3"/>
  <c r="H20" i="3"/>
  <c r="H17" i="3"/>
  <c r="H15" i="3"/>
  <c r="H13" i="3"/>
  <c r="H11" i="3"/>
  <c r="H9" i="3"/>
  <c r="H6" i="3"/>
  <c r="H4" i="3"/>
  <c r="G2" i="3"/>
  <c r="G342" i="3"/>
  <c r="G340" i="3"/>
  <c r="G338" i="3"/>
  <c r="G335" i="3"/>
  <c r="G333" i="3"/>
  <c r="G331" i="3"/>
  <c r="G329" i="3"/>
  <c r="G326" i="3"/>
  <c r="G324" i="3"/>
  <c r="G322" i="3"/>
  <c r="G321" i="3"/>
  <c r="G319" i="3"/>
  <c r="G317" i="3"/>
  <c r="G315" i="3"/>
  <c r="G313" i="3"/>
  <c r="G312" i="3"/>
  <c r="G310" i="3"/>
  <c r="G308" i="3"/>
  <c r="G305" i="3"/>
  <c r="G303" i="3"/>
  <c r="G301" i="3"/>
  <c r="G299" i="3"/>
  <c r="G296" i="3"/>
  <c r="G294" i="3"/>
  <c r="G292" i="3"/>
  <c r="G289" i="3"/>
  <c r="G287" i="3"/>
  <c r="G285" i="3"/>
  <c r="G283" i="3"/>
  <c r="G281" i="3"/>
  <c r="G280" i="3"/>
  <c r="G278" i="3"/>
  <c r="G276" i="3"/>
  <c r="G274" i="3"/>
  <c r="G273" i="3"/>
  <c r="G271" i="3"/>
  <c r="G269" i="3"/>
  <c r="G267" i="3"/>
  <c r="G265" i="3"/>
  <c r="G262" i="3"/>
  <c r="G260" i="3"/>
  <c r="G258" i="3"/>
  <c r="G255" i="3"/>
  <c r="G253" i="3"/>
  <c r="G251" i="3"/>
  <c r="G249" i="3"/>
  <c r="G247" i="3"/>
  <c r="G246" i="3"/>
  <c r="G244" i="3"/>
  <c r="G242" i="3"/>
  <c r="G240" i="3"/>
  <c r="G239" i="3"/>
  <c r="G237" i="3"/>
  <c r="G235" i="3"/>
  <c r="G233" i="3"/>
  <c r="G231" i="3"/>
  <c r="G230" i="3"/>
  <c r="G228" i="3"/>
  <c r="G226" i="3"/>
  <c r="G224" i="3"/>
  <c r="G223" i="3"/>
  <c r="G221" i="3"/>
  <c r="G219" i="3"/>
  <c r="G217" i="3"/>
  <c r="G215" i="3"/>
  <c r="G212" i="3"/>
  <c r="G210" i="3"/>
  <c r="G208" i="3"/>
  <c r="G205" i="3"/>
  <c r="G203" i="3"/>
  <c r="G201" i="3"/>
  <c r="G199" i="3"/>
  <c r="G197" i="3"/>
  <c r="G196" i="3"/>
  <c r="G194" i="3"/>
  <c r="G192" i="3"/>
  <c r="G190" i="3"/>
  <c r="G189" i="3"/>
  <c r="G187" i="3"/>
  <c r="G185" i="3"/>
  <c r="G183" i="3"/>
  <c r="G181" i="3"/>
  <c r="G178" i="3"/>
  <c r="G176" i="3"/>
  <c r="G174" i="3"/>
  <c r="G171" i="3"/>
  <c r="G169" i="3"/>
  <c r="G167" i="3"/>
  <c r="G165" i="3"/>
  <c r="G163" i="3"/>
  <c r="G160" i="3"/>
  <c r="G158" i="3"/>
  <c r="G156" i="3"/>
  <c r="G153" i="3"/>
  <c r="G151" i="3"/>
  <c r="G149" i="3"/>
  <c r="G147" i="3"/>
  <c r="G145" i="3"/>
  <c r="G144" i="3"/>
  <c r="G142" i="3"/>
  <c r="G140" i="3"/>
  <c r="G138" i="3"/>
  <c r="G137" i="3"/>
  <c r="G135" i="3"/>
  <c r="G133" i="3"/>
  <c r="G131" i="3"/>
  <c r="G129" i="3"/>
  <c r="G126" i="3"/>
  <c r="G124" i="3"/>
  <c r="G122" i="3"/>
  <c r="G119" i="3"/>
  <c r="G117" i="3"/>
  <c r="G115" i="3"/>
  <c r="G113" i="3"/>
  <c r="G111" i="3"/>
  <c r="G110" i="3"/>
  <c r="G108" i="3"/>
  <c r="G106" i="3"/>
  <c r="G104" i="3"/>
  <c r="G103" i="3"/>
  <c r="G101" i="3"/>
  <c r="G99" i="3"/>
  <c r="G97" i="3"/>
  <c r="G95" i="3"/>
  <c r="G92" i="3"/>
  <c r="G90" i="3"/>
  <c r="G88" i="3"/>
  <c r="G85" i="3"/>
  <c r="G83" i="3"/>
  <c r="G81" i="3"/>
  <c r="G79" i="3"/>
  <c r="G77" i="3"/>
  <c r="G76" i="3"/>
  <c r="G74" i="3"/>
  <c r="G72" i="3"/>
  <c r="G70" i="3"/>
  <c r="G69" i="3"/>
  <c r="G67" i="3"/>
  <c r="G65" i="3"/>
  <c r="G63" i="3"/>
  <c r="G61" i="3"/>
  <c r="G58" i="3"/>
  <c r="G56" i="3"/>
  <c r="G54" i="3"/>
  <c r="Z2" i="5" s="1"/>
  <c r="G51" i="3"/>
  <c r="G49" i="3"/>
  <c r="G47" i="3"/>
  <c r="G45" i="3"/>
  <c r="G43" i="3"/>
  <c r="G42" i="3"/>
  <c r="G40" i="3"/>
  <c r="G38" i="3"/>
  <c r="G36" i="3"/>
  <c r="G35" i="3"/>
  <c r="G33" i="3"/>
  <c r="G31" i="3"/>
  <c r="G29" i="3"/>
  <c r="G27" i="3"/>
  <c r="G24" i="3"/>
  <c r="G22" i="3"/>
  <c r="G20" i="3"/>
  <c r="G17" i="3"/>
  <c r="G15" i="3"/>
  <c r="G13" i="3"/>
  <c r="G11" i="3"/>
  <c r="G9" i="3"/>
  <c r="G8" i="3"/>
  <c r="G6" i="3"/>
  <c r="G4" i="3"/>
  <c r="H172" i="3"/>
  <c r="H170" i="3"/>
  <c r="H168" i="3"/>
  <c r="H164" i="3"/>
  <c r="H162" i="3"/>
  <c r="H159" i="3"/>
  <c r="H157" i="3"/>
  <c r="H155" i="3"/>
  <c r="H154" i="3"/>
  <c r="H152" i="3"/>
  <c r="H150" i="3"/>
  <c r="H146" i="3"/>
  <c r="H143" i="3"/>
  <c r="H141" i="3"/>
  <c r="H139" i="3"/>
  <c r="H136" i="3"/>
  <c r="H134" i="3"/>
  <c r="H132" i="3"/>
  <c r="H128" i="3"/>
  <c r="H125" i="3"/>
  <c r="H123" i="3"/>
  <c r="H121" i="3"/>
  <c r="H120" i="3"/>
  <c r="H118" i="3"/>
  <c r="H116" i="3"/>
  <c r="H114" i="3"/>
  <c r="H109" i="3"/>
  <c r="H107" i="3"/>
  <c r="H105" i="3"/>
  <c r="H102" i="3"/>
  <c r="H100" i="3"/>
  <c r="H98" i="3"/>
  <c r="H96" i="3"/>
  <c r="H91" i="3"/>
  <c r="H89" i="3"/>
  <c r="H87" i="3"/>
  <c r="H86" i="3"/>
  <c r="H84" i="3"/>
  <c r="H82" i="3"/>
  <c r="H80" i="3"/>
  <c r="H78" i="3"/>
  <c r="H73" i="3"/>
  <c r="H71" i="3"/>
  <c r="H68" i="3"/>
  <c r="H66" i="3"/>
  <c r="H62" i="3"/>
  <c r="H60" i="3"/>
  <c r="H57" i="3"/>
  <c r="H55" i="3"/>
  <c r="H53" i="3"/>
  <c r="H52" i="3"/>
  <c r="H50" i="3"/>
  <c r="H48" i="3"/>
  <c r="H44" i="3"/>
  <c r="H39" i="3"/>
  <c r="H37" i="3"/>
  <c r="H34" i="3"/>
  <c r="H32" i="3"/>
  <c r="H30" i="3"/>
  <c r="H28" i="3"/>
  <c r="H26" i="3"/>
  <c r="H21" i="3"/>
  <c r="H19" i="3"/>
  <c r="H18" i="3"/>
  <c r="H16" i="3"/>
  <c r="H14" i="3"/>
  <c r="H10" i="3"/>
  <c r="H7" i="3"/>
  <c r="H3" i="3"/>
  <c r="AG359" i="8"/>
  <c r="AG488" i="8"/>
  <c r="H437" i="3"/>
  <c r="H431" i="3"/>
  <c r="AG478" i="8"/>
  <c r="H428" i="3"/>
  <c r="AG468" i="8"/>
  <c r="H419" i="3"/>
  <c r="AG464" i="8"/>
  <c r="K415" i="3" s="1"/>
  <c r="H415" i="3"/>
  <c r="AG456" i="8"/>
  <c r="H408" i="3"/>
  <c r="AG448" i="8"/>
  <c r="H401" i="3"/>
  <c r="AG440" i="8"/>
  <c r="H394" i="3"/>
  <c r="H390" i="3"/>
  <c r="AG428" i="8"/>
  <c r="H383" i="3"/>
  <c r="H365" i="3"/>
  <c r="AG402" i="8"/>
  <c r="H360" i="3"/>
  <c r="AG388" i="8"/>
  <c r="H347" i="3"/>
  <c r="AG370" i="8"/>
  <c r="H331" i="3"/>
  <c r="AG328" i="8"/>
  <c r="H294" i="3"/>
  <c r="AG312" i="8"/>
  <c r="H280" i="3"/>
  <c r="H276" i="3"/>
  <c r="H267" i="3"/>
  <c r="AG292" i="8"/>
  <c r="H262" i="3"/>
  <c r="AG274" i="8"/>
  <c r="H246" i="3"/>
  <c r="AG256" i="8"/>
  <c r="H230" i="3"/>
  <c r="AG242" i="8"/>
  <c r="H217" i="3"/>
  <c r="AG204" i="8"/>
  <c r="K183" i="3" s="1"/>
  <c r="H183" i="3"/>
  <c r="AG198" i="8"/>
  <c r="H178" i="3"/>
  <c r="AG176" i="8"/>
  <c r="H158" i="3"/>
  <c r="AG160" i="8"/>
  <c r="K144" i="3" s="1"/>
  <c r="H144" i="3"/>
  <c r="AG156" i="8"/>
  <c r="H140" i="3"/>
  <c r="AG136" i="8"/>
  <c r="H122" i="3"/>
  <c r="AG122" i="8"/>
  <c r="H110" i="3"/>
  <c r="AG102" i="8"/>
  <c r="H92" i="3"/>
  <c r="AG84" i="8"/>
  <c r="H76" i="3"/>
  <c r="AG82" i="8"/>
  <c r="H74" i="3"/>
  <c r="AG70" i="8"/>
  <c r="H63" i="3"/>
  <c r="AG46" i="8"/>
  <c r="H42" i="3"/>
  <c r="AG44" i="8"/>
  <c r="H40" i="3"/>
  <c r="AG32" i="8"/>
  <c r="H29" i="3"/>
  <c r="AG26" i="8"/>
  <c r="H24" i="3"/>
  <c r="AG8" i="8"/>
  <c r="K8" i="3" s="1"/>
  <c r="H8" i="3"/>
  <c r="AG502" i="8"/>
  <c r="H449" i="3"/>
  <c r="AG508" i="8"/>
  <c r="H455" i="3"/>
  <c r="AG505" i="8"/>
  <c r="H452" i="3"/>
  <c r="AG499" i="8"/>
  <c r="H446" i="3"/>
  <c r="AG497" i="8"/>
  <c r="H445" i="3"/>
  <c r="AG483" i="8"/>
  <c r="K432" i="3" s="1"/>
  <c r="H432" i="3"/>
  <c r="H405" i="3"/>
  <c r="AG445" i="8"/>
  <c r="K398" i="3" s="1"/>
  <c r="H398" i="3"/>
  <c r="H393" i="3"/>
  <c r="H391" i="3"/>
  <c r="AG425" i="8"/>
  <c r="K380" i="3" s="1"/>
  <c r="H380" i="3"/>
  <c r="AG421" i="8"/>
  <c r="H377" i="3"/>
  <c r="AG417" i="8"/>
  <c r="H373" i="3"/>
  <c r="AG407" i="8"/>
  <c r="H364" i="3"/>
  <c r="AG389" i="8"/>
  <c r="H348" i="3"/>
  <c r="AG387" i="8"/>
  <c r="H346" i="3"/>
  <c r="AG383" i="8"/>
  <c r="K343" i="3" s="1"/>
  <c r="H343" i="3"/>
  <c r="H339" i="3"/>
  <c r="AG377" i="8"/>
  <c r="H337" i="3"/>
  <c r="AG357" i="8"/>
  <c r="H320" i="3"/>
  <c r="AG337" i="8"/>
  <c r="H302" i="3"/>
  <c r="AG335" i="8"/>
  <c r="H300" i="3"/>
  <c r="AG331" i="8"/>
  <c r="H297" i="3"/>
  <c r="AG293" i="8"/>
  <c r="H263" i="3"/>
  <c r="AG285" i="8"/>
  <c r="K256" i="3" s="1"/>
  <c r="D25" i="6" s="1"/>
  <c r="H256" i="3"/>
  <c r="AG279" i="8"/>
  <c r="H250" i="3"/>
  <c r="AG277" i="8"/>
  <c r="H248" i="3"/>
  <c r="AG265" i="8"/>
  <c r="H238" i="3"/>
  <c r="AG245" i="8"/>
  <c r="H220" i="3"/>
  <c r="AG225" i="8"/>
  <c r="K202" i="3" s="1"/>
  <c r="H202" i="3"/>
  <c r="AG223" i="8"/>
  <c r="H200" i="3"/>
  <c r="AG217" i="8"/>
  <c r="H195" i="3"/>
  <c r="AG205" i="8"/>
  <c r="H184" i="3"/>
  <c r="AG199" i="8"/>
  <c r="K179" i="3" s="1"/>
  <c r="H179" i="3"/>
  <c r="AG185" i="8"/>
  <c r="H166" i="3"/>
  <c r="AG179" i="8"/>
  <c r="H161" i="3"/>
  <c r="AG165" i="8"/>
  <c r="H148" i="3"/>
  <c r="H130" i="3"/>
  <c r="AG141" i="8"/>
  <c r="H127" i="3"/>
  <c r="AG125" i="8"/>
  <c r="H112" i="3"/>
  <c r="AG105" i="8"/>
  <c r="H94" i="3"/>
  <c r="AG103" i="8"/>
  <c r="K93" i="3" s="1"/>
  <c r="H93" i="3"/>
  <c r="AG83" i="8"/>
  <c r="H75" i="3"/>
  <c r="AG71" i="8"/>
  <c r="H64" i="3"/>
  <c r="AG65" i="8"/>
  <c r="H59" i="3"/>
  <c r="AG51" i="8"/>
  <c r="H46" i="3"/>
  <c r="AG45" i="8"/>
  <c r="H41" i="3"/>
  <c r="AE495" i="8"/>
  <c r="G443" i="3"/>
  <c r="AG27" i="8"/>
  <c r="H25" i="3"/>
  <c r="AG25" i="8"/>
  <c r="H23" i="3"/>
  <c r="AG13" i="8"/>
  <c r="K12" i="3" s="1"/>
  <c r="H12" i="3"/>
  <c r="AG5" i="8"/>
  <c r="K5" i="3" s="1"/>
  <c r="H5" i="3"/>
  <c r="AG272" i="8"/>
  <c r="AG469" i="8"/>
  <c r="AG429" i="8"/>
  <c r="AG409" i="8"/>
  <c r="K366" i="3" s="1"/>
  <c r="AG369" i="8"/>
  <c r="AG329" i="8"/>
  <c r="AG309" i="8"/>
  <c r="AG289" i="8"/>
  <c r="AG269" i="8"/>
  <c r="AG169" i="8"/>
  <c r="AG149" i="8"/>
  <c r="AG129" i="8"/>
  <c r="AG109" i="8"/>
  <c r="AG89" i="8"/>
  <c r="K80" i="3" s="1"/>
  <c r="AG49" i="8"/>
  <c r="K44" i="3" s="1"/>
  <c r="AG29" i="8"/>
  <c r="AG506" i="8"/>
  <c r="AG466" i="8"/>
  <c r="AG406" i="8"/>
  <c r="AG366" i="8"/>
  <c r="AG346" i="8"/>
  <c r="K310" i="3" s="1"/>
  <c r="AG326" i="8"/>
  <c r="AG306" i="8"/>
  <c r="AG286" i="8"/>
  <c r="AG266" i="8"/>
  <c r="AG246" i="8"/>
  <c r="K221" i="3" s="1"/>
  <c r="AG226" i="8"/>
  <c r="AG206" i="8"/>
  <c r="AG166" i="8"/>
  <c r="AG146" i="8"/>
  <c r="K131" i="3" s="1"/>
  <c r="AG126" i="8"/>
  <c r="AG86" i="8"/>
  <c r="AG66" i="8"/>
  <c r="AG6" i="8"/>
  <c r="K6" i="3" s="1"/>
  <c r="AG503" i="8"/>
  <c r="AF446" i="8"/>
  <c r="AG423" i="8"/>
  <c r="AG343" i="8"/>
  <c r="AG323" i="8"/>
  <c r="AG283" i="8"/>
  <c r="AG243" i="8"/>
  <c r="K218" i="3" s="1"/>
  <c r="AG203" i="8"/>
  <c r="AG183" i="8"/>
  <c r="AG163" i="8"/>
  <c r="AG123" i="8"/>
  <c r="AG63" i="8"/>
  <c r="AG43" i="8"/>
  <c r="K39" i="3" s="1"/>
  <c r="AG23" i="8"/>
  <c r="AG3" i="8"/>
  <c r="K3" i="3" s="1"/>
  <c r="AG474" i="8"/>
  <c r="AG454" i="8"/>
  <c r="AG434" i="8"/>
  <c r="K388" i="3" s="1"/>
  <c r="AG394" i="8"/>
  <c r="K353" i="3" s="1"/>
  <c r="AG174" i="8"/>
  <c r="AG154" i="8"/>
  <c r="AG134" i="8"/>
  <c r="AG94" i="8"/>
  <c r="AG74" i="8"/>
  <c r="AG34" i="8"/>
  <c r="AG14" i="8"/>
  <c r="K13" i="3" s="1"/>
  <c r="AG471" i="8"/>
  <c r="AG451" i="8"/>
  <c r="K404" i="3" s="1"/>
  <c r="AG311" i="8"/>
  <c r="AG211" i="8"/>
  <c r="AG191" i="8"/>
  <c r="K172" i="3" s="1"/>
  <c r="AG171" i="8"/>
  <c r="AG91" i="8"/>
  <c r="AG31" i="8"/>
  <c r="AG11" i="8"/>
  <c r="K10" i="3" s="1"/>
  <c r="AG396" i="8"/>
  <c r="AG356" i="8"/>
  <c r="AG336" i="8"/>
  <c r="AG316" i="8"/>
  <c r="AG296" i="8"/>
  <c r="AG276" i="8"/>
  <c r="AG216" i="8"/>
  <c r="AG196" i="8"/>
  <c r="AG116" i="8"/>
  <c r="AG96" i="8"/>
  <c r="AG76" i="8"/>
  <c r="K69" i="3" s="1"/>
  <c r="AG56" i="8"/>
  <c r="K51" i="3" s="1"/>
  <c r="AG36" i="8"/>
  <c r="AG16" i="8"/>
  <c r="K15" i="3" s="1"/>
  <c r="AE119" i="8"/>
  <c r="AF496" i="8"/>
  <c r="AG493" i="8"/>
  <c r="AF476" i="8"/>
  <c r="AG473" i="8"/>
  <c r="AE456" i="8"/>
  <c r="AE436" i="8"/>
  <c r="AF436" i="8"/>
  <c r="AE416" i="8"/>
  <c r="AF416" i="8"/>
  <c r="AG413" i="8"/>
  <c r="AE396" i="8"/>
  <c r="AF396" i="8"/>
  <c r="AG393" i="8"/>
  <c r="AF376" i="8"/>
  <c r="AG373" i="8"/>
  <c r="AE356" i="8"/>
  <c r="AF356" i="8"/>
  <c r="AG353" i="8"/>
  <c r="AF336" i="8"/>
  <c r="AE336" i="8"/>
  <c r="AE316" i="8"/>
  <c r="AF316" i="8"/>
  <c r="AE313" i="8"/>
  <c r="AG313" i="8"/>
  <c r="AE296" i="8"/>
  <c r="AF296" i="8"/>
  <c r="AE276" i="8"/>
  <c r="AF276" i="8"/>
  <c r="AE273" i="8"/>
  <c r="AE256" i="8"/>
  <c r="AF256" i="8"/>
  <c r="AG253" i="8"/>
  <c r="AF236" i="8"/>
  <c r="AG233" i="8"/>
  <c r="AE216" i="8"/>
  <c r="AF216" i="8"/>
  <c r="AG213" i="8"/>
  <c r="AF196" i="8"/>
  <c r="AE196" i="8"/>
  <c r="AG193" i="8"/>
  <c r="AF176" i="8"/>
  <c r="AE176" i="8"/>
  <c r="AG173" i="8"/>
  <c r="AF156" i="8"/>
  <c r="AE156" i="8"/>
  <c r="AG153" i="8"/>
  <c r="AF136" i="8"/>
  <c r="AE136" i="8"/>
  <c r="AG133" i="8"/>
  <c r="AF116" i="8"/>
  <c r="AE116" i="8"/>
  <c r="AG113" i="8"/>
  <c r="AF96" i="8"/>
  <c r="AE96" i="8"/>
  <c r="AE76" i="8"/>
  <c r="AF76" i="8"/>
  <c r="J69" i="3" s="1"/>
  <c r="AE56" i="8"/>
  <c r="AF56" i="8"/>
  <c r="AG53" i="8"/>
  <c r="AF36" i="8"/>
  <c r="AE36" i="8"/>
  <c r="AG33" i="8"/>
  <c r="AE16" i="8"/>
  <c r="I15" i="3" s="1"/>
  <c r="AF16" i="8"/>
  <c r="AF159" i="8"/>
  <c r="AE159" i="8"/>
  <c r="AE493" i="8"/>
  <c r="AF493" i="8"/>
  <c r="AE473" i="8"/>
  <c r="AF473" i="8"/>
  <c r="AE453" i="8"/>
  <c r="AF453" i="8"/>
  <c r="AG450" i="8"/>
  <c r="AE433" i="8"/>
  <c r="AG430" i="8"/>
  <c r="K385" i="3" s="1"/>
  <c r="AE413" i="8"/>
  <c r="AF413" i="8"/>
  <c r="AG410" i="8"/>
  <c r="AE393" i="8"/>
  <c r="AF393" i="8"/>
  <c r="AG390" i="8"/>
  <c r="AE373" i="8"/>
  <c r="AF373" i="8"/>
  <c r="AF353" i="8"/>
  <c r="AE353" i="8"/>
  <c r="AG350" i="8"/>
  <c r="AF333" i="8"/>
  <c r="AE333" i="8"/>
  <c r="AG330" i="8"/>
  <c r="AF313" i="8"/>
  <c r="AE293" i="8"/>
  <c r="AG290" i="8"/>
  <c r="AF273" i="8"/>
  <c r="AG270" i="8"/>
  <c r="AE253" i="8"/>
  <c r="AF253" i="8"/>
  <c r="J227" i="3" s="1"/>
  <c r="AG250" i="8"/>
  <c r="AE233" i="8"/>
  <c r="AF233" i="8"/>
  <c r="AE213" i="8"/>
  <c r="AF213" i="8"/>
  <c r="AE193" i="8"/>
  <c r="AF193" i="8"/>
  <c r="AF173" i="8"/>
  <c r="AE173" i="8"/>
  <c r="AG170" i="8"/>
  <c r="AE153" i="8"/>
  <c r="AF153" i="8"/>
  <c r="AG150" i="8"/>
  <c r="AF133" i="8"/>
  <c r="AE133" i="8"/>
  <c r="AE130" i="8"/>
  <c r="AG130" i="8"/>
  <c r="AE113" i="8"/>
  <c r="AF113" i="8"/>
  <c r="AG110" i="8"/>
  <c r="K99" i="3" s="1"/>
  <c r="AE93" i="8"/>
  <c r="AF93" i="8"/>
  <c r="AG90" i="8"/>
  <c r="AE73" i="8"/>
  <c r="AE53" i="8"/>
  <c r="AF53" i="8"/>
  <c r="J48" i="3" s="1"/>
  <c r="AG50" i="8"/>
  <c r="AF33" i="8"/>
  <c r="J30" i="3" s="1"/>
  <c r="AE33" i="8"/>
  <c r="AG30" i="8"/>
  <c r="AF13" i="8"/>
  <c r="AE13" i="8"/>
  <c r="I12" i="3" s="1"/>
  <c r="AG10" i="8"/>
  <c r="K9" i="3" s="1"/>
  <c r="AE79" i="8"/>
  <c r="AF79" i="8"/>
  <c r="AE39" i="8"/>
  <c r="AF39" i="8"/>
  <c r="AG507" i="8"/>
  <c r="AE490" i="8"/>
  <c r="AF490" i="8"/>
  <c r="AG487" i="8"/>
  <c r="AE470" i="8"/>
  <c r="AF470" i="8"/>
  <c r="AG467" i="8"/>
  <c r="K418" i="3" s="1"/>
  <c r="AF450" i="8"/>
  <c r="AE450" i="8"/>
  <c r="AG447" i="8"/>
  <c r="AE430" i="8"/>
  <c r="AF430" i="8"/>
  <c r="J385" i="3" s="1"/>
  <c r="AG427" i="8"/>
  <c r="AE410" i="8"/>
  <c r="AF410" i="8"/>
  <c r="AE390" i="8"/>
  <c r="AF390" i="8"/>
  <c r="J349" i="3" s="1"/>
  <c r="AE370" i="8"/>
  <c r="AF370" i="8"/>
  <c r="AG367" i="8"/>
  <c r="AE350" i="8"/>
  <c r="AF350" i="8"/>
  <c r="J313" i="3" s="1"/>
  <c r="AG347" i="8"/>
  <c r="AE330" i="8"/>
  <c r="AF330" i="8"/>
  <c r="AG327" i="8"/>
  <c r="K293" i="3" s="1"/>
  <c r="AF310" i="8"/>
  <c r="AE310" i="8"/>
  <c r="AG307" i="8"/>
  <c r="K275" i="3" s="1"/>
  <c r="AE290" i="8"/>
  <c r="AF290" i="8"/>
  <c r="AE270" i="8"/>
  <c r="I242" i="3" s="1"/>
  <c r="AG267" i="8"/>
  <c r="AE250" i="8"/>
  <c r="AF250" i="8"/>
  <c r="AG247" i="8"/>
  <c r="AF230" i="8"/>
  <c r="AE230" i="8"/>
  <c r="AG227" i="8"/>
  <c r="AE210" i="8"/>
  <c r="AF210" i="8"/>
  <c r="AG207" i="8"/>
  <c r="AF190" i="8"/>
  <c r="AE190" i="8"/>
  <c r="AG187" i="8"/>
  <c r="K168" i="3" s="1"/>
  <c r="AE170" i="8"/>
  <c r="AG167" i="8"/>
  <c r="AE150" i="8"/>
  <c r="AF150" i="8"/>
  <c r="AG147" i="8"/>
  <c r="AF130" i="8"/>
  <c r="AG127" i="8"/>
  <c r="AE110" i="8"/>
  <c r="AF110" i="8"/>
  <c r="AG107" i="8"/>
  <c r="AF90" i="8"/>
  <c r="AE90" i="8"/>
  <c r="AG87" i="8"/>
  <c r="AE70" i="8"/>
  <c r="AF70" i="8"/>
  <c r="AE67" i="8"/>
  <c r="AG67" i="8"/>
  <c r="AF50" i="8"/>
  <c r="AE50" i="8"/>
  <c r="AF30" i="8"/>
  <c r="AE30" i="8"/>
  <c r="AE10" i="8"/>
  <c r="I9" i="3" s="1"/>
  <c r="AF10" i="8"/>
  <c r="J9" i="3" s="1"/>
  <c r="AG7" i="8"/>
  <c r="K7" i="3" s="1"/>
  <c r="AF459" i="8"/>
  <c r="AE439" i="8"/>
  <c r="AF439" i="8"/>
  <c r="AF59" i="8"/>
  <c r="AE59" i="8"/>
  <c r="AE507" i="8"/>
  <c r="AF507" i="8"/>
  <c r="AE504" i="8"/>
  <c r="AG504" i="8"/>
  <c r="AE487" i="8"/>
  <c r="AF487" i="8"/>
  <c r="J436" i="3" s="1"/>
  <c r="AG484" i="8"/>
  <c r="AF467" i="8"/>
  <c r="AE467" i="8"/>
  <c r="AF447" i="8"/>
  <c r="AE447" i="8"/>
  <c r="AG444" i="8"/>
  <c r="K397" i="3" s="1"/>
  <c r="AE427" i="8"/>
  <c r="AG424" i="8"/>
  <c r="AE407" i="8"/>
  <c r="AF407" i="8"/>
  <c r="AG404" i="8"/>
  <c r="AE387" i="8"/>
  <c r="AF387" i="8"/>
  <c r="AG384" i="8"/>
  <c r="AF367" i="8"/>
  <c r="AE367" i="8"/>
  <c r="AG364" i="8"/>
  <c r="AF347" i="8"/>
  <c r="AE347" i="8"/>
  <c r="AG344" i="8"/>
  <c r="AE327" i="8"/>
  <c r="AF327" i="8"/>
  <c r="AE307" i="8"/>
  <c r="AF307" i="8"/>
  <c r="AG304" i="8"/>
  <c r="AE287" i="8"/>
  <c r="AF287" i="8"/>
  <c r="AG284" i="8"/>
  <c r="AF267" i="8"/>
  <c r="AE267" i="8"/>
  <c r="AF247" i="8"/>
  <c r="AE247" i="8"/>
  <c r="AG244" i="8"/>
  <c r="K219" i="3" s="1"/>
  <c r="AF227" i="8"/>
  <c r="AE227" i="8"/>
  <c r="AG224" i="8"/>
  <c r="K201" i="3" s="1"/>
  <c r="AE207" i="8"/>
  <c r="AF207" i="8"/>
  <c r="J186" i="3" s="1"/>
  <c r="AE187" i="8"/>
  <c r="AF187" i="8"/>
  <c r="AG184" i="8"/>
  <c r="AF167" i="8"/>
  <c r="AE167" i="8"/>
  <c r="I150" i="3" s="1"/>
  <c r="AG164" i="8"/>
  <c r="AE147" i="8"/>
  <c r="AF147" i="8"/>
  <c r="AG144" i="8"/>
  <c r="AF127" i="8"/>
  <c r="AE127" i="8"/>
  <c r="AG124" i="8"/>
  <c r="AE107" i="8"/>
  <c r="AF107" i="8"/>
  <c r="AG104" i="8"/>
  <c r="AF87" i="8"/>
  <c r="AE87" i="8"/>
  <c r="AF67" i="8"/>
  <c r="AG64" i="8"/>
  <c r="AF47" i="8"/>
  <c r="AE47" i="8"/>
  <c r="AE27" i="8"/>
  <c r="AF27" i="8"/>
  <c r="AG24" i="8"/>
  <c r="AE7" i="8"/>
  <c r="I7" i="3" s="1"/>
  <c r="AF7" i="8"/>
  <c r="J7" i="3" s="1"/>
  <c r="AG4" i="8"/>
  <c r="K4" i="3" s="1"/>
  <c r="AE476" i="8"/>
  <c r="AG476" i="8"/>
  <c r="AE279" i="8"/>
  <c r="AG501" i="8"/>
  <c r="AF484" i="8"/>
  <c r="AE484" i="8"/>
  <c r="AG481" i="8"/>
  <c r="K430" i="3" s="1"/>
  <c r="AE464" i="8"/>
  <c r="AE461" i="8"/>
  <c r="AG461" i="8"/>
  <c r="K412" i="3" s="1"/>
  <c r="AF444" i="8"/>
  <c r="AE444" i="8"/>
  <c r="AG441" i="8"/>
  <c r="AE424" i="8"/>
  <c r="AF424" i="8"/>
  <c r="AE404" i="8"/>
  <c r="AF404" i="8"/>
  <c r="AE401" i="8"/>
  <c r="AG401" i="8"/>
  <c r="AE384" i="8"/>
  <c r="AF384" i="8"/>
  <c r="AG381" i="8"/>
  <c r="AF364" i="8"/>
  <c r="J326" i="3" s="1"/>
  <c r="AE364" i="8"/>
  <c r="AG361" i="8"/>
  <c r="K323" i="3" s="1"/>
  <c r="AE344" i="8"/>
  <c r="AF344" i="8"/>
  <c r="AG341" i="8"/>
  <c r="AE324" i="8"/>
  <c r="AF324" i="8"/>
  <c r="AG321" i="8"/>
  <c r="K288" i="3" s="1"/>
  <c r="AE304" i="8"/>
  <c r="AF304" i="8"/>
  <c r="AG301" i="8"/>
  <c r="AE284" i="8"/>
  <c r="AF284" i="8"/>
  <c r="J255" i="3" s="1"/>
  <c r="AG281" i="8"/>
  <c r="AE264" i="8"/>
  <c r="AF264" i="8"/>
  <c r="AG261" i="8"/>
  <c r="AF244" i="8"/>
  <c r="AE244" i="8"/>
  <c r="AG241" i="8"/>
  <c r="K216" i="3" s="1"/>
  <c r="AF224" i="8"/>
  <c r="AE224" i="8"/>
  <c r="AG221" i="8"/>
  <c r="AF204" i="8"/>
  <c r="AE204" i="8"/>
  <c r="AG201" i="8"/>
  <c r="AE184" i="8"/>
  <c r="AF184" i="8"/>
  <c r="AG181" i="8"/>
  <c r="AE164" i="8"/>
  <c r="AF164" i="8"/>
  <c r="AG161" i="8"/>
  <c r="AE144" i="8"/>
  <c r="AF144" i="8"/>
  <c r="AF124" i="8"/>
  <c r="AE124" i="8"/>
  <c r="AG121" i="8"/>
  <c r="AE104" i="8"/>
  <c r="AF104" i="8"/>
  <c r="AE101" i="8"/>
  <c r="AG101" i="8"/>
  <c r="AF84" i="8"/>
  <c r="AE84" i="8"/>
  <c r="AG81" i="8"/>
  <c r="AE64" i="8"/>
  <c r="AF64" i="8"/>
  <c r="AG61" i="8"/>
  <c r="AE44" i="8"/>
  <c r="AF44" i="8"/>
  <c r="AF24" i="8"/>
  <c r="AE24" i="8"/>
  <c r="AE4" i="8"/>
  <c r="I4" i="3" s="1"/>
  <c r="AF4" i="8"/>
  <c r="J4" i="3" s="1"/>
  <c r="AE376" i="8"/>
  <c r="AG376" i="8"/>
  <c r="AE259" i="8"/>
  <c r="AF259" i="8"/>
  <c r="AE99" i="8"/>
  <c r="AF99" i="8"/>
  <c r="J89" i="3" s="1"/>
  <c r="AE501" i="8"/>
  <c r="AF501" i="8"/>
  <c r="J448" i="3" s="1"/>
  <c r="AG498" i="8"/>
  <c r="AF481" i="8"/>
  <c r="AE481" i="8"/>
  <c r="AF461" i="8"/>
  <c r="AE441" i="8"/>
  <c r="AF441" i="8"/>
  <c r="AG438" i="8"/>
  <c r="AE421" i="8"/>
  <c r="AF421" i="8"/>
  <c r="AG418" i="8"/>
  <c r="AF401" i="8"/>
  <c r="AG398" i="8"/>
  <c r="K356" i="3" s="1"/>
  <c r="AE381" i="8"/>
  <c r="AF381" i="8"/>
  <c r="AG378" i="8"/>
  <c r="AE361" i="8"/>
  <c r="AF361" i="8"/>
  <c r="AG358" i="8"/>
  <c r="AE341" i="8"/>
  <c r="AF341" i="8"/>
  <c r="AG338" i="8"/>
  <c r="AE321" i="8"/>
  <c r="AF321" i="8"/>
  <c r="AG318" i="8"/>
  <c r="K285" i="3" s="1"/>
  <c r="AF301" i="8"/>
  <c r="AE301" i="8"/>
  <c r="AE281" i="8"/>
  <c r="AF281" i="8"/>
  <c r="AG278" i="8"/>
  <c r="AF261" i="8"/>
  <c r="AE261" i="8"/>
  <c r="AG258" i="8"/>
  <c r="K231" i="3" s="1"/>
  <c r="AE241" i="8"/>
  <c r="AF241" i="8"/>
  <c r="AG238" i="8"/>
  <c r="AE221" i="8"/>
  <c r="AF221" i="8"/>
  <c r="AE218" i="8"/>
  <c r="AG218" i="8"/>
  <c r="AF201" i="8"/>
  <c r="AE201" i="8"/>
  <c r="AE181" i="8"/>
  <c r="AF181" i="8"/>
  <c r="AF161" i="8"/>
  <c r="AE161" i="8"/>
  <c r="AG158" i="8"/>
  <c r="AE141" i="8"/>
  <c r="AF141" i="8"/>
  <c r="AG138" i="8"/>
  <c r="K124" i="3" s="1"/>
  <c r="AF121" i="8"/>
  <c r="AE121" i="8"/>
  <c r="AG118" i="8"/>
  <c r="AF101" i="8"/>
  <c r="J91" i="3" s="1"/>
  <c r="AF81" i="8"/>
  <c r="AE81" i="8"/>
  <c r="AG78" i="8"/>
  <c r="AE61" i="8"/>
  <c r="AF61" i="8"/>
  <c r="AG58" i="8"/>
  <c r="AF41" i="8"/>
  <c r="AE41" i="8"/>
  <c r="AG38" i="8"/>
  <c r="AF21" i="8"/>
  <c r="AE21" i="8"/>
  <c r="AE419" i="8"/>
  <c r="AF419" i="8"/>
  <c r="AE399" i="8"/>
  <c r="AF399" i="8"/>
  <c r="AF319" i="8"/>
  <c r="J286" i="3" s="1"/>
  <c r="AE319" i="8"/>
  <c r="AE299" i="8"/>
  <c r="AF299" i="8"/>
  <c r="AF199" i="8"/>
  <c r="AE199" i="8"/>
  <c r="AE139" i="8"/>
  <c r="AF139" i="8"/>
  <c r="AE498" i="8"/>
  <c r="AF498" i="8"/>
  <c r="AG495" i="8"/>
  <c r="K443" i="3" s="1"/>
  <c r="AF478" i="8"/>
  <c r="AE478" i="8"/>
  <c r="I428" i="3" s="1"/>
  <c r="AG475" i="8"/>
  <c r="K425" i="3" s="1"/>
  <c r="AE458" i="8"/>
  <c r="AG455" i="8"/>
  <c r="AF438" i="8"/>
  <c r="AE438" i="8"/>
  <c r="I392" i="3" s="1"/>
  <c r="AE418" i="8"/>
  <c r="I374" i="3" s="1"/>
  <c r="AF418" i="8"/>
  <c r="AG415" i="8"/>
  <c r="AF398" i="8"/>
  <c r="AE398" i="8"/>
  <c r="AG395" i="8"/>
  <c r="AE378" i="8"/>
  <c r="AF378" i="8"/>
  <c r="AG375" i="8"/>
  <c r="AF358" i="8"/>
  <c r="AE358" i="8"/>
  <c r="AG355" i="8"/>
  <c r="K318" i="3" s="1"/>
  <c r="AF338" i="8"/>
  <c r="AE338" i="8"/>
  <c r="I303" i="3" s="1"/>
  <c r="AF318" i="8"/>
  <c r="AE318" i="8"/>
  <c r="AG315" i="8"/>
  <c r="AF298" i="8"/>
  <c r="AE298" i="8"/>
  <c r="AG295" i="8"/>
  <c r="AE278" i="8"/>
  <c r="AF278" i="8"/>
  <c r="AG275" i="8"/>
  <c r="AE258" i="8"/>
  <c r="AF258" i="8"/>
  <c r="AG255" i="8"/>
  <c r="AF238" i="8"/>
  <c r="AE238" i="8"/>
  <c r="AG235" i="8"/>
  <c r="K211" i="3" s="1"/>
  <c r="AF218" i="8"/>
  <c r="AG215" i="8"/>
  <c r="AE198" i="8"/>
  <c r="AF198" i="8"/>
  <c r="AG195" i="8"/>
  <c r="K175" i="3" s="1"/>
  <c r="AF178" i="8"/>
  <c r="AE178" i="8"/>
  <c r="AG175" i="8"/>
  <c r="AE158" i="8"/>
  <c r="AF158" i="8"/>
  <c r="J142" i="3" s="1"/>
  <c r="AE138" i="8"/>
  <c r="AF138" i="8"/>
  <c r="AF118" i="8"/>
  <c r="AE118" i="8"/>
  <c r="AG115" i="8"/>
  <c r="AF98" i="8"/>
  <c r="AE98" i="8"/>
  <c r="AG95" i="8"/>
  <c r="AE78" i="8"/>
  <c r="AF78" i="8"/>
  <c r="AG75" i="8"/>
  <c r="AF58" i="8"/>
  <c r="AE58" i="8"/>
  <c r="AG55" i="8"/>
  <c r="K50" i="3" s="1"/>
  <c r="AF38" i="8"/>
  <c r="AE38" i="8"/>
  <c r="AG35" i="8"/>
  <c r="K32" i="3" s="1"/>
  <c r="AF18" i="8"/>
  <c r="J17" i="3" s="1"/>
  <c r="AE18" i="8"/>
  <c r="I17" i="3" s="1"/>
  <c r="AG15" i="8"/>
  <c r="K14" i="3" s="1"/>
  <c r="AF499" i="8"/>
  <c r="AE499" i="8"/>
  <c r="AE479" i="8"/>
  <c r="AF479" i="8"/>
  <c r="AF179" i="8"/>
  <c r="AE179" i="8"/>
  <c r="I161" i="3" s="1"/>
  <c r="AE19" i="8"/>
  <c r="I18" i="3" s="1"/>
  <c r="AF19" i="8"/>
  <c r="J18" i="3" s="1"/>
  <c r="AF495" i="8"/>
  <c r="AG492" i="8"/>
  <c r="K440" i="3" s="1"/>
  <c r="AE475" i="8"/>
  <c r="I425" i="3" s="1"/>
  <c r="AG472" i="8"/>
  <c r="K422" i="3" s="1"/>
  <c r="AE455" i="8"/>
  <c r="AF455" i="8"/>
  <c r="AG452" i="8"/>
  <c r="AE435" i="8"/>
  <c r="AF435" i="8"/>
  <c r="J389" i="3" s="1"/>
  <c r="AE415" i="8"/>
  <c r="AF415" i="8"/>
  <c r="AG412" i="8"/>
  <c r="AE395" i="8"/>
  <c r="AF395" i="8"/>
  <c r="AG392" i="8"/>
  <c r="AF375" i="8"/>
  <c r="AE375" i="8"/>
  <c r="I336" i="3" s="1"/>
  <c r="AG372" i="8"/>
  <c r="AE355" i="8"/>
  <c r="AF355" i="8"/>
  <c r="AF335" i="8"/>
  <c r="AE335" i="8"/>
  <c r="AG332" i="8"/>
  <c r="AE315" i="8"/>
  <c r="AF315" i="8"/>
  <c r="AE295" i="8"/>
  <c r="AF295" i="8"/>
  <c r="AF275" i="8"/>
  <c r="AE275" i="8"/>
  <c r="AE255" i="8"/>
  <c r="AF255" i="8"/>
  <c r="AG252" i="8"/>
  <c r="AE235" i="8"/>
  <c r="AF235" i="8"/>
  <c r="AG232" i="8"/>
  <c r="AE215" i="8"/>
  <c r="AF215" i="8"/>
  <c r="AG212" i="8"/>
  <c r="AE195" i="8"/>
  <c r="AF195" i="8"/>
  <c r="AG192" i="8"/>
  <c r="AE175" i="8"/>
  <c r="AF175" i="8"/>
  <c r="AE172" i="8"/>
  <c r="AG172" i="8"/>
  <c r="AE155" i="8"/>
  <c r="AF155" i="8"/>
  <c r="AF135" i="8"/>
  <c r="AE135" i="8"/>
  <c r="AG132" i="8"/>
  <c r="AE115" i="8"/>
  <c r="AF115" i="8"/>
  <c r="AG112" i="8"/>
  <c r="AF95" i="8"/>
  <c r="AE95" i="8"/>
  <c r="AG92" i="8"/>
  <c r="AF75" i="8"/>
  <c r="AE75" i="8"/>
  <c r="AG72" i="8"/>
  <c r="AE55" i="8"/>
  <c r="AF55" i="8"/>
  <c r="AG52" i="8"/>
  <c r="AF35" i="8"/>
  <c r="AE35" i="8"/>
  <c r="AF15" i="8"/>
  <c r="J14" i="3" s="1"/>
  <c r="AE15" i="8"/>
  <c r="I14" i="3" s="1"/>
  <c r="AG12" i="8"/>
  <c r="K11" i="3" s="1"/>
  <c r="AE239" i="8"/>
  <c r="I214" i="3" s="1"/>
  <c r="AG509" i="8"/>
  <c r="AF492" i="8"/>
  <c r="AE492" i="8"/>
  <c r="AG489" i="8"/>
  <c r="K438" i="3" s="1"/>
  <c r="AE472" i="8"/>
  <c r="AF472" i="8"/>
  <c r="J422" i="3" s="1"/>
  <c r="AE452" i="8"/>
  <c r="AF452" i="8"/>
  <c r="AG449" i="8"/>
  <c r="AF432" i="8"/>
  <c r="AE432" i="8"/>
  <c r="I387" i="3" s="1"/>
  <c r="AE412" i="8"/>
  <c r="AE392" i="8"/>
  <c r="AF392" i="8"/>
  <c r="AE372" i="8"/>
  <c r="I333" i="3" s="1"/>
  <c r="AF372" i="8"/>
  <c r="J333" i="3" s="1"/>
  <c r="AE352" i="8"/>
  <c r="AF352" i="8"/>
  <c r="AE349" i="8"/>
  <c r="AG349" i="8"/>
  <c r="AE332" i="8"/>
  <c r="AF332" i="8"/>
  <c r="AF312" i="8"/>
  <c r="AE312" i="8"/>
  <c r="AE292" i="8"/>
  <c r="AF292" i="8"/>
  <c r="AE272" i="8"/>
  <c r="AE252" i="8"/>
  <c r="I226" i="3" s="1"/>
  <c r="AF252" i="8"/>
  <c r="J226" i="3" s="1"/>
  <c r="AE232" i="8"/>
  <c r="AF232" i="8"/>
  <c r="AE212" i="8"/>
  <c r="AF212" i="8"/>
  <c r="AF192" i="8"/>
  <c r="AE192" i="8"/>
  <c r="AE152" i="8"/>
  <c r="AF152" i="8"/>
  <c r="AE132" i="8"/>
  <c r="AF132" i="8"/>
  <c r="AE112" i="8"/>
  <c r="AF112" i="8"/>
  <c r="AE92" i="8"/>
  <c r="AE72" i="8"/>
  <c r="AF72" i="8"/>
  <c r="AE52" i="8"/>
  <c r="AF52" i="8"/>
  <c r="AE32" i="8"/>
  <c r="AE12" i="8"/>
  <c r="I11" i="3" s="1"/>
  <c r="AF12" i="8"/>
  <c r="J11" i="3" s="1"/>
  <c r="AE509" i="8"/>
  <c r="AF509" i="8"/>
  <c r="AF489" i="8"/>
  <c r="AE489" i="8"/>
  <c r="AE469" i="8"/>
  <c r="AF469" i="8"/>
  <c r="AE449" i="8"/>
  <c r="AF449" i="8"/>
  <c r="AE446" i="8"/>
  <c r="AG446" i="8"/>
  <c r="K399" i="3" s="1"/>
  <c r="AF429" i="8"/>
  <c r="AE429" i="8"/>
  <c r="I384" i="3" s="1"/>
  <c r="AE426" i="8"/>
  <c r="AG426" i="8"/>
  <c r="K381" i="3" s="1"/>
  <c r="AE409" i="8"/>
  <c r="AF409" i="8"/>
  <c r="AE389" i="8"/>
  <c r="AF389" i="8"/>
  <c r="AE386" i="8"/>
  <c r="AG386" i="8"/>
  <c r="AF369" i="8"/>
  <c r="AE369" i="8"/>
  <c r="AF329" i="8"/>
  <c r="AE329" i="8"/>
  <c r="AE309" i="8"/>
  <c r="I277" i="3" s="1"/>
  <c r="AF309" i="8"/>
  <c r="J277" i="3" s="1"/>
  <c r="AE289" i="8"/>
  <c r="AF289" i="8"/>
  <c r="AF269" i="8"/>
  <c r="AE269" i="8"/>
  <c r="AF249" i="8"/>
  <c r="AE249" i="8"/>
  <c r="AF229" i="8"/>
  <c r="AE229" i="8"/>
  <c r="AE209" i="8"/>
  <c r="AF209" i="8"/>
  <c r="AF189" i="8"/>
  <c r="AE189" i="8"/>
  <c r="AE186" i="8"/>
  <c r="AG186" i="8"/>
  <c r="AE169" i="8"/>
  <c r="AF169" i="8"/>
  <c r="AE149" i="8"/>
  <c r="AE129" i="8"/>
  <c r="AF129" i="8"/>
  <c r="AE109" i="8"/>
  <c r="AF109" i="8"/>
  <c r="AE106" i="8"/>
  <c r="AG106" i="8"/>
  <c r="AE89" i="8"/>
  <c r="AF89" i="8"/>
  <c r="AE69" i="8"/>
  <c r="AF69" i="8"/>
  <c r="AE49" i="8"/>
  <c r="AF49" i="8"/>
  <c r="AF29" i="8"/>
  <c r="AE29" i="8"/>
  <c r="AE9" i="8"/>
  <c r="AF9" i="8"/>
  <c r="AF506" i="8"/>
  <c r="AE506" i="8"/>
  <c r="AE486" i="8"/>
  <c r="AF486" i="8"/>
  <c r="AE466" i="8"/>
  <c r="AF466" i="8"/>
  <c r="J417" i="3" s="1"/>
  <c r="AG463" i="8"/>
  <c r="AF426" i="8"/>
  <c r="AF406" i="8"/>
  <c r="AE406" i="8"/>
  <c r="AF386" i="8"/>
  <c r="AE366" i="8"/>
  <c r="AF366" i="8"/>
  <c r="AE346" i="8"/>
  <c r="AE326" i="8"/>
  <c r="AF326" i="8"/>
  <c r="AF306" i="8"/>
  <c r="J274" i="3" s="1"/>
  <c r="AE306" i="8"/>
  <c r="I274" i="3" s="1"/>
  <c r="AE303" i="8"/>
  <c r="AG303" i="8"/>
  <c r="AE286" i="8"/>
  <c r="AF286" i="8"/>
  <c r="AE266" i="8"/>
  <c r="AF266" i="8"/>
  <c r="AE263" i="8"/>
  <c r="I236" i="3" s="1"/>
  <c r="AG263" i="8"/>
  <c r="AE246" i="8"/>
  <c r="AF246" i="8"/>
  <c r="J221" i="3" s="1"/>
  <c r="AF226" i="8"/>
  <c r="AE226" i="8"/>
  <c r="AE206" i="8"/>
  <c r="AF206" i="8"/>
  <c r="J185" i="3" s="1"/>
  <c r="AF186" i="8"/>
  <c r="AE166" i="8"/>
  <c r="AF166" i="8"/>
  <c r="AE146" i="8"/>
  <c r="AF146" i="8"/>
  <c r="AF126" i="8"/>
  <c r="J113" i="3" s="1"/>
  <c r="AE126" i="8"/>
  <c r="AF106" i="8"/>
  <c r="AE86" i="8"/>
  <c r="AF86" i="8"/>
  <c r="AF66" i="8"/>
  <c r="AE66" i="8"/>
  <c r="AF46" i="8"/>
  <c r="AE46" i="8"/>
  <c r="AE26" i="8"/>
  <c r="AF26" i="8"/>
  <c r="AF6" i="8"/>
  <c r="J6" i="3" s="1"/>
  <c r="AE6" i="8"/>
  <c r="I6" i="3" s="1"/>
  <c r="AE503" i="8"/>
  <c r="AF503" i="8"/>
  <c r="AG500" i="8"/>
  <c r="K447" i="3" s="1"/>
  <c r="AE483" i="8"/>
  <c r="AG480" i="8"/>
  <c r="AE463" i="8"/>
  <c r="AF463" i="8"/>
  <c r="J414" i="3" s="1"/>
  <c r="AG460" i="8"/>
  <c r="AE443" i="8"/>
  <c r="AF443" i="8"/>
  <c r="AE423" i="8"/>
  <c r="AF423" i="8"/>
  <c r="AG420" i="8"/>
  <c r="AE403" i="8"/>
  <c r="AF403" i="8"/>
  <c r="AE383" i="8"/>
  <c r="AF383" i="8"/>
  <c r="AE380" i="8"/>
  <c r="AG380" i="8"/>
  <c r="AE363" i="8"/>
  <c r="AF363" i="8"/>
  <c r="AG360" i="8"/>
  <c r="AE343" i="8"/>
  <c r="AF343" i="8"/>
  <c r="AG340" i="8"/>
  <c r="K305" i="3" s="1"/>
  <c r="AE323" i="8"/>
  <c r="AF323" i="8"/>
  <c r="AG320" i="8"/>
  <c r="AG300" i="8"/>
  <c r="AE283" i="8"/>
  <c r="AF283" i="8"/>
  <c r="AG280" i="8"/>
  <c r="AF263" i="8"/>
  <c r="AG260" i="8"/>
  <c r="AE243" i="8"/>
  <c r="AF243" i="8"/>
  <c r="AG240" i="8"/>
  <c r="AE223" i="8"/>
  <c r="AF223" i="8"/>
  <c r="AG220" i="8"/>
  <c r="K197" i="3" s="1"/>
  <c r="AE203" i="8"/>
  <c r="I182" i="3" s="1"/>
  <c r="AF203" i="8"/>
  <c r="J182" i="3" s="1"/>
  <c r="AE200" i="8"/>
  <c r="AG200" i="8"/>
  <c r="AE183" i="8"/>
  <c r="AF183" i="8"/>
  <c r="AG180" i="8"/>
  <c r="AE163" i="8"/>
  <c r="AF163" i="8"/>
  <c r="AF143" i="8"/>
  <c r="AE143" i="8"/>
  <c r="I128" i="3" s="1"/>
  <c r="AG140" i="8"/>
  <c r="AF123" i="8"/>
  <c r="AE123" i="8"/>
  <c r="AG120" i="8"/>
  <c r="K108" i="3" s="1"/>
  <c r="AE103" i="8"/>
  <c r="I93" i="3" s="1"/>
  <c r="AF103" i="8"/>
  <c r="AG100" i="8"/>
  <c r="AF83" i="8"/>
  <c r="AE83" i="8"/>
  <c r="AG80" i="8"/>
  <c r="AE63" i="8"/>
  <c r="AF63" i="8"/>
  <c r="AG60" i="8"/>
  <c r="AF43" i="8"/>
  <c r="AE43" i="8"/>
  <c r="AG40" i="8"/>
  <c r="AF23" i="8"/>
  <c r="AE23" i="8"/>
  <c r="AF3" i="8"/>
  <c r="J3" i="3" s="1"/>
  <c r="AE3" i="8"/>
  <c r="I3" i="3" s="1"/>
  <c r="AE219" i="8"/>
  <c r="AF219" i="8"/>
  <c r="AE500" i="8"/>
  <c r="AF500" i="8"/>
  <c r="J447" i="3" s="1"/>
  <c r="AF480" i="8"/>
  <c r="AE480" i="8"/>
  <c r="AG477" i="8"/>
  <c r="AF460" i="8"/>
  <c r="AE460" i="8"/>
  <c r="AE440" i="8"/>
  <c r="AE420" i="8"/>
  <c r="AE400" i="8"/>
  <c r="AF400" i="8"/>
  <c r="J358" i="3" s="1"/>
  <c r="AG397" i="8"/>
  <c r="AF380" i="8"/>
  <c r="AE360" i="8"/>
  <c r="I322" i="3" s="1"/>
  <c r="AF360" i="8"/>
  <c r="J322" i="3" s="1"/>
  <c r="AE340" i="8"/>
  <c r="AF340" i="8"/>
  <c r="AE320" i="8"/>
  <c r="AF320" i="8"/>
  <c r="J287" i="3" s="1"/>
  <c r="AF300" i="8"/>
  <c r="AE300" i="8"/>
  <c r="AG297" i="8"/>
  <c r="AE280" i="8"/>
  <c r="AF280" i="8"/>
  <c r="AE260" i="8"/>
  <c r="I233" i="3" s="1"/>
  <c r="AF260" i="8"/>
  <c r="AG257" i="8"/>
  <c r="AE240" i="8"/>
  <c r="AE237" i="8"/>
  <c r="AG237" i="8"/>
  <c r="K213" i="3" s="1"/>
  <c r="AF220" i="8"/>
  <c r="J197" i="3" s="1"/>
  <c r="AE220" i="8"/>
  <c r="AF200" i="8"/>
  <c r="AG197" i="8"/>
  <c r="AE180" i="8"/>
  <c r="AF180" i="8"/>
  <c r="AG177" i="8"/>
  <c r="AF160" i="8"/>
  <c r="AE160" i="8"/>
  <c r="AG157" i="8"/>
  <c r="K141" i="3" s="1"/>
  <c r="AE140" i="8"/>
  <c r="AF140" i="8"/>
  <c r="J126" i="3" s="1"/>
  <c r="AG137" i="8"/>
  <c r="AE120" i="8"/>
  <c r="AG117" i="8"/>
  <c r="K105" i="3" s="1"/>
  <c r="AE100" i="8"/>
  <c r="AG97" i="8"/>
  <c r="AE80" i="8"/>
  <c r="AF80" i="8"/>
  <c r="J72" i="3" s="1"/>
  <c r="AG77" i="8"/>
  <c r="AE60" i="8"/>
  <c r="AF60" i="8"/>
  <c r="AG57" i="8"/>
  <c r="AE40" i="8"/>
  <c r="AF40" i="8"/>
  <c r="AG37" i="8"/>
  <c r="AE20" i="8"/>
  <c r="AF20" i="8"/>
  <c r="AG17" i="8"/>
  <c r="K16" i="3" s="1"/>
  <c r="AE497" i="8"/>
  <c r="AF497" i="8"/>
  <c r="AG494" i="8"/>
  <c r="AE477" i="8"/>
  <c r="AF477" i="8"/>
  <c r="AF457" i="8"/>
  <c r="J409" i="3" s="1"/>
  <c r="AE457" i="8"/>
  <c r="AE437" i="8"/>
  <c r="AF437" i="8"/>
  <c r="AE417" i="8"/>
  <c r="AF417" i="8"/>
  <c r="AE397" i="8"/>
  <c r="AF397" i="8"/>
  <c r="AE377" i="8"/>
  <c r="AF377" i="8"/>
  <c r="AF357" i="8"/>
  <c r="AE357" i="8"/>
  <c r="AG354" i="8"/>
  <c r="K317" i="3" s="1"/>
  <c r="AE337" i="8"/>
  <c r="AF337" i="8"/>
  <c r="AE317" i="8"/>
  <c r="I284" i="3" s="1"/>
  <c r="AG314" i="8"/>
  <c r="AF297" i="8"/>
  <c r="AE297" i="8"/>
  <c r="AE277" i="8"/>
  <c r="AF277" i="8"/>
  <c r="AE257" i="8"/>
  <c r="AF257" i="8"/>
  <c r="AF237" i="8"/>
  <c r="AF217" i="8"/>
  <c r="AE217" i="8"/>
  <c r="AE197" i="8"/>
  <c r="AE177" i="8"/>
  <c r="AF177" i="8"/>
  <c r="AE157" i="8"/>
  <c r="AF157" i="8"/>
  <c r="J141" i="3" s="1"/>
  <c r="AF137" i="8"/>
  <c r="J123" i="3" s="1"/>
  <c r="AE137" i="8"/>
  <c r="AE117" i="8"/>
  <c r="AF117" i="8"/>
  <c r="AE97" i="8"/>
  <c r="AF97" i="8"/>
  <c r="AE77" i="8"/>
  <c r="AF77" i="8"/>
  <c r="AF57" i="8"/>
  <c r="AE57" i="8"/>
  <c r="I52" i="3" s="1"/>
  <c r="AF37" i="8"/>
  <c r="J34" i="3" s="1"/>
  <c r="AE37" i="8"/>
  <c r="AE17" i="8"/>
  <c r="I16" i="3" s="1"/>
  <c r="AF17" i="8"/>
  <c r="J16" i="3" s="1"/>
  <c r="AE494" i="8"/>
  <c r="AF494" i="8"/>
  <c r="AG491" i="8"/>
  <c r="AE474" i="8"/>
  <c r="AF454" i="8"/>
  <c r="AE454" i="8"/>
  <c r="I406" i="3" s="1"/>
  <c r="AE434" i="8"/>
  <c r="AF434" i="8"/>
  <c r="AG431" i="8"/>
  <c r="AF414" i="8"/>
  <c r="AE414" i="8"/>
  <c r="AE394" i="8"/>
  <c r="I353" i="3" s="1"/>
  <c r="AF394" i="8"/>
  <c r="AG391" i="8"/>
  <c r="K350" i="3" s="1"/>
  <c r="AE374" i="8"/>
  <c r="AF374" i="8"/>
  <c r="J335" i="3" s="1"/>
  <c r="AE354" i="8"/>
  <c r="I317" i="3" s="1"/>
  <c r="AF354" i="8"/>
  <c r="AG351" i="8"/>
  <c r="K314" i="3" s="1"/>
  <c r="AF334" i="8"/>
  <c r="J299" i="3" s="1"/>
  <c r="AE334" i="8"/>
  <c r="AF314" i="8"/>
  <c r="J281" i="3" s="1"/>
  <c r="AE314" i="8"/>
  <c r="AF294" i="8"/>
  <c r="AE294" i="8"/>
  <c r="AE274" i="8"/>
  <c r="AF274" i="8"/>
  <c r="AE254" i="8"/>
  <c r="AE234" i="8"/>
  <c r="AF214" i="8"/>
  <c r="AE214" i="8"/>
  <c r="AE194" i="8"/>
  <c r="I174" i="3" s="1"/>
  <c r="AF194" i="8"/>
  <c r="AF174" i="8"/>
  <c r="J156" i="3" s="1"/>
  <c r="AE174" i="8"/>
  <c r="AE154" i="8"/>
  <c r="AF154" i="8"/>
  <c r="AE134" i="8"/>
  <c r="AF134" i="8"/>
  <c r="AE114" i="8"/>
  <c r="AE94" i="8"/>
  <c r="AE74" i="8"/>
  <c r="AF74" i="8"/>
  <c r="AF54" i="8"/>
  <c r="AE54" i="8"/>
  <c r="AE34" i="8"/>
  <c r="I31" i="3" s="1"/>
  <c r="AF34" i="8"/>
  <c r="J31" i="3" s="1"/>
  <c r="AE14" i="8"/>
  <c r="I13" i="3" s="1"/>
  <c r="AF14" i="8"/>
  <c r="AE491" i="8"/>
  <c r="AF491" i="8"/>
  <c r="AE471" i="8"/>
  <c r="AF471" i="8"/>
  <c r="AF451" i="8"/>
  <c r="AE451" i="8"/>
  <c r="AE431" i="8"/>
  <c r="AF431" i="8"/>
  <c r="AE411" i="8"/>
  <c r="I368" i="3" s="1"/>
  <c r="AF411" i="8"/>
  <c r="AE391" i="8"/>
  <c r="AF391" i="8"/>
  <c r="AE371" i="8"/>
  <c r="AF371" i="8"/>
  <c r="AG368" i="8"/>
  <c r="AE351" i="8"/>
  <c r="I314" i="3" s="1"/>
  <c r="AF351" i="8"/>
  <c r="J314" i="3" s="1"/>
  <c r="AE348" i="8"/>
  <c r="I312" i="3" s="1"/>
  <c r="AG348" i="8"/>
  <c r="K312" i="3" s="1"/>
  <c r="AF331" i="8"/>
  <c r="AE331" i="8"/>
  <c r="AE311" i="8"/>
  <c r="AF311" i="8"/>
  <c r="AE291" i="8"/>
  <c r="I261" i="3" s="1"/>
  <c r="AF291" i="8"/>
  <c r="J261" i="3" s="1"/>
  <c r="AG288" i="8"/>
  <c r="K258" i="3" s="1"/>
  <c r="AE271" i="8"/>
  <c r="I243" i="3" s="1"/>
  <c r="AF271" i="8"/>
  <c r="J243" i="3" s="1"/>
  <c r="AG268" i="8"/>
  <c r="K240" i="3" s="1"/>
  <c r="AE251" i="8"/>
  <c r="AF251" i="8"/>
  <c r="J225" i="3" s="1"/>
  <c r="AG248" i="8"/>
  <c r="AF231" i="8"/>
  <c r="J207" i="3" s="1"/>
  <c r="AE231" i="8"/>
  <c r="AG228" i="8"/>
  <c r="K205" i="3" s="1"/>
  <c r="AE211" i="8"/>
  <c r="AF211" i="8"/>
  <c r="AG208" i="8"/>
  <c r="K187" i="3" s="1"/>
  <c r="AE191" i="8"/>
  <c r="AF191" i="8"/>
  <c r="AG188" i="8"/>
  <c r="K169" i="3" s="1"/>
  <c r="AF171" i="8"/>
  <c r="J154" i="3" s="1"/>
  <c r="AE171" i="8"/>
  <c r="AG168" i="8"/>
  <c r="K151" i="3" s="1"/>
  <c r="AE151" i="8"/>
  <c r="AG148" i="8"/>
  <c r="K133" i="3" s="1"/>
  <c r="AE131" i="8"/>
  <c r="AF131" i="8"/>
  <c r="AG128" i="8"/>
  <c r="K115" i="3" s="1"/>
  <c r="AF111" i="8"/>
  <c r="J100" i="3" s="1"/>
  <c r="AE111" i="8"/>
  <c r="AG108" i="8"/>
  <c r="K97" i="3" s="1"/>
  <c r="AE91" i="8"/>
  <c r="AF91" i="8"/>
  <c r="AG88" i="8"/>
  <c r="AE71" i="8"/>
  <c r="AF71" i="8"/>
  <c r="AG68" i="8"/>
  <c r="AE51" i="8"/>
  <c r="AG48" i="8"/>
  <c r="K43" i="3" s="1"/>
  <c r="AE31" i="8"/>
  <c r="AF31" i="8"/>
  <c r="AG28" i="8"/>
  <c r="AF11" i="8"/>
  <c r="J10" i="3" s="1"/>
  <c r="AE11" i="8"/>
  <c r="I10" i="3" s="1"/>
  <c r="AF359" i="8"/>
  <c r="AH359" i="8" s="1"/>
  <c r="AE359" i="8"/>
  <c r="AE339" i="8"/>
  <c r="AF339" i="8"/>
  <c r="AE508" i="8"/>
  <c r="AF488" i="8"/>
  <c r="AE488" i="8"/>
  <c r="I437" i="3" s="1"/>
  <c r="AG485" i="8"/>
  <c r="AE468" i="8"/>
  <c r="AF468" i="8"/>
  <c r="AG465" i="8"/>
  <c r="K416" i="3" s="1"/>
  <c r="AE448" i="8"/>
  <c r="AF448" i="8"/>
  <c r="AE428" i="8"/>
  <c r="AF428" i="8"/>
  <c r="AE408" i="8"/>
  <c r="I365" i="3" s="1"/>
  <c r="AG405" i="8"/>
  <c r="K362" i="3" s="1"/>
  <c r="AF388" i="8"/>
  <c r="AE388" i="8"/>
  <c r="AG385" i="8"/>
  <c r="AF368" i="8"/>
  <c r="J329" i="3" s="1"/>
  <c r="AE368" i="8"/>
  <c r="AG365" i="8"/>
  <c r="AF348" i="8"/>
  <c r="J312" i="3" s="1"/>
  <c r="AG345" i="8"/>
  <c r="K309" i="3" s="1"/>
  <c r="AE328" i="8"/>
  <c r="AF328" i="8"/>
  <c r="AG325" i="8"/>
  <c r="K291" i="3" s="1"/>
  <c r="AF308" i="8"/>
  <c r="AE308" i="8"/>
  <c r="I276" i="3" s="1"/>
  <c r="AF288" i="8"/>
  <c r="AE288" i="8"/>
  <c r="I258" i="3" s="1"/>
  <c r="AE268" i="8"/>
  <c r="AF268" i="8"/>
  <c r="J240" i="3" s="1"/>
  <c r="AF248" i="8"/>
  <c r="J223" i="3" s="1"/>
  <c r="AE248" i="8"/>
  <c r="AE228" i="8"/>
  <c r="AF228" i="8"/>
  <c r="AF208" i="8"/>
  <c r="AE208" i="8"/>
  <c r="AF188" i="8"/>
  <c r="AE188" i="8"/>
  <c r="AE168" i="8"/>
  <c r="I151" i="3" s="1"/>
  <c r="AF168" i="8"/>
  <c r="AF148" i="8"/>
  <c r="J133" i="3" s="1"/>
  <c r="AE148" i="8"/>
  <c r="AF128" i="8"/>
  <c r="AE128" i="8"/>
  <c r="AF108" i="8"/>
  <c r="AE108" i="8"/>
  <c r="AE88" i="8"/>
  <c r="AF88" i="8"/>
  <c r="AF68" i="8"/>
  <c r="AE68" i="8"/>
  <c r="AE48" i="8"/>
  <c r="I43" i="3" s="1"/>
  <c r="AF48" i="8"/>
  <c r="AF28" i="8"/>
  <c r="AE28" i="8"/>
  <c r="AF8" i="8"/>
  <c r="AE8" i="8"/>
  <c r="I8" i="3" s="1"/>
  <c r="AE236" i="8"/>
  <c r="I212" i="3" s="1"/>
  <c r="AG236" i="8"/>
  <c r="AE505" i="8"/>
  <c r="I452" i="3" s="1"/>
  <c r="AF505" i="8"/>
  <c r="AE485" i="8"/>
  <c r="AF485" i="8"/>
  <c r="AE465" i="8"/>
  <c r="AF465" i="8"/>
  <c r="AG462" i="8"/>
  <c r="AE445" i="8"/>
  <c r="AF445" i="8"/>
  <c r="AG442" i="8"/>
  <c r="AF425" i="8"/>
  <c r="AE425" i="8"/>
  <c r="AF405" i="8"/>
  <c r="AE405" i="8"/>
  <c r="I362" i="3" s="1"/>
  <c r="AE385" i="8"/>
  <c r="AF385" i="8"/>
  <c r="AG382" i="8"/>
  <c r="AE365" i="8"/>
  <c r="AF365" i="8"/>
  <c r="AG362" i="8"/>
  <c r="K324" i="3" s="1"/>
  <c r="AE345" i="8"/>
  <c r="I309" i="3" s="1"/>
  <c r="AE325" i="8"/>
  <c r="AF325" i="8"/>
  <c r="AG322" i="8"/>
  <c r="K289" i="3" s="1"/>
  <c r="AE305" i="8"/>
  <c r="AF305" i="8"/>
  <c r="AH305" i="8" s="1"/>
  <c r="AF285" i="8"/>
  <c r="AE285" i="8"/>
  <c r="AG282" i="8"/>
  <c r="AE265" i="8"/>
  <c r="AF265" i="8"/>
  <c r="AG262" i="8"/>
  <c r="K235" i="3" s="1"/>
  <c r="AF245" i="8"/>
  <c r="AE245" i="8"/>
  <c r="AE225" i="8"/>
  <c r="AF225" i="8"/>
  <c r="AG222" i="8"/>
  <c r="K199" i="3" s="1"/>
  <c r="AE205" i="8"/>
  <c r="I184" i="3" s="1"/>
  <c r="AF205" i="8"/>
  <c r="AG202" i="8"/>
  <c r="AE185" i="8"/>
  <c r="I166" i="3" s="1"/>
  <c r="AF185" i="8"/>
  <c r="AE165" i="8"/>
  <c r="AG162" i="8"/>
  <c r="AE145" i="8"/>
  <c r="I130" i="3" s="1"/>
  <c r="AF145" i="8"/>
  <c r="AG142" i="8"/>
  <c r="AE125" i="8"/>
  <c r="I112" i="3" s="1"/>
  <c r="AF125" i="8"/>
  <c r="AE105" i="8"/>
  <c r="AF105" i="8"/>
  <c r="AF85" i="8"/>
  <c r="AE85" i="8"/>
  <c r="AF65" i="8"/>
  <c r="AE65" i="8"/>
  <c r="AG62" i="8"/>
  <c r="AE45" i="8"/>
  <c r="AF45" i="8"/>
  <c r="AG42" i="8"/>
  <c r="AE25" i="8"/>
  <c r="I23" i="3" s="1"/>
  <c r="AF25" i="8"/>
  <c r="AG22" i="8"/>
  <c r="K20" i="3" s="1"/>
  <c r="AF5" i="8"/>
  <c r="AE5" i="8"/>
  <c r="I5" i="3" s="1"/>
  <c r="K2" i="3"/>
  <c r="AE496" i="8"/>
  <c r="AG496" i="8"/>
  <c r="AG416" i="8"/>
  <c r="K372" i="3" s="1"/>
  <c r="AE379" i="8"/>
  <c r="AE502" i="8"/>
  <c r="I449" i="3" s="1"/>
  <c r="AF502" i="8"/>
  <c r="AE482" i="8"/>
  <c r="AF482" i="8"/>
  <c r="AG479" i="8"/>
  <c r="AE462" i="8"/>
  <c r="AE459" i="8"/>
  <c r="AG459" i="8"/>
  <c r="AE442" i="8"/>
  <c r="I395" i="3" s="1"/>
  <c r="AE422" i="8"/>
  <c r="AF422" i="8"/>
  <c r="AH422" i="8" s="1"/>
  <c r="AG419" i="8"/>
  <c r="K375" i="3" s="1"/>
  <c r="AE402" i="8"/>
  <c r="AF402" i="8"/>
  <c r="AG399" i="8"/>
  <c r="K357" i="3" s="1"/>
  <c r="AE382" i="8"/>
  <c r="AF382" i="8"/>
  <c r="AE362" i="8"/>
  <c r="AF362" i="8"/>
  <c r="AE342" i="8"/>
  <c r="AF342" i="8"/>
  <c r="AH342" i="8" s="1"/>
  <c r="AG339" i="8"/>
  <c r="AF322" i="8"/>
  <c r="AE322" i="8"/>
  <c r="AG319" i="8"/>
  <c r="K286" i="3" s="1"/>
  <c r="AF302" i="8"/>
  <c r="AE302" i="8"/>
  <c r="I271" i="3" s="1"/>
  <c r="AG299" i="8"/>
  <c r="K268" i="3" s="1"/>
  <c r="AF282" i="8"/>
  <c r="AE282" i="8"/>
  <c r="AE262" i="8"/>
  <c r="AF262" i="8"/>
  <c r="J235" i="3" s="1"/>
  <c r="AG259" i="8"/>
  <c r="K232" i="3" s="1"/>
  <c r="AF242" i="8"/>
  <c r="AE242" i="8"/>
  <c r="I217" i="3" s="1"/>
  <c r="AG239" i="8"/>
  <c r="K214" i="3" s="1"/>
  <c r="AE222" i="8"/>
  <c r="AF222" i="8"/>
  <c r="AG219" i="8"/>
  <c r="AE202" i="8"/>
  <c r="AF202" i="8"/>
  <c r="J181" i="3" s="1"/>
  <c r="AE182" i="8"/>
  <c r="AF182" i="8"/>
  <c r="J163" i="3" s="1"/>
  <c r="AE162" i="8"/>
  <c r="AF162" i="8"/>
  <c r="AG159" i="8"/>
  <c r="K143" i="3" s="1"/>
  <c r="AE142" i="8"/>
  <c r="AF142" i="8"/>
  <c r="AE122" i="8"/>
  <c r="I110" i="3" s="1"/>
  <c r="AF122" i="8"/>
  <c r="AG119" i="8"/>
  <c r="K107" i="3" s="1"/>
  <c r="AF102" i="8"/>
  <c r="AE102" i="8"/>
  <c r="AG99" i="8"/>
  <c r="K89" i="3" s="1"/>
  <c r="AE82" i="8"/>
  <c r="AF82" i="8"/>
  <c r="AG79" i="8"/>
  <c r="K71" i="3" s="1"/>
  <c r="AF62" i="8"/>
  <c r="J56" i="3" s="1"/>
  <c r="AE62" i="8"/>
  <c r="AG59" i="8"/>
  <c r="AF42" i="8"/>
  <c r="AE42" i="8"/>
  <c r="AG39" i="8"/>
  <c r="AF22" i="8"/>
  <c r="J20" i="3" s="1"/>
  <c r="AE22" i="8"/>
  <c r="AG19" i="8"/>
  <c r="K18" i="3" s="1"/>
  <c r="AE2" i="8"/>
  <c r="I2" i="3" s="1"/>
  <c r="AF2" i="8"/>
  <c r="J2" i="3" s="1"/>
  <c r="E19" i="5"/>
  <c r="AB18" i="5"/>
  <c r="X18" i="5"/>
  <c r="T18" i="5"/>
  <c r="P18" i="5"/>
  <c r="L18" i="5"/>
  <c r="H18" i="5"/>
  <c r="D18" i="5"/>
  <c r="C17" i="5"/>
  <c r="U15" i="5"/>
  <c r="I15" i="5"/>
  <c r="E15" i="5"/>
  <c r="H14" i="5"/>
  <c r="O13" i="5"/>
  <c r="V12" i="5"/>
  <c r="Q11" i="5"/>
  <c r="Y7" i="5"/>
  <c r="X6" i="5"/>
  <c r="L6" i="5"/>
  <c r="K5" i="5"/>
  <c r="V4" i="5"/>
  <c r="J4" i="5"/>
  <c r="B4" i="5"/>
  <c r="C39" i="5"/>
  <c r="Z38" i="5"/>
  <c r="V38" i="5"/>
  <c r="R38" i="5"/>
  <c r="J38" i="5"/>
  <c r="F38" i="5"/>
  <c r="B38" i="5"/>
  <c r="L28" i="5"/>
  <c r="D28" i="5"/>
  <c r="R58" i="5"/>
  <c r="B58" i="5"/>
  <c r="R2" i="5"/>
  <c r="F2" i="5"/>
  <c r="T19" i="5"/>
  <c r="H19" i="5"/>
  <c r="AA18" i="5"/>
  <c r="W18" i="5"/>
  <c r="S18" i="5"/>
  <c r="O18" i="5"/>
  <c r="K18" i="5"/>
  <c r="G18" i="5"/>
  <c r="C18" i="5"/>
  <c r="Y16" i="5"/>
  <c r="P15" i="5"/>
  <c r="S14" i="5"/>
  <c r="G14" i="5"/>
  <c r="P11" i="5"/>
  <c r="H11" i="5"/>
  <c r="R9" i="5"/>
  <c r="F9" i="5"/>
  <c r="U8" i="5"/>
  <c r="I4" i="5"/>
  <c r="X22" i="5"/>
  <c r="H22" i="5"/>
  <c r="Y38" i="5"/>
  <c r="U38" i="5"/>
  <c r="Q38" i="5"/>
  <c r="M38" i="5"/>
  <c r="I38" i="5"/>
  <c r="E38" i="5"/>
  <c r="E34" i="5"/>
  <c r="X33" i="5"/>
  <c r="S32" i="5"/>
  <c r="G32" i="5"/>
  <c r="C28" i="5"/>
  <c r="J24" i="5"/>
  <c r="B24" i="5"/>
  <c r="C59" i="5"/>
  <c r="AH34" i="6"/>
  <c r="AG38" i="6"/>
  <c r="AK38" i="6"/>
  <c r="AO38" i="6"/>
  <c r="AS38" i="6"/>
  <c r="AW38" i="6"/>
  <c r="BA38" i="6"/>
  <c r="BE38" i="6"/>
  <c r="AH39" i="6"/>
  <c r="AE24" i="6"/>
  <c r="AK34" i="6"/>
  <c r="AE38" i="6"/>
  <c r="AJ38" i="6"/>
  <c r="AP38" i="6"/>
  <c r="AU38" i="6"/>
  <c r="AZ38" i="6"/>
  <c r="AE4" i="6"/>
  <c r="AF38" i="6"/>
  <c r="AL38" i="6"/>
  <c r="AV38" i="6"/>
  <c r="BB38" i="6"/>
  <c r="AF39" i="6"/>
  <c r="AK39" i="6"/>
  <c r="AH38" i="6"/>
  <c r="AM38" i="6"/>
  <c r="AR38" i="6"/>
  <c r="AX38" i="6"/>
  <c r="BC38" i="6"/>
  <c r="AI38" i="6"/>
  <c r="AN38" i="6"/>
  <c r="AT38" i="6"/>
  <c r="AY38" i="6"/>
  <c r="BD38" i="6"/>
  <c r="AE18" i="6"/>
  <c r="AI18" i="6"/>
  <c r="AM18" i="6"/>
  <c r="AU18" i="6"/>
  <c r="AY18" i="6"/>
  <c r="BC18" i="6"/>
  <c r="AF19" i="6"/>
  <c r="AF18" i="6"/>
  <c r="AJ18" i="6"/>
  <c r="AN18" i="6"/>
  <c r="AR18" i="6"/>
  <c r="AV18" i="6"/>
  <c r="AZ18" i="6"/>
  <c r="BD18" i="6"/>
  <c r="AK19" i="6"/>
  <c r="AK14" i="6"/>
  <c r="AG18" i="6"/>
  <c r="AK18" i="6"/>
  <c r="AO18" i="6"/>
  <c r="AS18" i="6"/>
  <c r="AW18" i="6"/>
  <c r="BA18" i="6"/>
  <c r="BE18" i="6"/>
  <c r="AH19" i="6"/>
  <c r="AH14" i="6"/>
  <c r="AH18" i="6"/>
  <c r="AL18" i="6"/>
  <c r="AP18" i="6"/>
  <c r="AT18" i="6"/>
  <c r="AX18" i="6"/>
  <c r="BB18" i="6"/>
  <c r="B58" i="6"/>
  <c r="F58" i="6"/>
  <c r="J58" i="6"/>
  <c r="R58" i="6"/>
  <c r="V58" i="6"/>
  <c r="Z58" i="6"/>
  <c r="C59" i="6"/>
  <c r="C58" i="6"/>
  <c r="G58" i="6"/>
  <c r="K58" i="6"/>
  <c r="O58" i="6"/>
  <c r="S58" i="6"/>
  <c r="W58" i="6"/>
  <c r="AA58" i="6"/>
  <c r="H59" i="6"/>
  <c r="B44" i="6"/>
  <c r="H54" i="6"/>
  <c r="D58" i="6"/>
  <c r="H58" i="6"/>
  <c r="L58" i="6"/>
  <c r="P58" i="6"/>
  <c r="T58" i="6"/>
  <c r="X58" i="6"/>
  <c r="AB58" i="6"/>
  <c r="E59" i="6"/>
  <c r="E54" i="6"/>
  <c r="E58" i="6"/>
  <c r="I58" i="6"/>
  <c r="M58" i="6"/>
  <c r="Q58" i="6"/>
  <c r="U58" i="6"/>
  <c r="Y58" i="6"/>
  <c r="B24" i="6"/>
  <c r="H34" i="6"/>
  <c r="D38" i="6"/>
  <c r="H38" i="6"/>
  <c r="L38" i="6"/>
  <c r="P38" i="6"/>
  <c r="T38" i="6"/>
  <c r="X38" i="6"/>
  <c r="AB38" i="6"/>
  <c r="E39" i="6"/>
  <c r="E34" i="6"/>
  <c r="E38" i="6"/>
  <c r="I38" i="6"/>
  <c r="M38" i="6"/>
  <c r="Q38" i="6"/>
  <c r="U38" i="6"/>
  <c r="Y38" i="6"/>
  <c r="B4" i="6"/>
  <c r="H14" i="6"/>
  <c r="B38" i="6"/>
  <c r="F38" i="6"/>
  <c r="J38" i="6"/>
  <c r="R38" i="6"/>
  <c r="V38" i="6"/>
  <c r="Z38" i="6"/>
  <c r="C39" i="6"/>
  <c r="E14" i="6"/>
  <c r="C38" i="6"/>
  <c r="G38" i="6"/>
  <c r="K38" i="6"/>
  <c r="O38" i="6"/>
  <c r="S38" i="6"/>
  <c r="W38" i="6"/>
  <c r="AA38" i="6"/>
  <c r="H39" i="6"/>
  <c r="E18" i="6"/>
  <c r="I18" i="6"/>
  <c r="M18" i="6"/>
  <c r="Q18" i="6"/>
  <c r="U18" i="6"/>
  <c r="Y18" i="6"/>
  <c r="C58" i="5"/>
  <c r="G58" i="5"/>
  <c r="K58" i="5"/>
  <c r="O58" i="5"/>
  <c r="S58" i="5"/>
  <c r="W58" i="5"/>
  <c r="AA58" i="5"/>
  <c r="H59" i="5"/>
  <c r="B23" i="5"/>
  <c r="E26" i="5"/>
  <c r="B18" i="6"/>
  <c r="F18" i="6"/>
  <c r="J18" i="6"/>
  <c r="R18" i="6"/>
  <c r="V18" i="6"/>
  <c r="Z18" i="6"/>
  <c r="C19" i="6"/>
  <c r="B44" i="5"/>
  <c r="H54" i="5"/>
  <c r="D58" i="5"/>
  <c r="H58" i="5"/>
  <c r="L58" i="5"/>
  <c r="P58" i="5"/>
  <c r="T58" i="5"/>
  <c r="X58" i="5"/>
  <c r="AB58" i="5"/>
  <c r="E59" i="5"/>
  <c r="C18" i="6"/>
  <c r="G18" i="6"/>
  <c r="K18" i="6"/>
  <c r="O18" i="6"/>
  <c r="S18" i="6"/>
  <c r="W18" i="6"/>
  <c r="AA18" i="6"/>
  <c r="H19" i="6"/>
  <c r="E54" i="5"/>
  <c r="E58" i="5"/>
  <c r="I58" i="5"/>
  <c r="M58" i="5"/>
  <c r="Q58" i="5"/>
  <c r="U58" i="5"/>
  <c r="Y58" i="5"/>
  <c r="D18" i="6"/>
  <c r="H18" i="6"/>
  <c r="L18" i="6"/>
  <c r="P18" i="6"/>
  <c r="T18" i="6"/>
  <c r="X18" i="6"/>
  <c r="AB18" i="6"/>
  <c r="E19" i="6"/>
  <c r="M2" i="5"/>
  <c r="C19" i="5"/>
  <c r="Z18" i="5"/>
  <c r="V18" i="5"/>
  <c r="R18" i="5"/>
  <c r="J18" i="5"/>
  <c r="F18" i="5"/>
  <c r="B18" i="5"/>
  <c r="Q17" i="5"/>
  <c r="W15" i="5"/>
  <c r="D8" i="5"/>
  <c r="R6" i="5"/>
  <c r="F6" i="5"/>
  <c r="U5" i="5"/>
  <c r="E39" i="5"/>
  <c r="AB38" i="5"/>
  <c r="X38" i="5"/>
  <c r="T38" i="5"/>
  <c r="P38" i="5"/>
  <c r="L38" i="5"/>
  <c r="H38" i="5"/>
  <c r="D38" i="5"/>
  <c r="C37" i="5"/>
  <c r="E35" i="5"/>
  <c r="H34" i="5"/>
  <c r="V32" i="5"/>
  <c r="D30" i="5"/>
  <c r="U25" i="5"/>
  <c r="Z58" i="5"/>
  <c r="J58" i="5"/>
  <c r="AB2" i="5"/>
  <c r="X2" i="5"/>
  <c r="L2" i="5"/>
  <c r="H2" i="5"/>
  <c r="Z19" i="5"/>
  <c r="Y18" i="5"/>
  <c r="U18" i="5"/>
  <c r="Q18" i="5"/>
  <c r="M18" i="5"/>
  <c r="I18" i="5"/>
  <c r="E18" i="5"/>
  <c r="E14" i="5"/>
  <c r="X13" i="5"/>
  <c r="N11" i="5"/>
  <c r="L9" i="5"/>
  <c r="C8" i="5"/>
  <c r="M6" i="5"/>
  <c r="E6" i="5"/>
  <c r="L5" i="5"/>
  <c r="G4" i="5"/>
  <c r="C4" i="5"/>
  <c r="R22" i="5"/>
  <c r="F22" i="5"/>
  <c r="H39" i="5"/>
  <c r="AA38" i="5"/>
  <c r="W38" i="5"/>
  <c r="S38" i="5"/>
  <c r="O38" i="5"/>
  <c r="K38" i="5"/>
  <c r="G38" i="5"/>
  <c r="C38" i="5"/>
  <c r="U36" i="5"/>
  <c r="AB35" i="5"/>
  <c r="P35" i="5"/>
  <c r="N33" i="5"/>
  <c r="B33" i="5"/>
  <c r="D27" i="5"/>
  <c r="V58" i="5"/>
  <c r="F58" i="5"/>
  <c r="AH85" i="8" l="1"/>
  <c r="G26" i="6"/>
  <c r="Z7" i="5"/>
  <c r="J31" i="5"/>
  <c r="AB2" i="6"/>
  <c r="J128" i="3"/>
  <c r="I198" i="3"/>
  <c r="AB26" i="5"/>
  <c r="Q24" i="5"/>
  <c r="AB34" i="6"/>
  <c r="AA35" i="5"/>
  <c r="O22" i="5"/>
  <c r="K25" i="5"/>
  <c r="N37" i="5"/>
  <c r="Y3" i="5"/>
  <c r="O4" i="5"/>
  <c r="N8" i="5"/>
  <c r="L11" i="5"/>
  <c r="C5" i="5"/>
  <c r="F10" i="5"/>
  <c r="E13" i="5"/>
  <c r="AA22" i="5"/>
  <c r="O35" i="5"/>
  <c r="N27" i="5"/>
  <c r="P29" i="5"/>
  <c r="D32" i="5"/>
  <c r="E22" i="5"/>
  <c r="S13" i="5"/>
  <c r="U3" i="5"/>
  <c r="X4" i="5"/>
  <c r="O8" i="5"/>
  <c r="C9" i="5"/>
  <c r="T3" i="5"/>
  <c r="X36" i="5"/>
  <c r="U35" i="5"/>
  <c r="W36" i="5"/>
  <c r="B14" i="5"/>
  <c r="E36" i="5"/>
  <c r="V31" i="5"/>
  <c r="P34" i="5"/>
  <c r="M13" i="5"/>
  <c r="D5" i="5"/>
  <c r="V23" i="5"/>
  <c r="H24" i="5"/>
  <c r="B10" i="5"/>
  <c r="V24" i="5"/>
  <c r="Y33" i="6"/>
  <c r="C27" i="6"/>
  <c r="J416" i="3"/>
  <c r="AB11" i="6"/>
  <c r="T45" i="5"/>
  <c r="AB45" i="5"/>
  <c r="AB30" i="6"/>
  <c r="AB26" i="6"/>
  <c r="AA29" i="5"/>
  <c r="M23" i="5"/>
  <c r="F23" i="5"/>
  <c r="AA23" i="5"/>
  <c r="O28" i="5"/>
  <c r="I35" i="5"/>
  <c r="Y10" i="5"/>
  <c r="O11" i="5"/>
  <c r="K12" i="5"/>
  <c r="N9" i="5"/>
  <c r="L19" i="5"/>
  <c r="D15" i="5"/>
  <c r="F14" i="5"/>
  <c r="E5" i="5"/>
  <c r="AA28" i="5"/>
  <c r="O23" i="5"/>
  <c r="K32" i="5"/>
  <c r="N38" i="5"/>
  <c r="P36" i="5"/>
  <c r="G22" i="5"/>
  <c r="E28" i="5"/>
  <c r="S5" i="5"/>
  <c r="U10" i="5"/>
  <c r="X11" i="5"/>
  <c r="O7" i="5"/>
  <c r="C12" i="5"/>
  <c r="X27" i="5"/>
  <c r="U30" i="5"/>
  <c r="W27" i="5"/>
  <c r="I10" i="5"/>
  <c r="B16" i="5"/>
  <c r="H31" i="5"/>
  <c r="X25" i="5"/>
  <c r="G35" i="5"/>
  <c r="J14" i="5"/>
  <c r="V39" i="5"/>
  <c r="U27" i="5"/>
  <c r="S3" i="5"/>
  <c r="W35" i="5"/>
  <c r="F46" i="5"/>
  <c r="E28" i="6"/>
  <c r="I416" i="3"/>
  <c r="P15" i="6"/>
  <c r="I281" i="3"/>
  <c r="I345" i="3"/>
  <c r="K190" i="3"/>
  <c r="K333" i="3"/>
  <c r="N54" i="5"/>
  <c r="AB23" i="6"/>
  <c r="AB4" i="6"/>
  <c r="F22" i="6"/>
  <c r="Y7" i="6"/>
  <c r="I390" i="3"/>
  <c r="U35" i="6"/>
  <c r="Y36" i="6"/>
  <c r="L27" i="6"/>
  <c r="F23" i="6"/>
  <c r="K408" i="3"/>
  <c r="AA24" i="5"/>
  <c r="O36" i="5"/>
  <c r="I23" i="5"/>
  <c r="N25" i="5"/>
  <c r="Y14" i="5"/>
  <c r="O19" i="5"/>
  <c r="I2" i="5"/>
  <c r="N16" i="5"/>
  <c r="D3" i="5"/>
  <c r="F4" i="5"/>
  <c r="H15" i="5"/>
  <c r="AA36" i="5"/>
  <c r="O24" i="5"/>
  <c r="I28" i="5"/>
  <c r="N32" i="5"/>
  <c r="P27" i="5"/>
  <c r="G28" i="5"/>
  <c r="E29" i="5"/>
  <c r="R15" i="5"/>
  <c r="U14" i="5"/>
  <c r="X19" i="5"/>
  <c r="Q3" i="5"/>
  <c r="D2" i="5"/>
  <c r="U9" i="5"/>
  <c r="S36" i="5"/>
  <c r="U24" i="5"/>
  <c r="W33" i="5"/>
  <c r="I11" i="5"/>
  <c r="B5" i="5"/>
  <c r="R25" i="5"/>
  <c r="J12" i="5"/>
  <c r="AA15" i="5"/>
  <c r="B15" i="5"/>
  <c r="X28" i="5"/>
  <c r="X29" i="5"/>
  <c r="T10" i="5"/>
  <c r="Y8" i="5"/>
  <c r="F32" i="6"/>
  <c r="C43" i="5"/>
  <c r="H45" i="5"/>
  <c r="Q10" i="6"/>
  <c r="K273" i="3"/>
  <c r="K77" i="3"/>
  <c r="S35" i="5"/>
  <c r="AA31" i="5"/>
  <c r="O26" i="5"/>
  <c r="I30" i="5"/>
  <c r="AB3" i="5"/>
  <c r="Y4" i="5"/>
  <c r="I8" i="5"/>
  <c r="N6" i="5"/>
  <c r="L12" i="5"/>
  <c r="D10" i="5"/>
  <c r="F11" i="5"/>
  <c r="H3" i="5"/>
  <c r="AA27" i="5"/>
  <c r="O31" i="5"/>
  <c r="I29" i="5"/>
  <c r="J22" i="5"/>
  <c r="P33" i="5"/>
  <c r="G36" i="5"/>
  <c r="E24" i="5"/>
  <c r="R3" i="5"/>
  <c r="U4" i="5"/>
  <c r="Q19" i="5"/>
  <c r="D6" i="5"/>
  <c r="U13" i="5"/>
  <c r="S27" i="5"/>
  <c r="U31" i="5"/>
  <c r="AB8" i="5"/>
  <c r="E16" i="5"/>
  <c r="T32" i="5"/>
  <c r="AB9" i="5"/>
  <c r="C16" i="5"/>
  <c r="J32" i="5"/>
  <c r="AA11" i="5"/>
  <c r="B6" i="5"/>
  <c r="W30" i="5"/>
  <c r="B13" i="5"/>
  <c r="B30" i="5"/>
  <c r="O9" i="5"/>
  <c r="Q23" i="6"/>
  <c r="I434" i="3"/>
  <c r="J461" i="3"/>
  <c r="I195" i="3"/>
  <c r="I39" i="3"/>
  <c r="J164" i="3"/>
  <c r="J356" i="3"/>
  <c r="R3" i="6" s="1"/>
  <c r="AB3" i="6"/>
  <c r="AB49" i="5"/>
  <c r="M47" i="5"/>
  <c r="K479" i="3"/>
  <c r="O26" i="6"/>
  <c r="AA34" i="5"/>
  <c r="U26" i="6"/>
  <c r="M34" i="6"/>
  <c r="V26" i="6"/>
  <c r="AA39" i="5"/>
  <c r="O27" i="5"/>
  <c r="I24" i="5"/>
  <c r="AB10" i="5"/>
  <c r="Y11" i="5"/>
  <c r="O12" i="5"/>
  <c r="I9" i="5"/>
  <c r="N7" i="5"/>
  <c r="P2" i="5"/>
  <c r="D14" i="5"/>
  <c r="F19" i="5"/>
  <c r="H10" i="5"/>
  <c r="AA33" i="5"/>
  <c r="O39" i="5"/>
  <c r="I36" i="5"/>
  <c r="J28" i="5"/>
  <c r="P25" i="5"/>
  <c r="G27" i="5"/>
  <c r="E31" i="5"/>
  <c r="R10" i="5"/>
  <c r="U11" i="5"/>
  <c r="X12" i="5"/>
  <c r="K9" i="5"/>
  <c r="G15" i="5"/>
  <c r="V10" i="5"/>
  <c r="S33" i="5"/>
  <c r="U39" i="5"/>
  <c r="AB16" i="5"/>
  <c r="N19" i="5"/>
  <c r="U33" i="5"/>
  <c r="AB6" i="5"/>
  <c r="Y5" i="5"/>
  <c r="G3" i="5"/>
  <c r="C36" i="5"/>
  <c r="S30" i="5"/>
  <c r="H9" i="5"/>
  <c r="I3" i="5"/>
  <c r="S19" i="5"/>
  <c r="T30" i="5"/>
  <c r="N15" i="5"/>
  <c r="C36" i="6"/>
  <c r="E9" i="6"/>
  <c r="I103" i="3"/>
  <c r="AB13" i="6"/>
  <c r="L4" i="6"/>
  <c r="K371" i="3"/>
  <c r="AB43" i="5"/>
  <c r="AB36" i="6"/>
  <c r="AB22" i="6"/>
  <c r="V35" i="5"/>
  <c r="Y30" i="5"/>
  <c r="N28" i="5"/>
  <c r="B28" i="5"/>
  <c r="O33" i="5"/>
  <c r="I39" i="5"/>
  <c r="AB14" i="5"/>
  <c r="Y19" i="5"/>
  <c r="Q2" i="5"/>
  <c r="I16" i="5"/>
  <c r="N18" i="5"/>
  <c r="P8" i="5"/>
  <c r="D4" i="5"/>
  <c r="H16" i="5"/>
  <c r="AA25" i="5"/>
  <c r="I26" i="5"/>
  <c r="J36" i="5"/>
  <c r="C35" i="5"/>
  <c r="G33" i="5"/>
  <c r="E27" i="5"/>
  <c r="R14" i="5"/>
  <c r="U19" i="5"/>
  <c r="W2" i="5"/>
  <c r="K6" i="5"/>
  <c r="G10" i="5"/>
  <c r="V11" i="5"/>
  <c r="S25" i="5"/>
  <c r="U32" i="5"/>
  <c r="AB7" i="5"/>
  <c r="R16" i="5"/>
  <c r="AB13" i="5"/>
  <c r="Z4" i="5"/>
  <c r="G19" i="5"/>
  <c r="D22" i="5"/>
  <c r="E23" i="5"/>
  <c r="H5" i="5"/>
  <c r="I19" i="5"/>
  <c r="Z3" i="5"/>
  <c r="G468" i="3"/>
  <c r="K429" i="3"/>
  <c r="X15" i="6"/>
  <c r="K270" i="3"/>
  <c r="G37" i="6" s="1"/>
  <c r="S34" i="5"/>
  <c r="AA32" i="5"/>
  <c r="O25" i="5"/>
  <c r="AB4" i="5"/>
  <c r="Q8" i="5"/>
  <c r="I6" i="5"/>
  <c r="N12" i="5"/>
  <c r="P9" i="5"/>
  <c r="D11" i="5"/>
  <c r="F12" i="5"/>
  <c r="H6" i="5"/>
  <c r="Y35" i="5"/>
  <c r="O32" i="5"/>
  <c r="I27" i="5"/>
  <c r="J27" i="5"/>
  <c r="C23" i="5"/>
  <c r="G25" i="5"/>
  <c r="E33" i="5"/>
  <c r="R4" i="5"/>
  <c r="W8" i="5"/>
  <c r="M8" i="5"/>
  <c r="G11" i="5"/>
  <c r="R35" i="5"/>
  <c r="V22" i="5"/>
  <c r="AB5" i="5"/>
  <c r="L8" i="5"/>
  <c r="R5" i="5"/>
  <c r="W39" i="5"/>
  <c r="F28" i="5"/>
  <c r="Q15" i="5"/>
  <c r="G23" i="5"/>
  <c r="J35" i="5"/>
  <c r="V30" i="5"/>
  <c r="S4" i="5"/>
  <c r="N10" i="5"/>
  <c r="V14" i="5"/>
  <c r="I12" i="5"/>
  <c r="G12" i="5"/>
  <c r="E43" i="5"/>
  <c r="I464" i="3"/>
  <c r="R53" i="5"/>
  <c r="E36" i="6"/>
  <c r="O3" i="6"/>
  <c r="K212" i="3"/>
  <c r="D8" i="6"/>
  <c r="I72" i="3"/>
  <c r="K101" i="3"/>
  <c r="T48" i="5"/>
  <c r="I28" i="6"/>
  <c r="M26" i="5"/>
  <c r="S34" i="6"/>
  <c r="X34" i="5"/>
  <c r="Y22" i="5"/>
  <c r="Q35" i="5"/>
  <c r="I32" i="5"/>
  <c r="AB11" i="5"/>
  <c r="Y12" i="5"/>
  <c r="Q9" i="5"/>
  <c r="I7" i="5"/>
  <c r="J2" i="5"/>
  <c r="P16" i="5"/>
  <c r="D19" i="5"/>
  <c r="B2" i="5"/>
  <c r="Y23" i="5"/>
  <c r="Q22" i="5"/>
  <c r="I33" i="5"/>
  <c r="J33" i="5"/>
  <c r="C30" i="5"/>
  <c r="F35" i="5"/>
  <c r="E25" i="5"/>
  <c r="R11" i="5"/>
  <c r="U12" i="5"/>
  <c r="W9" i="5"/>
  <c r="M16" i="5"/>
  <c r="F16" i="5"/>
  <c r="X8" i="5"/>
  <c r="R23" i="5"/>
  <c r="V29" i="5"/>
  <c r="AA14" i="5"/>
  <c r="L7" i="5"/>
  <c r="T14" i="5"/>
  <c r="W32" i="5"/>
  <c r="G39" i="5"/>
  <c r="L22" i="5"/>
  <c r="T15" i="5"/>
  <c r="N17" i="5"/>
  <c r="N5" i="5"/>
  <c r="E47" i="5"/>
  <c r="J11" i="6"/>
  <c r="K162" i="3"/>
  <c r="Y29" i="5"/>
  <c r="X26" i="6"/>
  <c r="Y28" i="5"/>
  <c r="Q23" i="5"/>
  <c r="M22" i="5"/>
  <c r="AB19" i="5"/>
  <c r="Q16" i="5"/>
  <c r="I13" i="5"/>
  <c r="J8" i="5"/>
  <c r="P6" i="5"/>
  <c r="B8" i="5"/>
  <c r="H12" i="5"/>
  <c r="Y24" i="5"/>
  <c r="Q28" i="5"/>
  <c r="I25" i="5"/>
  <c r="J25" i="5"/>
  <c r="C24" i="5"/>
  <c r="F30" i="5"/>
  <c r="H35" i="5"/>
  <c r="R19" i="5"/>
  <c r="W16" i="5"/>
  <c r="M7" i="5"/>
  <c r="F5" i="5"/>
  <c r="X7" i="5"/>
  <c r="R30" i="5"/>
  <c r="V36" i="5"/>
  <c r="AA4" i="5"/>
  <c r="T4" i="5"/>
  <c r="L36" i="5"/>
  <c r="R28" i="5"/>
  <c r="P23" i="5"/>
  <c r="T11" i="5"/>
  <c r="L13" i="5"/>
  <c r="S12" i="5"/>
  <c r="Y45" i="5"/>
  <c r="AB52" i="5"/>
  <c r="M10" i="6"/>
  <c r="U50" i="5"/>
  <c r="N25" i="6"/>
  <c r="W34" i="5"/>
  <c r="Z26" i="5"/>
  <c r="J26" i="5"/>
  <c r="S26" i="5"/>
  <c r="Y36" i="5"/>
  <c r="Q30" i="5"/>
  <c r="M28" i="5"/>
  <c r="Z8" i="5"/>
  <c r="Q6" i="5"/>
  <c r="I5" i="5"/>
  <c r="J9" i="5"/>
  <c r="P7" i="5"/>
  <c r="D12" i="5"/>
  <c r="B9" i="5"/>
  <c r="S2" i="5"/>
  <c r="Y31" i="5"/>
  <c r="Q36" i="5"/>
  <c r="M35" i="5"/>
  <c r="L35" i="5"/>
  <c r="C31" i="5"/>
  <c r="F24" i="5"/>
  <c r="H23" i="5"/>
  <c r="V8" i="5"/>
  <c r="W6" i="5"/>
  <c r="M5" i="5"/>
  <c r="B7" i="5"/>
  <c r="W3" i="5"/>
  <c r="R24" i="5"/>
  <c r="V27" i="5"/>
  <c r="AA12" i="5"/>
  <c r="P14" i="5"/>
  <c r="T12" i="5"/>
  <c r="L25" i="5"/>
  <c r="Q22" i="6"/>
  <c r="G30" i="5"/>
  <c r="D29" i="5"/>
  <c r="AA10" i="5"/>
  <c r="V3" i="5"/>
  <c r="D16" i="5"/>
  <c r="V34" i="5"/>
  <c r="D7" i="5"/>
  <c r="U16" i="5"/>
  <c r="AB15" i="6"/>
  <c r="V10" i="6"/>
  <c r="AB12" i="6"/>
  <c r="X13" i="6"/>
  <c r="J26" i="6"/>
  <c r="X31" i="6"/>
  <c r="Y27" i="5"/>
  <c r="Q31" i="5"/>
  <c r="M29" i="5"/>
  <c r="AB12" i="5"/>
  <c r="Z9" i="5"/>
  <c r="Q7" i="5"/>
  <c r="M15" i="5"/>
  <c r="J16" i="5"/>
  <c r="P13" i="5"/>
  <c r="G2" i="5"/>
  <c r="B11" i="5"/>
  <c r="S8" i="5"/>
  <c r="Y39" i="5"/>
  <c r="Q26" i="5"/>
  <c r="M30" i="5"/>
  <c r="L23" i="5"/>
  <c r="C27" i="5"/>
  <c r="F31" i="5"/>
  <c r="H30" i="5"/>
  <c r="R12" i="5"/>
  <c r="V9" i="5"/>
  <c r="W7" i="5"/>
  <c r="N3" i="5"/>
  <c r="E3" i="5"/>
  <c r="W14" i="5"/>
  <c r="R31" i="5"/>
  <c r="V25" i="5"/>
  <c r="Y2" i="5"/>
  <c r="P4" i="5"/>
  <c r="U2" i="5"/>
  <c r="P39" i="5"/>
  <c r="H28" i="5"/>
  <c r="V19" i="5"/>
  <c r="I14" i="5"/>
  <c r="G50" i="5"/>
  <c r="C51" i="5"/>
  <c r="U2" i="6"/>
  <c r="K457" i="3"/>
  <c r="T33" i="6"/>
  <c r="K456" i="3"/>
  <c r="N39" i="5"/>
  <c r="D25" i="5"/>
  <c r="X32" i="5"/>
  <c r="Y33" i="5"/>
  <c r="Q39" i="5"/>
  <c r="M36" i="5"/>
  <c r="AA2" i="5"/>
  <c r="Z16" i="5"/>
  <c r="Q13" i="5"/>
  <c r="M3" i="5"/>
  <c r="J6" i="5"/>
  <c r="P5" i="5"/>
  <c r="G8" i="5"/>
  <c r="B19" i="5"/>
  <c r="S9" i="5"/>
  <c r="Q27" i="5"/>
  <c r="M24" i="5"/>
  <c r="L30" i="5"/>
  <c r="C33" i="5"/>
  <c r="F39" i="5"/>
  <c r="H36" i="5"/>
  <c r="T2" i="5"/>
  <c r="V16" i="5"/>
  <c r="W13" i="5"/>
  <c r="N14" i="5"/>
  <c r="W4" i="5"/>
  <c r="X35" i="5"/>
  <c r="Y6" i="5"/>
  <c r="P12" i="5"/>
  <c r="U6" i="5"/>
  <c r="P32" i="5"/>
  <c r="W23" i="5"/>
  <c r="Z14" i="5"/>
  <c r="E10" i="5"/>
  <c r="H7" i="5"/>
  <c r="H468" i="3"/>
  <c r="Z5" i="6"/>
  <c r="Y25" i="5"/>
  <c r="M27" i="5"/>
  <c r="AA8" i="5"/>
  <c r="Z6" i="5"/>
  <c r="Q5" i="5"/>
  <c r="M10" i="5"/>
  <c r="J7" i="5"/>
  <c r="C15" i="5"/>
  <c r="G9" i="5"/>
  <c r="AB15" i="5"/>
  <c r="Y32" i="5"/>
  <c r="Q33" i="5"/>
  <c r="M31" i="5"/>
  <c r="L34" i="5"/>
  <c r="C25" i="5"/>
  <c r="T8" i="5"/>
  <c r="V6" i="5"/>
  <c r="W5" i="5"/>
  <c r="N4" i="5"/>
  <c r="H8" i="5"/>
  <c r="W12" i="5"/>
  <c r="R32" i="5"/>
  <c r="X23" i="5"/>
  <c r="Z15" i="5"/>
  <c r="C2" i="5"/>
  <c r="V15" i="5"/>
  <c r="G31" i="5"/>
  <c r="U22" i="5"/>
  <c r="C29" i="5"/>
  <c r="Z12" i="5"/>
  <c r="J23" i="5"/>
  <c r="E12" i="5"/>
  <c r="F13" i="5"/>
  <c r="Y32" i="6"/>
  <c r="O34" i="5"/>
  <c r="C34" i="5"/>
  <c r="R39" i="5"/>
  <c r="Z35" i="5"/>
  <c r="Q32" i="5"/>
  <c r="M33" i="5"/>
  <c r="AA9" i="5"/>
  <c r="K15" i="5"/>
  <c r="M14" i="5"/>
  <c r="J13" i="5"/>
  <c r="C3" i="5"/>
  <c r="G16" i="5"/>
  <c r="B12" i="5"/>
  <c r="AB23" i="5"/>
  <c r="Z22" i="5"/>
  <c r="Q25" i="5"/>
  <c r="M39" i="5"/>
  <c r="L24" i="5"/>
  <c r="D35" i="5"/>
  <c r="F32" i="5"/>
  <c r="H32" i="5"/>
  <c r="T9" i="5"/>
  <c r="V7" i="5"/>
  <c r="AA3" i="5"/>
  <c r="N13" i="5"/>
  <c r="T22" i="5"/>
  <c r="X30" i="5"/>
  <c r="O16" i="5"/>
  <c r="C6" i="5"/>
  <c r="X16" i="5"/>
  <c r="K16" i="5"/>
  <c r="P30" i="5"/>
  <c r="H4" i="5"/>
  <c r="R13" i="5"/>
  <c r="S7" i="6"/>
  <c r="J34" i="6"/>
  <c r="T23" i="5"/>
  <c r="AB22" i="5"/>
  <c r="Z23" i="5"/>
  <c r="K22" i="5"/>
  <c r="M25" i="5"/>
  <c r="AA16" i="5"/>
  <c r="Z13" i="5"/>
  <c r="K3" i="5"/>
  <c r="M4" i="5"/>
  <c r="J5" i="5"/>
  <c r="C10" i="5"/>
  <c r="G6" i="5"/>
  <c r="E2" i="5"/>
  <c r="AB30" i="5"/>
  <c r="Z28" i="5"/>
  <c r="K35" i="5"/>
  <c r="L31" i="5"/>
  <c r="D23" i="5"/>
  <c r="B22" i="5"/>
  <c r="S22" i="5"/>
  <c r="T16" i="5"/>
  <c r="V13" i="5"/>
  <c r="AA19" i="5"/>
  <c r="J15" i="5"/>
  <c r="H13" i="5"/>
  <c r="T28" i="5"/>
  <c r="X24" i="5"/>
  <c r="O5" i="5"/>
  <c r="D9" i="5"/>
  <c r="X5" i="5"/>
  <c r="F25" i="5"/>
  <c r="G24" i="5"/>
  <c r="W11" i="5"/>
  <c r="X36" i="6"/>
  <c r="R30" i="6"/>
  <c r="F8" i="6"/>
  <c r="H22" i="6"/>
  <c r="AB24" i="6"/>
  <c r="J39" i="5"/>
  <c r="AB29" i="5"/>
  <c r="Z30" i="5"/>
  <c r="K28" i="5"/>
  <c r="N35" i="5"/>
  <c r="AA6" i="5"/>
  <c r="Z5" i="5"/>
  <c r="K10" i="5"/>
  <c r="M11" i="5"/>
  <c r="L15" i="5"/>
  <c r="C14" i="5"/>
  <c r="G7" i="5"/>
  <c r="E8" i="5"/>
  <c r="AB24" i="5"/>
  <c r="Z29" i="5"/>
  <c r="K23" i="5"/>
  <c r="M32" i="5"/>
  <c r="L39" i="5"/>
  <c r="B29" i="5"/>
  <c r="S28" i="5"/>
  <c r="T6" i="5"/>
  <c r="V5" i="5"/>
  <c r="Y9" i="5"/>
  <c r="J10" i="5"/>
  <c r="S15" i="5"/>
  <c r="P24" i="5"/>
  <c r="T29" i="5"/>
  <c r="X39" i="5"/>
  <c r="Q14" i="5"/>
  <c r="D13" i="5"/>
  <c r="W19" i="5"/>
  <c r="B36" i="5"/>
  <c r="O2" i="5"/>
  <c r="B35" i="5"/>
  <c r="P31" i="5"/>
  <c r="G461" i="3"/>
  <c r="I472" i="3"/>
  <c r="AB39" i="6"/>
  <c r="K61" i="3"/>
  <c r="F48" i="5"/>
  <c r="K473" i="3"/>
  <c r="W30" i="6"/>
  <c r="J306" i="3"/>
  <c r="W11" i="6"/>
  <c r="K91" i="3"/>
  <c r="I53" i="3"/>
  <c r="K67" i="3"/>
  <c r="O29" i="5"/>
  <c r="U23" i="5"/>
  <c r="AB36" i="5"/>
  <c r="Z24" i="5"/>
  <c r="K29" i="5"/>
  <c r="N23" i="5"/>
  <c r="AA7" i="5"/>
  <c r="O15" i="5"/>
  <c r="K14" i="5"/>
  <c r="M19" i="5"/>
  <c r="L3" i="5"/>
  <c r="G13" i="5"/>
  <c r="E9" i="5"/>
  <c r="AB31" i="5"/>
  <c r="Z36" i="5"/>
  <c r="K30" i="5"/>
  <c r="N22" i="5"/>
  <c r="D24" i="5"/>
  <c r="B31" i="5"/>
  <c r="S29" i="5"/>
  <c r="T7" i="5"/>
  <c r="X15" i="5"/>
  <c r="Y13" i="5"/>
  <c r="J11" i="5"/>
  <c r="S10" i="5"/>
  <c r="F27" i="5"/>
  <c r="T36" i="5"/>
  <c r="Q4" i="5"/>
  <c r="C26" i="5"/>
  <c r="H33" i="5"/>
  <c r="O6" i="5"/>
  <c r="J3" i="5"/>
  <c r="H29" i="5"/>
  <c r="U7" i="5"/>
  <c r="F33" i="5"/>
  <c r="K281" i="3"/>
  <c r="AA2" i="6"/>
  <c r="X54" i="5"/>
  <c r="P39" i="6"/>
  <c r="J16" i="6"/>
  <c r="I94" i="3"/>
  <c r="J79" i="3"/>
  <c r="J236" i="3"/>
  <c r="I474" i="3"/>
  <c r="X48" i="5"/>
  <c r="K68" i="3"/>
  <c r="K193" i="3"/>
  <c r="C33" i="6"/>
  <c r="W26" i="5"/>
  <c r="K34" i="5"/>
  <c r="G29" i="5"/>
  <c r="AB27" i="5"/>
  <c r="Z31" i="5"/>
  <c r="K26" i="5"/>
  <c r="N30" i="5"/>
  <c r="AA13" i="5"/>
  <c r="O3" i="5"/>
  <c r="K4" i="5"/>
  <c r="L10" i="5"/>
  <c r="C11" i="5"/>
  <c r="G5" i="5"/>
  <c r="E4" i="5"/>
  <c r="AB39" i="5"/>
  <c r="Z27" i="5"/>
  <c r="K24" i="5"/>
  <c r="N29" i="5"/>
  <c r="L32" i="5"/>
  <c r="D31" i="5"/>
  <c r="B39" i="5"/>
  <c r="S16" i="5"/>
  <c r="T13" i="5"/>
  <c r="X3" i="5"/>
  <c r="Z10" i="5"/>
  <c r="L16" i="5"/>
  <c r="S11" i="5"/>
  <c r="T26" i="5"/>
  <c r="W22" i="5"/>
  <c r="Q12" i="5"/>
  <c r="F8" i="5"/>
  <c r="D33" i="5"/>
  <c r="K8" i="5"/>
  <c r="J19" i="5"/>
  <c r="H25" i="5"/>
  <c r="X9" i="5"/>
  <c r="R33" i="5"/>
  <c r="F29" i="5"/>
  <c r="M5" i="6"/>
  <c r="P5" i="6"/>
  <c r="AB47" i="5"/>
  <c r="P27" i="6"/>
  <c r="K53" i="3"/>
  <c r="J258" i="3"/>
  <c r="E16" i="6"/>
  <c r="AA47" i="5"/>
  <c r="E27" i="6"/>
  <c r="J471" i="3"/>
  <c r="K126" i="3"/>
  <c r="K251" i="3"/>
  <c r="I239" i="3"/>
  <c r="J438" i="3"/>
  <c r="K47" i="3"/>
  <c r="W22" i="6"/>
  <c r="I196" i="3"/>
  <c r="K341" i="3"/>
  <c r="D43" i="5"/>
  <c r="T31" i="5"/>
  <c r="K394" i="3"/>
  <c r="AB33" i="5"/>
  <c r="K27" i="5"/>
  <c r="N24" i="5"/>
  <c r="AA5" i="5"/>
  <c r="O10" i="5"/>
  <c r="K11" i="5"/>
  <c r="M12" i="5"/>
  <c r="L14" i="5"/>
  <c r="C7" i="5"/>
  <c r="F15" i="5"/>
  <c r="E11" i="5"/>
  <c r="Z33" i="5"/>
  <c r="K31" i="5"/>
  <c r="N36" i="5"/>
  <c r="P22" i="5"/>
  <c r="D39" i="5"/>
  <c r="S6" i="5"/>
  <c r="T5" i="5"/>
  <c r="X10" i="5"/>
  <c r="Z11" i="5"/>
  <c r="P3" i="5"/>
  <c r="R8" i="5"/>
  <c r="R36" i="5"/>
  <c r="T33" i="5"/>
  <c r="W28" i="5"/>
  <c r="K2" i="5"/>
  <c r="F7" i="5"/>
  <c r="F36" i="5"/>
  <c r="T24" i="5"/>
  <c r="J30" i="5"/>
  <c r="K7" i="5"/>
  <c r="Q10" i="5"/>
  <c r="P10" i="5"/>
  <c r="S24" i="5"/>
  <c r="F26" i="5"/>
  <c r="W31" i="5"/>
  <c r="H27" i="5"/>
  <c r="E56" i="5"/>
  <c r="I330" i="3"/>
  <c r="T13" i="6"/>
  <c r="Q34" i="6"/>
  <c r="L26" i="5"/>
  <c r="B27" i="5"/>
  <c r="T31" i="6"/>
  <c r="AB25" i="5"/>
  <c r="Z32" i="5"/>
  <c r="K33" i="5"/>
  <c r="N31" i="5"/>
  <c r="Y15" i="5"/>
  <c r="O14" i="5"/>
  <c r="K19" i="5"/>
  <c r="N2" i="5"/>
  <c r="L4" i="5"/>
  <c r="C13" i="5"/>
  <c r="F3" i="5"/>
  <c r="E7" i="5"/>
  <c r="AB32" i="5"/>
  <c r="Z25" i="5"/>
  <c r="K39" i="5"/>
  <c r="N26" i="5"/>
  <c r="P28" i="5"/>
  <c r="B32" i="5"/>
  <c r="S7" i="5"/>
  <c r="X14" i="5"/>
  <c r="P19" i="5"/>
  <c r="R7" i="5"/>
  <c r="R27" i="5"/>
  <c r="T25" i="5"/>
  <c r="W29" i="5"/>
  <c r="K13" i="5"/>
  <c r="B3" i="5"/>
  <c r="B25" i="5"/>
  <c r="T39" i="5"/>
  <c r="L33" i="5"/>
  <c r="M9" i="5"/>
  <c r="T35" i="5"/>
  <c r="E30" i="5"/>
  <c r="R29" i="5"/>
  <c r="AH211" i="8"/>
  <c r="I455" i="3"/>
  <c r="I355" i="3"/>
  <c r="I197" i="3"/>
  <c r="I290" i="3"/>
  <c r="I193" i="3"/>
  <c r="I268" i="3"/>
  <c r="K113" i="3"/>
  <c r="J400" i="3"/>
  <c r="J386" i="3"/>
  <c r="I34" i="3"/>
  <c r="I213" i="3"/>
  <c r="I432" i="3"/>
  <c r="I44" i="3"/>
  <c r="I422" i="3"/>
  <c r="I211" i="3"/>
  <c r="I147" i="3"/>
  <c r="I296" i="3"/>
  <c r="K82" i="3"/>
  <c r="I376" i="3"/>
  <c r="I280" i="3"/>
  <c r="I168" i="3"/>
  <c r="I293" i="3"/>
  <c r="K311" i="3"/>
  <c r="K173" i="3"/>
  <c r="I301" i="3"/>
  <c r="J444" i="3"/>
  <c r="J169" i="3"/>
  <c r="I215" i="3"/>
  <c r="J253" i="3"/>
  <c r="I327" i="3"/>
  <c r="I409" i="3"/>
  <c r="J90" i="3"/>
  <c r="J375" i="3"/>
  <c r="I60" i="3"/>
  <c r="I360" i="3"/>
  <c r="I386" i="3"/>
  <c r="K322" i="3"/>
  <c r="I187" i="3"/>
  <c r="J136" i="3"/>
  <c r="I404" i="3"/>
  <c r="I138" i="3"/>
  <c r="K392" i="3"/>
  <c r="K411" i="3"/>
  <c r="J187" i="3"/>
  <c r="I136" i="3"/>
  <c r="I52" i="5" s="1"/>
  <c r="I335" i="3"/>
  <c r="I90" i="3"/>
  <c r="I450" i="3"/>
  <c r="J101" i="3"/>
  <c r="K142" i="3"/>
  <c r="K259" i="3"/>
  <c r="K38" i="3"/>
  <c r="I411" i="3"/>
  <c r="J205" i="3"/>
  <c r="K340" i="3"/>
  <c r="I101" i="3"/>
  <c r="K157" i="3"/>
  <c r="I20" i="3"/>
  <c r="J145" i="3"/>
  <c r="I220" i="3"/>
  <c r="J43" i="3"/>
  <c r="I223" i="3"/>
  <c r="I28" i="3"/>
  <c r="I279" i="3"/>
  <c r="J87" i="3"/>
  <c r="K442" i="3"/>
  <c r="K123" i="3"/>
  <c r="I429" i="3"/>
  <c r="J363" i="3"/>
  <c r="I95" i="3"/>
  <c r="J139" i="3"/>
  <c r="J264" i="3"/>
  <c r="J285" i="3"/>
  <c r="K73" i="3"/>
  <c r="J308" i="3"/>
  <c r="J204" i="3"/>
  <c r="K292" i="3"/>
  <c r="I61" i="3"/>
  <c r="I37" i="3"/>
  <c r="J180" i="3"/>
  <c r="J381" i="3"/>
  <c r="I401" i="3"/>
  <c r="I228" i="3"/>
  <c r="J388" i="3"/>
  <c r="I123" i="3"/>
  <c r="I144" i="3"/>
  <c r="K284" i="3"/>
  <c r="I295" i="3"/>
  <c r="I438" i="3"/>
  <c r="K196" i="3"/>
  <c r="I354" i="3"/>
  <c r="K198" i="3"/>
  <c r="I445" i="3"/>
  <c r="K395" i="3"/>
  <c r="I64" i="3"/>
  <c r="I388" i="3"/>
  <c r="K376" i="3"/>
  <c r="J435" i="3"/>
  <c r="I134" i="3"/>
  <c r="J190" i="3"/>
  <c r="J351" i="3"/>
  <c r="I300" i="3"/>
  <c r="J55" i="3"/>
  <c r="K321" i="3"/>
  <c r="J451" i="3"/>
  <c r="I114" i="3"/>
  <c r="K382" i="3"/>
  <c r="K27" i="3"/>
  <c r="K194" i="3"/>
  <c r="K300" i="3"/>
  <c r="I383" i="3"/>
  <c r="I181" i="3"/>
  <c r="I56" i="3"/>
  <c r="J324" i="3"/>
  <c r="I256" i="3"/>
  <c r="I398" i="3"/>
  <c r="K79" i="3"/>
  <c r="I49" i="3"/>
  <c r="I246" i="3"/>
  <c r="I320" i="3"/>
  <c r="K34" i="3"/>
  <c r="K159" i="3"/>
  <c r="I287" i="3"/>
  <c r="F57" i="5" s="1"/>
  <c r="J254" i="3"/>
  <c r="J378" i="3"/>
  <c r="I435" i="3"/>
  <c r="J152" i="3"/>
  <c r="I190" i="3"/>
  <c r="I351" i="3"/>
  <c r="J50" i="3"/>
  <c r="I70" i="3"/>
  <c r="K336" i="3"/>
  <c r="J125" i="3"/>
  <c r="I55" i="3"/>
  <c r="J198" i="3"/>
  <c r="I89" i="3"/>
  <c r="J114" i="3"/>
  <c r="I393" i="3"/>
  <c r="J117" i="3"/>
  <c r="K257" i="3"/>
  <c r="I30" i="3"/>
  <c r="I155" i="3"/>
  <c r="J298" i="3"/>
  <c r="J441" i="3"/>
  <c r="K120" i="3"/>
  <c r="K25" i="6" s="1"/>
  <c r="I245" i="3"/>
  <c r="J372" i="3"/>
  <c r="K138" i="3"/>
  <c r="K453" i="3"/>
  <c r="K304" i="3"/>
  <c r="I339" i="3"/>
  <c r="K444" i="3"/>
  <c r="K413" i="3"/>
  <c r="V36" i="6" s="1"/>
  <c r="I419" i="3"/>
  <c r="K329" i="3"/>
  <c r="J305" i="3"/>
  <c r="J330" i="3"/>
  <c r="J208" i="3"/>
  <c r="I50" i="3"/>
  <c r="K70" i="3"/>
  <c r="K109" i="3"/>
  <c r="K426" i="3"/>
  <c r="K255" i="3"/>
  <c r="J260" i="3"/>
  <c r="K450" i="3"/>
  <c r="W39" i="6" s="1"/>
  <c r="I289" i="3"/>
  <c r="J430" i="3"/>
  <c r="I238" i="3"/>
  <c r="K253" i="3"/>
  <c r="I444" i="3"/>
  <c r="K434" i="3"/>
  <c r="I82" i="3"/>
  <c r="I36" i="3"/>
  <c r="K269" i="3"/>
  <c r="J95" i="3"/>
  <c r="K345" i="3"/>
  <c r="K65" i="3"/>
  <c r="I73" i="3"/>
  <c r="K379" i="3"/>
  <c r="J115" i="3"/>
  <c r="I332" i="3"/>
  <c r="I159" i="3"/>
  <c r="K177" i="3"/>
  <c r="K287" i="3"/>
  <c r="I396" i="3"/>
  <c r="U56" i="5" s="1"/>
  <c r="I113" i="3"/>
  <c r="J387" i="3"/>
  <c r="J88" i="3"/>
  <c r="K229" i="3"/>
  <c r="J73" i="3"/>
  <c r="J216" i="3"/>
  <c r="J111" i="3"/>
  <c r="I237" i="3"/>
  <c r="I359" i="3"/>
  <c r="I132" i="3"/>
  <c r="I257" i="3"/>
  <c r="I403" i="3"/>
  <c r="I173" i="3"/>
  <c r="K24" i="3"/>
  <c r="K344" i="3"/>
  <c r="K342" i="3"/>
  <c r="I347" i="3"/>
  <c r="J404" i="3"/>
  <c r="I248" i="3"/>
  <c r="J233" i="3"/>
  <c r="C11" i="6" s="1"/>
  <c r="I75" i="3"/>
  <c r="I325" i="3"/>
  <c r="J80" i="3"/>
  <c r="J440" i="3"/>
  <c r="K119" i="3"/>
  <c r="I371" i="3"/>
  <c r="I142" i="3"/>
  <c r="AH441" i="8"/>
  <c r="K454" i="3"/>
  <c r="K250" i="3"/>
  <c r="J271" i="3"/>
  <c r="J28" i="3"/>
  <c r="I427" i="3"/>
  <c r="K451" i="3"/>
  <c r="K242" i="3"/>
  <c r="K446" i="3"/>
  <c r="K391" i="3"/>
  <c r="J402" i="3"/>
  <c r="I451" i="3"/>
  <c r="I126" i="3"/>
  <c r="J282" i="3"/>
  <c r="I201" i="3"/>
  <c r="K135" i="3"/>
  <c r="K31" i="3"/>
  <c r="I163" i="3"/>
  <c r="I240" i="3"/>
  <c r="K386" i="3"/>
  <c r="K233" i="3"/>
  <c r="J222" i="3"/>
  <c r="K455" i="3"/>
  <c r="I116" i="3"/>
  <c r="J157" i="3"/>
  <c r="I306" i="3"/>
  <c r="I91" i="3"/>
  <c r="I346" i="3"/>
  <c r="K85" i="3"/>
  <c r="I157" i="3"/>
  <c r="K361" i="3"/>
  <c r="I298" i="3"/>
  <c r="J104" i="3"/>
  <c r="K370" i="3"/>
  <c r="J77" i="3"/>
  <c r="I324" i="3"/>
  <c r="J97" i="3"/>
  <c r="J82" i="3"/>
  <c r="J49" i="3"/>
  <c r="J406" i="3"/>
  <c r="I141" i="3"/>
  <c r="J36" i="3"/>
  <c r="I254" i="3"/>
  <c r="I378" i="3"/>
  <c r="I77" i="3"/>
  <c r="I453" i="3"/>
  <c r="I152" i="3"/>
  <c r="J175" i="3"/>
  <c r="J318" i="3"/>
  <c r="K86" i="3"/>
  <c r="J338" i="3"/>
  <c r="I125" i="3"/>
  <c r="J411" i="3"/>
  <c r="V14" i="6" s="1"/>
  <c r="J155" i="3"/>
  <c r="I441" i="3"/>
  <c r="K265" i="3"/>
  <c r="K156" i="3"/>
  <c r="K122" i="3"/>
  <c r="K401" i="3"/>
  <c r="I97" i="3"/>
  <c r="I115" i="3"/>
  <c r="I207" i="3"/>
  <c r="J332" i="3"/>
  <c r="J67" i="3"/>
  <c r="I424" i="3"/>
  <c r="J159" i="3"/>
  <c r="J146" i="3"/>
  <c r="J453" i="3"/>
  <c r="I88" i="3"/>
  <c r="K52" i="3"/>
  <c r="I272" i="3"/>
  <c r="I68" i="3"/>
  <c r="I79" i="3"/>
  <c r="I146" i="3"/>
  <c r="K145" i="3"/>
  <c r="J434" i="3"/>
  <c r="K223" i="3"/>
  <c r="I85" i="3"/>
  <c r="I177" i="3"/>
  <c r="J355" i="3"/>
  <c r="K36" i="3"/>
  <c r="K402" i="3"/>
  <c r="J68" i="3"/>
  <c r="J193" i="3"/>
  <c r="J131" i="3"/>
  <c r="I26" i="3"/>
  <c r="I106" i="3"/>
  <c r="K106" i="3"/>
  <c r="I129" i="3"/>
  <c r="I361" i="3"/>
  <c r="I153" i="3"/>
  <c r="I66" i="3"/>
  <c r="I408" i="3"/>
  <c r="K424" i="3"/>
  <c r="K220" i="3"/>
  <c r="K337" i="3"/>
  <c r="K29" i="3"/>
  <c r="J103" i="3"/>
  <c r="I299" i="3"/>
  <c r="I92" i="3"/>
  <c r="J368" i="3"/>
  <c r="I47" i="3"/>
  <c r="K22" i="3"/>
  <c r="K327" i="3"/>
  <c r="I304" i="3"/>
  <c r="I373" i="3"/>
  <c r="I329" i="3"/>
  <c r="I391" i="3"/>
  <c r="K367" i="3"/>
  <c r="K48" i="3"/>
  <c r="K154" i="3"/>
  <c r="K152" i="3"/>
  <c r="K42" i="3"/>
  <c r="K428" i="3"/>
  <c r="J327" i="3"/>
  <c r="I394" i="3"/>
  <c r="K72" i="3"/>
  <c r="J325" i="3"/>
  <c r="J450" i="3"/>
  <c r="I62" i="3"/>
  <c r="I440" i="3"/>
  <c r="W42" i="5" s="1"/>
  <c r="J229" i="3"/>
  <c r="I267" i="3"/>
  <c r="I127" i="3"/>
  <c r="I252" i="3"/>
  <c r="I40" i="3"/>
  <c r="K308" i="3"/>
  <c r="K224" i="3"/>
  <c r="J370" i="3"/>
  <c r="J301" i="3"/>
  <c r="K41" i="3"/>
  <c r="K346" i="3"/>
  <c r="J342" i="3"/>
  <c r="S9" i="6" s="1"/>
  <c r="I253" i="3"/>
  <c r="K87" i="3"/>
  <c r="I57" i="3"/>
  <c r="J167" i="3"/>
  <c r="I310" i="3"/>
  <c r="J62" i="3"/>
  <c r="J206" i="3"/>
  <c r="I381" i="3"/>
  <c r="T46" i="5" s="1"/>
  <c r="J83" i="3"/>
  <c r="K226" i="3"/>
  <c r="K369" i="3"/>
  <c r="K139" i="3"/>
  <c r="K264" i="3"/>
  <c r="K389" i="3"/>
  <c r="I357" i="3"/>
  <c r="J252" i="3"/>
  <c r="I377" i="3"/>
  <c r="I273" i="3"/>
  <c r="I397" i="3"/>
  <c r="J418" i="3"/>
  <c r="K60" i="3"/>
  <c r="K186" i="3"/>
  <c r="I209" i="3"/>
  <c r="K57" i="3"/>
  <c r="K203" i="3"/>
  <c r="K148" i="3"/>
  <c r="K248" i="3"/>
  <c r="K178" i="3"/>
  <c r="K331" i="3"/>
  <c r="D17" i="5"/>
  <c r="G469" i="3"/>
  <c r="T37" i="5"/>
  <c r="H477" i="3"/>
  <c r="J17" i="6"/>
  <c r="J465" i="3"/>
  <c r="K433" i="3"/>
  <c r="J102" i="3"/>
  <c r="J51" i="3"/>
  <c r="I176" i="3"/>
  <c r="J107" i="3"/>
  <c r="K241" i="3"/>
  <c r="AB17" i="5"/>
  <c r="G456" i="3"/>
  <c r="C43" i="9" s="1"/>
  <c r="R17" i="5"/>
  <c r="G476" i="3"/>
  <c r="J309" i="3"/>
  <c r="K49" i="3"/>
  <c r="K339" i="3"/>
  <c r="J210" i="3"/>
  <c r="J424" i="3"/>
  <c r="K243" i="3"/>
  <c r="I471" i="3"/>
  <c r="I156" i="3"/>
  <c r="J52" i="3"/>
  <c r="I185" i="3"/>
  <c r="J384" i="3"/>
  <c r="I229" i="3"/>
  <c r="J392" i="3"/>
  <c r="I375" i="3"/>
  <c r="T50" i="5" s="1"/>
  <c r="I270" i="3"/>
  <c r="K55" i="3"/>
  <c r="I165" i="3"/>
  <c r="K58" i="3"/>
  <c r="I186" i="3"/>
  <c r="I311" i="3"/>
  <c r="I189" i="3"/>
  <c r="I313" i="3"/>
  <c r="I102" i="3"/>
  <c r="I370" i="3"/>
  <c r="I51" i="3"/>
  <c r="J176" i="3"/>
  <c r="K316" i="3"/>
  <c r="I107" i="3"/>
  <c r="K128" i="3"/>
  <c r="K239" i="3"/>
  <c r="K161" i="3"/>
  <c r="K445" i="3"/>
  <c r="K63" i="3"/>
  <c r="K347" i="3"/>
  <c r="J134" i="3"/>
  <c r="J214" i="3"/>
  <c r="K325" i="3"/>
  <c r="AA17" i="5"/>
  <c r="G457" i="3"/>
  <c r="K56" i="3"/>
  <c r="J344" i="3"/>
  <c r="S37" i="6"/>
  <c r="K475" i="3"/>
  <c r="I266" i="3"/>
  <c r="J427" i="3"/>
  <c r="I203" i="3"/>
  <c r="J345" i="3"/>
  <c r="I80" i="3"/>
  <c r="I241" i="3"/>
  <c r="I121" i="3"/>
  <c r="K282" i="3"/>
  <c r="K407" i="3"/>
  <c r="J270" i="3"/>
  <c r="J58" i="3"/>
  <c r="K180" i="3"/>
  <c r="I412" i="3"/>
  <c r="J60" i="3"/>
  <c r="J311" i="3"/>
  <c r="I436" i="3"/>
  <c r="I63" i="3"/>
  <c r="K204" i="3"/>
  <c r="K328" i="3"/>
  <c r="K117" i="3"/>
  <c r="I227" i="3"/>
  <c r="Z37" i="6"/>
  <c r="K459" i="3"/>
  <c r="K191" i="3"/>
  <c r="J319" i="3"/>
  <c r="K279" i="3"/>
  <c r="K146" i="3"/>
  <c r="K277" i="3"/>
  <c r="K46" i="3"/>
  <c r="K348" i="3"/>
  <c r="Y37" i="5"/>
  <c r="H458" i="3"/>
  <c r="E17" i="5"/>
  <c r="G473" i="3"/>
  <c r="R37" i="5"/>
  <c r="H476" i="3"/>
  <c r="K206" i="3"/>
  <c r="J177" i="3"/>
  <c r="K365" i="3"/>
  <c r="K435" i="3"/>
  <c r="K103" i="3"/>
  <c r="J108" i="3"/>
  <c r="K192" i="3"/>
  <c r="W17" i="5"/>
  <c r="G481" i="3"/>
  <c r="I41" i="3"/>
  <c r="M37" i="6"/>
  <c r="K464" i="3"/>
  <c r="I413" i="3"/>
  <c r="I59" i="3"/>
  <c r="I202" i="3"/>
  <c r="I344" i="3"/>
  <c r="I205" i="3"/>
  <c r="I154" i="3"/>
  <c r="J279" i="3"/>
  <c r="J174" i="3"/>
  <c r="J353" i="3"/>
  <c r="S5" i="6" s="1"/>
  <c r="J266" i="3"/>
  <c r="I108" i="3"/>
  <c r="K50" i="5" s="1"/>
  <c r="J251" i="3"/>
  <c r="K427" i="3"/>
  <c r="K90" i="3"/>
  <c r="I200" i="3"/>
  <c r="I340" i="3"/>
  <c r="J203" i="3"/>
  <c r="I363" i="3"/>
  <c r="K95" i="3"/>
  <c r="J241" i="3"/>
  <c r="I399" i="3"/>
  <c r="J119" i="3"/>
  <c r="J121" i="3"/>
  <c r="I15" i="6" s="1"/>
  <c r="I389" i="3"/>
  <c r="I35" i="3"/>
  <c r="I160" i="3"/>
  <c r="I285" i="3"/>
  <c r="I410" i="3"/>
  <c r="I19" i="3"/>
  <c r="J412" i="3"/>
  <c r="I58" i="3"/>
  <c r="Z49" i="5" s="1"/>
  <c r="I183" i="3"/>
  <c r="K306" i="3"/>
  <c r="I415" i="3"/>
  <c r="I78" i="3"/>
  <c r="I204" i="3"/>
  <c r="K326" i="3"/>
  <c r="K78" i="3"/>
  <c r="I117" i="3"/>
  <c r="J194" i="3"/>
  <c r="I319" i="3"/>
  <c r="K33" i="3"/>
  <c r="K164" i="3"/>
  <c r="K274" i="3"/>
  <c r="K295" i="3"/>
  <c r="K166" i="3"/>
  <c r="K74" i="3"/>
  <c r="K217" i="3"/>
  <c r="K360" i="3"/>
  <c r="K437" i="3"/>
  <c r="Q37" i="5"/>
  <c r="H461" i="3"/>
  <c r="B17" i="5"/>
  <c r="G472" i="3"/>
  <c r="F37" i="5"/>
  <c r="H471" i="3"/>
  <c r="H37" i="5"/>
  <c r="H474" i="3"/>
  <c r="K410" i="3"/>
  <c r="K245" i="3"/>
  <c r="J413" i="3"/>
  <c r="K118" i="3"/>
  <c r="J153" i="3"/>
  <c r="J395" i="3"/>
  <c r="J228" i="3"/>
  <c r="K160" i="3"/>
  <c r="K298" i="3"/>
  <c r="K171" i="3"/>
  <c r="J259" i="3"/>
  <c r="I119" i="3"/>
  <c r="J35" i="3"/>
  <c r="J160" i="3"/>
  <c r="J19" i="3"/>
  <c r="J288" i="3"/>
  <c r="F13" i="6" s="1"/>
  <c r="I430" i="3"/>
  <c r="J78" i="3"/>
  <c r="I328" i="3"/>
  <c r="I81" i="3"/>
  <c r="I331" i="3"/>
  <c r="J71" i="3"/>
  <c r="I120" i="3"/>
  <c r="J245" i="3"/>
  <c r="K403" i="3"/>
  <c r="I69" i="3"/>
  <c r="I194" i="3"/>
  <c r="K334" i="3"/>
  <c r="K182" i="3"/>
  <c r="K330" i="3"/>
  <c r="K59" i="3"/>
  <c r="K364" i="3"/>
  <c r="W37" i="5"/>
  <c r="H481" i="3"/>
  <c r="G37" i="5"/>
  <c r="H470" i="3"/>
  <c r="K278" i="3"/>
  <c r="J284" i="3"/>
  <c r="K19" i="3"/>
  <c r="K271" i="3"/>
  <c r="K228" i="3"/>
  <c r="D17" i="6"/>
  <c r="J469" i="3"/>
  <c r="J439" i="3"/>
  <c r="I251" i="3"/>
  <c r="D59" i="5" s="1"/>
  <c r="I145" i="3"/>
  <c r="J362" i="3"/>
  <c r="I297" i="3"/>
  <c r="I439" i="3"/>
  <c r="I192" i="3"/>
  <c r="I87" i="3"/>
  <c r="K266" i="3"/>
  <c r="I343" i="3"/>
  <c r="I24" i="3"/>
  <c r="I221" i="3"/>
  <c r="J98" i="3"/>
  <c r="I259" i="3"/>
  <c r="I402" i="3"/>
  <c r="J137" i="3"/>
  <c r="J315" i="3"/>
  <c r="I139" i="3"/>
  <c r="I264" i="3"/>
  <c r="J407" i="3"/>
  <c r="K35" i="3"/>
  <c r="I162" i="3"/>
  <c r="I288" i="3"/>
  <c r="I76" i="3"/>
  <c r="I308" i="3"/>
  <c r="J454" i="3"/>
  <c r="J81" i="3"/>
  <c r="K222" i="3"/>
  <c r="I71" i="3"/>
  <c r="J120" i="3"/>
  <c r="K260" i="3"/>
  <c r="K209" i="3"/>
  <c r="K263" i="3"/>
  <c r="K452" i="3"/>
  <c r="K76" i="3"/>
  <c r="K230" i="3"/>
  <c r="M37" i="5"/>
  <c r="H464" i="3"/>
  <c r="J37" i="5"/>
  <c r="H465" i="3"/>
  <c r="K387" i="3"/>
  <c r="K210" i="3"/>
  <c r="K261" i="3"/>
  <c r="J242" i="3"/>
  <c r="K121" i="3"/>
  <c r="K163" i="3"/>
  <c r="K100" i="3"/>
  <c r="K390" i="3"/>
  <c r="K125" i="3"/>
  <c r="J66" i="3"/>
  <c r="Z17" i="6" s="1"/>
  <c r="K174" i="3"/>
  <c r="J369" i="3"/>
  <c r="I83" i="3"/>
  <c r="K215" i="3"/>
  <c r="J289" i="3"/>
  <c r="I431" i="3"/>
  <c r="I380" i="3"/>
  <c r="I46" i="3"/>
  <c r="J192" i="3"/>
  <c r="J105" i="3"/>
  <c r="K299" i="3"/>
  <c r="I269" i="3"/>
  <c r="I218" i="3"/>
  <c r="I42" i="3"/>
  <c r="K236" i="3"/>
  <c r="C37" i="6" s="1"/>
  <c r="K414" i="3"/>
  <c r="I98" i="3"/>
  <c r="Q59" i="5" s="1"/>
  <c r="J420" i="3"/>
  <c r="I137" i="3"/>
  <c r="I315" i="3"/>
  <c r="I407" i="3"/>
  <c r="J303" i="3"/>
  <c r="I180" i="3"/>
  <c r="K303" i="3"/>
  <c r="I433" i="3"/>
  <c r="J96" i="3"/>
  <c r="I222" i="3"/>
  <c r="P52" i="5" s="1"/>
  <c r="I454" i="3"/>
  <c r="K96" i="3"/>
  <c r="J224" i="3"/>
  <c r="I349" i="3"/>
  <c r="I263" i="3"/>
  <c r="I405" i="3"/>
  <c r="J212" i="3"/>
  <c r="K352" i="3"/>
  <c r="K254" i="3"/>
  <c r="K384" i="3"/>
  <c r="K64" i="3"/>
  <c r="K373" i="3"/>
  <c r="K383" i="3"/>
  <c r="K188" i="3"/>
  <c r="K130" i="3"/>
  <c r="I31" i="6" s="1"/>
  <c r="K315" i="3"/>
  <c r="K409" i="3"/>
  <c r="Y57" i="5"/>
  <c r="I458" i="3"/>
  <c r="T57" i="5"/>
  <c r="I477" i="3"/>
  <c r="I38" i="3"/>
  <c r="J61" i="3"/>
  <c r="Z16" i="6" s="1"/>
  <c r="I172" i="3"/>
  <c r="I210" i="3"/>
  <c r="P48" i="5" s="1"/>
  <c r="I105" i="3"/>
  <c r="J269" i="3"/>
  <c r="I447" i="3"/>
  <c r="C57" i="5"/>
  <c r="I468" i="3"/>
  <c r="J116" i="3"/>
  <c r="K7" i="6" s="1"/>
  <c r="I420" i="3"/>
  <c r="H17" i="6"/>
  <c r="J474" i="3"/>
  <c r="I32" i="3"/>
  <c r="I282" i="3"/>
  <c r="I178" i="3"/>
  <c r="J201" i="3"/>
  <c r="I326" i="3"/>
  <c r="J433" i="3"/>
  <c r="I96" i="3"/>
  <c r="J99" i="3"/>
  <c r="I224" i="3"/>
  <c r="J367" i="3"/>
  <c r="K421" i="3"/>
  <c r="V25" i="6" s="1"/>
  <c r="K102" i="3"/>
  <c r="K227" i="3"/>
  <c r="K104" i="3"/>
  <c r="K290" i="3"/>
  <c r="K420" i="3"/>
  <c r="K184" i="3"/>
  <c r="K297" i="3"/>
  <c r="K92" i="3"/>
  <c r="K246" i="3"/>
  <c r="L37" i="5"/>
  <c r="H466" i="3"/>
  <c r="X37" i="5"/>
  <c r="H480" i="3"/>
  <c r="G17" i="5"/>
  <c r="G470" i="3"/>
  <c r="K368" i="3"/>
  <c r="K170" i="3"/>
  <c r="K37" i="3"/>
  <c r="J410" i="3"/>
  <c r="J215" i="3"/>
  <c r="K225" i="3"/>
  <c r="K335" i="3"/>
  <c r="J38" i="3"/>
  <c r="I302" i="3"/>
  <c r="I417" i="3"/>
  <c r="J32" i="3"/>
  <c r="I321" i="3"/>
  <c r="I448" i="3"/>
  <c r="K448" i="3"/>
  <c r="K111" i="3"/>
  <c r="J53" i="3"/>
  <c r="I99" i="3"/>
  <c r="I367" i="3"/>
  <c r="K296" i="3"/>
  <c r="J423" i="3"/>
  <c r="I104" i="3"/>
  <c r="K176" i="3"/>
  <c r="K307" i="3"/>
  <c r="K363" i="3"/>
  <c r="K244" i="3"/>
  <c r="K75" i="3"/>
  <c r="K377" i="3"/>
  <c r="M17" i="5"/>
  <c r="G464" i="3"/>
  <c r="E37" i="5"/>
  <c r="H473" i="3"/>
  <c r="S37" i="5"/>
  <c r="H475" i="3"/>
  <c r="J272" i="3"/>
  <c r="J376" i="3"/>
  <c r="K136" i="3"/>
  <c r="I32" i="6" s="1"/>
  <c r="K84" i="3"/>
  <c r="X17" i="6"/>
  <c r="J480" i="3"/>
  <c r="J295" i="3"/>
  <c r="J70" i="3"/>
  <c r="J196" i="3"/>
  <c r="J321" i="3"/>
  <c r="I219" i="3"/>
  <c r="K114" i="3"/>
  <c r="K26" i="6" s="1"/>
  <c r="K153" i="3"/>
  <c r="I423" i="3"/>
  <c r="I230" i="3"/>
  <c r="K378" i="3"/>
  <c r="K417" i="3"/>
  <c r="K195" i="3"/>
  <c r="K449" i="3"/>
  <c r="K110" i="3"/>
  <c r="K262" i="3"/>
  <c r="Z37" i="5"/>
  <c r="H459" i="3"/>
  <c r="AB37" i="5"/>
  <c r="H456" i="3"/>
  <c r="D43" i="9" s="1"/>
  <c r="B37" i="5"/>
  <c r="H472" i="3"/>
  <c r="K207" i="3"/>
  <c r="J85" i="3"/>
  <c r="J323" i="3"/>
  <c r="H2" i="6" s="1"/>
  <c r="J219" i="3"/>
  <c r="I250" i="3"/>
  <c r="D46" i="5" s="1"/>
  <c r="K247" i="3"/>
  <c r="J399" i="3"/>
  <c r="U37" i="5"/>
  <c r="H478" i="3"/>
  <c r="D37" i="5"/>
  <c r="H469" i="3"/>
  <c r="Z17" i="5"/>
  <c r="G459" i="3"/>
  <c r="K396" i="3"/>
  <c r="P17" i="5"/>
  <c r="G467" i="3"/>
  <c r="I369" i="3"/>
  <c r="J473" i="3"/>
  <c r="I323" i="3"/>
  <c r="J232" i="3"/>
  <c r="K234" i="3"/>
  <c r="K129" i="3"/>
  <c r="I364" i="3"/>
  <c r="K132" i="3"/>
  <c r="I385" i="3"/>
  <c r="K313" i="3"/>
  <c r="I122" i="3"/>
  <c r="I372" i="3"/>
  <c r="K200" i="3"/>
  <c r="K302" i="3"/>
  <c r="U37" i="6"/>
  <c r="K478" i="3"/>
  <c r="K17" i="5"/>
  <c r="G462" i="3"/>
  <c r="K37" i="5"/>
  <c r="H462" i="3"/>
  <c r="I305" i="3"/>
  <c r="B52" i="5" s="1"/>
  <c r="I21" i="3"/>
  <c r="K272" i="3"/>
  <c r="K167" i="3"/>
  <c r="I208" i="3"/>
  <c r="I175" i="3"/>
  <c r="I318" i="3"/>
  <c r="I338" i="3"/>
  <c r="I179" i="3"/>
  <c r="K338" i="3"/>
  <c r="I232" i="3"/>
  <c r="I111" i="3"/>
  <c r="J237" i="3"/>
  <c r="K359" i="3"/>
  <c r="I426" i="3"/>
  <c r="J132" i="3"/>
  <c r="J257" i="3"/>
  <c r="J135" i="3"/>
  <c r="I260" i="3"/>
  <c r="K400" i="3"/>
  <c r="K45" i="3"/>
  <c r="Y31" i="6" s="1"/>
  <c r="J173" i="3"/>
  <c r="I316" i="3"/>
  <c r="I143" i="3"/>
  <c r="I247" i="3"/>
  <c r="K283" i="3"/>
  <c r="K26" i="3"/>
  <c r="K94" i="3"/>
  <c r="K439" i="3"/>
  <c r="I337" i="3"/>
  <c r="I167" i="3"/>
  <c r="J341" i="3"/>
  <c r="J382" i="3"/>
  <c r="I135" i="3"/>
  <c r="J143" i="3"/>
  <c r="K301" i="3"/>
  <c r="K320" i="3"/>
  <c r="K393" i="3"/>
  <c r="K140" i="3"/>
  <c r="L17" i="5"/>
  <c r="G466" i="3"/>
  <c r="I199" i="3"/>
  <c r="I342" i="3"/>
  <c r="I67" i="3"/>
  <c r="F37" i="6"/>
  <c r="K471" i="3"/>
  <c r="I74" i="3"/>
  <c r="I133" i="3"/>
  <c r="I294" i="3"/>
  <c r="I100" i="3"/>
  <c r="J350" i="3"/>
  <c r="J442" i="3"/>
  <c r="J54" i="3"/>
  <c r="J290" i="3"/>
  <c r="I170" i="3"/>
  <c r="I29" i="3"/>
  <c r="J231" i="3"/>
  <c r="I356" i="3"/>
  <c r="J268" i="3"/>
  <c r="I216" i="3"/>
  <c r="P51" i="5" s="1"/>
  <c r="I341" i="3"/>
  <c r="J129" i="3"/>
  <c r="K252" i="3"/>
  <c r="J361" i="3"/>
  <c r="K147" i="3"/>
  <c r="I382" i="3"/>
  <c r="K150" i="3"/>
  <c r="I278" i="3"/>
  <c r="J403" i="3"/>
  <c r="I48" i="3"/>
  <c r="K189" i="3"/>
  <c r="J334" i="3"/>
  <c r="I140" i="3"/>
  <c r="I265" i="3"/>
  <c r="K319" i="3"/>
  <c r="K406" i="3"/>
  <c r="K62" i="3"/>
  <c r="K23" i="3"/>
  <c r="K112" i="3"/>
  <c r="P37" i="5"/>
  <c r="H467" i="3"/>
  <c r="O17" i="5"/>
  <c r="G460" i="3"/>
  <c r="X17" i="5"/>
  <c r="G480" i="3"/>
  <c r="I17" i="5"/>
  <c r="G463" i="3"/>
  <c r="J199" i="3"/>
  <c r="I348" i="3"/>
  <c r="I231" i="3"/>
  <c r="J275" i="3"/>
  <c r="I27" i="3"/>
  <c r="J278" i="3"/>
  <c r="Z57" i="5"/>
  <c r="I459" i="3"/>
  <c r="J191" i="3"/>
  <c r="I334" i="3"/>
  <c r="AB57" i="5"/>
  <c r="I456" i="3"/>
  <c r="K354" i="3"/>
  <c r="P37" i="6"/>
  <c r="K467" i="3"/>
  <c r="K280" i="3"/>
  <c r="S17" i="5"/>
  <c r="G475" i="3"/>
  <c r="I442" i="3"/>
  <c r="I54" i="3"/>
  <c r="I291" i="3"/>
  <c r="J151" i="3"/>
  <c r="M17" i="6" s="1"/>
  <c r="J304" i="3"/>
  <c r="I225" i="3"/>
  <c r="K355" i="3"/>
  <c r="J39" i="3"/>
  <c r="I164" i="3"/>
  <c r="N51" i="5" s="1"/>
  <c r="I414" i="3"/>
  <c r="I131" i="3"/>
  <c r="J292" i="3"/>
  <c r="J26" i="3"/>
  <c r="I244" i="3"/>
  <c r="I86" i="3"/>
  <c r="K208" i="3"/>
  <c r="K351" i="3"/>
  <c r="J106" i="3"/>
  <c r="I286" i="3"/>
  <c r="I109" i="3"/>
  <c r="I234" i="3"/>
  <c r="J359" i="3"/>
  <c r="I255" i="3"/>
  <c r="J379" i="3"/>
  <c r="J150" i="3"/>
  <c r="I275" i="3"/>
  <c r="I400" i="3"/>
  <c r="J27" i="3"/>
  <c r="J421" i="3"/>
  <c r="K81" i="3"/>
  <c r="I191" i="3"/>
  <c r="K349" i="3"/>
  <c r="K30" i="3"/>
  <c r="K155" i="3"/>
  <c r="N35" i="6" s="1"/>
  <c r="K423" i="3"/>
  <c r="K98" i="3"/>
  <c r="K25" i="3"/>
  <c r="K127" i="3"/>
  <c r="AA37" i="5"/>
  <c r="H457" i="3"/>
  <c r="F17" i="5"/>
  <c r="G471" i="3"/>
  <c r="O37" i="5"/>
  <c r="H460" i="3"/>
  <c r="J17" i="5"/>
  <c r="G465" i="3"/>
  <c r="V37" i="5"/>
  <c r="H479" i="3"/>
  <c r="T17" i="5"/>
  <c r="G477" i="3"/>
  <c r="J291" i="3"/>
  <c r="B15" i="6" s="1"/>
  <c r="J340" i="3"/>
  <c r="J170" i="3"/>
  <c r="W57" i="5"/>
  <c r="I481" i="3"/>
  <c r="J118" i="3"/>
  <c r="K13" i="6" s="1"/>
  <c r="J213" i="3"/>
  <c r="K54" i="3"/>
  <c r="J307" i="3"/>
  <c r="J149" i="3"/>
  <c r="I292" i="3"/>
  <c r="I188" i="3"/>
  <c r="I366" i="3"/>
  <c r="J65" i="3"/>
  <c r="J86" i="3"/>
  <c r="J211" i="3"/>
  <c r="I446" i="3"/>
  <c r="J124" i="3"/>
  <c r="J109" i="3"/>
  <c r="J234" i="3"/>
  <c r="K374" i="3"/>
  <c r="I22" i="3"/>
  <c r="J147" i="3"/>
  <c r="I379" i="3"/>
  <c r="K165" i="3"/>
  <c r="I45" i="3"/>
  <c r="I171" i="3"/>
  <c r="J296" i="3"/>
  <c r="I421" i="3"/>
  <c r="J84" i="3"/>
  <c r="J352" i="3"/>
  <c r="I33" i="3"/>
  <c r="I158" i="3"/>
  <c r="J283" i="3"/>
  <c r="J426" i="3"/>
  <c r="K28" i="3"/>
  <c r="K21" i="3"/>
  <c r="K149" i="3"/>
  <c r="K116" i="3"/>
  <c r="K238" i="3"/>
  <c r="K405" i="3"/>
  <c r="K40" i="3"/>
  <c r="K158" i="3"/>
  <c r="K294" i="3"/>
  <c r="K419" i="3"/>
  <c r="I37" i="5"/>
  <c r="H463" i="3"/>
  <c r="Y17" i="5"/>
  <c r="G458" i="3"/>
  <c r="U17" i="5"/>
  <c r="G478" i="3"/>
  <c r="V17" i="5"/>
  <c r="G479" i="3"/>
  <c r="I148" i="3"/>
  <c r="I350" i="3"/>
  <c r="K83" i="3"/>
  <c r="I235" i="3"/>
  <c r="K181" i="3"/>
  <c r="I169" i="3"/>
  <c r="I118" i="3"/>
  <c r="J317" i="3"/>
  <c r="I358" i="3"/>
  <c r="J57" i="3"/>
  <c r="I307" i="3"/>
  <c r="I149" i="3"/>
  <c r="I206" i="3"/>
  <c r="L45" i="5" s="1"/>
  <c r="I65" i="3"/>
  <c r="I262" i="3"/>
  <c r="I124" i="3"/>
  <c r="I249" i="3"/>
  <c r="J357" i="3"/>
  <c r="K249" i="3"/>
  <c r="D31" i="6" s="1"/>
  <c r="J22" i="3"/>
  <c r="J273" i="3"/>
  <c r="I25" i="3"/>
  <c r="J168" i="3"/>
  <c r="J293" i="3"/>
  <c r="I418" i="3"/>
  <c r="J45" i="3"/>
  <c r="Y11" i="6" s="1"/>
  <c r="J171" i="3"/>
  <c r="K436" i="3"/>
  <c r="I84" i="3"/>
  <c r="I352" i="3"/>
  <c r="J33" i="3"/>
  <c r="I283" i="3"/>
  <c r="K441" i="3"/>
  <c r="K185" i="3"/>
  <c r="K134" i="3"/>
  <c r="I443" i="3"/>
  <c r="H17" i="5"/>
  <c r="G474" i="3"/>
  <c r="AH452" i="8"/>
  <c r="V50" i="5"/>
  <c r="Q45" i="5"/>
  <c r="L44" i="5"/>
  <c r="S43" i="5"/>
  <c r="D45" i="5"/>
  <c r="Q16" i="6"/>
  <c r="N56" i="5"/>
  <c r="W49" i="5"/>
  <c r="Q56" i="5"/>
  <c r="H55" i="5"/>
  <c r="AB31" i="6"/>
  <c r="K30" i="6"/>
  <c r="J7" i="6"/>
  <c r="AB32" i="6"/>
  <c r="G10" i="6"/>
  <c r="AA22" i="6"/>
  <c r="V24" i="6"/>
  <c r="I25" i="6"/>
  <c r="C23" i="6"/>
  <c r="AH123" i="8"/>
  <c r="AI123" i="8" s="1"/>
  <c r="AL123" i="8" s="1"/>
  <c r="AM123" i="8" s="1"/>
  <c r="AK123" i="8" s="1"/>
  <c r="AJ123" i="8" s="1"/>
  <c r="AN123" i="8" s="1"/>
  <c r="AB29" i="6"/>
  <c r="L34" i="6"/>
  <c r="X29" i="6"/>
  <c r="AA28" i="6"/>
  <c r="G24" i="6"/>
  <c r="I34" i="5"/>
  <c r="V26" i="5"/>
  <c r="Z34" i="5"/>
  <c r="D36" i="5"/>
  <c r="S39" i="5"/>
  <c r="P56" i="5"/>
  <c r="H52" i="5"/>
  <c r="R59" i="5"/>
  <c r="AA42" i="5"/>
  <c r="G42" i="5"/>
  <c r="R56" i="5"/>
  <c r="Y55" i="5"/>
  <c r="AB54" i="5"/>
  <c r="W19" i="6"/>
  <c r="J53" i="5"/>
  <c r="I44" i="5"/>
  <c r="D35" i="6"/>
  <c r="R11" i="6"/>
  <c r="V3" i="6"/>
  <c r="E37" i="6"/>
  <c r="L36" i="6"/>
  <c r="G13" i="6"/>
  <c r="B35" i="6"/>
  <c r="M30" i="6"/>
  <c r="O22" i="6"/>
  <c r="Z32" i="6"/>
  <c r="Z24" i="6"/>
  <c r="M29" i="6"/>
  <c r="X24" i="6"/>
  <c r="U29" i="5"/>
  <c r="B34" i="5"/>
  <c r="S45" i="5"/>
  <c r="AB34" i="5"/>
  <c r="E23" i="6"/>
  <c r="L27" i="5"/>
  <c r="AA30" i="5"/>
  <c r="AA51" i="5"/>
  <c r="J55" i="5"/>
  <c r="B17" i="6"/>
  <c r="P50" i="5"/>
  <c r="D15" i="6"/>
  <c r="H12" i="6"/>
  <c r="R5" i="6"/>
  <c r="W27" i="6"/>
  <c r="U25" i="6"/>
  <c r="D56" i="5"/>
  <c r="O55" i="5"/>
  <c r="X49" i="5"/>
  <c r="X46" i="5"/>
  <c r="M56" i="5"/>
  <c r="T26" i="6"/>
  <c r="Q6" i="6"/>
  <c r="Z3" i="6"/>
  <c r="W29" i="6"/>
  <c r="AB10" i="6"/>
  <c r="U31" i="6"/>
  <c r="AB56" i="5"/>
  <c r="B26" i="5"/>
  <c r="F52" i="5"/>
  <c r="O23" i="6"/>
  <c r="M34" i="5"/>
  <c r="G26" i="5"/>
  <c r="I31" i="5"/>
  <c r="Z48" i="5"/>
  <c r="C32" i="5"/>
  <c r="V33" i="5"/>
  <c r="Y53" i="5"/>
  <c r="U49" i="5"/>
  <c r="E49" i="5"/>
  <c r="C2" i="6"/>
  <c r="H15" i="6"/>
  <c r="N59" i="5"/>
  <c r="AA52" i="5"/>
  <c r="Z56" i="5"/>
  <c r="P54" i="5"/>
  <c r="W53" i="5"/>
  <c r="W24" i="5"/>
  <c r="D55" i="5"/>
  <c r="T47" i="5"/>
  <c r="D39" i="6"/>
  <c r="F33" i="6"/>
  <c r="N7" i="6"/>
  <c r="O4" i="6"/>
  <c r="D32" i="6"/>
  <c r="P33" i="6"/>
  <c r="B5" i="6"/>
  <c r="E4" i="6"/>
  <c r="H3" i="6"/>
  <c r="R36" i="6"/>
  <c r="X30" i="6"/>
  <c r="F24" i="6"/>
  <c r="O27" i="6"/>
  <c r="F26" i="6"/>
  <c r="M25" i="6"/>
  <c r="W24" i="6"/>
  <c r="M50" i="5"/>
  <c r="E32" i="5"/>
  <c r="P26" i="5"/>
  <c r="AB48" i="5"/>
  <c r="F16" i="6"/>
  <c r="J59" i="5"/>
  <c r="F15" i="6"/>
  <c r="K49" i="5"/>
  <c r="AB46" i="5"/>
  <c r="H16" i="6"/>
  <c r="V42" i="5"/>
  <c r="N57" i="5"/>
  <c r="T55" i="5"/>
  <c r="W54" i="5"/>
  <c r="F49" i="5"/>
  <c r="N15" i="6"/>
  <c r="P31" i="6"/>
  <c r="H9" i="6"/>
  <c r="O8" i="6"/>
  <c r="W31" i="6"/>
  <c r="Z30" i="6"/>
  <c r="AB37" i="6"/>
  <c r="D37" i="6"/>
  <c r="Q27" i="6"/>
  <c r="H7" i="6"/>
  <c r="D3" i="6"/>
  <c r="B32" i="6"/>
  <c r="R28" i="6"/>
  <c r="S25" i="6"/>
  <c r="X23" i="6"/>
  <c r="AB28" i="6"/>
  <c r="B26" i="6"/>
  <c r="I26" i="6"/>
  <c r="L25" i="6"/>
  <c r="AB55" i="5"/>
  <c r="K28" i="6"/>
  <c r="P24" i="6"/>
  <c r="G39" i="6"/>
  <c r="T30" i="6"/>
  <c r="U44" i="5"/>
  <c r="V56" i="5"/>
  <c r="Z28" i="6"/>
  <c r="K56" i="5"/>
  <c r="X7" i="6"/>
  <c r="P29" i="6"/>
  <c r="I47" i="5"/>
  <c r="L12" i="6"/>
  <c r="V39" i="6"/>
  <c r="X52" i="5"/>
  <c r="Z36" i="6"/>
  <c r="O7" i="6"/>
  <c r="Q17" i="6"/>
  <c r="I27" i="6"/>
  <c r="D48" i="5"/>
  <c r="F9" i="6"/>
  <c r="E29" i="6"/>
  <c r="Y17" i="6"/>
  <c r="N2" i="6"/>
  <c r="C10" i="6"/>
  <c r="H27" i="6"/>
  <c r="AB53" i="5"/>
  <c r="Q55" i="5"/>
  <c r="I3" i="6"/>
  <c r="AA32" i="6"/>
  <c r="O43" i="5"/>
  <c r="K22" i="6"/>
  <c r="I9" i="6"/>
  <c r="J30" i="6"/>
  <c r="J51" i="5"/>
  <c r="P36" i="6"/>
  <c r="G27" i="6"/>
  <c r="H35" i="6"/>
  <c r="V11" i="6"/>
  <c r="AB50" i="5"/>
  <c r="F55" i="5"/>
  <c r="O46" i="5"/>
  <c r="N47" i="5"/>
  <c r="Y13" i="6"/>
  <c r="X28" i="6"/>
  <c r="B25" i="6"/>
  <c r="X53" i="5"/>
  <c r="AB44" i="5"/>
  <c r="C8" i="6"/>
  <c r="V55" i="5"/>
  <c r="L50" i="5"/>
  <c r="G34" i="5"/>
  <c r="S23" i="5"/>
  <c r="T34" i="5"/>
  <c r="U28" i="5"/>
  <c r="X26" i="5"/>
  <c r="AA26" i="5"/>
  <c r="O30" i="5"/>
  <c r="J29" i="5"/>
  <c r="D34" i="5"/>
  <c r="F34" i="5"/>
  <c r="H26" i="5"/>
  <c r="T27" i="5"/>
  <c r="V28" i="5"/>
  <c r="X31" i="5"/>
  <c r="H23" i="6"/>
  <c r="O52" i="5"/>
  <c r="AA50" i="5"/>
  <c r="F45" i="5"/>
  <c r="K11" i="6"/>
  <c r="C7" i="6"/>
  <c r="H36" i="6"/>
  <c r="L32" i="6"/>
  <c r="T22" i="6"/>
  <c r="M24" i="6"/>
  <c r="Q46" i="5"/>
  <c r="F43" i="5"/>
  <c r="J56" i="5"/>
  <c r="AB59" i="5"/>
  <c r="B11" i="6"/>
  <c r="AB9" i="6"/>
  <c r="P34" i="6"/>
  <c r="M31" i="6"/>
  <c r="L52" i="5"/>
  <c r="N16" i="6"/>
  <c r="AB42" i="5"/>
  <c r="Q54" i="5"/>
  <c r="C42" i="5"/>
  <c r="AA45" i="5"/>
  <c r="N18" i="6"/>
  <c r="AB16" i="6"/>
  <c r="R42" i="5"/>
  <c r="E48" i="5"/>
  <c r="W46" i="5"/>
  <c r="M13" i="6"/>
  <c r="H8" i="6"/>
  <c r="I5" i="6"/>
  <c r="L31" i="6"/>
  <c r="Z11" i="6"/>
  <c r="AB5" i="6"/>
  <c r="K39" i="6"/>
  <c r="V34" i="6"/>
  <c r="T32" i="6"/>
  <c r="H10" i="6"/>
  <c r="Z8" i="6"/>
  <c r="I7" i="6"/>
  <c r="W36" i="6"/>
  <c r="D7" i="6"/>
  <c r="U39" i="6"/>
  <c r="R29" i="6"/>
  <c r="AB27" i="6"/>
  <c r="O28" i="6"/>
  <c r="AH47" i="8"/>
  <c r="AI47" i="8" s="1"/>
  <c r="AL47" i="8" s="1"/>
  <c r="AM47" i="8" s="1"/>
  <c r="AK47" i="8" s="1"/>
  <c r="AJ47" i="8" s="1"/>
  <c r="AN47" i="8" s="1"/>
  <c r="O47" i="5"/>
  <c r="P49" i="5"/>
  <c r="F17" i="6"/>
  <c r="G53" i="5"/>
  <c r="P46" i="5"/>
  <c r="H51" i="5"/>
  <c r="C3" i="6"/>
  <c r="J33" i="6"/>
  <c r="W8" i="6"/>
  <c r="F7" i="6"/>
  <c r="F39" i="6"/>
  <c r="H37" i="6"/>
  <c r="R13" i="6"/>
  <c r="Y23" i="6"/>
  <c r="AB25" i="6"/>
  <c r="H25" i="6"/>
  <c r="C24" i="6"/>
  <c r="B23" i="6"/>
  <c r="X5" i="6"/>
  <c r="AB51" i="5"/>
  <c r="AB7" i="6"/>
  <c r="Z12" i="6"/>
  <c r="Q33" i="6"/>
  <c r="L35" i="6"/>
  <c r="X35" i="6"/>
  <c r="E5" i="6"/>
  <c r="T10" i="6"/>
  <c r="AA15" i="6"/>
  <c r="K23" i="6"/>
  <c r="X16" i="6"/>
  <c r="Q30" i="6"/>
  <c r="N24" i="6"/>
  <c r="L39" i="6"/>
  <c r="G25" i="6"/>
  <c r="V37" i="6"/>
  <c r="E24" i="6"/>
  <c r="R37" i="6"/>
  <c r="B36" i="6"/>
  <c r="E13" i="6"/>
  <c r="T2" i="6"/>
  <c r="Z25" i="6"/>
  <c r="AA27" i="6"/>
  <c r="Q25" i="6"/>
  <c r="Y28" i="6"/>
  <c r="M36" i="6"/>
  <c r="K31" i="6"/>
  <c r="F35" i="6"/>
  <c r="J32" i="6"/>
  <c r="G23" i="6"/>
  <c r="W10" i="5"/>
  <c r="Y26" i="5"/>
  <c r="Z39" i="5"/>
  <c r="Q34" i="5"/>
  <c r="K36" i="5"/>
  <c r="N34" i="5"/>
  <c r="L29" i="5"/>
  <c r="S31" i="5"/>
  <c r="R34" i="5"/>
  <c r="U34" i="5"/>
  <c r="J310" i="3"/>
  <c r="AH346" i="8"/>
  <c r="O48" i="5"/>
  <c r="I55" i="5"/>
  <c r="U43" i="5"/>
  <c r="O19" i="6"/>
  <c r="J22" i="6"/>
  <c r="N37" i="6"/>
  <c r="H32" i="6"/>
  <c r="Q3" i="6"/>
  <c r="D33" i="6"/>
  <c r="K29" i="6"/>
  <c r="G28" i="6"/>
  <c r="R27" i="6"/>
  <c r="W25" i="5"/>
  <c r="Y34" i="5"/>
  <c r="J34" i="5"/>
  <c r="J419" i="3"/>
  <c r="AH468" i="8"/>
  <c r="AL468" i="8" s="1"/>
  <c r="AM468" i="8" s="1"/>
  <c r="AK468" i="8" s="1"/>
  <c r="Y24" i="6"/>
  <c r="P55" i="5"/>
  <c r="G22" i="6"/>
  <c r="AA7" i="6"/>
  <c r="P8" i="6"/>
  <c r="F44" i="5"/>
  <c r="M8" i="6"/>
  <c r="AB33" i="6"/>
  <c r="Y15" i="6"/>
  <c r="R10" i="6"/>
  <c r="W16" i="6"/>
  <c r="O49" i="5"/>
  <c r="I29" i="6"/>
  <c r="L24" i="6"/>
  <c r="J46" i="5"/>
  <c r="P44" i="5"/>
  <c r="X57" i="5"/>
  <c r="H57" i="5"/>
  <c r="S56" i="5"/>
  <c r="G44" i="5"/>
  <c r="Y59" i="5"/>
  <c r="L16" i="6"/>
  <c r="B57" i="5"/>
  <c r="Y52" i="5"/>
  <c r="D12" i="6"/>
  <c r="C29" i="6"/>
  <c r="I33" i="6"/>
  <c r="E30" i="6"/>
  <c r="AA37" i="6"/>
  <c r="K37" i="6"/>
  <c r="L30" i="6"/>
  <c r="J23" i="6"/>
  <c r="D26" i="5"/>
  <c r="U26" i="5"/>
  <c r="R26" i="5"/>
  <c r="AB28" i="5"/>
  <c r="Q29" i="5"/>
  <c r="K54" i="5"/>
  <c r="B33" i="6"/>
  <c r="E3" i="6"/>
  <c r="U24" i="6"/>
  <c r="Y4" i="6"/>
  <c r="V53" i="5"/>
  <c r="Q26" i="6"/>
  <c r="V31" i="6"/>
  <c r="U42" i="5"/>
  <c r="N43" i="5"/>
  <c r="L19" i="6"/>
  <c r="C49" i="5"/>
  <c r="AA19" i="6"/>
  <c r="Y56" i="5"/>
  <c r="I56" i="5"/>
  <c r="S50" i="5"/>
  <c r="E10" i="6"/>
  <c r="G8" i="6"/>
  <c r="L37" i="6"/>
  <c r="W33" i="6"/>
  <c r="X25" i="6"/>
  <c r="I22" i="5"/>
  <c r="Z35" i="6"/>
  <c r="F27" i="6"/>
  <c r="AB35" i="6"/>
  <c r="I51" i="5"/>
  <c r="N36" i="6"/>
  <c r="Y44" i="5"/>
  <c r="M57" i="5"/>
  <c r="J13" i="6"/>
  <c r="AH115" i="8"/>
  <c r="AI115" i="8" s="1"/>
  <c r="AL115" i="8" s="1"/>
  <c r="AH395" i="8"/>
  <c r="AI395" i="8" s="1"/>
  <c r="AL395" i="8" s="1"/>
  <c r="AM395" i="8" s="1"/>
  <c r="AK395" i="8" s="1"/>
  <c r="AJ395" i="8" s="1"/>
  <c r="AN395" i="8" s="1"/>
  <c r="N38" i="6"/>
  <c r="F4" i="6"/>
  <c r="Q8" i="6"/>
  <c r="M28" i="6"/>
  <c r="J42" i="5"/>
  <c r="M48" i="5"/>
  <c r="H47" i="5"/>
  <c r="U5" i="6"/>
  <c r="P13" i="6"/>
  <c r="AA12" i="6"/>
  <c r="V7" i="6"/>
  <c r="V12" i="6"/>
  <c r="Y35" i="6"/>
  <c r="P30" i="6"/>
  <c r="N29" i="6"/>
  <c r="R23" i="6"/>
  <c r="AH403" i="8"/>
  <c r="AI403" i="8" s="1"/>
  <c r="AL403" i="8" s="1"/>
  <c r="AH82" i="8"/>
  <c r="AI82" i="8" s="1"/>
  <c r="J74" i="3"/>
  <c r="AH102" i="8"/>
  <c r="J92" i="3"/>
  <c r="AH379" i="8"/>
  <c r="AI379" i="8" s="1"/>
  <c r="J339" i="3"/>
  <c r="AH25" i="8"/>
  <c r="AJ25" i="8" s="1"/>
  <c r="J23" i="3"/>
  <c r="AH125" i="8"/>
  <c r="AI125" i="8" s="1"/>
  <c r="J112" i="3"/>
  <c r="AH205" i="8"/>
  <c r="AI205" i="8" s="1"/>
  <c r="J184" i="3"/>
  <c r="AH265" i="8"/>
  <c r="AI265" i="8" s="1"/>
  <c r="J238" i="3"/>
  <c r="AH285" i="8"/>
  <c r="AI285" i="8" s="1"/>
  <c r="J256" i="3"/>
  <c r="AH445" i="8"/>
  <c r="AI445" i="8" s="1"/>
  <c r="J398" i="3"/>
  <c r="AH8" i="8"/>
  <c r="AJ8" i="8" s="1"/>
  <c r="M8" i="3" s="1"/>
  <c r="J8" i="3"/>
  <c r="AH328" i="8"/>
  <c r="AI328" i="8" s="1"/>
  <c r="J294" i="3"/>
  <c r="AH408" i="8"/>
  <c r="AI408" i="8" s="1"/>
  <c r="J365" i="3"/>
  <c r="AH51" i="8"/>
  <c r="AI51" i="8" s="1"/>
  <c r="J46" i="3"/>
  <c r="AH377" i="8"/>
  <c r="J337" i="3"/>
  <c r="AH417" i="8"/>
  <c r="AI417" i="8" s="1"/>
  <c r="J373" i="3"/>
  <c r="AH440" i="8"/>
  <c r="AJ440" i="8" s="1"/>
  <c r="J394" i="3"/>
  <c r="AH83" i="8"/>
  <c r="J75" i="3"/>
  <c r="AH223" i="8"/>
  <c r="AI223" i="8" s="1"/>
  <c r="J200" i="3"/>
  <c r="AH26" i="8"/>
  <c r="AJ26" i="8" s="1"/>
  <c r="J24" i="3"/>
  <c r="AH266" i="8"/>
  <c r="AJ266" i="8" s="1"/>
  <c r="J239" i="3"/>
  <c r="AH389" i="8"/>
  <c r="AI389" i="8" s="1"/>
  <c r="J348" i="3"/>
  <c r="AH32" i="8"/>
  <c r="AJ32" i="8" s="1"/>
  <c r="J29" i="3"/>
  <c r="AH292" i="8"/>
  <c r="AI292" i="8" s="1"/>
  <c r="J262" i="3"/>
  <c r="AH335" i="8"/>
  <c r="AI335" i="8" s="1"/>
  <c r="J300" i="3"/>
  <c r="AH475" i="8"/>
  <c r="AI475" i="8" s="1"/>
  <c r="J425" i="3"/>
  <c r="AH198" i="8"/>
  <c r="AI198" i="8" s="1"/>
  <c r="J178" i="3"/>
  <c r="AH199" i="8"/>
  <c r="J179" i="3"/>
  <c r="AH421" i="8"/>
  <c r="AL421" i="8" s="1"/>
  <c r="J377" i="3"/>
  <c r="AH44" i="8"/>
  <c r="AL44" i="8" s="1"/>
  <c r="J40" i="3"/>
  <c r="AH407" i="8"/>
  <c r="J364" i="3"/>
  <c r="AH70" i="8"/>
  <c r="J63" i="3"/>
  <c r="AH210" i="8"/>
  <c r="AJ210" i="8" s="1"/>
  <c r="J189" i="3"/>
  <c r="AH370" i="8"/>
  <c r="AL370" i="8" s="1"/>
  <c r="AM370" i="8" s="1"/>
  <c r="AK370" i="8" s="1"/>
  <c r="J331" i="3"/>
  <c r="AH136" i="8"/>
  <c r="AI136" i="8" s="1"/>
  <c r="J122" i="3"/>
  <c r="AH256" i="8"/>
  <c r="AL256" i="8" s="1"/>
  <c r="J230" i="3"/>
  <c r="AH276" i="8"/>
  <c r="AL276" i="8" s="1"/>
  <c r="AM276" i="8" s="1"/>
  <c r="AK276" i="8" s="1"/>
  <c r="J247" i="3"/>
  <c r="AH502" i="8"/>
  <c r="AI502" i="8" s="1"/>
  <c r="J449" i="3"/>
  <c r="AH185" i="8"/>
  <c r="AJ185" i="8" s="1"/>
  <c r="J166" i="3"/>
  <c r="AH388" i="8"/>
  <c r="AJ388" i="8" s="1"/>
  <c r="J347" i="3"/>
  <c r="AH428" i="8"/>
  <c r="AI428" i="8" s="1"/>
  <c r="J383" i="3"/>
  <c r="AH508" i="8"/>
  <c r="AI508" i="8" s="1"/>
  <c r="J455" i="3"/>
  <c r="AH191" i="8"/>
  <c r="AI191" i="8" s="1"/>
  <c r="J172" i="3"/>
  <c r="AH331" i="8"/>
  <c r="J297" i="3"/>
  <c r="AH14" i="8"/>
  <c r="AI14" i="8" s="1"/>
  <c r="J13" i="3"/>
  <c r="AH497" i="8"/>
  <c r="AJ497" i="8" s="1"/>
  <c r="J445" i="3"/>
  <c r="AH483" i="8"/>
  <c r="AI483" i="8" s="1"/>
  <c r="J432" i="3"/>
  <c r="AH478" i="8"/>
  <c r="AI478" i="8" s="1"/>
  <c r="J428" i="3"/>
  <c r="AH181" i="8"/>
  <c r="AI181" i="8" s="1"/>
  <c r="J162" i="3"/>
  <c r="AH321" i="8"/>
  <c r="AH184" i="8"/>
  <c r="AI184" i="8" s="1"/>
  <c r="J165" i="3"/>
  <c r="AH204" i="8"/>
  <c r="AI204" i="8" s="1"/>
  <c r="J183" i="3"/>
  <c r="AH444" i="8"/>
  <c r="AI444" i="8" s="1"/>
  <c r="J397" i="3"/>
  <c r="AH464" i="8"/>
  <c r="J415" i="3"/>
  <c r="AH387" i="8"/>
  <c r="J346" i="3"/>
  <c r="AH13" i="8"/>
  <c r="AL13" i="8" s="1"/>
  <c r="J12" i="3"/>
  <c r="AH233" i="8"/>
  <c r="AI233" i="8" s="1"/>
  <c r="J209" i="3"/>
  <c r="AH16" i="8"/>
  <c r="AI16" i="8" s="1"/>
  <c r="J15" i="3"/>
  <c r="AH396" i="8"/>
  <c r="AI396" i="8" s="1"/>
  <c r="J354" i="3"/>
  <c r="AH456" i="8"/>
  <c r="J408" i="3"/>
  <c r="AH122" i="8"/>
  <c r="AI122" i="8" s="1"/>
  <c r="J110" i="3"/>
  <c r="AH5" i="8"/>
  <c r="AI5" i="8" s="1"/>
  <c r="L5" i="3" s="1"/>
  <c r="J5" i="3"/>
  <c r="AH105" i="8"/>
  <c r="AI105" i="8" s="1"/>
  <c r="J94" i="3"/>
  <c r="AH165" i="8"/>
  <c r="AJ165" i="8" s="1"/>
  <c r="J148" i="3"/>
  <c r="AH245" i="8"/>
  <c r="AI245" i="8" s="1"/>
  <c r="J220" i="3"/>
  <c r="AH425" i="8"/>
  <c r="AI425" i="8" s="1"/>
  <c r="J380" i="3"/>
  <c r="AH308" i="8"/>
  <c r="AI308" i="8" s="1"/>
  <c r="J276" i="3"/>
  <c r="AH217" i="8"/>
  <c r="AI217" i="8" s="1"/>
  <c r="J195" i="3"/>
  <c r="AH277" i="8"/>
  <c r="AI277" i="8" s="1"/>
  <c r="J248" i="3"/>
  <c r="AH437" i="8"/>
  <c r="AI437" i="8" s="1"/>
  <c r="J391" i="3"/>
  <c r="AH160" i="8"/>
  <c r="AI160" i="8" s="1"/>
  <c r="J144" i="3"/>
  <c r="AH480" i="8"/>
  <c r="AJ480" i="8" s="1"/>
  <c r="J429" i="3"/>
  <c r="AH103" i="8"/>
  <c r="AI103" i="8" s="1"/>
  <c r="J93" i="3"/>
  <c r="AH49" i="8"/>
  <c r="AI49" i="8" s="1"/>
  <c r="J44" i="3"/>
  <c r="AH209" i="8"/>
  <c r="AI209" i="8" s="1"/>
  <c r="J188" i="3"/>
  <c r="AH409" i="8"/>
  <c r="J366" i="3"/>
  <c r="AH52" i="8"/>
  <c r="AI52" i="8" s="1"/>
  <c r="J47" i="3"/>
  <c r="AH272" i="8"/>
  <c r="J244" i="3"/>
  <c r="AH375" i="8"/>
  <c r="AL375" i="8" s="1"/>
  <c r="AM375" i="8" s="1"/>
  <c r="AK375" i="8" s="1"/>
  <c r="J336" i="3"/>
  <c r="AH41" i="8"/>
  <c r="AJ41" i="8" s="1"/>
  <c r="J37" i="3"/>
  <c r="AH293" i="8"/>
  <c r="J263" i="3"/>
  <c r="AH353" i="8"/>
  <c r="AI353" i="8" s="1"/>
  <c r="J316" i="3"/>
  <c r="AH176" i="8"/>
  <c r="AI176" i="8" s="1"/>
  <c r="J158" i="3"/>
  <c r="AH296" i="8"/>
  <c r="AL296" i="8" s="1"/>
  <c r="AM296" i="8" s="1"/>
  <c r="AK296" i="8" s="1"/>
  <c r="J265" i="3"/>
  <c r="AH242" i="8"/>
  <c r="AI242" i="8" s="1"/>
  <c r="J217" i="3"/>
  <c r="AH402" i="8"/>
  <c r="J360" i="3"/>
  <c r="AH482" i="8"/>
  <c r="AI482" i="8" s="1"/>
  <c r="J431" i="3"/>
  <c r="AH45" i="8"/>
  <c r="AI45" i="8" s="1"/>
  <c r="J41" i="3"/>
  <c r="AH65" i="8"/>
  <c r="J59" i="3"/>
  <c r="AH145" i="8"/>
  <c r="AL145" i="8" s="1"/>
  <c r="AM145" i="8" s="1"/>
  <c r="AK145" i="8" s="1"/>
  <c r="J130" i="3"/>
  <c r="AH225" i="8"/>
  <c r="AJ225" i="8" s="1"/>
  <c r="J202" i="3"/>
  <c r="AH505" i="8"/>
  <c r="AI505" i="8" s="1"/>
  <c r="J452" i="3"/>
  <c r="AH448" i="8"/>
  <c r="AI448" i="8" s="1"/>
  <c r="J401" i="3"/>
  <c r="AH488" i="8"/>
  <c r="AI488" i="8" s="1"/>
  <c r="J437" i="3"/>
  <c r="AH71" i="8"/>
  <c r="AJ71" i="8" s="1"/>
  <c r="J64" i="3"/>
  <c r="AH154" i="8"/>
  <c r="J138" i="3"/>
  <c r="AH274" i="8"/>
  <c r="AL274" i="8" s="1"/>
  <c r="J246" i="3"/>
  <c r="AH337" i="8"/>
  <c r="J302" i="3"/>
  <c r="AH357" i="8"/>
  <c r="AI357" i="8" s="1"/>
  <c r="J320" i="3"/>
  <c r="AH23" i="8"/>
  <c r="AI23" i="8" s="1"/>
  <c r="J21" i="3"/>
  <c r="AH243" i="8"/>
  <c r="AI243" i="8" s="1"/>
  <c r="J218" i="3"/>
  <c r="AH383" i="8"/>
  <c r="AI383" i="8" s="1"/>
  <c r="J343" i="3"/>
  <c r="AH443" i="8"/>
  <c r="AI443" i="8" s="1"/>
  <c r="J396" i="3"/>
  <c r="AH46" i="8"/>
  <c r="J42" i="3"/>
  <c r="AH312" i="8"/>
  <c r="AL312" i="8" s="1"/>
  <c r="J280" i="3"/>
  <c r="AH415" i="8"/>
  <c r="AI415" i="8" s="1"/>
  <c r="J371" i="3"/>
  <c r="AH495" i="8"/>
  <c r="AI495" i="8" s="1"/>
  <c r="J443" i="3"/>
  <c r="AH179" i="8"/>
  <c r="AI179" i="8" s="1"/>
  <c r="J161" i="3"/>
  <c r="AH499" i="8"/>
  <c r="AI499" i="8" s="1"/>
  <c r="J446" i="3"/>
  <c r="AH278" i="8"/>
  <c r="AJ278" i="8" s="1"/>
  <c r="J249" i="3"/>
  <c r="AH298" i="8"/>
  <c r="AI298" i="8" s="1"/>
  <c r="J267" i="3"/>
  <c r="AH418" i="8"/>
  <c r="AI418" i="8" s="1"/>
  <c r="J374" i="3"/>
  <c r="AH141" i="8"/>
  <c r="AJ141" i="8" s="1"/>
  <c r="J127" i="3"/>
  <c r="AH84" i="8"/>
  <c r="AI84" i="8" s="1"/>
  <c r="J76" i="3"/>
  <c r="AH279" i="8"/>
  <c r="J250" i="3"/>
  <c r="AH27" i="8"/>
  <c r="J25" i="3"/>
  <c r="AH367" i="8"/>
  <c r="AI367" i="8" s="1"/>
  <c r="J328" i="3"/>
  <c r="AH439" i="8"/>
  <c r="AI439" i="8" s="1"/>
  <c r="J393" i="3"/>
  <c r="AH453" i="8"/>
  <c r="AJ453" i="8" s="1"/>
  <c r="J405" i="3"/>
  <c r="AH156" i="8"/>
  <c r="AJ156" i="8" s="1"/>
  <c r="J140" i="3"/>
  <c r="AH436" i="8"/>
  <c r="AI436" i="8" s="1"/>
  <c r="J390" i="3"/>
  <c r="AH114" i="8"/>
  <c r="AI114" i="8" s="1"/>
  <c r="AH226" i="8"/>
  <c r="AI226" i="8" s="1"/>
  <c r="AH306" i="8"/>
  <c r="AI306" i="8" s="1"/>
  <c r="AH356" i="8"/>
  <c r="AI356" i="8" s="1"/>
  <c r="AH283" i="8"/>
  <c r="AI283" i="8" s="1"/>
  <c r="AH503" i="8"/>
  <c r="AI503" i="8" s="1"/>
  <c r="AH246" i="8"/>
  <c r="AJ246" i="8" s="1"/>
  <c r="AH151" i="8"/>
  <c r="AI151" i="8" s="1"/>
  <c r="AH194" i="8"/>
  <c r="AI194" i="8" s="1"/>
  <c r="AH474" i="8"/>
  <c r="AI474" i="8" s="1"/>
  <c r="AH166" i="8"/>
  <c r="AH196" i="8"/>
  <c r="AJ196" i="8" s="1"/>
  <c r="AH282" i="8"/>
  <c r="AI282" i="8" s="1"/>
  <c r="AH329" i="8"/>
  <c r="AL329" i="8" s="1"/>
  <c r="AM329" i="8" s="1"/>
  <c r="AK329" i="8" s="1"/>
  <c r="AH15" i="8"/>
  <c r="AJ15" i="8" s="1"/>
  <c r="M14" i="3" s="1"/>
  <c r="AH410" i="8"/>
  <c r="AI410" i="8" s="1"/>
  <c r="AH86" i="8"/>
  <c r="AL86" i="8" s="1"/>
  <c r="AM86" i="8" s="1"/>
  <c r="AK86" i="8" s="1"/>
  <c r="AH121" i="8"/>
  <c r="AI121" i="8" s="1"/>
  <c r="AH316" i="8"/>
  <c r="AI316" i="8" s="1"/>
  <c r="AH172" i="8"/>
  <c r="AI172" i="8" s="1"/>
  <c r="AL172" i="8" s="1"/>
  <c r="AH348" i="8"/>
  <c r="AI348" i="8" s="1"/>
  <c r="AH319" i="8"/>
  <c r="AJ319" i="8" s="1"/>
  <c r="AH236" i="8"/>
  <c r="AH203" i="8"/>
  <c r="AI203" i="8" s="1"/>
  <c r="AH111" i="8"/>
  <c r="AI111" i="8" s="1"/>
  <c r="AH56" i="8"/>
  <c r="AI56" i="8" s="1"/>
  <c r="AH90" i="8"/>
  <c r="AH423" i="8"/>
  <c r="AI423" i="8" s="1"/>
  <c r="AH492" i="8"/>
  <c r="AI492" i="8" s="1"/>
  <c r="AH442" i="8"/>
  <c r="AI442" i="8" s="1"/>
  <c r="AH183" i="8"/>
  <c r="AI183" i="8" s="1"/>
  <c r="AH286" i="8"/>
  <c r="AI286" i="8" s="1"/>
  <c r="AL286" i="8" s="1"/>
  <c r="AH91" i="8"/>
  <c r="AL91" i="8" s="1"/>
  <c r="AM91" i="8" s="1"/>
  <c r="AK91" i="8" s="1"/>
  <c r="AH323" i="8"/>
  <c r="AH260" i="8"/>
  <c r="AJ260" i="8" s="1"/>
  <c r="AH315" i="8"/>
  <c r="AI315" i="8" s="1"/>
  <c r="AH302" i="8"/>
  <c r="AH506" i="8"/>
  <c r="AJ506" i="8" s="1"/>
  <c r="AH369" i="8"/>
  <c r="AI369" i="8" s="1"/>
  <c r="AH334" i="8"/>
  <c r="AJ334" i="8" s="1"/>
  <c r="AH454" i="8"/>
  <c r="AI454" i="8" s="1"/>
  <c r="AH252" i="8"/>
  <c r="AI252" i="8" s="1"/>
  <c r="AH131" i="8"/>
  <c r="AL131" i="8" s="1"/>
  <c r="AH189" i="8"/>
  <c r="AI189" i="8" s="1"/>
  <c r="AH291" i="8"/>
  <c r="AJ291" i="8" s="1"/>
  <c r="AH451" i="8"/>
  <c r="AI451" i="8" s="1"/>
  <c r="AH174" i="8"/>
  <c r="AI174" i="8" s="1"/>
  <c r="AH344" i="8"/>
  <c r="AI344" i="8" s="1"/>
  <c r="AH67" i="8"/>
  <c r="AI67" i="8" s="1"/>
  <c r="AH373" i="8"/>
  <c r="AH37" i="8"/>
  <c r="AI37" i="8" s="1"/>
  <c r="AH449" i="8"/>
  <c r="AI449" i="8" s="1"/>
  <c r="AH255" i="8"/>
  <c r="AL255" i="8" s="1"/>
  <c r="AM255" i="8" s="1"/>
  <c r="AK255" i="8" s="1"/>
  <c r="AH214" i="8"/>
  <c r="AI214" i="8" s="1"/>
  <c r="AH507" i="8"/>
  <c r="AI507" i="8" s="1"/>
  <c r="AH400" i="8"/>
  <c r="AH36" i="8"/>
  <c r="AH228" i="8"/>
  <c r="AI228" i="8" s="1"/>
  <c r="AH9" i="8"/>
  <c r="AI9" i="8" s="1"/>
  <c r="AL9" i="8" s="1"/>
  <c r="AM9" i="8" s="1"/>
  <c r="AK9" i="8" s="1"/>
  <c r="AJ9" i="8" s="1"/>
  <c r="AN9" i="8" s="1"/>
  <c r="AH53" i="8"/>
  <c r="AJ53" i="8" s="1"/>
  <c r="AH222" i="8"/>
  <c r="AH134" i="8"/>
  <c r="AI134" i="8" s="1"/>
  <c r="AL134" i="8" s="1"/>
  <c r="AH412" i="8"/>
  <c r="AI412" i="8" s="1"/>
  <c r="AH326" i="8"/>
  <c r="AI326" i="8" s="1"/>
  <c r="L292" i="3" s="1"/>
  <c r="AH73" i="8"/>
  <c r="AI73" i="8" s="1"/>
  <c r="AH424" i="8"/>
  <c r="AI424" i="8" s="1"/>
  <c r="AH7" i="8"/>
  <c r="AI7" i="8" s="1"/>
  <c r="AH450" i="8"/>
  <c r="AI450" i="8" s="1"/>
  <c r="AH500" i="8"/>
  <c r="AI500" i="8" s="1"/>
  <c r="AH21" i="8"/>
  <c r="AH307" i="8"/>
  <c r="AJ307" i="8" s="1"/>
  <c r="AH430" i="8"/>
  <c r="AI430" i="8" s="1"/>
  <c r="AH371" i="8"/>
  <c r="AI371" i="8" s="1"/>
  <c r="AH33" i="8"/>
  <c r="AL33" i="8" s="1"/>
  <c r="AH216" i="8"/>
  <c r="AH171" i="8"/>
  <c r="AH491" i="8"/>
  <c r="AI491" i="8" s="1"/>
  <c r="AH374" i="8"/>
  <c r="AI374" i="8" s="1"/>
  <c r="AH366" i="8"/>
  <c r="AH229" i="8"/>
  <c r="AL229" i="8" s="1"/>
  <c r="AM229" i="8" s="1"/>
  <c r="AK229" i="8" s="1"/>
  <c r="AH182" i="8"/>
  <c r="AI182" i="8" s="1"/>
  <c r="AH77" i="8"/>
  <c r="AI77" i="8" s="1"/>
  <c r="AL77" i="8" s="1"/>
  <c r="AH416" i="8"/>
  <c r="AI416" i="8" s="1"/>
  <c r="AH42" i="8"/>
  <c r="AI42" i="8" s="1"/>
  <c r="AH257" i="8"/>
  <c r="AJ257" i="8" s="1"/>
  <c r="AH135" i="8"/>
  <c r="AH238" i="8"/>
  <c r="AI238" i="8" s="1"/>
  <c r="AL238" i="8" s="1"/>
  <c r="AH87" i="8"/>
  <c r="AI87" i="8" s="1"/>
  <c r="AH113" i="8"/>
  <c r="AI113" i="8" s="1"/>
  <c r="AH365" i="8"/>
  <c r="AI365" i="8" s="1"/>
  <c r="AH152" i="8"/>
  <c r="AI152" i="8" s="1"/>
  <c r="AH368" i="8"/>
  <c r="AI368" i="8" s="1"/>
  <c r="AH294" i="8"/>
  <c r="AI294" i="8" s="1"/>
  <c r="AH169" i="8"/>
  <c r="AH212" i="8"/>
  <c r="AI212" i="8" s="1"/>
  <c r="AH295" i="8"/>
  <c r="AI295" i="8" s="1"/>
  <c r="AH253" i="8"/>
  <c r="AI253" i="8" s="1"/>
  <c r="AH270" i="8"/>
  <c r="AH362" i="8"/>
  <c r="AI362" i="8" s="1"/>
  <c r="AH382" i="8"/>
  <c r="AH251" i="8"/>
  <c r="AJ251" i="8" s="1"/>
  <c r="AH94" i="8"/>
  <c r="AI94" i="8" s="1"/>
  <c r="AH240" i="8"/>
  <c r="AI240" i="8" s="1"/>
  <c r="AH92" i="8"/>
  <c r="AI92" i="8" s="1"/>
  <c r="L83" i="3" s="1"/>
  <c r="AH433" i="8"/>
  <c r="AI433" i="8" s="1"/>
  <c r="AL433" i="8" s="1"/>
  <c r="AM433" i="8" s="1"/>
  <c r="AK433" i="8" s="1"/>
  <c r="AJ433" i="8" s="1"/>
  <c r="AN433" i="8" s="1"/>
  <c r="AH420" i="8"/>
  <c r="AI420" i="8" s="1"/>
  <c r="AH405" i="8"/>
  <c r="AI405" i="8" s="1"/>
  <c r="AH271" i="8"/>
  <c r="AI271" i="8" s="1"/>
  <c r="AH426" i="8"/>
  <c r="AJ426" i="8" s="1"/>
  <c r="AH95" i="8"/>
  <c r="AJ95" i="8" s="1"/>
  <c r="AH61" i="8"/>
  <c r="AI61" i="8" s="1"/>
  <c r="AH30" i="8"/>
  <c r="AI30" i="8" s="1"/>
  <c r="AH76" i="8"/>
  <c r="AI76" i="8" s="1"/>
  <c r="AH324" i="8"/>
  <c r="AI324" i="8" s="1"/>
  <c r="AL324" i="8" s="1"/>
  <c r="AM324" i="8" s="1"/>
  <c r="AK324" i="8" s="1"/>
  <c r="AJ324" i="8" s="1"/>
  <c r="AN324" i="8" s="1"/>
  <c r="AH268" i="8"/>
  <c r="AI268" i="8" s="1"/>
  <c r="AH11" i="8"/>
  <c r="AI11" i="8" s="1"/>
  <c r="AH466" i="8"/>
  <c r="AI466" i="8" s="1"/>
  <c r="AH129" i="8"/>
  <c r="AI129" i="8" s="1"/>
  <c r="AH349" i="8"/>
  <c r="AI349" i="8" s="1"/>
  <c r="AH484" i="8"/>
  <c r="AI484" i="8" s="1"/>
  <c r="AH170" i="8"/>
  <c r="AI170" i="8" s="1"/>
  <c r="AH66" i="8"/>
  <c r="AI66" i="8" s="1"/>
  <c r="AJ66" i="8" s="1"/>
  <c r="AH419" i="8"/>
  <c r="AH20" i="8"/>
  <c r="AI20" i="8" s="1"/>
  <c r="AH460" i="8"/>
  <c r="AH469" i="8"/>
  <c r="AI469" i="8" s="1"/>
  <c r="AH347" i="8"/>
  <c r="AI347" i="8" s="1"/>
  <c r="AH487" i="8"/>
  <c r="AI487" i="8" s="1"/>
  <c r="AH50" i="8"/>
  <c r="AH310" i="8"/>
  <c r="AH473" i="8"/>
  <c r="AL473" i="8" s="1"/>
  <c r="AM473" i="8" s="1"/>
  <c r="AK473" i="8" s="1"/>
  <c r="AH31" i="8"/>
  <c r="AL31" i="8" s="1"/>
  <c r="AH168" i="8"/>
  <c r="AI168" i="8" s="1"/>
  <c r="AH149" i="8"/>
  <c r="AI149" i="8" s="1"/>
  <c r="AH352" i="8"/>
  <c r="AI352" i="8" s="1"/>
  <c r="AH81" i="8"/>
  <c r="AI81" i="8" s="1"/>
  <c r="AH358" i="8"/>
  <c r="AI358" i="8" s="1"/>
  <c r="AH364" i="8"/>
  <c r="AI364" i="8" s="1"/>
  <c r="AH327" i="8"/>
  <c r="AI327" i="8" s="1"/>
  <c r="AH470" i="8"/>
  <c r="AI470" i="8" s="1"/>
  <c r="AH96" i="8"/>
  <c r="AI96" i="8" s="1"/>
  <c r="AL96" i="8" s="1"/>
  <c r="AH142" i="8"/>
  <c r="AI142" i="8" s="1"/>
  <c r="AL142" i="8" s="1"/>
  <c r="AM142" i="8" s="1"/>
  <c r="AK142" i="8" s="1"/>
  <c r="AJ142" i="8" s="1"/>
  <c r="AN142" i="8" s="1"/>
  <c r="AH471" i="8"/>
  <c r="AI471" i="8" s="1"/>
  <c r="AL471" i="8" s="1"/>
  <c r="AH197" i="8"/>
  <c r="AI197" i="8" s="1"/>
  <c r="AH303" i="8"/>
  <c r="AI303" i="8" s="1"/>
  <c r="AH118" i="8"/>
  <c r="AI118" i="8" s="1"/>
  <c r="AH101" i="8"/>
  <c r="AI101" i="8" s="1"/>
  <c r="AH227" i="8"/>
  <c r="AI227" i="8" s="1"/>
  <c r="AH330" i="8"/>
  <c r="AI330" i="8" s="1"/>
  <c r="AH350" i="8"/>
  <c r="AI350" i="8" s="1"/>
  <c r="AH343" i="8"/>
  <c r="AH108" i="8"/>
  <c r="AH104" i="8"/>
  <c r="AI104" i="8" s="1"/>
  <c r="AL104" i="8" s="1"/>
  <c r="AM104" i="8" s="1"/>
  <c r="AK104" i="8" s="1"/>
  <c r="AJ104" i="8" s="1"/>
  <c r="AN104" i="8" s="1"/>
  <c r="AH376" i="8"/>
  <c r="AI376" i="8" s="1"/>
  <c r="AL376" i="8" s="1"/>
  <c r="AH432" i="8"/>
  <c r="AI432" i="8" s="1"/>
  <c r="AH459" i="8"/>
  <c r="AI459" i="8" s="1"/>
  <c r="AH325" i="8"/>
  <c r="AL325" i="8" s="1"/>
  <c r="AH230" i="8"/>
  <c r="AI230" i="8" s="1"/>
  <c r="AL230" i="8" s="1"/>
  <c r="AM230" i="8" s="1"/>
  <c r="AK230" i="8" s="1"/>
  <c r="AJ230" i="8" s="1"/>
  <c r="AN230" i="8" s="1"/>
  <c r="AH29" i="8"/>
  <c r="AI29" i="8" s="1"/>
  <c r="AH57" i="8"/>
  <c r="AL57" i="8" s="1"/>
  <c r="AM57" i="8" s="1"/>
  <c r="AK57" i="8" s="1"/>
  <c r="AH3" i="8"/>
  <c r="AI3" i="8" s="1"/>
  <c r="AH206" i="8"/>
  <c r="AJ206" i="8" s="1"/>
  <c r="M185" i="3" s="1"/>
  <c r="AH404" i="8"/>
  <c r="AI404" i="8" s="1"/>
  <c r="AH143" i="8"/>
  <c r="AI143" i="8" s="1"/>
  <c r="AH163" i="8"/>
  <c r="AI163" i="8" s="1"/>
  <c r="AH161" i="8"/>
  <c r="AI161" i="8" s="1"/>
  <c r="AL161" i="8" s="1"/>
  <c r="AM161" i="8" s="1"/>
  <c r="AK161" i="8" s="1"/>
  <c r="AH413" i="8"/>
  <c r="AI413" i="8" s="1"/>
  <c r="AH88" i="8"/>
  <c r="AI88" i="8" s="1"/>
  <c r="AH386" i="8"/>
  <c r="AI386" i="8" s="1"/>
  <c r="AH72" i="8"/>
  <c r="AH435" i="8"/>
  <c r="AI435" i="8" s="1"/>
  <c r="AH190" i="8"/>
  <c r="AI190" i="8" s="1"/>
  <c r="AH275" i="8"/>
  <c r="AI275" i="8" s="1"/>
  <c r="AJ275" i="8" s="1"/>
  <c r="AH34" i="8"/>
  <c r="AH234" i="8"/>
  <c r="AI234" i="8" s="1"/>
  <c r="AH237" i="8"/>
  <c r="AJ237" i="8" s="1"/>
  <c r="AH397" i="8"/>
  <c r="AI397" i="8" s="1"/>
  <c r="AH89" i="8"/>
  <c r="AI89" i="8" s="1"/>
  <c r="AH399" i="8"/>
  <c r="AI399" i="8" s="1"/>
  <c r="AH336" i="8"/>
  <c r="AL336" i="8" s="1"/>
  <c r="AH99" i="8"/>
  <c r="AI99" i="8" s="1"/>
  <c r="AH385" i="8"/>
  <c r="AI385" i="8" s="1"/>
  <c r="AH351" i="8"/>
  <c r="AI351" i="8" s="1"/>
  <c r="AH394" i="8"/>
  <c r="AJ394" i="8" s="1"/>
  <c r="AH406" i="8"/>
  <c r="AI406" i="8" s="1"/>
  <c r="AH249" i="8"/>
  <c r="AI249" i="8" s="1"/>
  <c r="AL249" i="8" s="1"/>
  <c r="AH175" i="8"/>
  <c r="AI175" i="8" s="1"/>
  <c r="AH18" i="8"/>
  <c r="AI18" i="8" s="1"/>
  <c r="AH158" i="8"/>
  <c r="AL158" i="8" s="1"/>
  <c r="AM158" i="8" s="1"/>
  <c r="AK158" i="8" s="1"/>
  <c r="AH107" i="8"/>
  <c r="AJ107" i="8" s="1"/>
  <c r="AH193" i="8"/>
  <c r="AJ193" i="8" s="1"/>
  <c r="AH333" i="8"/>
  <c r="AH429" i="8"/>
  <c r="AI429" i="8" s="1"/>
  <c r="AH332" i="8"/>
  <c r="AI332" i="8" s="1"/>
  <c r="AJ332" i="8" s="1"/>
  <c r="AH231" i="8"/>
  <c r="AJ231" i="8" s="1"/>
  <c r="AH54" i="8"/>
  <c r="AI54" i="8" s="1"/>
  <c r="AH254" i="8"/>
  <c r="AJ254" i="8" s="1"/>
  <c r="AH60" i="8"/>
  <c r="AI60" i="8" s="1"/>
  <c r="AH269" i="8"/>
  <c r="AL269" i="8" s="1"/>
  <c r="AM269" i="8" s="1"/>
  <c r="AK269" i="8" s="1"/>
  <c r="AH446" i="8"/>
  <c r="AI446" i="8" s="1"/>
  <c r="AH476" i="8"/>
  <c r="AL476" i="8" s="1"/>
  <c r="AH124" i="8"/>
  <c r="AI124" i="8" s="1"/>
  <c r="AH69" i="8"/>
  <c r="AL69" i="8" s="1"/>
  <c r="AM69" i="8" s="1"/>
  <c r="AK69" i="8" s="1"/>
  <c r="AH74" i="8"/>
  <c r="AJ74" i="8" s="1"/>
  <c r="M67" i="3" s="1"/>
  <c r="AH363" i="8"/>
  <c r="AL363" i="8" s="1"/>
  <c r="AH109" i="8"/>
  <c r="AI109" i="8" s="1"/>
  <c r="AH289" i="8"/>
  <c r="AJ289" i="8" s="1"/>
  <c r="AH112" i="8"/>
  <c r="AI112" i="8" s="1"/>
  <c r="AH75" i="8"/>
  <c r="AI75" i="8" s="1"/>
  <c r="AH195" i="8"/>
  <c r="AI195" i="8" s="1"/>
  <c r="AH144" i="8"/>
  <c r="AI144" i="8" s="1"/>
  <c r="AH213" i="8"/>
  <c r="AI213" i="8" s="1"/>
  <c r="AH148" i="8"/>
  <c r="AI148" i="8" s="1"/>
  <c r="AH28" i="8"/>
  <c r="AI28" i="8" s="1"/>
  <c r="AL28" i="8" s="1"/>
  <c r="AH414" i="8"/>
  <c r="AI414" i="8" s="1"/>
  <c r="AL414" i="8" s="1"/>
  <c r="AH55" i="8"/>
  <c r="AI55" i="8" s="1"/>
  <c r="AH178" i="8"/>
  <c r="AI178" i="8" s="1"/>
  <c r="AH127" i="8"/>
  <c r="AI127" i="8" s="1"/>
  <c r="AH267" i="8"/>
  <c r="AI267" i="8" s="1"/>
  <c r="AL267" i="8" s="1"/>
  <c r="AH59" i="8"/>
  <c r="AL59" i="8" s="1"/>
  <c r="AM59" i="8" s="1"/>
  <c r="AK59" i="8" s="1"/>
  <c r="AH309" i="8"/>
  <c r="AI309" i="8" s="1"/>
  <c r="AH39" i="8"/>
  <c r="AI39" i="8" s="1"/>
  <c r="AL39" i="8" s="1"/>
  <c r="AH116" i="8"/>
  <c r="AL116" i="8" s="1"/>
  <c r="AM116" i="8" s="1"/>
  <c r="AK116" i="8" s="1"/>
  <c r="AH434" i="8"/>
  <c r="AI434" i="8" s="1"/>
  <c r="AH126" i="8"/>
  <c r="AH486" i="8"/>
  <c r="AI486" i="8" s="1"/>
  <c r="AH58" i="8"/>
  <c r="AI58" i="8" s="1"/>
  <c r="AL58" i="8" s="1"/>
  <c r="AH164" i="8"/>
  <c r="AI164" i="8" s="1"/>
  <c r="AH147" i="8"/>
  <c r="AL147" i="8" s="1"/>
  <c r="AH287" i="8"/>
  <c r="AL287" i="8" s="1"/>
  <c r="AM287" i="8" s="1"/>
  <c r="AK287" i="8" s="1"/>
  <c r="AH250" i="8"/>
  <c r="AH393" i="8"/>
  <c r="AI393" i="8" s="1"/>
  <c r="AH299" i="8"/>
  <c r="AI299" i="8" s="1"/>
  <c r="AH117" i="8"/>
  <c r="AH314" i="8"/>
  <c r="AJ314" i="8" s="1"/>
  <c r="AH146" i="8"/>
  <c r="AI146" i="8" s="1"/>
  <c r="AH489" i="8"/>
  <c r="AI489" i="8" s="1"/>
  <c r="AH304" i="8"/>
  <c r="AH392" i="8"/>
  <c r="AH10" i="8"/>
  <c r="AI10" i="8" s="1"/>
  <c r="AH64" i="8"/>
  <c r="AI64" i="8" s="1"/>
  <c r="AH132" i="8"/>
  <c r="AI132" i="8" s="1"/>
  <c r="AH201" i="8"/>
  <c r="AI201" i="8" s="1"/>
  <c r="AH481" i="8"/>
  <c r="AI481" i="8" s="1"/>
  <c r="AH462" i="8"/>
  <c r="AI462" i="8" s="1"/>
  <c r="AH322" i="8"/>
  <c r="AI322" i="8" s="1"/>
  <c r="AH186" i="8"/>
  <c r="AI186" i="8" s="1"/>
  <c r="AH62" i="8"/>
  <c r="AJ62" i="8" s="1"/>
  <c r="AH137" i="8"/>
  <c r="AJ137" i="8" s="1"/>
  <c r="AH6" i="8"/>
  <c r="AJ6" i="8" s="1"/>
  <c r="M6" i="3" s="1"/>
  <c r="AH232" i="8"/>
  <c r="AH372" i="8"/>
  <c r="AI372" i="8" s="1"/>
  <c r="AH218" i="8"/>
  <c r="AL218" i="8" s="1"/>
  <c r="AH498" i="8"/>
  <c r="AI498" i="8" s="1"/>
  <c r="AH313" i="8"/>
  <c r="AH43" i="8"/>
  <c r="AI43" i="8" s="1"/>
  <c r="AH202" i="8"/>
  <c r="AJ202" i="8" s="1"/>
  <c r="M181" i="3" s="1"/>
  <c r="AH311" i="8"/>
  <c r="AI311" i="8" s="1"/>
  <c r="AH280" i="8"/>
  <c r="AI280" i="8" s="1"/>
  <c r="AH457" i="8"/>
  <c r="AJ457" i="8" s="1"/>
  <c r="AH63" i="8"/>
  <c r="AH258" i="8"/>
  <c r="AI258" i="8" s="1"/>
  <c r="AH221" i="8"/>
  <c r="AH467" i="8"/>
  <c r="AI467" i="8" s="1"/>
  <c r="AH153" i="8"/>
  <c r="AI153" i="8" s="1"/>
  <c r="AL153" i="8" s="1"/>
  <c r="AM153" i="8" s="1"/>
  <c r="AK153" i="8" s="1"/>
  <c r="AJ153" i="8" s="1"/>
  <c r="AN153" i="8" s="1"/>
  <c r="AH48" i="8"/>
  <c r="AI48" i="8" s="1"/>
  <c r="AH340" i="8"/>
  <c r="AI340" i="8" s="1"/>
  <c r="AH35" i="8"/>
  <c r="AI35" i="8" s="1"/>
  <c r="AH19" i="8"/>
  <c r="AL19" i="8" s="1"/>
  <c r="AM19" i="8" s="1"/>
  <c r="AK19" i="8" s="1"/>
  <c r="N18" i="3" s="1"/>
  <c r="AH78" i="8"/>
  <c r="AH215" i="8"/>
  <c r="AI215" i="8" s="1"/>
  <c r="AH355" i="8"/>
  <c r="AH187" i="8"/>
  <c r="AH297" i="8"/>
  <c r="AH80" i="8"/>
  <c r="AL80" i="8" s="1"/>
  <c r="AH219" i="8"/>
  <c r="AI219" i="8" s="1"/>
  <c r="AL219" i="8" s="1"/>
  <c r="AM219" i="8" s="1"/>
  <c r="AK219" i="8" s="1"/>
  <c r="AJ219" i="8" s="1"/>
  <c r="AN219" i="8" s="1"/>
  <c r="AH155" i="8"/>
  <c r="AI155" i="8" s="1"/>
  <c r="AH261" i="8"/>
  <c r="AI261" i="8" s="1"/>
  <c r="AH401" i="8"/>
  <c r="AI401" i="8" s="1"/>
  <c r="AH427" i="8"/>
  <c r="AI427" i="8" s="1"/>
  <c r="AH68" i="8"/>
  <c r="AI68" i="8" s="1"/>
  <c r="AH339" i="8"/>
  <c r="AH220" i="8"/>
  <c r="AI220" i="8" s="1"/>
  <c r="AH235" i="8"/>
  <c r="AI235" i="8" s="1"/>
  <c r="L211" i="3" s="1"/>
  <c r="AH38" i="8"/>
  <c r="AL38" i="8" s="1"/>
  <c r="AH207" i="8"/>
  <c r="AI207" i="8" s="1"/>
  <c r="AH465" i="8"/>
  <c r="AI465" i="8" s="1"/>
  <c r="AH128" i="8"/>
  <c r="AI128" i="8" s="1"/>
  <c r="AH380" i="8"/>
  <c r="AI380" i="8" s="1"/>
  <c r="AH120" i="8"/>
  <c r="AI120" i="8" s="1"/>
  <c r="AH281" i="8"/>
  <c r="AJ281" i="8" s="1"/>
  <c r="AH4" i="8"/>
  <c r="AI4" i="8" s="1"/>
  <c r="AH244" i="8"/>
  <c r="AI244" i="8" s="1"/>
  <c r="AH110" i="8"/>
  <c r="AL110" i="8" s="1"/>
  <c r="AH262" i="8"/>
  <c r="AI262" i="8" s="1"/>
  <c r="AH345" i="8"/>
  <c r="AI345" i="8" s="1"/>
  <c r="AH157" i="8"/>
  <c r="AI157" i="8" s="1"/>
  <c r="AH317" i="8"/>
  <c r="AL317" i="8" s="1"/>
  <c r="AH477" i="8"/>
  <c r="AI477" i="8" s="1"/>
  <c r="AH100" i="8"/>
  <c r="AI100" i="8" s="1"/>
  <c r="AH98" i="8"/>
  <c r="AL98" i="8" s="1"/>
  <c r="AM98" i="8" s="1"/>
  <c r="AK98" i="8" s="1"/>
  <c r="AH378" i="8"/>
  <c r="AI378" i="8" s="1"/>
  <c r="L338" i="3" s="1"/>
  <c r="AH381" i="8"/>
  <c r="AJ381" i="8" s="1"/>
  <c r="AH247" i="8"/>
  <c r="AI247" i="8" s="1"/>
  <c r="AH354" i="8"/>
  <c r="AJ354" i="8" s="1"/>
  <c r="AH494" i="8"/>
  <c r="AI494" i="8" s="1"/>
  <c r="AH463" i="8"/>
  <c r="AH12" i="8"/>
  <c r="AI12" i="8" s="1"/>
  <c r="L11" i="3" s="1"/>
  <c r="AH479" i="8"/>
  <c r="AI479" i="8" s="1"/>
  <c r="AH264" i="8"/>
  <c r="AI264" i="8" s="1"/>
  <c r="AH384" i="8"/>
  <c r="AI384" i="8" s="1"/>
  <c r="AL384" i="8" s="1"/>
  <c r="AH504" i="8"/>
  <c r="AI504" i="8" s="1"/>
  <c r="AH447" i="8"/>
  <c r="AI447" i="8" s="1"/>
  <c r="AH177" i="8"/>
  <c r="AI177" i="8" s="1"/>
  <c r="AH140" i="8"/>
  <c r="AJ140" i="8" s="1"/>
  <c r="AH192" i="8"/>
  <c r="AI192" i="8" s="1"/>
  <c r="AL192" i="8" s="1"/>
  <c r="AM192" i="8" s="1"/>
  <c r="AK192" i="8" s="1"/>
  <c r="AJ192" i="8" s="1"/>
  <c r="AN192" i="8" s="1"/>
  <c r="AH472" i="8"/>
  <c r="AI472" i="8" s="1"/>
  <c r="AH301" i="8"/>
  <c r="AI301" i="8" s="1"/>
  <c r="AH438" i="8"/>
  <c r="AH130" i="8"/>
  <c r="AI130" i="8" s="1"/>
  <c r="AH93" i="8"/>
  <c r="AI93" i="8" s="1"/>
  <c r="AH288" i="8"/>
  <c r="AI288" i="8" s="1"/>
  <c r="L258" i="3" s="1"/>
  <c r="AH391" i="8"/>
  <c r="AI391" i="8" s="1"/>
  <c r="AH17" i="8"/>
  <c r="AI17" i="8" s="1"/>
  <c r="L16" i="3" s="1"/>
  <c r="AH40" i="8"/>
  <c r="AH106" i="8"/>
  <c r="AI106" i="8" s="1"/>
  <c r="AH79" i="8"/>
  <c r="AJ79" i="8" s="1"/>
  <c r="AH290" i="8"/>
  <c r="AH159" i="8"/>
  <c r="AI159" i="8" s="1"/>
  <c r="AH239" i="8"/>
  <c r="AI239" i="8" s="1"/>
  <c r="AH493" i="8"/>
  <c r="AI493" i="8" s="1"/>
  <c r="AH162" i="8"/>
  <c r="AI162" i="8" s="1"/>
  <c r="AH188" i="8"/>
  <c r="AI188" i="8" s="1"/>
  <c r="AH300" i="8"/>
  <c r="AL300" i="8" s="1"/>
  <c r="AH431" i="8"/>
  <c r="AI431" i="8" s="1"/>
  <c r="AH455" i="8"/>
  <c r="AI455" i="8" s="1"/>
  <c r="L407" i="3" s="1"/>
  <c r="AH273" i="8"/>
  <c r="AI273" i="8" s="1"/>
  <c r="AH208" i="8"/>
  <c r="AI208" i="8" s="1"/>
  <c r="AH180" i="8"/>
  <c r="AI180" i="8" s="1"/>
  <c r="AL180" i="8" s="1"/>
  <c r="AH320" i="8"/>
  <c r="AI320" i="8" s="1"/>
  <c r="AH318" i="8"/>
  <c r="AI318" i="8" s="1"/>
  <c r="AH458" i="8"/>
  <c r="AI458" i="8" s="1"/>
  <c r="AH461" i="8"/>
  <c r="AI461" i="8" s="1"/>
  <c r="AI102" i="8"/>
  <c r="AI85" i="8"/>
  <c r="AL85" i="8" s="1"/>
  <c r="AI359" i="8"/>
  <c r="AL359" i="8" s="1"/>
  <c r="AM359" i="8" s="1"/>
  <c r="AK359" i="8" s="1"/>
  <c r="AJ359" i="8" s="1"/>
  <c r="AN359" i="8" s="1"/>
  <c r="AI422" i="8"/>
  <c r="AL422" i="8" s="1"/>
  <c r="AM422" i="8" s="1"/>
  <c r="AK422" i="8" s="1"/>
  <c r="AJ422" i="8" s="1"/>
  <c r="AN422" i="8" s="1"/>
  <c r="AH411" i="8"/>
  <c r="AH139" i="8"/>
  <c r="AH390" i="8"/>
  <c r="AH284" i="8"/>
  <c r="AH97" i="8"/>
  <c r="AH509" i="8"/>
  <c r="AH501" i="8"/>
  <c r="AH263" i="8"/>
  <c r="AH150" i="8"/>
  <c r="AH398" i="8"/>
  <c r="AI305" i="8"/>
  <c r="AL305" i="8" s="1"/>
  <c r="AH360" i="8"/>
  <c r="AH167" i="8"/>
  <c r="AH490" i="8"/>
  <c r="AI211" i="8"/>
  <c r="AL211" i="8" s="1"/>
  <c r="AH259" i="8"/>
  <c r="AI452" i="8"/>
  <c r="AL452" i="8" s="1"/>
  <c r="AM452" i="8" s="1"/>
  <c r="AK452" i="8" s="1"/>
  <c r="AJ452" i="8" s="1"/>
  <c r="AN452" i="8" s="1"/>
  <c r="AH496" i="8"/>
  <c r="AH200" i="8"/>
  <c r="AH2" i="8"/>
  <c r="AH224" i="8"/>
  <c r="AI441" i="8"/>
  <c r="AL441" i="8" s="1"/>
  <c r="AM441" i="8" s="1"/>
  <c r="AK441" i="8" s="1"/>
  <c r="AJ441" i="8" s="1"/>
  <c r="AN441" i="8" s="1"/>
  <c r="AH241" i="8"/>
  <c r="AH485" i="8"/>
  <c r="AH248" i="8"/>
  <c r="AH361" i="8"/>
  <c r="AH338" i="8"/>
  <c r="AH22" i="8"/>
  <c r="AH138" i="8"/>
  <c r="AH341" i="8"/>
  <c r="AH24" i="8"/>
  <c r="AH133" i="8"/>
  <c r="AH119" i="8"/>
  <c r="AI342" i="8"/>
  <c r="AL342" i="8" s="1"/>
  <c r="AM342" i="8" s="1"/>
  <c r="AK342" i="8" s="1"/>
  <c r="AJ342" i="8" s="1"/>
  <c r="AN342" i="8" s="1"/>
  <c r="AH173" i="8"/>
  <c r="AL440" i="8" l="1"/>
  <c r="AM440" i="8" s="1"/>
  <c r="AK440" i="8" s="1"/>
  <c r="AJ375" i="8"/>
  <c r="AJ145" i="8"/>
  <c r="AL285" i="8"/>
  <c r="AM285" i="8" s="1"/>
  <c r="AK285" i="8" s="1"/>
  <c r="T53" i="5"/>
  <c r="F34" i="6"/>
  <c r="H42" i="5"/>
  <c r="Q7" i="6"/>
  <c r="F28" i="6"/>
  <c r="Q12" i="6"/>
  <c r="B43" i="5"/>
  <c r="O2" i="6"/>
  <c r="N52" i="5"/>
  <c r="L51" i="5"/>
  <c r="R33" i="6"/>
  <c r="Y46" i="5"/>
  <c r="C30" i="6"/>
  <c r="H46" i="5"/>
  <c r="V29" i="6"/>
  <c r="C25" i="6"/>
  <c r="J47" i="5"/>
  <c r="X39" i="6"/>
  <c r="K476" i="3"/>
  <c r="Q42" i="5"/>
  <c r="O32" i="6"/>
  <c r="S29" i="6"/>
  <c r="AA59" i="5"/>
  <c r="S13" i="6"/>
  <c r="T6" i="6"/>
  <c r="M55" i="5"/>
  <c r="W45" i="5"/>
  <c r="M32" i="6"/>
  <c r="S49" i="5"/>
  <c r="N33" i="6"/>
  <c r="D29" i="6"/>
  <c r="N34" i="6"/>
  <c r="Y27" i="6"/>
  <c r="P45" i="5"/>
  <c r="G2" i="6"/>
  <c r="J27" i="6"/>
  <c r="J15" i="6"/>
  <c r="AA43" i="5"/>
  <c r="Q51" i="5"/>
  <c r="N30" i="6"/>
  <c r="Q39" i="6"/>
  <c r="P22" i="6"/>
  <c r="E17" i="6"/>
  <c r="X19" i="6"/>
  <c r="T51" i="5"/>
  <c r="E11" i="6"/>
  <c r="G33" i="6"/>
  <c r="O59" i="5"/>
  <c r="O36" i="6"/>
  <c r="R51" i="5"/>
  <c r="Y49" i="5"/>
  <c r="F29" i="6"/>
  <c r="D42" i="5"/>
  <c r="I24" i="6"/>
  <c r="Y5" i="6"/>
  <c r="R48" i="5"/>
  <c r="C35" i="6"/>
  <c r="U48" i="5"/>
  <c r="W13" i="6"/>
  <c r="J3" i="6"/>
  <c r="S51" i="5"/>
  <c r="D23" i="6"/>
  <c r="S24" i="6"/>
  <c r="K19" i="6"/>
  <c r="O35" i="6"/>
  <c r="G35" i="6"/>
  <c r="E52" i="5"/>
  <c r="L15" i="6"/>
  <c r="J4" i="6"/>
  <c r="I467" i="3"/>
  <c r="U45" i="5"/>
  <c r="F54" i="5"/>
  <c r="N11" i="6"/>
  <c r="J478" i="3"/>
  <c r="D27" i="6"/>
  <c r="S33" i="6"/>
  <c r="B29" i="6"/>
  <c r="B3" i="6"/>
  <c r="Y51" i="5"/>
  <c r="B10" i="6"/>
  <c r="J2" i="6"/>
  <c r="W23" i="6"/>
  <c r="M44" i="5"/>
  <c r="G12" i="6"/>
  <c r="F51" i="5"/>
  <c r="M59" i="5"/>
  <c r="V33" i="6"/>
  <c r="N26" i="6"/>
  <c r="X22" i="6"/>
  <c r="O45" i="5"/>
  <c r="R35" i="6"/>
  <c r="U27" i="6"/>
  <c r="R52" i="5"/>
  <c r="O33" i="6"/>
  <c r="Q47" i="5"/>
  <c r="H50" i="5"/>
  <c r="Q11" i="6"/>
  <c r="X51" i="5"/>
  <c r="C34" i="6"/>
  <c r="AA35" i="6"/>
  <c r="H44" i="5"/>
  <c r="H30" i="6"/>
  <c r="J466" i="3"/>
  <c r="K48" i="5"/>
  <c r="N42" i="5"/>
  <c r="U22" i="6"/>
  <c r="E22" i="6"/>
  <c r="H56" i="5"/>
  <c r="K43" i="5"/>
  <c r="M16" i="6"/>
  <c r="M53" i="5"/>
  <c r="Q50" i="5"/>
  <c r="AA29" i="6"/>
  <c r="T36" i="6"/>
  <c r="K17" i="6"/>
  <c r="D54" i="5"/>
  <c r="I463" i="3"/>
  <c r="Y42" i="5"/>
  <c r="M4" i="6"/>
  <c r="I12" i="6"/>
  <c r="T49" i="5"/>
  <c r="S30" i="6"/>
  <c r="Y48" i="5"/>
  <c r="Z7" i="6"/>
  <c r="O29" i="6"/>
  <c r="G49" i="5"/>
  <c r="G32" i="6"/>
  <c r="L10" i="6"/>
  <c r="B19" i="6"/>
  <c r="Y25" i="6"/>
  <c r="U30" i="6"/>
  <c r="R44" i="5"/>
  <c r="Z47" i="5"/>
  <c r="P14" i="6"/>
  <c r="AA34" i="6"/>
  <c r="I16" i="6"/>
  <c r="J456" i="3"/>
  <c r="Z42" i="5"/>
  <c r="Q36" i="6"/>
  <c r="B13" i="6"/>
  <c r="J54" i="5"/>
  <c r="I53" i="5"/>
  <c r="AA13" i="6"/>
  <c r="E55" i="5"/>
  <c r="B28" i="6"/>
  <c r="T56" i="5"/>
  <c r="D50" i="5"/>
  <c r="K36" i="6"/>
  <c r="G19" i="6"/>
  <c r="M23" i="6"/>
  <c r="G48" i="5"/>
  <c r="Z15" i="6"/>
  <c r="X59" i="5"/>
  <c r="F12" i="6"/>
  <c r="O34" i="6"/>
  <c r="U53" i="5"/>
  <c r="F6" i="6"/>
  <c r="O16" i="6"/>
  <c r="L53" i="5"/>
  <c r="S48" i="5"/>
  <c r="L22" i="6"/>
  <c r="S16" i="6"/>
  <c r="E26" i="6"/>
  <c r="Y50" i="5"/>
  <c r="T43" i="5"/>
  <c r="AA44" i="5"/>
  <c r="N10" i="6"/>
  <c r="B45" i="5"/>
  <c r="P2" i="6"/>
  <c r="L54" i="5"/>
  <c r="L49" i="5"/>
  <c r="S59" i="5"/>
  <c r="Y3" i="6"/>
  <c r="I34" i="6"/>
  <c r="D2" i="6"/>
  <c r="T54" i="5"/>
  <c r="U28" i="6"/>
  <c r="S52" i="5"/>
  <c r="Z10" i="6"/>
  <c r="N28" i="6"/>
  <c r="N13" i="6"/>
  <c r="AA39" i="6"/>
  <c r="AA4" i="6"/>
  <c r="AA30" i="6"/>
  <c r="R43" i="5"/>
  <c r="U29" i="6"/>
  <c r="I13" i="6"/>
  <c r="T9" i="6"/>
  <c r="K24" i="6"/>
  <c r="J49" i="5"/>
  <c r="V30" i="6"/>
  <c r="K472" i="3"/>
  <c r="G43" i="5"/>
  <c r="F30" i="6"/>
  <c r="X56" i="5"/>
  <c r="O56" i="5"/>
  <c r="L46" i="5"/>
  <c r="L23" i="6"/>
  <c r="I466" i="3"/>
  <c r="J8" i="6"/>
  <c r="M22" i="6"/>
  <c r="D47" i="5"/>
  <c r="B53" i="5"/>
  <c r="I6" i="6"/>
  <c r="X43" i="5"/>
  <c r="O44" i="5"/>
  <c r="N3" i="6"/>
  <c r="AA11" i="6"/>
  <c r="U52" i="5"/>
  <c r="Z27" i="6"/>
  <c r="H11" i="6"/>
  <c r="K6" i="6"/>
  <c r="O31" i="6"/>
  <c r="T29" i="6"/>
  <c r="B22" i="6"/>
  <c r="N23" i="6"/>
  <c r="B49" i="5"/>
  <c r="K470" i="3"/>
  <c r="Z22" i="6"/>
  <c r="E46" i="5"/>
  <c r="B46" i="5"/>
  <c r="N49" i="5"/>
  <c r="O53" i="5"/>
  <c r="R50" i="5"/>
  <c r="Y30" i="6"/>
  <c r="AA48" i="5"/>
  <c r="S8" i="6"/>
  <c r="S27" i="6"/>
  <c r="B2" i="6"/>
  <c r="H53" i="5"/>
  <c r="Z31" i="6"/>
  <c r="C4" i="6"/>
  <c r="E32" i="6"/>
  <c r="G15" i="6"/>
  <c r="U36" i="6"/>
  <c r="G29" i="6"/>
  <c r="F56" i="5"/>
  <c r="E31" i="6"/>
  <c r="J44" i="5"/>
  <c r="I460" i="3"/>
  <c r="G34" i="6"/>
  <c r="Q19" i="6"/>
  <c r="V46" i="5"/>
  <c r="Q28" i="6"/>
  <c r="K10" i="6"/>
  <c r="X9" i="6"/>
  <c r="D28" i="6"/>
  <c r="R32" i="6"/>
  <c r="I54" i="5"/>
  <c r="H29" i="6"/>
  <c r="L8" i="6"/>
  <c r="Z13" i="6"/>
  <c r="T44" i="5"/>
  <c r="K47" i="5"/>
  <c r="G55" i="5"/>
  <c r="S36" i="6"/>
  <c r="B12" i="6"/>
  <c r="Q43" i="5"/>
  <c r="U46" i="5"/>
  <c r="U55" i="5"/>
  <c r="L13" i="6"/>
  <c r="Q53" i="5"/>
  <c r="T52" i="5"/>
  <c r="M51" i="5"/>
  <c r="O24" i="6"/>
  <c r="B9" i="6"/>
  <c r="X2" i="6"/>
  <c r="J477" i="3"/>
  <c r="Z4" i="6"/>
  <c r="N50" i="5"/>
  <c r="F25" i="6"/>
  <c r="L3" i="6"/>
  <c r="X33" i="6"/>
  <c r="E7" i="6"/>
  <c r="V35" i="6"/>
  <c r="T28" i="6"/>
  <c r="L42" i="5"/>
  <c r="I46" i="5"/>
  <c r="L2" i="6"/>
  <c r="V22" i="6"/>
  <c r="AA46" i="5"/>
  <c r="B39" i="6"/>
  <c r="I19" i="6"/>
  <c r="K34" i="6"/>
  <c r="W51" i="5"/>
  <c r="J472" i="3"/>
  <c r="R12" i="6"/>
  <c r="P23" i="6"/>
  <c r="P53" i="5"/>
  <c r="C48" i="5"/>
  <c r="G51" i="5"/>
  <c r="R45" i="5"/>
  <c r="X3" i="6"/>
  <c r="G46" i="5"/>
  <c r="D53" i="5"/>
  <c r="W25" i="6"/>
  <c r="D26" i="6"/>
  <c r="I59" i="5"/>
  <c r="Z59" i="5"/>
  <c r="E2" i="6"/>
  <c r="S28" i="6"/>
  <c r="R54" i="5"/>
  <c r="Y39" i="6"/>
  <c r="X47" i="5"/>
  <c r="G5" i="6"/>
  <c r="D24" i="6"/>
  <c r="S32" i="6"/>
  <c r="K463" i="3"/>
  <c r="K3" i="6"/>
  <c r="T17" i="6"/>
  <c r="L55" i="5"/>
  <c r="N12" i="6"/>
  <c r="K53" i="5"/>
  <c r="C32" i="6"/>
  <c r="C6" i="6"/>
  <c r="O39" i="6"/>
  <c r="V51" i="5"/>
  <c r="E33" i="6"/>
  <c r="N53" i="5"/>
  <c r="X50" i="5"/>
  <c r="W26" i="6"/>
  <c r="E45" i="5"/>
  <c r="D34" i="6"/>
  <c r="V43" i="5"/>
  <c r="AA49" i="5"/>
  <c r="N9" i="6"/>
  <c r="D19" i="6"/>
  <c r="K462" i="3"/>
  <c r="Q52" i="5"/>
  <c r="H26" i="6"/>
  <c r="C9" i="6"/>
  <c r="U33" i="6"/>
  <c r="P12" i="6"/>
  <c r="W32" i="6"/>
  <c r="R49" i="5"/>
  <c r="Z43" i="5"/>
  <c r="Z44" i="5"/>
  <c r="X55" i="5"/>
  <c r="L28" i="6"/>
  <c r="F11" i="6"/>
  <c r="K35" i="6"/>
  <c r="F36" i="6"/>
  <c r="K27" i="6"/>
  <c r="K9" i="6"/>
  <c r="V5" i="6"/>
  <c r="G56" i="5"/>
  <c r="F5" i="6"/>
  <c r="B27" i="6"/>
  <c r="L29" i="6"/>
  <c r="Q29" i="6"/>
  <c r="T27" i="6"/>
  <c r="E51" i="5"/>
  <c r="J459" i="3"/>
  <c r="K5" i="6"/>
  <c r="S54" i="5"/>
  <c r="R39" i="6"/>
  <c r="H24" i="6"/>
  <c r="E44" i="5"/>
  <c r="S23" i="6"/>
  <c r="J29" i="6"/>
  <c r="K59" i="5"/>
  <c r="C31" i="6"/>
  <c r="C53" i="5"/>
  <c r="I10" i="6"/>
  <c r="F19" i="6"/>
  <c r="V54" i="5"/>
  <c r="C45" i="5"/>
  <c r="V19" i="6"/>
  <c r="L460" i="3"/>
  <c r="I479" i="3"/>
  <c r="J36" i="6"/>
  <c r="M39" i="6"/>
  <c r="I8" i="6"/>
  <c r="AA16" i="6"/>
  <c r="Y8" i="6"/>
  <c r="F10" i="6"/>
  <c r="M43" i="5"/>
  <c r="Z2" i="6"/>
  <c r="T19" i="6"/>
  <c r="C13" i="6"/>
  <c r="L26" i="6"/>
  <c r="V27" i="6"/>
  <c r="V47" i="5"/>
  <c r="B34" i="6"/>
  <c r="V52" i="5"/>
  <c r="T23" i="6"/>
  <c r="I45" i="5"/>
  <c r="I30" i="6"/>
  <c r="O42" i="5"/>
  <c r="G31" i="6"/>
  <c r="R26" i="6"/>
  <c r="K52" i="5"/>
  <c r="X32" i="6"/>
  <c r="V4" i="6"/>
  <c r="G11" i="6"/>
  <c r="J10" i="6"/>
  <c r="L33" i="6"/>
  <c r="S4" i="6"/>
  <c r="J45" i="5"/>
  <c r="D36" i="6"/>
  <c r="L5" i="6"/>
  <c r="Z51" i="5"/>
  <c r="Q49" i="5"/>
  <c r="R2" i="6"/>
  <c r="V2" i="6"/>
  <c r="K4" i="6"/>
  <c r="G4" i="6"/>
  <c r="V28" i="6"/>
  <c r="K474" i="3"/>
  <c r="J467" i="3"/>
  <c r="O25" i="6"/>
  <c r="W35" i="6"/>
  <c r="C52" i="5"/>
  <c r="W56" i="5"/>
  <c r="C47" i="5"/>
  <c r="AA23" i="6"/>
  <c r="W44" i="5"/>
  <c r="U47" i="5"/>
  <c r="R22" i="6"/>
  <c r="AA56" i="5"/>
  <c r="H13" i="6"/>
  <c r="S10" i="6"/>
  <c r="K44" i="5"/>
  <c r="T42" i="5"/>
  <c r="T24" i="6"/>
  <c r="B47" i="5"/>
  <c r="J39" i="6"/>
  <c r="Z39" i="6"/>
  <c r="U23" i="6"/>
  <c r="P32" i="6"/>
  <c r="Z34" i="6"/>
  <c r="G3" i="6"/>
  <c r="R34" i="6"/>
  <c r="AA55" i="5"/>
  <c r="Z46" i="5"/>
  <c r="E50" i="5"/>
  <c r="M26" i="6"/>
  <c r="B51" i="5"/>
  <c r="J50" i="5"/>
  <c r="J458" i="3"/>
  <c r="P11" i="6"/>
  <c r="X27" i="6"/>
  <c r="R55" i="5"/>
  <c r="M2" i="6"/>
  <c r="K460" i="3"/>
  <c r="AA31" i="6"/>
  <c r="F42" i="5"/>
  <c r="F2" i="6"/>
  <c r="J25" i="6"/>
  <c r="C56" i="5"/>
  <c r="I42" i="5"/>
  <c r="C54" i="5"/>
  <c r="I478" i="3"/>
  <c r="V32" i="6"/>
  <c r="L43" i="5"/>
  <c r="H31" i="6"/>
  <c r="N32" i="6"/>
  <c r="P26" i="6"/>
  <c r="V49" i="5"/>
  <c r="K466" i="3"/>
  <c r="Q5" i="6"/>
  <c r="I22" i="6"/>
  <c r="K32" i="6"/>
  <c r="H49" i="5"/>
  <c r="L56" i="5"/>
  <c r="Y43" i="5"/>
  <c r="O37" i="6"/>
  <c r="AA54" i="5"/>
  <c r="I475" i="3"/>
  <c r="X10" i="6"/>
  <c r="O5" i="6"/>
  <c r="M7" i="6"/>
  <c r="C44" i="5"/>
  <c r="Y47" i="5"/>
  <c r="S55" i="5"/>
  <c r="S22" i="6"/>
  <c r="U19" i="6"/>
  <c r="X42" i="5"/>
  <c r="T34" i="6"/>
  <c r="U57" i="5"/>
  <c r="W12" i="6"/>
  <c r="W55" i="5"/>
  <c r="J31" i="6"/>
  <c r="O30" i="6"/>
  <c r="F59" i="5"/>
  <c r="Z29" i="6"/>
  <c r="AA26" i="6"/>
  <c r="P25" i="6"/>
  <c r="N22" i="6"/>
  <c r="W2" i="6"/>
  <c r="K469" i="3"/>
  <c r="S53" i="5"/>
  <c r="X45" i="5"/>
  <c r="Q13" i="6"/>
  <c r="T12" i="6"/>
  <c r="T35" i="6"/>
  <c r="I4" i="6"/>
  <c r="H33" i="6"/>
  <c r="H28" i="6"/>
  <c r="N46" i="5"/>
  <c r="P43" i="5"/>
  <c r="Z50" i="5"/>
  <c r="S35" i="6"/>
  <c r="G36" i="6"/>
  <c r="H43" i="5"/>
  <c r="O6" i="6"/>
  <c r="Q2" i="6"/>
  <c r="M35" i="6"/>
  <c r="AA36" i="6"/>
  <c r="B50" i="5"/>
  <c r="X44" i="5"/>
  <c r="W59" i="5"/>
  <c r="U7" i="6"/>
  <c r="J468" i="3"/>
  <c r="J464" i="3"/>
  <c r="I35" i="6"/>
  <c r="Q31" i="6"/>
  <c r="AA8" i="6"/>
  <c r="N48" i="5"/>
  <c r="R47" i="5"/>
  <c r="D52" i="5"/>
  <c r="B55" i="5"/>
  <c r="L11" i="6"/>
  <c r="F50" i="5"/>
  <c r="Q24" i="6"/>
  <c r="S42" i="5"/>
  <c r="I39" i="6"/>
  <c r="D30" i="6"/>
  <c r="C28" i="6"/>
  <c r="G7" i="6"/>
  <c r="P9" i="6"/>
  <c r="Y54" i="5"/>
  <c r="O54" i="5"/>
  <c r="R16" i="6"/>
  <c r="B30" i="6"/>
  <c r="V44" i="5"/>
  <c r="P4" i="6"/>
  <c r="Z23" i="6"/>
  <c r="Q35" i="6"/>
  <c r="W43" i="5"/>
  <c r="L59" i="5"/>
  <c r="H48" i="5"/>
  <c r="T5" i="6"/>
  <c r="T39" i="6"/>
  <c r="I23" i="6"/>
  <c r="Q48" i="5"/>
  <c r="O11" i="6"/>
  <c r="U12" i="6"/>
  <c r="K468" i="3"/>
  <c r="L294" i="3"/>
  <c r="B48" i="5"/>
  <c r="N17" i="6"/>
  <c r="M27" i="6"/>
  <c r="I473" i="3"/>
  <c r="P7" i="6"/>
  <c r="R31" i="6"/>
  <c r="C22" i="6"/>
  <c r="Q32" i="6"/>
  <c r="K42" i="5"/>
  <c r="P59" i="5"/>
  <c r="G30" i="6"/>
  <c r="F53" i="5"/>
  <c r="Z45" i="5"/>
  <c r="U4" i="6"/>
  <c r="S44" i="5"/>
  <c r="J24" i="6"/>
  <c r="D22" i="6"/>
  <c r="X34" i="6"/>
  <c r="R25" i="6"/>
  <c r="K51" i="5"/>
  <c r="D49" i="5"/>
  <c r="I480" i="3"/>
  <c r="K46" i="5"/>
  <c r="M54" i="5"/>
  <c r="W28" i="6"/>
  <c r="W9" i="6"/>
  <c r="G59" i="5"/>
  <c r="Q44" i="5"/>
  <c r="Z33" i="6"/>
  <c r="V59" i="5"/>
  <c r="M46" i="5"/>
  <c r="E42" i="5"/>
  <c r="L111" i="3"/>
  <c r="J481" i="3"/>
  <c r="L348" i="3"/>
  <c r="AV19" i="6" s="1"/>
  <c r="S46" i="5"/>
  <c r="P10" i="6"/>
  <c r="AA53" i="5"/>
  <c r="J52" i="5"/>
  <c r="R9" i="6"/>
  <c r="O50" i="5"/>
  <c r="AA24" i="6"/>
  <c r="R46" i="5"/>
  <c r="P47" i="5"/>
  <c r="M42" i="5"/>
  <c r="C17" i="6"/>
  <c r="AA5" i="6"/>
  <c r="R8" i="6"/>
  <c r="S12" i="6"/>
  <c r="B42" i="5"/>
  <c r="C46" i="5"/>
  <c r="W48" i="5"/>
  <c r="T59" i="5"/>
  <c r="F31" i="6"/>
  <c r="J43" i="5"/>
  <c r="I36" i="6"/>
  <c r="E35" i="6"/>
  <c r="P16" i="6"/>
  <c r="G54" i="5"/>
  <c r="G47" i="5"/>
  <c r="P28" i="6"/>
  <c r="N44" i="5"/>
  <c r="U32" i="6"/>
  <c r="M12" i="6"/>
  <c r="N31" i="6"/>
  <c r="L47" i="5"/>
  <c r="Z9" i="6"/>
  <c r="S26" i="6"/>
  <c r="K8" i="6"/>
  <c r="Y34" i="6"/>
  <c r="V48" i="5"/>
  <c r="O51" i="5"/>
  <c r="K15" i="6"/>
  <c r="I49" i="5"/>
  <c r="T4" i="6"/>
  <c r="W7" i="6"/>
  <c r="I43" i="5"/>
  <c r="Q15" i="6"/>
  <c r="B59" i="5"/>
  <c r="L48" i="5"/>
  <c r="Z55" i="5"/>
  <c r="T16" i="6"/>
  <c r="B54" i="5"/>
  <c r="N39" i="6"/>
  <c r="U54" i="5"/>
  <c r="M11" i="6"/>
  <c r="D51" i="5"/>
  <c r="O13" i="6"/>
  <c r="M19" i="6"/>
  <c r="D44" i="5"/>
  <c r="P42" i="5"/>
  <c r="C26" i="6"/>
  <c r="O12" i="6"/>
  <c r="L14" i="6"/>
  <c r="J28" i="6"/>
  <c r="V9" i="6"/>
  <c r="J476" i="3"/>
  <c r="N45" i="5"/>
  <c r="S47" i="5"/>
  <c r="B31" i="6"/>
  <c r="T25" i="6"/>
  <c r="AA25" i="6"/>
  <c r="W15" i="6"/>
  <c r="D9" i="6"/>
  <c r="K33" i="6"/>
  <c r="AA33" i="6"/>
  <c r="K12" i="6"/>
  <c r="Z54" i="5"/>
  <c r="S39" i="6"/>
  <c r="J470" i="3"/>
  <c r="Z26" i="6"/>
  <c r="U10" i="6"/>
  <c r="J48" i="5"/>
  <c r="U51" i="5"/>
  <c r="S31" i="6"/>
  <c r="M33" i="6"/>
  <c r="Z52" i="5"/>
  <c r="I50" i="5"/>
  <c r="B56" i="5"/>
  <c r="W47" i="5"/>
  <c r="W3" i="6"/>
  <c r="D13" i="6"/>
  <c r="E25" i="6"/>
  <c r="U15" i="6"/>
  <c r="J35" i="6"/>
  <c r="U34" i="6"/>
  <c r="M9" i="6"/>
  <c r="N58" i="5"/>
  <c r="W52" i="5"/>
  <c r="M45" i="5"/>
  <c r="N55" i="5"/>
  <c r="W50" i="5"/>
  <c r="I48" i="5"/>
  <c r="V45" i="5"/>
  <c r="E15" i="6"/>
  <c r="F47" i="5"/>
  <c r="R4" i="6"/>
  <c r="Z53" i="5"/>
  <c r="M49" i="5"/>
  <c r="N27" i="6"/>
  <c r="C16" i="6"/>
  <c r="P35" i="6"/>
  <c r="O15" i="6"/>
  <c r="K55" i="5"/>
  <c r="Y22" i="6"/>
  <c r="C55" i="5"/>
  <c r="C15" i="6"/>
  <c r="K2" i="6"/>
  <c r="K45" i="5"/>
  <c r="V16" i="6"/>
  <c r="E53" i="5"/>
  <c r="U59" i="5"/>
  <c r="Y26" i="6"/>
  <c r="V23" i="6"/>
  <c r="W34" i="6"/>
  <c r="Y12" i="6"/>
  <c r="G45" i="5"/>
  <c r="Y29" i="6"/>
  <c r="M52" i="5"/>
  <c r="G52" i="5"/>
  <c r="S2" i="6"/>
  <c r="R24" i="6"/>
  <c r="U13" i="6"/>
  <c r="B16" i="6"/>
  <c r="C50" i="5"/>
  <c r="AI276" i="8"/>
  <c r="L247" i="3" s="1"/>
  <c r="AG4" i="6" s="1"/>
  <c r="L17" i="6"/>
  <c r="AL294" i="8"/>
  <c r="AM294" i="8" s="1"/>
  <c r="AK294" i="8" s="1"/>
  <c r="E57" i="5"/>
  <c r="I57" i="5"/>
  <c r="AJ312" i="8"/>
  <c r="V57" i="5"/>
  <c r="AJ122" i="8"/>
  <c r="AI312" i="8"/>
  <c r="L200" i="3"/>
  <c r="AO6" i="6" s="1"/>
  <c r="O57" i="5"/>
  <c r="P57" i="5"/>
  <c r="L411" i="3"/>
  <c r="AJ242" i="8"/>
  <c r="M217" i="3" s="1"/>
  <c r="L400" i="3"/>
  <c r="J462" i="3"/>
  <c r="AI468" i="8"/>
  <c r="AL242" i="8"/>
  <c r="L332" i="3"/>
  <c r="AK7" i="6" s="1"/>
  <c r="L57" i="5"/>
  <c r="AL308" i="8"/>
  <c r="AM308" i="8" s="1"/>
  <c r="AK308" i="8" s="1"/>
  <c r="B37" i="6"/>
  <c r="L362" i="3"/>
  <c r="AI13" i="8"/>
  <c r="L12" i="3" s="1"/>
  <c r="BE6" i="6" s="1"/>
  <c r="L161" i="3"/>
  <c r="AQ14" i="6" s="1"/>
  <c r="L451" i="3"/>
  <c r="L134" i="3"/>
  <c r="AL17" i="6" s="1"/>
  <c r="L151" i="3"/>
  <c r="L193" i="3"/>
  <c r="L328" i="3"/>
  <c r="AK4" i="6" s="1"/>
  <c r="L108" i="3"/>
  <c r="AL156" i="8"/>
  <c r="AM156" i="8" s="1"/>
  <c r="AK156" i="8" s="1"/>
  <c r="AL25" i="8"/>
  <c r="AM25" i="8" s="1"/>
  <c r="AK25" i="8" s="1"/>
  <c r="L440" i="3"/>
  <c r="AZ2" i="6" s="1"/>
  <c r="L174" i="3"/>
  <c r="L371" i="3"/>
  <c r="AW15" i="6" s="1"/>
  <c r="L380" i="3"/>
  <c r="L115" i="3"/>
  <c r="L69" i="3"/>
  <c r="BC5" i="6" s="1"/>
  <c r="L436" i="3"/>
  <c r="L300" i="3"/>
  <c r="L217" i="3"/>
  <c r="L79" i="3"/>
  <c r="L122" i="3"/>
  <c r="L262" i="3"/>
  <c r="AJ9" i="6" s="1"/>
  <c r="L46" i="3"/>
  <c r="AL122" i="8"/>
  <c r="AM122" i="8" s="1"/>
  <c r="AK122" i="8" s="1"/>
  <c r="L170" i="3"/>
  <c r="L180" i="3"/>
  <c r="M453" i="3"/>
  <c r="W53" i="6" s="1"/>
  <c r="M213" i="3"/>
  <c r="L309" i="3"/>
  <c r="AH3" i="6" s="1"/>
  <c r="L264" i="3"/>
  <c r="L84" i="3"/>
  <c r="L58" i="3"/>
  <c r="L183" i="3"/>
  <c r="AI210" i="8"/>
  <c r="AJ194" i="8"/>
  <c r="G17" i="6"/>
  <c r="K57" i="5"/>
  <c r="I462" i="3"/>
  <c r="L184" i="3"/>
  <c r="M409" i="3"/>
  <c r="L359" i="3"/>
  <c r="AU9" i="6" s="1"/>
  <c r="N241" i="3"/>
  <c r="AG22" i="6" s="1"/>
  <c r="L357" i="3"/>
  <c r="AU8" i="6" s="1"/>
  <c r="L330" i="3"/>
  <c r="L267" i="3"/>
  <c r="L144" i="3"/>
  <c r="AP14" i="6" s="1"/>
  <c r="L165" i="3"/>
  <c r="I37" i="6"/>
  <c r="R57" i="5"/>
  <c r="I476" i="3"/>
  <c r="L117" i="3"/>
  <c r="L383" i="3"/>
  <c r="AL223" i="8"/>
  <c r="L187" i="3"/>
  <c r="L80" i="3"/>
  <c r="L326" i="3"/>
  <c r="AK10" i="6" s="1"/>
  <c r="L116" i="3"/>
  <c r="M24" i="3"/>
  <c r="AA49" i="6" s="1"/>
  <c r="L398" i="3"/>
  <c r="L439" i="3"/>
  <c r="L422" i="3"/>
  <c r="BA15" i="6" s="1"/>
  <c r="L321" i="3"/>
  <c r="AH5" i="6" s="1"/>
  <c r="L256" i="3"/>
  <c r="W37" i="6"/>
  <c r="K481" i="3"/>
  <c r="L355" i="3"/>
  <c r="L417" i="3"/>
  <c r="L419" i="3"/>
  <c r="AL71" i="8"/>
  <c r="AM71" i="8" s="1"/>
  <c r="AK71" i="8" s="1"/>
  <c r="AJ468" i="8"/>
  <c r="M419" i="3" s="1"/>
  <c r="L235" i="3"/>
  <c r="M207" i="3"/>
  <c r="L190" i="3"/>
  <c r="AJ396" i="8"/>
  <c r="M354" i="3" s="1"/>
  <c r="L192" i="3"/>
  <c r="AA57" i="5"/>
  <c r="I457" i="3"/>
  <c r="E43" i="9" s="1"/>
  <c r="L393" i="3"/>
  <c r="AX9" i="6" s="1"/>
  <c r="X37" i="6"/>
  <c r="K480" i="3"/>
  <c r="O17" i="6"/>
  <c r="J460" i="3"/>
  <c r="L385" i="3"/>
  <c r="L432" i="3"/>
  <c r="BA6" i="6" s="1"/>
  <c r="L178" i="3"/>
  <c r="AA17" i="6"/>
  <c r="J457" i="3"/>
  <c r="F43" i="9" s="1"/>
  <c r="AL444" i="8"/>
  <c r="L441" i="3"/>
  <c r="AZ3" i="6" s="1"/>
  <c r="L389" i="3"/>
  <c r="M275" i="3"/>
  <c r="L164" i="3"/>
  <c r="L443" i="3"/>
  <c r="L276" i="3"/>
  <c r="S57" i="5"/>
  <c r="S17" i="6"/>
  <c r="J475" i="3"/>
  <c r="Y37" i="6"/>
  <c r="K458" i="3"/>
  <c r="G43" i="9" s="1"/>
  <c r="L313" i="3"/>
  <c r="L425" i="3"/>
  <c r="BA8" i="6" s="1"/>
  <c r="Q57" i="5"/>
  <c r="I461" i="3"/>
  <c r="T37" i="6"/>
  <c r="K477" i="3"/>
  <c r="Q37" i="6"/>
  <c r="K461" i="3"/>
  <c r="I465" i="3"/>
  <c r="J57" i="5"/>
  <c r="L308" i="3"/>
  <c r="AH2" i="6" s="1"/>
  <c r="AL335" i="8"/>
  <c r="R17" i="6"/>
  <c r="AL90" i="8"/>
  <c r="AM90" i="8" s="1"/>
  <c r="AK90" i="8" s="1"/>
  <c r="N81" i="3" s="1"/>
  <c r="AR39" i="6" s="1"/>
  <c r="J37" i="6"/>
  <c r="K465" i="3"/>
  <c r="L416" i="3"/>
  <c r="AI78" i="8"/>
  <c r="L106" i="3"/>
  <c r="L363" i="3"/>
  <c r="I17" i="6"/>
  <c r="J463" i="3"/>
  <c r="G57" i="5"/>
  <c r="I470" i="3"/>
  <c r="D57" i="5"/>
  <c r="I469" i="3"/>
  <c r="V17" i="6"/>
  <c r="J479" i="3"/>
  <c r="AJ283" i="8"/>
  <c r="AI407" i="8"/>
  <c r="L364" i="3" s="1"/>
  <c r="AI32" i="8"/>
  <c r="AJ44" i="8"/>
  <c r="AL103" i="8"/>
  <c r="AM103" i="8" s="1"/>
  <c r="AK103" i="8" s="1"/>
  <c r="N93" i="3" s="1"/>
  <c r="AJ183" i="8"/>
  <c r="M173" i="3" s="1"/>
  <c r="AI266" i="8"/>
  <c r="L239" i="3" s="1"/>
  <c r="AF5" i="6" s="1"/>
  <c r="AJ103" i="8"/>
  <c r="AI8" i="8"/>
  <c r="L8" i="3" s="1"/>
  <c r="AL160" i="8"/>
  <c r="AM160" i="8" s="1"/>
  <c r="AK160" i="8" s="1"/>
  <c r="AI293" i="8"/>
  <c r="AJ367" i="8"/>
  <c r="AJ444" i="8"/>
  <c r="AL478" i="8"/>
  <c r="AM478" i="8" s="1"/>
  <c r="AK478" i="8" s="1"/>
  <c r="AI346" i="8"/>
  <c r="L310" i="3" s="1"/>
  <c r="AL497" i="8"/>
  <c r="AM497" i="8" s="1"/>
  <c r="AK497" i="8" s="1"/>
  <c r="AI165" i="8"/>
  <c r="L148" i="3" s="1"/>
  <c r="AL84" i="8"/>
  <c r="AM84" i="8" s="1"/>
  <c r="AK84" i="8" s="1"/>
  <c r="AI278" i="8"/>
  <c r="L249" i="3" s="1"/>
  <c r="AJ296" i="8"/>
  <c r="M265" i="3" s="1"/>
  <c r="AI464" i="8"/>
  <c r="L438" i="3" s="1"/>
  <c r="AJ502" i="8"/>
  <c r="AJ125" i="8"/>
  <c r="AI321" i="8"/>
  <c r="L288" i="3" s="1"/>
  <c r="AL475" i="8"/>
  <c r="AM475" i="8" s="1"/>
  <c r="AK475" i="8" s="1"/>
  <c r="AI331" i="8"/>
  <c r="AL331" i="8" s="1"/>
  <c r="AM331" i="8" s="1"/>
  <c r="AK331" i="8" s="1"/>
  <c r="AJ331" i="8" s="1"/>
  <c r="M297" i="3" s="1"/>
  <c r="AL292" i="8"/>
  <c r="AM292" i="8" s="1"/>
  <c r="AK292" i="8" s="1"/>
  <c r="AL26" i="8"/>
  <c r="AI256" i="8"/>
  <c r="L230" i="3" s="1"/>
  <c r="AJ328" i="8"/>
  <c r="AL388" i="8"/>
  <c r="AM388" i="8" s="1"/>
  <c r="AK388" i="8" s="1"/>
  <c r="AN388" i="8" s="1"/>
  <c r="AI329" i="8"/>
  <c r="L295" i="3" s="1"/>
  <c r="AJ475" i="8"/>
  <c r="AJ370" i="8"/>
  <c r="AJ287" i="8"/>
  <c r="AI72" i="8"/>
  <c r="L68" i="3" s="1"/>
  <c r="AI323" i="8"/>
  <c r="L305" i="3" s="1"/>
  <c r="AL95" i="8"/>
  <c r="AM95" i="8" s="1"/>
  <c r="AK95" i="8" s="1"/>
  <c r="AL195" i="8"/>
  <c r="AM195" i="8" s="1"/>
  <c r="AK195" i="8" s="1"/>
  <c r="AI156" i="8"/>
  <c r="L140" i="3" s="1"/>
  <c r="AI46" i="8"/>
  <c r="AI218" i="8"/>
  <c r="L196" i="3" s="1"/>
  <c r="AJ5" i="8"/>
  <c r="M5" i="3" s="1"/>
  <c r="AJ415" i="8"/>
  <c r="AL194" i="8"/>
  <c r="AM194" i="8" s="1"/>
  <c r="AK194" i="8" s="1"/>
  <c r="AL283" i="8"/>
  <c r="AM283" i="8" s="1"/>
  <c r="AK283" i="8" s="1"/>
  <c r="N254" i="3" s="1"/>
  <c r="AL480" i="8"/>
  <c r="AM480" i="8" s="1"/>
  <c r="AK480" i="8" s="1"/>
  <c r="AI291" i="8"/>
  <c r="AL41" i="8"/>
  <c r="AM41" i="8" s="1"/>
  <c r="AK41" i="8" s="1"/>
  <c r="AL179" i="8"/>
  <c r="AM179" i="8" s="1"/>
  <c r="AK179" i="8" s="1"/>
  <c r="AJ179" i="8" s="1"/>
  <c r="AL204" i="8"/>
  <c r="AM204" i="8" s="1"/>
  <c r="AK204" i="8" s="1"/>
  <c r="AJ204" i="8" s="1"/>
  <c r="AL217" i="8"/>
  <c r="AM217" i="8" s="1"/>
  <c r="AK217" i="8" s="1"/>
  <c r="AL257" i="8"/>
  <c r="AM257" i="8" s="1"/>
  <c r="AK257" i="8" s="1"/>
  <c r="AI91" i="8"/>
  <c r="L82" i="3" s="1"/>
  <c r="AJ255" i="8"/>
  <c r="M229" i="3" s="1"/>
  <c r="AI456" i="8"/>
  <c r="L408" i="3" s="1"/>
  <c r="AL415" i="8"/>
  <c r="AI402" i="8"/>
  <c r="L379" i="3" s="1"/>
  <c r="AI409" i="8"/>
  <c r="AL409" i="8" s="1"/>
  <c r="AM409" i="8" s="1"/>
  <c r="AK409" i="8" s="1"/>
  <c r="AJ409" i="8" s="1"/>
  <c r="M366" i="3" s="1"/>
  <c r="AL278" i="8"/>
  <c r="AM278" i="8" s="1"/>
  <c r="AK278" i="8" s="1"/>
  <c r="AJ492" i="8"/>
  <c r="AN492" i="8" s="1"/>
  <c r="AL371" i="8"/>
  <c r="AM371" i="8" s="1"/>
  <c r="AK371" i="8" s="1"/>
  <c r="AJ371" i="8" s="1"/>
  <c r="M332" i="3" s="1"/>
  <c r="AJ13" i="8"/>
  <c r="M12" i="3" s="1"/>
  <c r="AI145" i="8"/>
  <c r="AL492" i="8"/>
  <c r="AM492" i="8" s="1"/>
  <c r="AK492" i="8" s="1"/>
  <c r="AI27" i="8"/>
  <c r="AI154" i="8"/>
  <c r="L138" i="3" s="1"/>
  <c r="AL5" i="8"/>
  <c r="AM5" i="8" s="1"/>
  <c r="AK5" i="8" s="1"/>
  <c r="N5" i="3" s="1"/>
  <c r="BE28" i="6" s="1"/>
  <c r="AJ294" i="8"/>
  <c r="AI426" i="8"/>
  <c r="L381" i="3" s="1"/>
  <c r="AJ84" i="8"/>
  <c r="AL383" i="8"/>
  <c r="AM383" i="8" s="1"/>
  <c r="AK383" i="8" s="1"/>
  <c r="AJ383" i="8" s="1"/>
  <c r="AI480" i="8"/>
  <c r="L429" i="3" s="1"/>
  <c r="AI296" i="8"/>
  <c r="AI41" i="8"/>
  <c r="L37" i="3" s="1"/>
  <c r="AI272" i="8"/>
  <c r="L244" i="3" s="1"/>
  <c r="AL165" i="8"/>
  <c r="AM165" i="8" s="1"/>
  <c r="AK165" i="8" s="1"/>
  <c r="AL425" i="8"/>
  <c r="AM425" i="8" s="1"/>
  <c r="AK425" i="8" s="1"/>
  <c r="AJ425" i="8" s="1"/>
  <c r="M380" i="3" s="1"/>
  <c r="AL291" i="8"/>
  <c r="AI337" i="8"/>
  <c r="L302" i="3" s="1"/>
  <c r="AI137" i="8"/>
  <c r="L123" i="3" s="1"/>
  <c r="AI343" i="8"/>
  <c r="AJ274" i="8"/>
  <c r="M246" i="3" s="1"/>
  <c r="AL243" i="8"/>
  <c r="AL246" i="8"/>
  <c r="AM246" i="8" s="1"/>
  <c r="AK246" i="8" s="1"/>
  <c r="AI387" i="8"/>
  <c r="L365" i="3" s="1"/>
  <c r="AL184" i="8"/>
  <c r="AM184" i="8" s="1"/>
  <c r="AK184" i="8" s="1"/>
  <c r="AL499" i="8"/>
  <c r="AM499" i="8" s="1"/>
  <c r="AK499" i="8" s="1"/>
  <c r="N446" i="3" s="1"/>
  <c r="AL482" i="8"/>
  <c r="AL298" i="8"/>
  <c r="AM298" i="8" s="1"/>
  <c r="AK298" i="8" s="1"/>
  <c r="AL307" i="8"/>
  <c r="AM307" i="8" s="1"/>
  <c r="AK307" i="8" s="1"/>
  <c r="AI310" i="8"/>
  <c r="L278" i="3" s="1"/>
  <c r="AJ329" i="8"/>
  <c r="M295" i="3" s="1"/>
  <c r="AI135" i="8"/>
  <c r="L121" i="3" s="1"/>
  <c r="AI83" i="8"/>
  <c r="L78" i="3" s="1"/>
  <c r="AL445" i="8"/>
  <c r="AM445" i="8" s="1"/>
  <c r="AK445" i="8" s="1"/>
  <c r="AJ445" i="8" s="1"/>
  <c r="M398" i="3" s="1"/>
  <c r="AI370" i="8"/>
  <c r="L331" i="3" s="1"/>
  <c r="AI95" i="8"/>
  <c r="AL389" i="8"/>
  <c r="AM389" i="8" s="1"/>
  <c r="AK389" i="8" s="1"/>
  <c r="AJ389" i="8" s="1"/>
  <c r="AI497" i="8"/>
  <c r="L445" i="3" s="1"/>
  <c r="AL214" i="8"/>
  <c r="AM214" i="8" s="1"/>
  <c r="AK214" i="8" s="1"/>
  <c r="AL502" i="8"/>
  <c r="AM502" i="8" s="1"/>
  <c r="AK502" i="8" s="1"/>
  <c r="AI44" i="8"/>
  <c r="L40" i="3" s="1"/>
  <c r="AL51" i="8"/>
  <c r="AM51" i="8" s="1"/>
  <c r="AK51" i="8" s="1"/>
  <c r="AI287" i="8"/>
  <c r="AJ256" i="8"/>
  <c r="AL328" i="8"/>
  <c r="AM328" i="8" s="1"/>
  <c r="AK328" i="8" s="1"/>
  <c r="AI107" i="8"/>
  <c r="L96" i="3" s="1"/>
  <c r="AI388" i="8"/>
  <c r="L347" i="3" s="1"/>
  <c r="AI21" i="8"/>
  <c r="L19" i="3" s="1"/>
  <c r="AL125" i="8"/>
  <c r="AM125" i="8" s="1"/>
  <c r="AK125" i="8" s="1"/>
  <c r="AI70" i="8"/>
  <c r="L63" i="3" s="1"/>
  <c r="AI199" i="8"/>
  <c r="L179" i="3" s="1"/>
  <c r="AJ292" i="8"/>
  <c r="AI26" i="8"/>
  <c r="L24" i="3" s="1"/>
  <c r="AI206" i="8"/>
  <c r="L195" i="3" s="1"/>
  <c r="AI373" i="8"/>
  <c r="AL373" i="8" s="1"/>
  <c r="AM373" i="8" s="1"/>
  <c r="AK373" i="8" s="1"/>
  <c r="AJ373" i="8" s="1"/>
  <c r="M334" i="3" s="1"/>
  <c r="AJ51" i="8"/>
  <c r="AJ195" i="8"/>
  <c r="M175" i="3" s="1"/>
  <c r="AJ350" i="8"/>
  <c r="M313" i="3" s="1"/>
  <c r="AJ478" i="8"/>
  <c r="M428" i="3" s="1"/>
  <c r="AL206" i="8"/>
  <c r="AM206" i="8" s="1"/>
  <c r="AK206" i="8" s="1"/>
  <c r="AN206" i="8" s="1"/>
  <c r="AJ218" i="8"/>
  <c r="AI216" i="8"/>
  <c r="L204" i="3" s="1"/>
  <c r="AI255" i="8"/>
  <c r="L229" i="3" s="1"/>
  <c r="AL426" i="8"/>
  <c r="AM426" i="8" s="1"/>
  <c r="AK426" i="8" s="1"/>
  <c r="AL367" i="8"/>
  <c r="AM367" i="8" s="1"/>
  <c r="AK367" i="8" s="1"/>
  <c r="AL350" i="8"/>
  <c r="AI257" i="8"/>
  <c r="L243" i="3" s="1"/>
  <c r="AI225" i="8"/>
  <c r="L202" i="3" s="1"/>
  <c r="AL453" i="8"/>
  <c r="AM453" i="8" s="1"/>
  <c r="AK453" i="8" s="1"/>
  <c r="AJ91" i="8"/>
  <c r="AL435" i="8"/>
  <c r="AL316" i="8"/>
  <c r="AJ243" i="8"/>
  <c r="M218" i="3" s="1"/>
  <c r="AI375" i="8"/>
  <c r="L336" i="3" s="1"/>
  <c r="AL141" i="8"/>
  <c r="AI453" i="8"/>
  <c r="L405" i="3" s="1"/>
  <c r="AL210" i="8"/>
  <c r="AM210" i="8" s="1"/>
  <c r="AK210" i="8" s="1"/>
  <c r="AN210" i="8" s="1"/>
  <c r="AL483" i="8"/>
  <c r="AM483" i="8" s="1"/>
  <c r="AK483" i="8" s="1"/>
  <c r="AI185" i="8"/>
  <c r="L166" i="3" s="1"/>
  <c r="AJ276" i="8"/>
  <c r="M261" i="3" s="1"/>
  <c r="AI25" i="8"/>
  <c r="AI440" i="8"/>
  <c r="L394" i="3" s="1"/>
  <c r="AJ223" i="8"/>
  <c r="AL428" i="8"/>
  <c r="AM428" i="8" s="1"/>
  <c r="AK428" i="8" s="1"/>
  <c r="AJ428" i="8" s="1"/>
  <c r="AL198" i="8"/>
  <c r="AJ285" i="8"/>
  <c r="AL32" i="8"/>
  <c r="AM32" i="8" s="1"/>
  <c r="AK32" i="8" s="1"/>
  <c r="AL266" i="8"/>
  <c r="AM266" i="8" s="1"/>
  <c r="AK266" i="8" s="1"/>
  <c r="AJ174" i="8"/>
  <c r="M156" i="3" s="1"/>
  <c r="AI90" i="8"/>
  <c r="AI131" i="8"/>
  <c r="L118" i="3" s="1"/>
  <c r="AL136" i="8"/>
  <c r="AM136" i="8" s="1"/>
  <c r="AK136" i="8" s="1"/>
  <c r="AJ136" i="8" s="1"/>
  <c r="AI421" i="8"/>
  <c r="L377" i="3" s="1"/>
  <c r="AI274" i="8"/>
  <c r="AI279" i="8"/>
  <c r="L250" i="3" s="1"/>
  <c r="AJ198" i="8"/>
  <c r="AL205" i="8"/>
  <c r="AM205" i="8" s="1"/>
  <c r="AK205" i="8" s="1"/>
  <c r="N184" i="3" s="1"/>
  <c r="AI65" i="8"/>
  <c r="AJ308" i="8"/>
  <c r="AI15" i="8"/>
  <c r="L14" i="3" s="1"/>
  <c r="AJ483" i="8"/>
  <c r="AL185" i="8"/>
  <c r="AM185" i="8" s="1"/>
  <c r="AK185" i="8" s="1"/>
  <c r="AL8" i="8"/>
  <c r="AL396" i="8"/>
  <c r="AM396" i="8" s="1"/>
  <c r="AK396" i="8" s="1"/>
  <c r="AI71" i="8"/>
  <c r="L64" i="3" s="1"/>
  <c r="AJ298" i="8"/>
  <c r="AJ184" i="8"/>
  <c r="AI377" i="8"/>
  <c r="AL377" i="8" s="1"/>
  <c r="AM377" i="8" s="1"/>
  <c r="AK377" i="8" s="1"/>
  <c r="AI236" i="8"/>
  <c r="AL236" i="8" s="1"/>
  <c r="AM236" i="8" s="1"/>
  <c r="AK236" i="8" s="1"/>
  <c r="AJ499" i="8"/>
  <c r="AL225" i="8"/>
  <c r="AM225" i="8" s="1"/>
  <c r="AK225" i="8" s="1"/>
  <c r="AI141" i="8"/>
  <c r="L127" i="3" s="1"/>
  <c r="AJ421" i="8"/>
  <c r="AI229" i="8"/>
  <c r="L206" i="3" s="1"/>
  <c r="AJ131" i="8"/>
  <c r="AL196" i="8"/>
  <c r="AM196" i="8" s="1"/>
  <c r="AK196" i="8" s="1"/>
  <c r="AL306" i="8"/>
  <c r="AM306" i="8" s="1"/>
  <c r="AK306" i="8" s="1"/>
  <c r="AI260" i="8"/>
  <c r="L233" i="3" s="1"/>
  <c r="AL152" i="8"/>
  <c r="AM152" i="8" s="1"/>
  <c r="AK152" i="8" s="1"/>
  <c r="N137" i="3" s="1"/>
  <c r="V13" i="6"/>
  <c r="E8" i="6"/>
  <c r="AL265" i="8"/>
  <c r="AM265" i="8" s="1"/>
  <c r="AK265" i="8" s="1"/>
  <c r="L238" i="3"/>
  <c r="AL353" i="8"/>
  <c r="AM353" i="8" s="1"/>
  <c r="AK353" i="8" s="1"/>
  <c r="L316" i="3"/>
  <c r="AL443" i="8"/>
  <c r="AM443" i="8" s="1"/>
  <c r="AK443" i="8" s="1"/>
  <c r="L396" i="3"/>
  <c r="AL446" i="8"/>
  <c r="L399" i="3"/>
  <c r="AL56" i="8"/>
  <c r="AM56" i="8" s="1"/>
  <c r="AK56" i="8" s="1"/>
  <c r="N53" i="3" s="1"/>
  <c r="L51" i="3"/>
  <c r="AL2" i="6"/>
  <c r="AL417" i="8"/>
  <c r="AM417" i="8" s="1"/>
  <c r="AK417" i="8" s="1"/>
  <c r="N394" i="3" s="1"/>
  <c r="L373" i="3"/>
  <c r="AL451" i="8"/>
  <c r="AM451" i="8" s="1"/>
  <c r="AK451" i="8" s="1"/>
  <c r="L404" i="3"/>
  <c r="AL61" i="8"/>
  <c r="AM61" i="8" s="1"/>
  <c r="AK61" i="8" s="1"/>
  <c r="L55" i="3"/>
  <c r="AL474" i="8"/>
  <c r="AM474" i="8" s="1"/>
  <c r="AK474" i="8" s="1"/>
  <c r="L424" i="3"/>
  <c r="AL245" i="8"/>
  <c r="L220" i="3"/>
  <c r="AL508" i="8"/>
  <c r="AM508" i="8" s="1"/>
  <c r="AK508" i="8" s="1"/>
  <c r="L455" i="3"/>
  <c r="AL273" i="8"/>
  <c r="AM273" i="8" s="1"/>
  <c r="AK273" i="8" s="1"/>
  <c r="AL188" i="8"/>
  <c r="AM188" i="8" s="1"/>
  <c r="AK188" i="8" s="1"/>
  <c r="L169" i="3"/>
  <c r="AL159" i="8"/>
  <c r="AM159" i="8" s="1"/>
  <c r="AK159" i="8" s="1"/>
  <c r="L143" i="3"/>
  <c r="AX7" i="6"/>
  <c r="AL157" i="8"/>
  <c r="AM157" i="8" s="1"/>
  <c r="AK157" i="8" s="1"/>
  <c r="L141" i="3"/>
  <c r="AL244" i="8"/>
  <c r="AM244" i="8" s="1"/>
  <c r="AK244" i="8" s="1"/>
  <c r="AL380" i="8"/>
  <c r="AM380" i="8" s="1"/>
  <c r="AK380" i="8" s="1"/>
  <c r="BE25" i="6"/>
  <c r="J56" i="6"/>
  <c r="AL462" i="8"/>
  <c r="AM462" i="8" s="1"/>
  <c r="AK462" i="8" s="1"/>
  <c r="AL489" i="8"/>
  <c r="AM489" i="8" s="1"/>
  <c r="AK489" i="8" s="1"/>
  <c r="AL178" i="8"/>
  <c r="AM178" i="8" s="1"/>
  <c r="AK178" i="8" s="1"/>
  <c r="AL75" i="8"/>
  <c r="AM75" i="8" s="1"/>
  <c r="AK75" i="8" s="1"/>
  <c r="AL429" i="8"/>
  <c r="AM429" i="8" s="1"/>
  <c r="AK429" i="8" s="1"/>
  <c r="L384" i="3"/>
  <c r="AU11" i="6"/>
  <c r="AL99" i="8"/>
  <c r="AM99" i="8" s="1"/>
  <c r="AK99" i="8" s="1"/>
  <c r="L89" i="3"/>
  <c r="AL386" i="8"/>
  <c r="AM386" i="8" s="1"/>
  <c r="AK386" i="8" s="1"/>
  <c r="AL3" i="8"/>
  <c r="AM3" i="8" s="1"/>
  <c r="AK3" i="8" s="1"/>
  <c r="L3" i="3"/>
  <c r="AL330" i="8"/>
  <c r="AM330" i="8" s="1"/>
  <c r="AK330" i="8" s="1"/>
  <c r="AL303" i="8"/>
  <c r="AM303" i="8" s="1"/>
  <c r="AK303" i="8" s="1"/>
  <c r="L272" i="3"/>
  <c r="AL253" i="8"/>
  <c r="L227" i="3"/>
  <c r="AL113" i="8"/>
  <c r="AL182" i="8"/>
  <c r="AM182" i="8" s="1"/>
  <c r="AK182" i="8" s="1"/>
  <c r="AL500" i="8"/>
  <c r="AM500" i="8" s="1"/>
  <c r="AK500" i="8" s="1"/>
  <c r="L447" i="3"/>
  <c r="AL67" i="8"/>
  <c r="AM67" i="8" s="1"/>
  <c r="AK67" i="8" s="1"/>
  <c r="L60" i="3"/>
  <c r="AL454" i="8"/>
  <c r="AM454" i="8" s="1"/>
  <c r="AK454" i="8" s="1"/>
  <c r="L406" i="3"/>
  <c r="AL111" i="8"/>
  <c r="AM111" i="8" s="1"/>
  <c r="AK111" i="8" s="1"/>
  <c r="L100" i="3"/>
  <c r="AL348" i="8"/>
  <c r="AM348" i="8" s="1"/>
  <c r="AK348" i="8" s="1"/>
  <c r="L312" i="3"/>
  <c r="AL437" i="8"/>
  <c r="AM437" i="8" s="1"/>
  <c r="AK437" i="8" s="1"/>
  <c r="L391" i="3"/>
  <c r="N4" i="6"/>
  <c r="X6" i="6"/>
  <c r="AB19" i="6"/>
  <c r="N5" i="6"/>
  <c r="T7" i="6"/>
  <c r="N19" i="6"/>
  <c r="D4" i="6"/>
  <c r="I2" i="6"/>
  <c r="J5" i="6"/>
  <c r="R6" i="6"/>
  <c r="T14" i="6"/>
  <c r="J9" i="6"/>
  <c r="B6" i="6"/>
  <c r="AA6" i="6"/>
  <c r="C5" i="6"/>
  <c r="L6" i="6"/>
  <c r="U14" i="6"/>
  <c r="S15" i="6"/>
  <c r="R19" i="6"/>
  <c r="AB14" i="6"/>
  <c r="D5" i="6"/>
  <c r="J19" i="6"/>
  <c r="AA10" i="6"/>
  <c r="Q9" i="6"/>
  <c r="AX6" i="6"/>
  <c r="AL379" i="8"/>
  <c r="AM379" i="8" s="1"/>
  <c r="AK379" i="8" s="1"/>
  <c r="L339" i="3"/>
  <c r="AL226" i="8"/>
  <c r="AM226" i="8" s="1"/>
  <c r="AK226" i="8" s="1"/>
  <c r="L203" i="3"/>
  <c r="AL391" i="8"/>
  <c r="AM391" i="8" s="1"/>
  <c r="AK391" i="8" s="1"/>
  <c r="L350" i="3"/>
  <c r="AL418" i="8"/>
  <c r="AM418" i="8" s="1"/>
  <c r="AK418" i="8" s="1"/>
  <c r="L374" i="3"/>
  <c r="AL45" i="8"/>
  <c r="L41" i="3"/>
  <c r="AL277" i="8"/>
  <c r="AM277" i="8" s="1"/>
  <c r="AK277" i="8" s="1"/>
  <c r="AL239" i="8"/>
  <c r="AM239" i="8" s="1"/>
  <c r="AK239" i="8" s="1"/>
  <c r="L214" i="3"/>
  <c r="AL170" i="8"/>
  <c r="AM170" i="8" s="1"/>
  <c r="AK170" i="8" s="1"/>
  <c r="L153" i="3"/>
  <c r="AL408" i="8"/>
  <c r="AM408" i="8" s="1"/>
  <c r="AK408" i="8" s="1"/>
  <c r="AL105" i="8"/>
  <c r="AM105" i="8" s="1"/>
  <c r="AK105" i="8" s="1"/>
  <c r="L94" i="3"/>
  <c r="AL176" i="8"/>
  <c r="AM176" i="8" s="1"/>
  <c r="AK176" i="8" s="1"/>
  <c r="AL102" i="8"/>
  <c r="AM102" i="8" s="1"/>
  <c r="AK102" i="8" s="1"/>
  <c r="AL320" i="8"/>
  <c r="AM320" i="8" s="1"/>
  <c r="AK320" i="8" s="1"/>
  <c r="AY3" i="6"/>
  <c r="AL162" i="8"/>
  <c r="AM162" i="8" s="1"/>
  <c r="AK162" i="8" s="1"/>
  <c r="BE13" i="6"/>
  <c r="AN17" i="6"/>
  <c r="BE11" i="6"/>
  <c r="AL247" i="8"/>
  <c r="AM247" i="8" s="1"/>
  <c r="AK247" i="8" s="1"/>
  <c r="L222" i="3"/>
  <c r="AL100" i="8"/>
  <c r="AM100" i="8" s="1"/>
  <c r="AK100" i="8" s="1"/>
  <c r="L90" i="3"/>
  <c r="AL4" i="8"/>
  <c r="AM4" i="8" s="1"/>
  <c r="AK4" i="8" s="1"/>
  <c r="L4" i="3"/>
  <c r="AN19" i="6"/>
  <c r="AS10" i="6"/>
  <c r="AL427" i="8"/>
  <c r="AM427" i="8" s="1"/>
  <c r="AK427" i="8" s="1"/>
  <c r="L382" i="3"/>
  <c r="AL35" i="8"/>
  <c r="AM35" i="8" s="1"/>
  <c r="AK35" i="8" s="1"/>
  <c r="AL467" i="8"/>
  <c r="AM467" i="8" s="1"/>
  <c r="AK467" i="8" s="1"/>
  <c r="L418" i="3"/>
  <c r="V50" i="6"/>
  <c r="AL372" i="8"/>
  <c r="AM372" i="8" s="1"/>
  <c r="AK372" i="8" s="1"/>
  <c r="L333" i="3"/>
  <c r="AL481" i="8"/>
  <c r="AM481" i="8" s="1"/>
  <c r="AK481" i="8" s="1"/>
  <c r="AL10" i="8"/>
  <c r="AM10" i="8" s="1"/>
  <c r="AK10" i="8" s="1"/>
  <c r="L9" i="3"/>
  <c r="AL146" i="8"/>
  <c r="AM146" i="8" s="1"/>
  <c r="AK146" i="8" s="1"/>
  <c r="Z53" i="6"/>
  <c r="AL54" i="8"/>
  <c r="AM54" i="8" s="1"/>
  <c r="AK54" i="8" s="1"/>
  <c r="L49" i="3"/>
  <c r="AL18" i="8"/>
  <c r="AM18" i="8" s="1"/>
  <c r="AK18" i="8" s="1"/>
  <c r="L17" i="3"/>
  <c r="AL190" i="8"/>
  <c r="AM190" i="8" s="1"/>
  <c r="AK190" i="8" s="1"/>
  <c r="L171" i="3"/>
  <c r="AL143" i="8"/>
  <c r="AM143" i="8" s="1"/>
  <c r="AK143" i="8" s="1"/>
  <c r="L128" i="3"/>
  <c r="AY14" i="6"/>
  <c r="AL470" i="8"/>
  <c r="AM470" i="8" s="1"/>
  <c r="AK470" i="8" s="1"/>
  <c r="L421" i="3"/>
  <c r="AL81" i="8"/>
  <c r="AM81" i="8" s="1"/>
  <c r="AK81" i="8" s="1"/>
  <c r="L73" i="3"/>
  <c r="BA13" i="6"/>
  <c r="AL484" i="8"/>
  <c r="AM484" i="8" s="1"/>
  <c r="AK484" i="8" s="1"/>
  <c r="L433" i="3"/>
  <c r="AL11" i="8"/>
  <c r="L10" i="3"/>
  <c r="AL30" i="8"/>
  <c r="AM30" i="8" s="1"/>
  <c r="AK30" i="8" s="1"/>
  <c r="L27" i="3"/>
  <c r="AL271" i="8"/>
  <c r="AM271" i="8" s="1"/>
  <c r="AK271" i="8" s="1"/>
  <c r="N256" i="3" s="1"/>
  <c r="AR17" i="6"/>
  <c r="AJ4" i="6"/>
  <c r="AL368" i="8"/>
  <c r="AM368" i="8" s="1"/>
  <c r="AK368" i="8" s="1"/>
  <c r="L329" i="3"/>
  <c r="AL87" i="8"/>
  <c r="AM87" i="8" s="1"/>
  <c r="AK87" i="8" s="1"/>
  <c r="N82" i="3" s="1"/>
  <c r="AL42" i="8"/>
  <c r="AM42" i="8" s="1"/>
  <c r="AK42" i="8" s="1"/>
  <c r="AL450" i="8"/>
  <c r="AM450" i="8" s="1"/>
  <c r="AK450" i="8" s="1"/>
  <c r="L403" i="3"/>
  <c r="AE2" i="6"/>
  <c r="AQ13" i="6"/>
  <c r="AL315" i="8"/>
  <c r="L282" i="3"/>
  <c r="AL423" i="8"/>
  <c r="AM423" i="8" s="1"/>
  <c r="AK423" i="8" s="1"/>
  <c r="L378" i="3"/>
  <c r="AL410" i="8"/>
  <c r="AM410" i="8" s="1"/>
  <c r="AK410" i="8" s="1"/>
  <c r="L367" i="3"/>
  <c r="AL151" i="8"/>
  <c r="AM151" i="8" s="1"/>
  <c r="AK151" i="8" s="1"/>
  <c r="L136" i="3"/>
  <c r="U3" i="6"/>
  <c r="V15" i="6"/>
  <c r="H4" i="6"/>
  <c r="D6" i="6"/>
  <c r="I14" i="6"/>
  <c r="G6" i="6"/>
  <c r="W4" i="6"/>
  <c r="W10" i="6"/>
  <c r="F14" i="6"/>
  <c r="U16" i="6"/>
  <c r="P19" i="6"/>
  <c r="E12" i="6"/>
  <c r="D14" i="6"/>
  <c r="Z19" i="6"/>
  <c r="U17" i="6"/>
  <c r="L7" i="6"/>
  <c r="Z14" i="6"/>
  <c r="X11" i="6"/>
  <c r="P6" i="6"/>
  <c r="N8" i="6"/>
  <c r="G14" i="6"/>
  <c r="H5" i="6"/>
  <c r="Y19" i="6"/>
  <c r="J12" i="6"/>
  <c r="Q14" i="6"/>
  <c r="M14" i="6"/>
  <c r="D16" i="6"/>
  <c r="F3" i="6"/>
  <c r="P17" i="6"/>
  <c r="Q4" i="6"/>
  <c r="K14" i="6"/>
  <c r="R15" i="6"/>
  <c r="P3" i="6"/>
  <c r="S11" i="6"/>
  <c r="U11" i="6"/>
  <c r="N6" i="6"/>
  <c r="P46" i="6"/>
  <c r="AL233" i="8"/>
  <c r="AM233" i="8" s="1"/>
  <c r="AK233" i="8" s="1"/>
  <c r="AS6" i="6"/>
  <c r="AL309" i="8"/>
  <c r="AM309" i="8" s="1"/>
  <c r="AK309" i="8" s="1"/>
  <c r="L277" i="3"/>
  <c r="AL49" i="8"/>
  <c r="AM49" i="8" s="1"/>
  <c r="AK49" i="8" s="1"/>
  <c r="L44" i="3"/>
  <c r="AL436" i="8"/>
  <c r="AM436" i="8" s="1"/>
  <c r="AK436" i="8" s="1"/>
  <c r="L390" i="3"/>
  <c r="AM9" i="6"/>
  <c r="AM6" i="6"/>
  <c r="AL16" i="8"/>
  <c r="AM16" i="8" s="1"/>
  <c r="AK16" i="8" s="1"/>
  <c r="L15" i="3"/>
  <c r="AL191" i="8"/>
  <c r="AM191" i="8" s="1"/>
  <c r="AK191" i="8" s="1"/>
  <c r="L172" i="3"/>
  <c r="AL52" i="8"/>
  <c r="AM52" i="8" s="1"/>
  <c r="AK52" i="8" s="1"/>
  <c r="AL282" i="8"/>
  <c r="AM282" i="8" s="1"/>
  <c r="AK282" i="8" s="1"/>
  <c r="L253" i="3"/>
  <c r="AL23" i="8"/>
  <c r="AM23" i="8" s="1"/>
  <c r="AK23" i="8" s="1"/>
  <c r="AL73" i="8"/>
  <c r="AM73" i="8" s="1"/>
  <c r="AK73" i="8" s="1"/>
  <c r="L66" i="3"/>
  <c r="AL209" i="8"/>
  <c r="AM209" i="8" s="1"/>
  <c r="AK209" i="8" s="1"/>
  <c r="L188" i="3"/>
  <c r="AL461" i="8"/>
  <c r="AM461" i="8" s="1"/>
  <c r="AK461" i="8" s="1"/>
  <c r="L412" i="3"/>
  <c r="AL431" i="8"/>
  <c r="AM431" i="8" s="1"/>
  <c r="AK431" i="8" s="1"/>
  <c r="L386" i="3"/>
  <c r="AL477" i="8"/>
  <c r="AM477" i="8" s="1"/>
  <c r="AK477" i="8" s="1"/>
  <c r="L427" i="3"/>
  <c r="AF7" i="6"/>
  <c r="AY19" i="6"/>
  <c r="AL220" i="8"/>
  <c r="AM220" i="8" s="1"/>
  <c r="AK220" i="8" s="1"/>
  <c r="L197" i="3"/>
  <c r="AL340" i="8"/>
  <c r="AM340" i="8" s="1"/>
  <c r="AK340" i="8" s="1"/>
  <c r="AL186" i="8"/>
  <c r="AM186" i="8" s="1"/>
  <c r="AK186" i="8" s="1"/>
  <c r="L167" i="3"/>
  <c r="AL175" i="8"/>
  <c r="AM175" i="8" s="1"/>
  <c r="AK175" i="8" s="1"/>
  <c r="AL351" i="8"/>
  <c r="AM351" i="8" s="1"/>
  <c r="AK351" i="8" s="1"/>
  <c r="N331" i="3" s="1"/>
  <c r="AL234" i="8"/>
  <c r="AM234" i="8" s="1"/>
  <c r="AK234" i="8" s="1"/>
  <c r="AL413" i="8"/>
  <c r="AM413" i="8" s="1"/>
  <c r="AK413" i="8" s="1"/>
  <c r="AL404" i="8"/>
  <c r="AM404" i="8" s="1"/>
  <c r="AK404" i="8" s="1"/>
  <c r="L361" i="3"/>
  <c r="AL29" i="8"/>
  <c r="AM29" i="8" s="1"/>
  <c r="AK29" i="8" s="1"/>
  <c r="AJ29" i="8" s="1"/>
  <c r="L26" i="3"/>
  <c r="AL432" i="8"/>
  <c r="AM432" i="8" s="1"/>
  <c r="AK432" i="8" s="1"/>
  <c r="L387" i="3"/>
  <c r="AL101" i="8"/>
  <c r="AM101" i="8" s="1"/>
  <c r="AK101" i="8" s="1"/>
  <c r="L91" i="3"/>
  <c r="AL327" i="8"/>
  <c r="AM327" i="8" s="1"/>
  <c r="AK327" i="8" s="1"/>
  <c r="L293" i="3"/>
  <c r="AL240" i="8"/>
  <c r="AM240" i="8" s="1"/>
  <c r="AK240" i="8" s="1"/>
  <c r="L215" i="3"/>
  <c r="AL362" i="8"/>
  <c r="AM362" i="8" s="1"/>
  <c r="AK362" i="8" s="1"/>
  <c r="AO15" i="6"/>
  <c r="F42" i="6"/>
  <c r="AL7" i="8"/>
  <c r="AM7" i="8" s="1"/>
  <c r="AK7" i="8" s="1"/>
  <c r="L7" i="3"/>
  <c r="AL412" i="8"/>
  <c r="AM412" i="8" s="1"/>
  <c r="AK412" i="8" s="1"/>
  <c r="L369" i="3"/>
  <c r="AL507" i="8"/>
  <c r="AM507" i="8" s="1"/>
  <c r="AK507" i="8" s="1"/>
  <c r="L454" i="3"/>
  <c r="AQ11" i="6"/>
  <c r="AB47" i="6"/>
  <c r="X14" i="6"/>
  <c r="W14" i="6"/>
  <c r="B14" i="6"/>
  <c r="W5" i="6"/>
  <c r="S6" i="6"/>
  <c r="W6" i="6"/>
  <c r="C14" i="6"/>
  <c r="H6" i="6"/>
  <c r="Z6" i="6"/>
  <c r="Y10" i="6"/>
  <c r="J14" i="6"/>
  <c r="X8" i="6"/>
  <c r="G9" i="6"/>
  <c r="S19" i="6"/>
  <c r="AA9" i="6"/>
  <c r="O9" i="6"/>
  <c r="T3" i="6"/>
  <c r="Y6" i="6"/>
  <c r="B8" i="6"/>
  <c r="U6" i="6"/>
  <c r="C12" i="6"/>
  <c r="K16" i="6"/>
  <c r="S3" i="6"/>
  <c r="O10" i="6"/>
  <c r="AL14" i="8"/>
  <c r="AM14" i="8" s="1"/>
  <c r="AK14" i="8" s="1"/>
  <c r="L13" i="3"/>
  <c r="BE8" i="6"/>
  <c r="AL448" i="8"/>
  <c r="AM448" i="8" s="1"/>
  <c r="AK448" i="8" s="1"/>
  <c r="N423" i="3" s="1"/>
  <c r="L401" i="3"/>
  <c r="AL505" i="8"/>
  <c r="AM505" i="8" s="1"/>
  <c r="AK505" i="8" s="1"/>
  <c r="L452" i="3"/>
  <c r="AZ10" i="6"/>
  <c r="AL365" i="8"/>
  <c r="AM365" i="8" s="1"/>
  <c r="AK365" i="8" s="1"/>
  <c r="AB48" i="6"/>
  <c r="AL439" i="8"/>
  <c r="AM439" i="8" s="1"/>
  <c r="AK439" i="8" s="1"/>
  <c r="AL114" i="8"/>
  <c r="AM114" i="8" s="1"/>
  <c r="AK114" i="8" s="1"/>
  <c r="L103" i="3"/>
  <c r="AU6" i="6"/>
  <c r="AM19" i="6"/>
  <c r="AL82" i="8"/>
  <c r="AM82" i="8" s="1"/>
  <c r="AK82" i="8" s="1"/>
  <c r="N77" i="3" s="1"/>
  <c r="L74" i="3"/>
  <c r="AM2" i="6"/>
  <c r="AL163" i="8"/>
  <c r="AM163" i="8" s="1"/>
  <c r="AK163" i="8" s="1"/>
  <c r="L146" i="3"/>
  <c r="AL357" i="8"/>
  <c r="AM357" i="8" s="1"/>
  <c r="AK357" i="8" s="1"/>
  <c r="AB54" i="6"/>
  <c r="AJ6" i="6"/>
  <c r="AE8" i="6"/>
  <c r="AL181" i="8"/>
  <c r="AM181" i="8" s="1"/>
  <c r="AK181" i="8" s="1"/>
  <c r="L162" i="3"/>
  <c r="AV6" i="6"/>
  <c r="BD15" i="6"/>
  <c r="AL488" i="8"/>
  <c r="AM488" i="8" s="1"/>
  <c r="AK488" i="8" s="1"/>
  <c r="AW11" i="6"/>
  <c r="AL458" i="8"/>
  <c r="AM458" i="8" s="1"/>
  <c r="AK458" i="8" s="1"/>
  <c r="L410" i="3"/>
  <c r="AL106" i="8"/>
  <c r="AM106" i="8" s="1"/>
  <c r="AK106" i="8" s="1"/>
  <c r="L95" i="3"/>
  <c r="AJ2" i="6"/>
  <c r="AL301" i="8"/>
  <c r="AM301" i="8" s="1"/>
  <c r="AK301" i="8" s="1"/>
  <c r="L270" i="3"/>
  <c r="AL177" i="8"/>
  <c r="AM177" i="8" s="1"/>
  <c r="AK177" i="8" s="1"/>
  <c r="L159" i="3"/>
  <c r="AL494" i="8"/>
  <c r="AM494" i="8" s="1"/>
  <c r="AK494" i="8" s="1"/>
  <c r="L442" i="3"/>
  <c r="AV2" i="6"/>
  <c r="AN10" i="6"/>
  <c r="AL207" i="8"/>
  <c r="AM207" i="8" s="1"/>
  <c r="AK207" i="8" s="1"/>
  <c r="L186" i="3"/>
  <c r="AL261" i="8"/>
  <c r="AM261" i="8" s="1"/>
  <c r="AK261" i="8" s="1"/>
  <c r="AL48" i="8"/>
  <c r="AM48" i="8" s="1"/>
  <c r="AK48" i="8" s="1"/>
  <c r="L43" i="3"/>
  <c r="AL258" i="8"/>
  <c r="AM258" i="8" s="1"/>
  <c r="AK258" i="8" s="1"/>
  <c r="L231" i="3"/>
  <c r="AL311" i="8"/>
  <c r="AM311" i="8" s="1"/>
  <c r="AK311" i="8" s="1"/>
  <c r="L279" i="3"/>
  <c r="AB50" i="6"/>
  <c r="AL322" i="8"/>
  <c r="AM322" i="8" s="1"/>
  <c r="AK322" i="8" s="1"/>
  <c r="L289" i="3"/>
  <c r="AL132" i="8"/>
  <c r="AM132" i="8" s="1"/>
  <c r="AK132" i="8" s="1"/>
  <c r="AL486" i="8"/>
  <c r="AM486" i="8" s="1"/>
  <c r="AK486" i="8" s="1"/>
  <c r="L435" i="3"/>
  <c r="AL127" i="8"/>
  <c r="AM127" i="8" s="1"/>
  <c r="AK127" i="8" s="1"/>
  <c r="L114" i="3"/>
  <c r="AL109" i="8"/>
  <c r="AM109" i="8" s="1"/>
  <c r="AK109" i="8" s="1"/>
  <c r="L98" i="3"/>
  <c r="AL385" i="8"/>
  <c r="AM385" i="8" s="1"/>
  <c r="AK385" i="8" s="1"/>
  <c r="L344" i="3"/>
  <c r="AR6" i="6"/>
  <c r="J47" i="6"/>
  <c r="AH4" i="6"/>
  <c r="AN3" i="6"/>
  <c r="AL469" i="8"/>
  <c r="AM469" i="8" s="1"/>
  <c r="AK469" i="8" s="1"/>
  <c r="L420" i="3"/>
  <c r="AN7" i="6"/>
  <c r="AL420" i="8"/>
  <c r="AM420" i="8" s="1"/>
  <c r="AK420" i="8" s="1"/>
  <c r="AL94" i="8"/>
  <c r="AM94" i="8" s="1"/>
  <c r="AK94" i="8" s="1"/>
  <c r="L85" i="3"/>
  <c r="AL374" i="8"/>
  <c r="AM374" i="8" s="1"/>
  <c r="AK374" i="8" s="1"/>
  <c r="AL424" i="8"/>
  <c r="AM424" i="8" s="1"/>
  <c r="AK424" i="8" s="1"/>
  <c r="AL228" i="8"/>
  <c r="AM228" i="8" s="1"/>
  <c r="AK228" i="8" s="1"/>
  <c r="L205" i="3"/>
  <c r="AO3" i="6"/>
  <c r="AL252" i="8"/>
  <c r="AM252" i="8" s="1"/>
  <c r="AK252" i="8" s="1"/>
  <c r="L226" i="3"/>
  <c r="AL442" i="8"/>
  <c r="AM442" i="8" s="1"/>
  <c r="AK442" i="8" s="1"/>
  <c r="AL121" i="8"/>
  <c r="AM121" i="8" s="1"/>
  <c r="AK121" i="8" s="1"/>
  <c r="L109" i="3"/>
  <c r="AL503" i="8"/>
  <c r="AM503" i="8" s="1"/>
  <c r="AK503" i="8" s="1"/>
  <c r="L450" i="3"/>
  <c r="M3" i="6"/>
  <c r="U9" i="6"/>
  <c r="AA14" i="6"/>
  <c r="O14" i="6"/>
  <c r="T8" i="6"/>
  <c r="D11" i="6"/>
  <c r="N14" i="6"/>
  <c r="T15" i="6"/>
  <c r="Y14" i="6"/>
  <c r="S14" i="6"/>
  <c r="AA3" i="6"/>
  <c r="B7" i="6"/>
  <c r="M15" i="6"/>
  <c r="X12" i="6"/>
  <c r="W17" i="6"/>
  <c r="I11" i="6"/>
  <c r="Y9" i="6"/>
  <c r="R14" i="6"/>
  <c r="G16" i="6"/>
  <c r="E6" i="6"/>
  <c r="Y2" i="6"/>
  <c r="D10" i="6"/>
  <c r="R7" i="6"/>
  <c r="Y16" i="6"/>
  <c r="X4" i="6"/>
  <c r="U8" i="6"/>
  <c r="L9" i="6"/>
  <c r="T11" i="6"/>
  <c r="M6" i="6"/>
  <c r="AB8" i="6"/>
  <c r="V8" i="6"/>
  <c r="AB17" i="6"/>
  <c r="AB6" i="6"/>
  <c r="V6" i="6"/>
  <c r="J6" i="6"/>
  <c r="AL356" i="8"/>
  <c r="AM356" i="8" s="1"/>
  <c r="AK356" i="8" s="1"/>
  <c r="N336" i="3" s="1"/>
  <c r="AL189" i="8"/>
  <c r="AM189" i="8" s="1"/>
  <c r="AK189" i="8" s="1"/>
  <c r="AI334" i="8"/>
  <c r="AJ189" i="8"/>
  <c r="M170" i="3" s="1"/>
  <c r="AL295" i="8"/>
  <c r="AM295" i="8" s="1"/>
  <c r="AK295" i="8" s="1"/>
  <c r="AJ295" i="8" s="1"/>
  <c r="AJ356" i="8"/>
  <c r="M336" i="3" s="1"/>
  <c r="AI333" i="8"/>
  <c r="AL333" i="8" s="1"/>
  <c r="AM333" i="8" s="1"/>
  <c r="AK333" i="8" s="1"/>
  <c r="AL203" i="8"/>
  <c r="AM203" i="8" s="1"/>
  <c r="AK203" i="8" s="1"/>
  <c r="N182" i="3" s="1"/>
  <c r="AL164" i="8"/>
  <c r="AM164" i="8" s="1"/>
  <c r="AK164" i="8" s="1"/>
  <c r="N147" i="3" s="1"/>
  <c r="AL449" i="8"/>
  <c r="AM449" i="8" s="1"/>
  <c r="AK449" i="8" s="1"/>
  <c r="N402" i="3" s="1"/>
  <c r="AL430" i="8"/>
  <c r="AM430" i="8" s="1"/>
  <c r="AK430" i="8" s="1"/>
  <c r="AJ31" i="8"/>
  <c r="AJ203" i="8"/>
  <c r="AL349" i="8"/>
  <c r="AM349" i="8" s="1"/>
  <c r="AK349" i="8" s="1"/>
  <c r="AJ349" i="8" s="1"/>
  <c r="AI166" i="8"/>
  <c r="AI193" i="8"/>
  <c r="L173" i="3" s="1"/>
  <c r="AL183" i="8"/>
  <c r="AM183" i="8" s="1"/>
  <c r="AK183" i="8" s="1"/>
  <c r="AL15" i="8"/>
  <c r="AM15" i="8" s="1"/>
  <c r="AK15" i="8" s="1"/>
  <c r="AI196" i="8"/>
  <c r="L176" i="3" s="1"/>
  <c r="AI246" i="8"/>
  <c r="L221" i="3" s="1"/>
  <c r="AL334" i="8"/>
  <c r="AM334" i="8" s="1"/>
  <c r="AK334" i="8" s="1"/>
  <c r="AJ430" i="8"/>
  <c r="AI108" i="8"/>
  <c r="L97" i="3" s="1"/>
  <c r="AJ473" i="8"/>
  <c r="AI53" i="8"/>
  <c r="L48" i="3" s="1"/>
  <c r="AI382" i="8"/>
  <c r="L342" i="3" s="1"/>
  <c r="AL53" i="8"/>
  <c r="AM53" i="8" s="1"/>
  <c r="AK53" i="8" s="1"/>
  <c r="AL174" i="8"/>
  <c r="AM174" i="8" s="1"/>
  <c r="AK174" i="8" s="1"/>
  <c r="AI419" i="8"/>
  <c r="L375" i="3" s="1"/>
  <c r="AL193" i="8"/>
  <c r="AM193" i="8" s="1"/>
  <c r="AK193" i="8" s="1"/>
  <c r="AL416" i="8"/>
  <c r="AM416" i="8" s="1"/>
  <c r="AK416" i="8" s="1"/>
  <c r="AJ316" i="8"/>
  <c r="AL260" i="8"/>
  <c r="AM260" i="8" s="1"/>
  <c r="AK260" i="8" s="1"/>
  <c r="AJ229" i="8"/>
  <c r="AI86" i="8"/>
  <c r="L77" i="3" s="1"/>
  <c r="AI319" i="8"/>
  <c r="L286" i="3" s="1"/>
  <c r="AJ86" i="8"/>
  <c r="AI147" i="8"/>
  <c r="AL319" i="8"/>
  <c r="AM319" i="8" s="1"/>
  <c r="AK319" i="8" s="1"/>
  <c r="N286" i="3" s="1"/>
  <c r="AI117" i="8"/>
  <c r="L105" i="3" s="1"/>
  <c r="AL37" i="8"/>
  <c r="AM37" i="8" s="1"/>
  <c r="AK37" i="8" s="1"/>
  <c r="AI74" i="8"/>
  <c r="L67" i="3" s="1"/>
  <c r="AJ269" i="8"/>
  <c r="M241" i="3" s="1"/>
  <c r="AI302" i="8"/>
  <c r="L271" i="3" s="1"/>
  <c r="AI476" i="8"/>
  <c r="L426" i="3" s="1"/>
  <c r="AJ336" i="8"/>
  <c r="M301" i="3" s="1"/>
  <c r="AJ399" i="8"/>
  <c r="AL491" i="8"/>
  <c r="AM491" i="8" s="1"/>
  <c r="AK491" i="8" s="1"/>
  <c r="AI336" i="8"/>
  <c r="AJ491" i="8"/>
  <c r="AL399" i="8"/>
  <c r="AM399" i="8" s="1"/>
  <c r="AK399" i="8" s="1"/>
  <c r="AL378" i="8"/>
  <c r="AM378" i="8" s="1"/>
  <c r="AK378" i="8" s="1"/>
  <c r="AJ378" i="8"/>
  <c r="AL314" i="8"/>
  <c r="AM314" i="8" s="1"/>
  <c r="AK314" i="8" s="1"/>
  <c r="AI457" i="8"/>
  <c r="L431" i="3" s="1"/>
  <c r="AJ59" i="8"/>
  <c r="M56" i="3" s="1"/>
  <c r="AL457" i="8"/>
  <c r="AM457" i="8" s="1"/>
  <c r="AK457" i="8" s="1"/>
  <c r="N409" i="3" s="1"/>
  <c r="AJ476" i="8"/>
  <c r="AI57" i="8"/>
  <c r="L54" i="3" s="1"/>
  <c r="AJ57" i="8"/>
  <c r="AI222" i="8"/>
  <c r="L210" i="3" s="1"/>
  <c r="AI59" i="8"/>
  <c r="AI307" i="8"/>
  <c r="L275" i="3" s="1"/>
  <c r="AL268" i="8"/>
  <c r="AM268" i="8" s="1"/>
  <c r="AK268" i="8" s="1"/>
  <c r="AJ268" i="8" s="1"/>
  <c r="M240" i="3" s="1"/>
  <c r="AL128" i="8"/>
  <c r="AM128" i="8" s="1"/>
  <c r="AK128" i="8" s="1"/>
  <c r="AI392" i="8"/>
  <c r="L351" i="3" s="1"/>
  <c r="AL506" i="8"/>
  <c r="AM506" i="8" s="1"/>
  <c r="AK506" i="8" s="1"/>
  <c r="N453" i="3" s="1"/>
  <c r="AL212" i="8"/>
  <c r="AM212" i="8" s="1"/>
  <c r="AK212" i="8" s="1"/>
  <c r="AJ212" i="8"/>
  <c r="AI50" i="8"/>
  <c r="L45" i="3" s="1"/>
  <c r="AI506" i="8"/>
  <c r="L453" i="3" s="1"/>
  <c r="AJ112" i="8"/>
  <c r="M101" i="3" s="1"/>
  <c r="AJ129" i="8"/>
  <c r="M116" i="3" s="1"/>
  <c r="AJ352" i="8"/>
  <c r="M315" i="3" s="1"/>
  <c r="AI169" i="8"/>
  <c r="L160" i="3" s="1"/>
  <c r="AL88" i="8"/>
  <c r="AM88" i="8" s="1"/>
  <c r="AK88" i="8" s="1"/>
  <c r="AJ88" i="8" s="1"/>
  <c r="M79" i="3" s="1"/>
  <c r="AL352" i="8"/>
  <c r="AM352" i="8" s="1"/>
  <c r="AK352" i="8" s="1"/>
  <c r="AI269" i="8"/>
  <c r="L241" i="3" s="1"/>
  <c r="AJ369" i="8"/>
  <c r="AI19" i="8"/>
  <c r="AL369" i="8"/>
  <c r="AM369" i="8" s="1"/>
  <c r="AK369" i="8" s="1"/>
  <c r="AJ19" i="8"/>
  <c r="M18" i="3" s="1"/>
  <c r="AI36" i="8"/>
  <c r="AL36" i="8" s="1"/>
  <c r="AM36" i="8" s="1"/>
  <c r="AK36" i="8" s="1"/>
  <c r="AJ214" i="8"/>
  <c r="M202" i="3" s="1"/>
  <c r="AI250" i="8"/>
  <c r="AJ152" i="8"/>
  <c r="AL479" i="8"/>
  <c r="AM479" i="8" s="1"/>
  <c r="AK479" i="8" s="1"/>
  <c r="AJ479" i="8" s="1"/>
  <c r="AJ317" i="8"/>
  <c r="M299" i="3" s="1"/>
  <c r="AJ147" i="8"/>
  <c r="M132" i="3" s="1"/>
  <c r="AI314" i="8"/>
  <c r="L281" i="3" s="1"/>
  <c r="AI400" i="8"/>
  <c r="L358" i="3" s="1"/>
  <c r="AL280" i="8"/>
  <c r="AM280" i="8" s="1"/>
  <c r="AK280" i="8" s="1"/>
  <c r="AI366" i="8"/>
  <c r="AL366" i="8" s="1"/>
  <c r="AM366" i="8" s="1"/>
  <c r="AK366" i="8" s="1"/>
  <c r="AI33" i="8"/>
  <c r="L30" i="3" s="1"/>
  <c r="AI171" i="8"/>
  <c r="AJ344" i="8"/>
  <c r="AJ33" i="8"/>
  <c r="M30" i="3" s="1"/>
  <c r="AJ280" i="8"/>
  <c r="M251" i="3" s="1"/>
  <c r="AL227" i="8"/>
  <c r="AM227" i="8" s="1"/>
  <c r="AK227" i="8" s="1"/>
  <c r="AJ227" i="8" s="1"/>
  <c r="AL344" i="8"/>
  <c r="AM344" i="8" s="1"/>
  <c r="AK344" i="8" s="1"/>
  <c r="AJ55" i="8"/>
  <c r="M50" i="3" s="1"/>
  <c r="AI231" i="8"/>
  <c r="L207" i="3" s="1"/>
  <c r="AL55" i="8"/>
  <c r="AM55" i="8" s="1"/>
  <c r="AK55" i="8" s="1"/>
  <c r="AJ416" i="8"/>
  <c r="M372" i="3" s="1"/>
  <c r="AL137" i="8"/>
  <c r="AM137" i="8" s="1"/>
  <c r="AK137" i="8" s="1"/>
  <c r="AJ164" i="8"/>
  <c r="AJ455" i="8"/>
  <c r="M429" i="3" s="1"/>
  <c r="AJ201" i="8"/>
  <c r="AI438" i="8"/>
  <c r="L392" i="3" s="1"/>
  <c r="AL231" i="8"/>
  <c r="AM231" i="8" s="1"/>
  <c r="AK231" i="8" s="1"/>
  <c r="N207" i="3" s="1"/>
  <c r="AJ60" i="8"/>
  <c r="AL60" i="8"/>
  <c r="AM60" i="8" s="1"/>
  <c r="AK60" i="8" s="1"/>
  <c r="N54" i="3" s="1"/>
  <c r="AJ326" i="8"/>
  <c r="AL326" i="8"/>
  <c r="AM326" i="8" s="1"/>
  <c r="AK326" i="8" s="1"/>
  <c r="AL493" i="8"/>
  <c r="AM493" i="8" s="1"/>
  <c r="AK493" i="8" s="1"/>
  <c r="N441" i="3" s="1"/>
  <c r="AL149" i="8"/>
  <c r="AM149" i="8" s="1"/>
  <c r="AK149" i="8" s="1"/>
  <c r="AL92" i="8"/>
  <c r="AM92" i="8" s="1"/>
  <c r="AK92" i="8" s="1"/>
  <c r="AL347" i="8"/>
  <c r="AM347" i="8" s="1"/>
  <c r="AK347" i="8" s="1"/>
  <c r="N311" i="3" s="1"/>
  <c r="AI304" i="8"/>
  <c r="AL364" i="8"/>
  <c r="AM364" i="8" s="1"/>
  <c r="AK364" i="8" s="1"/>
  <c r="AJ364" i="8" s="1"/>
  <c r="AI270" i="8"/>
  <c r="L242" i="3" s="1"/>
  <c r="AL12" i="8"/>
  <c r="AM12" i="8" s="1"/>
  <c r="AK12" i="8" s="1"/>
  <c r="N11" i="3" s="1"/>
  <c r="AL112" i="8"/>
  <c r="AM112" i="8" s="1"/>
  <c r="AK112" i="8" s="1"/>
  <c r="AI290" i="8"/>
  <c r="L274" i="3" s="1"/>
  <c r="AI394" i="8"/>
  <c r="L353" i="3" s="1"/>
  <c r="AJ487" i="8"/>
  <c r="AI473" i="8"/>
  <c r="L423" i="3" s="1"/>
  <c r="AJ69" i="8"/>
  <c r="M62" i="3" s="1"/>
  <c r="AL394" i="8"/>
  <c r="AM394" i="8" s="1"/>
  <c r="AL487" i="8"/>
  <c r="AM487" i="8" s="1"/>
  <c r="AK487" i="8" s="1"/>
  <c r="AL144" i="8"/>
  <c r="AM144" i="8" s="1"/>
  <c r="AL213" i="8"/>
  <c r="AM213" i="8" s="1"/>
  <c r="AK213" i="8" s="1"/>
  <c r="AI317" i="8"/>
  <c r="L284" i="3" s="1"/>
  <c r="AL74" i="8"/>
  <c r="AM74" i="8" s="1"/>
  <c r="AK74" i="8" s="1"/>
  <c r="AL129" i="8"/>
  <c r="AM129" i="8" s="1"/>
  <c r="AK129" i="8" s="1"/>
  <c r="AI221" i="8"/>
  <c r="L209" i="3" s="1"/>
  <c r="AL235" i="8"/>
  <c r="AM235" i="8" s="1"/>
  <c r="AK235" i="8" s="1"/>
  <c r="AL89" i="8"/>
  <c r="AM89" i="8" s="1"/>
  <c r="AL208" i="8"/>
  <c r="AM208" i="8" s="1"/>
  <c r="AK208" i="8" s="1"/>
  <c r="AI63" i="8"/>
  <c r="L57" i="3" s="1"/>
  <c r="AL237" i="8"/>
  <c r="AM237" i="8" s="1"/>
  <c r="AK237" i="8" s="1"/>
  <c r="AJ158" i="8"/>
  <c r="AI62" i="8"/>
  <c r="AI31" i="8"/>
  <c r="L28" i="3" s="1"/>
  <c r="AJ89" i="8"/>
  <c r="AL62" i="8"/>
  <c r="AM62" i="8" s="1"/>
  <c r="AK62" i="8" s="1"/>
  <c r="N56" i="3" s="1"/>
  <c r="AI339" i="8"/>
  <c r="L304" i="3" s="1"/>
  <c r="AL251" i="8"/>
  <c r="AM251" i="8" s="1"/>
  <c r="AK251" i="8" s="1"/>
  <c r="AI237" i="8"/>
  <c r="L213" i="3" s="1"/>
  <c r="AI158" i="8"/>
  <c r="AL201" i="8"/>
  <c r="AM201" i="8" s="1"/>
  <c r="AK201" i="8" s="1"/>
  <c r="N180" i="3" s="1"/>
  <c r="AL472" i="8"/>
  <c r="AM472" i="8" s="1"/>
  <c r="AK472" i="8" s="1"/>
  <c r="AI69" i="8"/>
  <c r="L62" i="3" s="1"/>
  <c r="AL202" i="8"/>
  <c r="AM202" i="8" s="1"/>
  <c r="AK202" i="8" s="1"/>
  <c r="N181" i="3" s="1"/>
  <c r="AL17" i="8"/>
  <c r="AM17" i="8" s="1"/>
  <c r="AK17" i="8" s="1"/>
  <c r="N16" i="3" s="1"/>
  <c r="AL405" i="8"/>
  <c r="AM405" i="8" s="1"/>
  <c r="AK405" i="8" s="1"/>
  <c r="AL455" i="8"/>
  <c r="AM455" i="8" s="1"/>
  <c r="AK455" i="8" s="1"/>
  <c r="AL358" i="8"/>
  <c r="AM358" i="8" s="1"/>
  <c r="AK358" i="8" s="1"/>
  <c r="N321" i="3" s="1"/>
  <c r="AL466" i="8"/>
  <c r="AM466" i="8" s="1"/>
  <c r="AK466" i="8" s="1"/>
  <c r="AJ17" i="8"/>
  <c r="M16" i="3" s="1"/>
  <c r="AI126" i="8"/>
  <c r="L113" i="3" s="1"/>
  <c r="AL64" i="8"/>
  <c r="AL20" i="8"/>
  <c r="AM20" i="8" s="1"/>
  <c r="AK20" i="8" s="1"/>
  <c r="AJ20" i="8" s="1"/>
  <c r="AN20" i="8" s="1"/>
  <c r="AL43" i="8"/>
  <c r="AM43" i="8" s="1"/>
  <c r="AK43" i="8" s="1"/>
  <c r="N39" i="3" s="1"/>
  <c r="AJ406" i="8"/>
  <c r="AJ466" i="8"/>
  <c r="AL406" i="8"/>
  <c r="AM406" i="8" s="1"/>
  <c r="AL262" i="8"/>
  <c r="AM262" i="8" s="1"/>
  <c r="AK262" i="8" s="1"/>
  <c r="AJ358" i="8"/>
  <c r="AL168" i="8"/>
  <c r="AM168" i="8" s="1"/>
  <c r="AK168" i="8" s="1"/>
  <c r="AJ262" i="8"/>
  <c r="AL118" i="8"/>
  <c r="AM118" i="8" s="1"/>
  <c r="AK118" i="8" s="1"/>
  <c r="AL76" i="8"/>
  <c r="AM76" i="8" s="1"/>
  <c r="AK76" i="8" s="1"/>
  <c r="AI363" i="8"/>
  <c r="L325" i="3" s="1"/>
  <c r="AL124" i="8"/>
  <c r="AM124" i="8" s="1"/>
  <c r="AK124" i="8" s="1"/>
  <c r="AJ363" i="8"/>
  <c r="M325" i="3" s="1"/>
  <c r="AJ76" i="8"/>
  <c r="AJ498" i="8"/>
  <c r="AJ325" i="8"/>
  <c r="M291" i="3" s="1"/>
  <c r="AL254" i="8"/>
  <c r="AM254" i="8" s="1"/>
  <c r="AK254" i="8" s="1"/>
  <c r="AI40" i="8"/>
  <c r="L38" i="3" s="1"/>
  <c r="AL434" i="8"/>
  <c r="AM434" i="8" s="1"/>
  <c r="AK434" i="8" s="1"/>
  <c r="AJ493" i="8"/>
  <c r="AL197" i="8"/>
  <c r="AM197" i="8" s="1"/>
  <c r="AK197" i="8" s="1"/>
  <c r="AJ197" i="8" s="1"/>
  <c r="AJ435" i="8"/>
  <c r="AI254" i="8"/>
  <c r="L228" i="3" s="1"/>
  <c r="AI251" i="8"/>
  <c r="L225" i="3" s="1"/>
  <c r="AL79" i="8"/>
  <c r="AM79" i="8" s="1"/>
  <c r="AK79" i="8" s="1"/>
  <c r="AI325" i="8"/>
  <c r="L291" i="3" s="1"/>
  <c r="AI354" i="8"/>
  <c r="AI460" i="8"/>
  <c r="AL288" i="8"/>
  <c r="AM288" i="8" s="1"/>
  <c r="AK288" i="8" s="1"/>
  <c r="AL459" i="8"/>
  <c r="AM459" i="8" s="1"/>
  <c r="AK459" i="8" s="1"/>
  <c r="AJ459" i="8" s="1"/>
  <c r="AL299" i="8"/>
  <c r="AM299" i="8" s="1"/>
  <c r="AK299" i="8" s="1"/>
  <c r="AJ299" i="8" s="1"/>
  <c r="AL498" i="8"/>
  <c r="AM498" i="8" s="1"/>
  <c r="AK498" i="8" s="1"/>
  <c r="AI202" i="8"/>
  <c r="L181" i="3" s="1"/>
  <c r="AJ148" i="8"/>
  <c r="M133" i="3" s="1"/>
  <c r="AL107" i="8"/>
  <c r="AM107" i="8" s="1"/>
  <c r="AK107" i="8" s="1"/>
  <c r="AJ472" i="8"/>
  <c r="AI297" i="8"/>
  <c r="L266" i="3" s="1"/>
  <c r="AL289" i="8"/>
  <c r="AM289" i="8" s="1"/>
  <c r="AK289" i="8" s="1"/>
  <c r="AL148" i="8"/>
  <c r="AM148" i="8" s="1"/>
  <c r="AK148" i="8" s="1"/>
  <c r="AI289" i="8"/>
  <c r="L259" i="3" s="1"/>
  <c r="AL281" i="8"/>
  <c r="AM281" i="8" s="1"/>
  <c r="AK281" i="8" s="1"/>
  <c r="AL381" i="8"/>
  <c r="AM381" i="8" s="1"/>
  <c r="AK381" i="8" s="1"/>
  <c r="AJ116" i="8"/>
  <c r="AJ120" i="8"/>
  <c r="AL264" i="8"/>
  <c r="AM264" i="8" s="1"/>
  <c r="AK264" i="8" s="1"/>
  <c r="AI34" i="8"/>
  <c r="AI232" i="8"/>
  <c r="L208" i="3" s="1"/>
  <c r="AI381" i="8"/>
  <c r="AI116" i="8"/>
  <c r="AL318" i="8"/>
  <c r="AM318" i="8" s="1"/>
  <c r="AK318" i="8" s="1"/>
  <c r="AJ264" i="8"/>
  <c r="M237" i="3" s="1"/>
  <c r="AJ397" i="8"/>
  <c r="AI6" i="8"/>
  <c r="L6" i="3" s="1"/>
  <c r="AL397" i="8"/>
  <c r="AM397" i="8" s="1"/>
  <c r="AK397" i="8" s="1"/>
  <c r="AL6" i="8"/>
  <c r="AM6" i="8" s="1"/>
  <c r="AK6" i="8" s="1"/>
  <c r="N6" i="3" s="1"/>
  <c r="AL393" i="8"/>
  <c r="AM393" i="8" s="1"/>
  <c r="AK393" i="8" s="1"/>
  <c r="AL401" i="8"/>
  <c r="AM401" i="8" s="1"/>
  <c r="AK401" i="8" s="1"/>
  <c r="AI79" i="8"/>
  <c r="L71" i="3" s="1"/>
  <c r="AI313" i="8"/>
  <c r="L296" i="3" s="1"/>
  <c r="AL78" i="8"/>
  <c r="AM78" i="8" s="1"/>
  <c r="AK78" i="8" s="1"/>
  <c r="AL465" i="8"/>
  <c r="AI140" i="8"/>
  <c r="AJ38" i="8"/>
  <c r="AL345" i="8"/>
  <c r="AM345" i="8" s="1"/>
  <c r="AK345" i="8" s="1"/>
  <c r="AL275" i="8"/>
  <c r="AM275" i="8" s="1"/>
  <c r="AK275" i="8" s="1"/>
  <c r="AN275" i="8" s="1"/>
  <c r="AJ213" i="8"/>
  <c r="M191" i="3" s="1"/>
  <c r="AL155" i="8"/>
  <c r="AM155" i="8" s="1"/>
  <c r="AK155" i="8" s="1"/>
  <c r="AI80" i="8"/>
  <c r="L72" i="3" s="1"/>
  <c r="AJ300" i="8"/>
  <c r="M269" i="3" s="1"/>
  <c r="AL504" i="8"/>
  <c r="AM504" i="8" s="1"/>
  <c r="AK504" i="8" s="1"/>
  <c r="AI98" i="8"/>
  <c r="L88" i="3" s="1"/>
  <c r="AI110" i="8"/>
  <c r="L99" i="3" s="1"/>
  <c r="AI355" i="8"/>
  <c r="L335" i="3" s="1"/>
  <c r="AN103" i="8"/>
  <c r="AJ128" i="8"/>
  <c r="M115" i="3" s="1"/>
  <c r="AI300" i="8"/>
  <c r="L269" i="3" s="1"/>
  <c r="AL140" i="8"/>
  <c r="AM140" i="8" s="1"/>
  <c r="AK140" i="8" s="1"/>
  <c r="AL215" i="8"/>
  <c r="AM215" i="8" s="1"/>
  <c r="AK215" i="8" s="1"/>
  <c r="AN5" i="8"/>
  <c r="AI281" i="8"/>
  <c r="L252" i="3" s="1"/>
  <c r="AJ93" i="8"/>
  <c r="AL354" i="8"/>
  <c r="AM354" i="8" s="1"/>
  <c r="AK354" i="8" s="1"/>
  <c r="AL130" i="8"/>
  <c r="AM130" i="8" s="1"/>
  <c r="AK130" i="8" s="1"/>
  <c r="AI463" i="8"/>
  <c r="L414" i="3" s="1"/>
  <c r="AL120" i="8"/>
  <c r="AM120" i="8" s="1"/>
  <c r="AJ80" i="8"/>
  <c r="AL93" i="8"/>
  <c r="AJ105" i="8"/>
  <c r="AI38" i="8"/>
  <c r="L35" i="3" s="1"/>
  <c r="AI187" i="8"/>
  <c r="L177" i="3" s="1"/>
  <c r="AL68" i="8"/>
  <c r="AJ161" i="8"/>
  <c r="AN161" i="8" s="1"/>
  <c r="AL447" i="8"/>
  <c r="AM447" i="8" s="1"/>
  <c r="AK447" i="8" s="1"/>
  <c r="AJ12" i="8"/>
  <c r="M11" i="3" s="1"/>
  <c r="AJ98" i="8"/>
  <c r="AJ110" i="8"/>
  <c r="AM249" i="8"/>
  <c r="AK249" i="8" s="1"/>
  <c r="AJ249" i="8" s="1"/>
  <c r="AN249" i="8" s="1"/>
  <c r="AM45" i="8"/>
  <c r="AK45" i="8" s="1"/>
  <c r="AM245" i="8"/>
  <c r="AK245" i="8" s="1"/>
  <c r="AM11" i="8"/>
  <c r="AK11" i="8" s="1"/>
  <c r="AM180" i="8"/>
  <c r="AK180" i="8" s="1"/>
  <c r="AJ180" i="8" s="1"/>
  <c r="AN180" i="8" s="1"/>
  <c r="AM376" i="8"/>
  <c r="AK376" i="8" s="1"/>
  <c r="AJ376" i="8" s="1"/>
  <c r="AN376" i="8" s="1"/>
  <c r="AM39" i="8"/>
  <c r="AK39" i="8" s="1"/>
  <c r="AJ39" i="8" s="1"/>
  <c r="AN39" i="8" s="1"/>
  <c r="AM471" i="8"/>
  <c r="AK471" i="8" s="1"/>
  <c r="AJ471" i="8" s="1"/>
  <c r="AN471" i="8" s="1"/>
  <c r="AM286" i="8"/>
  <c r="AK286" i="8" s="1"/>
  <c r="AJ286" i="8" s="1"/>
  <c r="AN286" i="8" s="1"/>
  <c r="AM58" i="8"/>
  <c r="AK58" i="8" s="1"/>
  <c r="AJ58" i="8" s="1"/>
  <c r="AN58" i="8" s="1"/>
  <c r="AM172" i="8"/>
  <c r="AK172" i="8" s="1"/>
  <c r="AJ172" i="8" s="1"/>
  <c r="AN172" i="8" s="1"/>
  <c r="AI2" i="8"/>
  <c r="L2" i="3" s="1"/>
  <c r="AJ2" i="8"/>
  <c r="M2" i="3" s="1"/>
  <c r="AL2" i="8"/>
  <c r="AM2" i="8" s="1"/>
  <c r="AK2" i="8" s="1"/>
  <c r="N2" i="3" s="1"/>
  <c r="AI284" i="8"/>
  <c r="L268" i="3" s="1"/>
  <c r="AM267" i="8"/>
  <c r="AK267" i="8" s="1"/>
  <c r="AJ267" i="8" s="1"/>
  <c r="AN267" i="8" s="1"/>
  <c r="AI139" i="8"/>
  <c r="L125" i="3" s="1"/>
  <c r="AM33" i="8"/>
  <c r="AK33" i="8" s="1"/>
  <c r="N30" i="3" s="1"/>
  <c r="AM31" i="8"/>
  <c r="AK31" i="8" s="1"/>
  <c r="N28" i="3" s="1"/>
  <c r="AM38" i="8"/>
  <c r="AK38" i="8" s="1"/>
  <c r="AM242" i="8"/>
  <c r="AK242" i="8" s="1"/>
  <c r="N229" i="3" s="1"/>
  <c r="AM211" i="8"/>
  <c r="AK211" i="8" s="1"/>
  <c r="AJ211" i="8" s="1"/>
  <c r="AN211" i="8" s="1"/>
  <c r="AM77" i="8"/>
  <c r="AK77" i="8" s="1"/>
  <c r="AJ77" i="8" s="1"/>
  <c r="AN77" i="8" s="1"/>
  <c r="AI119" i="8"/>
  <c r="L112" i="3" s="1"/>
  <c r="AM218" i="8"/>
  <c r="AK218" i="8" s="1"/>
  <c r="N206" i="3" s="1"/>
  <c r="AM421" i="8"/>
  <c r="AK421" i="8" s="1"/>
  <c r="AM44" i="8"/>
  <c r="AK44" i="8" s="1"/>
  <c r="AM26" i="8"/>
  <c r="AK26" i="8" s="1"/>
  <c r="AM414" i="8"/>
  <c r="AK414" i="8" s="1"/>
  <c r="AJ414" i="8" s="1"/>
  <c r="AN414" i="8" s="1"/>
  <c r="AM435" i="8"/>
  <c r="AK435" i="8" s="1"/>
  <c r="AI173" i="8"/>
  <c r="L155" i="3" s="1"/>
  <c r="AI133" i="8"/>
  <c r="L120" i="3" s="1"/>
  <c r="AJ133" i="8"/>
  <c r="M126" i="3" s="1"/>
  <c r="AL133" i="8"/>
  <c r="AI150" i="8"/>
  <c r="L135" i="3" s="1"/>
  <c r="AJ150" i="8"/>
  <c r="AL150" i="8"/>
  <c r="AM150" i="8" s="1"/>
  <c r="AK150" i="8" s="1"/>
  <c r="AM384" i="8"/>
  <c r="AK384" i="8" s="1"/>
  <c r="AJ384" i="8" s="1"/>
  <c r="AM80" i="8"/>
  <c r="AK80" i="8" s="1"/>
  <c r="AI24" i="8"/>
  <c r="AI361" i="8"/>
  <c r="L323" i="3" s="1"/>
  <c r="AJ361" i="8"/>
  <c r="M323" i="3" s="1"/>
  <c r="AL361" i="8"/>
  <c r="AM361" i="8" s="1"/>
  <c r="AK361" i="8" s="1"/>
  <c r="N323" i="3" s="1"/>
  <c r="AM316" i="8"/>
  <c r="AK316" i="8" s="1"/>
  <c r="AM291" i="8"/>
  <c r="AK291" i="8" s="1"/>
  <c r="AM134" i="8"/>
  <c r="AK134" i="8" s="1"/>
  <c r="AJ134" i="8" s="1"/>
  <c r="AN134" i="8" s="1"/>
  <c r="AM238" i="8"/>
  <c r="AK238" i="8" s="1"/>
  <c r="AJ238" i="8" s="1"/>
  <c r="AN238" i="8" s="1"/>
  <c r="AI490" i="8"/>
  <c r="AL490" i="8" s="1"/>
  <c r="AM490" i="8" s="1"/>
  <c r="AK490" i="8" s="1"/>
  <c r="AJ490" i="8" s="1"/>
  <c r="AN490" i="8" s="1"/>
  <c r="AL66" i="8"/>
  <c r="AM66" i="8" s="1"/>
  <c r="AK66" i="8" s="1"/>
  <c r="AN66" i="8" s="1"/>
  <c r="AM317" i="8"/>
  <c r="AK317" i="8" s="1"/>
  <c r="N284" i="3" s="1"/>
  <c r="AM482" i="8"/>
  <c r="AK482" i="8" s="1"/>
  <c r="AJ482" i="8" s="1"/>
  <c r="M431" i="3" s="1"/>
  <c r="AM253" i="8"/>
  <c r="AK253" i="8" s="1"/>
  <c r="AL341" i="8"/>
  <c r="AI341" i="8"/>
  <c r="L306" i="3" s="1"/>
  <c r="AJ341" i="8"/>
  <c r="M306" i="3" s="1"/>
  <c r="AM476" i="8"/>
  <c r="AK476" i="8" s="1"/>
  <c r="N426" i="3" s="1"/>
  <c r="AI241" i="8"/>
  <c r="AJ241" i="8"/>
  <c r="AL241" i="8"/>
  <c r="AI138" i="8"/>
  <c r="AL495" i="8"/>
  <c r="AM131" i="8"/>
  <c r="AK131" i="8" s="1"/>
  <c r="AM198" i="8"/>
  <c r="AK198" i="8" s="1"/>
  <c r="AI167" i="8"/>
  <c r="L150" i="3" s="1"/>
  <c r="AN480" i="8"/>
  <c r="AL332" i="8"/>
  <c r="AM141" i="8"/>
  <c r="AK141" i="8" s="1"/>
  <c r="AI509" i="8"/>
  <c r="AL509" i="8" s="1"/>
  <c r="AM509" i="8" s="1"/>
  <c r="AK509" i="8" s="1"/>
  <c r="AJ509" i="8" s="1"/>
  <c r="AN509" i="8" s="1"/>
  <c r="AM256" i="8"/>
  <c r="AK256" i="8" s="1"/>
  <c r="AI496" i="8"/>
  <c r="AM113" i="8"/>
  <c r="AK113" i="8" s="1"/>
  <c r="AM8" i="8"/>
  <c r="AK8" i="8" s="1"/>
  <c r="AL411" i="8"/>
  <c r="AI411" i="8"/>
  <c r="AJ411" i="8"/>
  <c r="AM336" i="8"/>
  <c r="AK336" i="8" s="1"/>
  <c r="AM110" i="8"/>
  <c r="AK110" i="8" s="1"/>
  <c r="AM446" i="8"/>
  <c r="AK446" i="8" s="1"/>
  <c r="AM274" i="8"/>
  <c r="AK274" i="8" s="1"/>
  <c r="AM403" i="8"/>
  <c r="AK403" i="8" s="1"/>
  <c r="AJ403" i="8" s="1"/>
  <c r="AN403" i="8" s="1"/>
  <c r="AI360" i="8"/>
  <c r="AJ360" i="8"/>
  <c r="AL360" i="8"/>
  <c r="AM360" i="8" s="1"/>
  <c r="AK360" i="8" s="1"/>
  <c r="AI398" i="8"/>
  <c r="L376" i="3" s="1"/>
  <c r="AM243" i="8"/>
  <c r="AK243" i="8" s="1"/>
  <c r="AN294" i="8"/>
  <c r="AN285" i="8"/>
  <c r="AN91" i="8"/>
  <c r="AM350" i="8"/>
  <c r="AK350" i="8" s="1"/>
  <c r="AM96" i="8"/>
  <c r="AK96" i="8" s="1"/>
  <c r="AJ96" i="8" s="1"/>
  <c r="AN96" i="8" s="1"/>
  <c r="AM147" i="8"/>
  <c r="AK147" i="8" s="1"/>
  <c r="AM363" i="8"/>
  <c r="AK363" i="8" s="1"/>
  <c r="AM315" i="8"/>
  <c r="AK315" i="8" s="1"/>
  <c r="AI97" i="8"/>
  <c r="L87" i="3" s="1"/>
  <c r="AJ390" i="8"/>
  <c r="M349" i="3" s="1"/>
  <c r="AL390" i="8"/>
  <c r="AM390" i="8" s="1"/>
  <c r="AK390" i="8" s="1"/>
  <c r="N349" i="3" s="1"/>
  <c r="AI390" i="8"/>
  <c r="AM335" i="8"/>
  <c r="AK335" i="8" s="1"/>
  <c r="AJ335" i="8" s="1"/>
  <c r="AI485" i="8"/>
  <c r="AM13" i="8"/>
  <c r="AK13" i="8" s="1"/>
  <c r="AI248" i="8"/>
  <c r="L234" i="3" s="1"/>
  <c r="AN145" i="8"/>
  <c r="AI338" i="8"/>
  <c r="L319" i="3" s="1"/>
  <c r="AM444" i="8"/>
  <c r="AK444" i="8" s="1"/>
  <c r="N419" i="3" s="1"/>
  <c r="AI259" i="8"/>
  <c r="L245" i="3" s="1"/>
  <c r="AL259" i="8"/>
  <c r="AM259" i="8" s="1"/>
  <c r="AK259" i="8" s="1"/>
  <c r="N232" i="3" s="1"/>
  <c r="AM415" i="8"/>
  <c r="AK415" i="8" s="1"/>
  <c r="AL501" i="8"/>
  <c r="AI501" i="8"/>
  <c r="L448" i="3" s="1"/>
  <c r="AJ501" i="8"/>
  <c r="M448" i="3" s="1"/>
  <c r="AM223" i="8"/>
  <c r="AK223" i="8" s="1"/>
  <c r="AM325" i="8"/>
  <c r="AK325" i="8" s="1"/>
  <c r="N291" i="3" s="1"/>
  <c r="AM28" i="8"/>
  <c r="AK28" i="8" s="1"/>
  <c r="AJ28" i="8" s="1"/>
  <c r="AN28" i="8" s="1"/>
  <c r="AI22" i="8"/>
  <c r="L21" i="3" s="1"/>
  <c r="AI263" i="8"/>
  <c r="L248" i="3" s="1"/>
  <c r="AM300" i="8"/>
  <c r="AK300" i="8" s="1"/>
  <c r="N269" i="3" s="1"/>
  <c r="AM85" i="8"/>
  <c r="AK85" i="8" s="1"/>
  <c r="AJ85" i="8" s="1"/>
  <c r="AN85" i="8" s="1"/>
  <c r="AM305" i="8"/>
  <c r="AK305" i="8" s="1"/>
  <c r="AJ305" i="8" s="1"/>
  <c r="AN305" i="8" s="1"/>
  <c r="AJ224" i="8"/>
  <c r="AI224" i="8"/>
  <c r="L201" i="3" s="1"/>
  <c r="AL224" i="8"/>
  <c r="AI200" i="8"/>
  <c r="AL200" i="8" s="1"/>
  <c r="AM200" i="8" s="1"/>
  <c r="AK200" i="8" s="1"/>
  <c r="AJ200" i="8" s="1"/>
  <c r="AN200" i="8" s="1"/>
  <c r="AM312" i="8"/>
  <c r="AK312" i="8" s="1"/>
  <c r="N295" i="3" s="1"/>
  <c r="AM115" i="8"/>
  <c r="AK115" i="8" s="1"/>
  <c r="AJ115" i="8" s="1"/>
  <c r="AN115" i="8" s="1"/>
  <c r="AN41" i="8"/>
  <c r="C2" i="9" l="1"/>
  <c r="AN468" i="8"/>
  <c r="N276" i="3"/>
  <c r="T51" i="6"/>
  <c r="D55" i="6"/>
  <c r="BC2" i="6"/>
  <c r="AW14" i="6"/>
  <c r="X51" i="6"/>
  <c r="AY33" i="6"/>
  <c r="L349" i="3"/>
  <c r="AV7" i="6" s="1"/>
  <c r="L480" i="3"/>
  <c r="AY13" i="6"/>
  <c r="L459" i="3"/>
  <c r="AT11" i="6"/>
  <c r="AZ24" i="6"/>
  <c r="AF14" i="6"/>
  <c r="BE14" i="6"/>
  <c r="L47" i="6"/>
  <c r="I49" i="6"/>
  <c r="BD9" i="6"/>
  <c r="AJ90" i="8"/>
  <c r="M81" i="3" s="1"/>
  <c r="O59" i="6" s="1"/>
  <c r="R55" i="6"/>
  <c r="AW6" i="6"/>
  <c r="AO25" i="6"/>
  <c r="L470" i="3"/>
  <c r="L478" i="3"/>
  <c r="P55" i="6"/>
  <c r="P54" i="6"/>
  <c r="BC19" i="6"/>
  <c r="L261" i="3"/>
  <c r="L466" i="3"/>
  <c r="AK26" i="6"/>
  <c r="AN16" i="6"/>
  <c r="AN156" i="8"/>
  <c r="BA22" i="6"/>
  <c r="AP15" i="6"/>
  <c r="AI23" i="6"/>
  <c r="B54" i="6"/>
  <c r="AF9" i="6"/>
  <c r="AG33" i="6"/>
  <c r="J55" i="6"/>
  <c r="X44" i="6"/>
  <c r="AU16" i="6"/>
  <c r="L458" i="3"/>
  <c r="AX14" i="6"/>
  <c r="AO13" i="6"/>
  <c r="AT34" i="6"/>
  <c r="L101" i="3"/>
  <c r="L469" i="3"/>
  <c r="AG25" i="6"/>
  <c r="N325" i="3"/>
  <c r="AF29" i="6"/>
  <c r="N298" i="3"/>
  <c r="L476" i="3"/>
  <c r="BB10" i="6"/>
  <c r="AI13" i="6"/>
  <c r="B51" i="6"/>
  <c r="AI15" i="6"/>
  <c r="H45" i="6"/>
  <c r="AM13" i="6"/>
  <c r="BE7" i="6"/>
  <c r="G50" i="6"/>
  <c r="D54" i="6"/>
  <c r="AB46" i="6"/>
  <c r="L462" i="3"/>
  <c r="AR13" i="6"/>
  <c r="AQ19" i="6"/>
  <c r="X54" i="6"/>
  <c r="AO14" i="6"/>
  <c r="V53" i="6"/>
  <c r="AE30" i="6"/>
  <c r="AR24" i="6"/>
  <c r="L456" i="3"/>
  <c r="L461" i="3"/>
  <c r="AF11" i="6"/>
  <c r="E44" i="6"/>
  <c r="AZ14" i="6"/>
  <c r="AL3" i="6"/>
  <c r="AX34" i="6"/>
  <c r="J43" i="6"/>
  <c r="AE7" i="6"/>
  <c r="AP3" i="6"/>
  <c r="G56" i="6"/>
  <c r="AY15" i="6"/>
  <c r="R47" i="6"/>
  <c r="AG11" i="6"/>
  <c r="AY7" i="6"/>
  <c r="AJ19" i="6"/>
  <c r="AK25" i="6"/>
  <c r="L475" i="3"/>
  <c r="AG6" i="6"/>
  <c r="H53" i="6"/>
  <c r="AK6" i="6"/>
  <c r="AU2" i="6"/>
  <c r="AM4" i="6"/>
  <c r="AO8" i="6"/>
  <c r="L474" i="3"/>
  <c r="L477" i="3"/>
  <c r="AK5" i="6"/>
  <c r="AO9" i="6"/>
  <c r="U46" i="6"/>
  <c r="AP6" i="6"/>
  <c r="L464" i="3"/>
  <c r="AM10" i="6"/>
  <c r="L465" i="3"/>
  <c r="AY8" i="6"/>
  <c r="AK11" i="6"/>
  <c r="L463" i="3"/>
  <c r="H47" i="6"/>
  <c r="AL14" i="6"/>
  <c r="AL15" i="6"/>
  <c r="BB2" i="6"/>
  <c r="C49" i="6"/>
  <c r="AG5" i="6"/>
  <c r="BB6" i="6"/>
  <c r="AZ7" i="6"/>
  <c r="AG10" i="6"/>
  <c r="AI3" i="6"/>
  <c r="Z48" i="6"/>
  <c r="AN4" i="6"/>
  <c r="L479" i="3"/>
  <c r="BC35" i="6"/>
  <c r="AN13" i="6"/>
  <c r="AM14" i="6"/>
  <c r="B50" i="6"/>
  <c r="AR7" i="6"/>
  <c r="P59" i="6"/>
  <c r="N139" i="3"/>
  <c r="BA11" i="6"/>
  <c r="AQ6" i="6"/>
  <c r="AX2" i="6"/>
  <c r="AW13" i="6"/>
  <c r="AL25" i="6"/>
  <c r="AZ15" i="6"/>
  <c r="L467" i="3"/>
  <c r="BC6" i="6"/>
  <c r="AI10" i="6"/>
  <c r="BA4" i="6"/>
  <c r="N42" i="6"/>
  <c r="AE10" i="6"/>
  <c r="AH13" i="6"/>
  <c r="AN283" i="8"/>
  <c r="AH8" i="6"/>
  <c r="L481" i="3"/>
  <c r="AR27" i="6"/>
  <c r="AR11" i="6"/>
  <c r="AW7" i="6"/>
  <c r="BC9" i="6"/>
  <c r="AE6" i="6"/>
  <c r="AO7" i="6"/>
  <c r="L280" i="3"/>
  <c r="N326" i="3"/>
  <c r="L395" i="3"/>
  <c r="AX4" i="6" s="1"/>
  <c r="N50" i="3"/>
  <c r="M52" i="3"/>
  <c r="L273" i="3"/>
  <c r="N187" i="3"/>
  <c r="N407" i="3"/>
  <c r="N211" i="3"/>
  <c r="L263" i="3"/>
  <c r="AL135" i="8"/>
  <c r="AM135" i="8" s="1"/>
  <c r="AK135" i="8" s="1"/>
  <c r="N121" i="3" s="1"/>
  <c r="AN375" i="8"/>
  <c r="N99" i="3"/>
  <c r="L216" i="3"/>
  <c r="L341" i="3"/>
  <c r="AP17" i="6"/>
  <c r="N69" i="3"/>
  <c r="L149" i="3"/>
  <c r="M267" i="3"/>
  <c r="N106" i="3"/>
  <c r="L368" i="3"/>
  <c r="L317" i="3"/>
  <c r="AJ235" i="8"/>
  <c r="M211" i="3" s="1"/>
  <c r="M338" i="3"/>
  <c r="L327" i="3"/>
  <c r="N135" i="3"/>
  <c r="N317" i="3"/>
  <c r="AH27" i="6" s="1"/>
  <c r="N237" i="3"/>
  <c r="L25" i="3"/>
  <c r="N71" i="3"/>
  <c r="M104" i="3"/>
  <c r="K55" i="6" s="1"/>
  <c r="N252" i="3"/>
  <c r="AG27" i="6" s="1"/>
  <c r="L224" i="3"/>
  <c r="L352" i="3"/>
  <c r="M183" i="3"/>
  <c r="AN204" i="8"/>
  <c r="L131" i="3"/>
  <c r="AJ21" i="8"/>
  <c r="L132" i="3"/>
  <c r="AL463" i="8"/>
  <c r="AM463" i="8" s="1"/>
  <c r="AK463" i="8" s="1"/>
  <c r="N414" i="3" s="1"/>
  <c r="AY31" i="6" s="1"/>
  <c r="L437" i="3"/>
  <c r="BA12" i="6" s="1"/>
  <c r="AJ236" i="8"/>
  <c r="M212" i="3" s="1"/>
  <c r="AL167" i="8"/>
  <c r="M99" i="3"/>
  <c r="N341" i="3"/>
  <c r="L147" i="3"/>
  <c r="M88" i="3"/>
  <c r="N94" i="3"/>
  <c r="AN257" i="8"/>
  <c r="N133" i="3"/>
  <c r="AJ43" i="8"/>
  <c r="M39" i="3" s="1"/>
  <c r="Y48" i="6" s="1"/>
  <c r="L145" i="3"/>
  <c r="AP4" i="6" s="1"/>
  <c r="M343" i="3"/>
  <c r="N195" i="3"/>
  <c r="L322" i="3"/>
  <c r="L47" i="3"/>
  <c r="AL293" i="8"/>
  <c r="AM293" i="8" s="1"/>
  <c r="AK293" i="8" s="1"/>
  <c r="N263" i="3" s="1"/>
  <c r="AL407" i="8"/>
  <c r="AM407" i="8" s="1"/>
  <c r="AK407" i="8" s="1"/>
  <c r="AJ407" i="8" s="1"/>
  <c r="L251" i="3"/>
  <c r="AJ155" i="8"/>
  <c r="M139" i="3" s="1"/>
  <c r="M348" i="3"/>
  <c r="N225" i="3"/>
  <c r="N357" i="3"/>
  <c r="AU28" i="6" s="1"/>
  <c r="AL339" i="8"/>
  <c r="AM339" i="8" s="1"/>
  <c r="AK339" i="8" s="1"/>
  <c r="N304" i="3" s="1"/>
  <c r="M383" i="3"/>
  <c r="L402" i="3"/>
  <c r="M80" i="3"/>
  <c r="L301" i="3"/>
  <c r="N190" i="3"/>
  <c r="N46" i="3"/>
  <c r="N144" i="3"/>
  <c r="M355" i="3"/>
  <c r="R42" i="6" s="1"/>
  <c r="L56" i="3"/>
  <c r="M357" i="3"/>
  <c r="N429" i="3"/>
  <c r="AJ78" i="8"/>
  <c r="M70" i="3" s="1"/>
  <c r="N185" i="3"/>
  <c r="AL21" i="8"/>
  <c r="AM21" i="8" s="1"/>
  <c r="AK21" i="8" s="1"/>
  <c r="M264" i="3"/>
  <c r="AL279" i="8"/>
  <c r="AM279" i="8" s="1"/>
  <c r="AK279" i="8" s="1"/>
  <c r="N250" i="3" s="1"/>
  <c r="AL310" i="8"/>
  <c r="AM310" i="8" s="1"/>
  <c r="AK310" i="8" s="1"/>
  <c r="N278" i="3" s="1"/>
  <c r="M280" i="3"/>
  <c r="M201" i="3"/>
  <c r="L59" i="6" s="1"/>
  <c r="L232" i="3"/>
  <c r="AL270" i="8"/>
  <c r="AM270" i="8" s="1"/>
  <c r="AK270" i="8" s="1"/>
  <c r="AJ270" i="8" s="1"/>
  <c r="AJ449" i="8"/>
  <c r="M402" i="3" s="1"/>
  <c r="L299" i="3"/>
  <c r="L157" i="3"/>
  <c r="L246" i="3"/>
  <c r="L415" i="3"/>
  <c r="N33" i="3"/>
  <c r="AJ36" i="8"/>
  <c r="AN36" i="8" s="1"/>
  <c r="M54" i="3"/>
  <c r="L158" i="3"/>
  <c r="AL221" i="8"/>
  <c r="AM221" i="8" s="1"/>
  <c r="AK221" i="8" s="1"/>
  <c r="N198" i="3" s="1"/>
  <c r="M368" i="3"/>
  <c r="AL173" i="8"/>
  <c r="AM173" i="8" s="1"/>
  <c r="AK173" i="8" s="1"/>
  <c r="L119" i="3"/>
  <c r="L307" i="3"/>
  <c r="L76" i="3"/>
  <c r="N337" i="3"/>
  <c r="L191" i="3"/>
  <c r="AL456" i="8"/>
  <c r="AM456" i="8" s="1"/>
  <c r="AK456" i="8" s="1"/>
  <c r="L189" i="3"/>
  <c r="M283" i="3"/>
  <c r="L75" i="3"/>
  <c r="N440" i="3"/>
  <c r="L254" i="3"/>
  <c r="M445" i="3"/>
  <c r="M249" i="3"/>
  <c r="M37" i="3"/>
  <c r="M216" i="3"/>
  <c r="P51" i="6" s="1"/>
  <c r="M235" i="3"/>
  <c r="N389" i="3"/>
  <c r="L104" i="3"/>
  <c r="N308" i="3"/>
  <c r="L320" i="3"/>
  <c r="L102" i="3"/>
  <c r="N29" i="3"/>
  <c r="BD26" i="6" s="1"/>
  <c r="L130" i="3"/>
  <c r="N347" i="3"/>
  <c r="L29" i="3"/>
  <c r="L156" i="3"/>
  <c r="L34" i="3"/>
  <c r="L446" i="3"/>
  <c r="AL302" i="8"/>
  <c r="AM302" i="8" s="1"/>
  <c r="AK302" i="8" s="1"/>
  <c r="N259" i="3"/>
  <c r="L163" i="3"/>
  <c r="N26" i="3"/>
  <c r="N174" i="3"/>
  <c r="AJ279" i="8"/>
  <c r="AL460" i="8"/>
  <c r="AM460" i="8" s="1"/>
  <c r="AK460" i="8" s="1"/>
  <c r="AJ460" i="8" s="1"/>
  <c r="AN460" i="8" s="1"/>
  <c r="M259" i="3"/>
  <c r="N19" i="3"/>
  <c r="AL337" i="8"/>
  <c r="AM337" i="8" s="1"/>
  <c r="AK337" i="8" s="1"/>
  <c r="AJ337" i="8" s="1"/>
  <c r="N422" i="3"/>
  <c r="N235" i="3"/>
  <c r="N67" i="3"/>
  <c r="N242" i="3"/>
  <c r="N115" i="3"/>
  <c r="AN39" i="6" s="1"/>
  <c r="AL139" i="8"/>
  <c r="L36" i="3"/>
  <c r="BB15" i="6" s="1"/>
  <c r="L142" i="3"/>
  <c r="AP10" i="6" s="1"/>
  <c r="AL108" i="8"/>
  <c r="AM108" i="8" s="1"/>
  <c r="AK108" i="8" s="1"/>
  <c r="N97" i="3" s="1"/>
  <c r="L430" i="3"/>
  <c r="AL154" i="8"/>
  <c r="AM154" i="8" s="1"/>
  <c r="AK154" i="8" s="1"/>
  <c r="AJ154" i="8" s="1"/>
  <c r="AJ463" i="8"/>
  <c r="M86" i="3"/>
  <c r="L137" i="3"/>
  <c r="L133" i="3"/>
  <c r="L343" i="3"/>
  <c r="N191" i="3"/>
  <c r="AO22" i="6" s="1"/>
  <c r="L340" i="3"/>
  <c r="N166" i="3"/>
  <c r="N364" i="3"/>
  <c r="M440" i="3"/>
  <c r="M254" i="3"/>
  <c r="AL126" i="8"/>
  <c r="AM126" i="8" s="1"/>
  <c r="AK126" i="8" s="1"/>
  <c r="N119" i="3" s="1"/>
  <c r="AL169" i="8"/>
  <c r="AM169" i="8" s="1"/>
  <c r="AK169" i="8" s="1"/>
  <c r="N152" i="3" s="1"/>
  <c r="L93" i="3"/>
  <c r="AL70" i="8"/>
  <c r="AM70" i="8" s="1"/>
  <c r="AK70" i="8" s="1"/>
  <c r="AJ70" i="8" s="1"/>
  <c r="AN70" i="8" s="1"/>
  <c r="AL222" i="8"/>
  <c r="AM222" i="8" s="1"/>
  <c r="AK222" i="8" s="1"/>
  <c r="N258" i="3"/>
  <c r="AJ22" i="6" s="1"/>
  <c r="N35" i="3"/>
  <c r="M322" i="3"/>
  <c r="M84" i="3"/>
  <c r="AJ288" i="8"/>
  <c r="AL313" i="8"/>
  <c r="AM313" i="8" s="1"/>
  <c r="AK313" i="8" s="1"/>
  <c r="AJ313" i="8" s="1"/>
  <c r="AN313" i="8" s="1"/>
  <c r="N292" i="3"/>
  <c r="AE22" i="6" s="1"/>
  <c r="N330" i="3"/>
  <c r="L324" i="3"/>
  <c r="AK3" i="6" s="1"/>
  <c r="L370" i="3"/>
  <c r="N328" i="3"/>
  <c r="AL464" i="8"/>
  <c r="AM464" i="8" s="1"/>
  <c r="AK464" i="8" s="1"/>
  <c r="N415" i="3" s="1"/>
  <c r="N262" i="3"/>
  <c r="N428" i="3"/>
  <c r="M317" i="3"/>
  <c r="M127" i="3"/>
  <c r="L240" i="3"/>
  <c r="L139" i="3"/>
  <c r="M225" i="3"/>
  <c r="M72" i="3"/>
  <c r="L31" i="3"/>
  <c r="L126" i="3"/>
  <c r="N411" i="3"/>
  <c r="AJ434" i="8"/>
  <c r="M388" i="3" s="1"/>
  <c r="N436" i="3"/>
  <c r="AL438" i="8"/>
  <c r="AM438" i="8" s="1"/>
  <c r="AK438" i="8" s="1"/>
  <c r="N392" i="3" s="1"/>
  <c r="L219" i="3"/>
  <c r="M200" i="3"/>
  <c r="N294" i="3"/>
  <c r="AJ217" i="8"/>
  <c r="M195" i="3" s="1"/>
  <c r="L366" i="3"/>
  <c r="M397" i="3"/>
  <c r="AL40" i="8"/>
  <c r="AM40" i="8" s="1"/>
  <c r="AK40" i="8" s="1"/>
  <c r="AL72" i="8"/>
  <c r="AM72" i="8" s="1"/>
  <c r="AK72" i="8" s="1"/>
  <c r="N65" i="3" s="1"/>
  <c r="M341" i="3"/>
  <c r="L315" i="3"/>
  <c r="M110" i="3"/>
  <c r="AL343" i="8"/>
  <c r="AM343" i="8" s="1"/>
  <c r="AK343" i="8" s="1"/>
  <c r="AJ343" i="8" s="1"/>
  <c r="N72" i="3"/>
  <c r="AR23" i="6" s="1"/>
  <c r="M308" i="3"/>
  <c r="AL166" i="8"/>
  <c r="AM166" i="8" s="1"/>
  <c r="AK166" i="8" s="1"/>
  <c r="AJ166" i="8" s="1"/>
  <c r="M276" i="3"/>
  <c r="M230" i="3"/>
  <c r="L360" i="3"/>
  <c r="L42" i="3"/>
  <c r="L297" i="3"/>
  <c r="M29" i="3"/>
  <c r="AL34" i="8"/>
  <c r="AM34" i="8" s="1"/>
  <c r="AK34" i="8" s="1"/>
  <c r="AL63" i="8"/>
  <c r="AM63" i="8" s="1"/>
  <c r="AK63" i="8" s="1"/>
  <c r="AJ208" i="8"/>
  <c r="M187" i="3" s="1"/>
  <c r="J53" i="6" s="1"/>
  <c r="AJ347" i="8"/>
  <c r="M311" i="3" s="1"/>
  <c r="M118" i="3"/>
  <c r="L59" i="3"/>
  <c r="AL65" i="8"/>
  <c r="AM65" i="8" s="1"/>
  <c r="AK65" i="8" s="1"/>
  <c r="AJ65" i="8" s="1"/>
  <c r="M59" i="3" s="1"/>
  <c r="L23" i="3"/>
  <c r="L257" i="3"/>
  <c r="N275" i="3"/>
  <c r="N425" i="3"/>
  <c r="AL46" i="8"/>
  <c r="AM46" i="8" s="1"/>
  <c r="AK46" i="8" s="1"/>
  <c r="M189" i="3"/>
  <c r="L175" i="3"/>
  <c r="L129" i="3"/>
  <c r="AL297" i="8"/>
  <c r="AM297" i="8" s="1"/>
  <c r="AK297" i="8" s="1"/>
  <c r="N266" i="3" s="1"/>
  <c r="M281" i="3"/>
  <c r="N62" i="3"/>
  <c r="N104" i="3"/>
  <c r="L61" i="3"/>
  <c r="M247" i="3"/>
  <c r="M122" i="3"/>
  <c r="L372" i="3"/>
  <c r="AL321" i="8"/>
  <c r="AM321" i="8" s="1"/>
  <c r="AK321" i="8" s="1"/>
  <c r="N288" i="3" s="1"/>
  <c r="L110" i="3"/>
  <c r="L182" i="3"/>
  <c r="M377" i="3"/>
  <c r="M19" i="3"/>
  <c r="AL27" i="8"/>
  <c r="AM27" i="8" s="1"/>
  <c r="AK27" i="8" s="1"/>
  <c r="N25" i="3" s="1"/>
  <c r="AL232" i="8"/>
  <c r="AM232" i="8" s="1"/>
  <c r="AK232" i="8" s="1"/>
  <c r="L314" i="3"/>
  <c r="AJ333" i="8"/>
  <c r="M298" i="3" s="1"/>
  <c r="N432" i="3"/>
  <c r="N449" i="3"/>
  <c r="L265" i="3"/>
  <c r="M449" i="3"/>
  <c r="AJ160" i="8"/>
  <c r="M144" i="3" s="1"/>
  <c r="L70" i="3"/>
  <c r="AL50" i="8"/>
  <c r="AM50" i="8" s="1"/>
  <c r="AK50" i="8" s="1"/>
  <c r="N45" i="3" s="1"/>
  <c r="M252" i="3"/>
  <c r="AL83" i="8"/>
  <c r="AM83" i="8" s="1"/>
  <c r="AK83" i="8" s="1"/>
  <c r="N75" i="3" s="1"/>
  <c r="AJ293" i="8"/>
  <c r="M263" i="3" s="1"/>
  <c r="L285" i="3"/>
  <c r="N79" i="3"/>
  <c r="L32" i="3"/>
  <c r="L287" i="3"/>
  <c r="N189" i="3"/>
  <c r="N192" i="3"/>
  <c r="L311" i="3"/>
  <c r="N142" i="3"/>
  <c r="AL199" i="8"/>
  <c r="AM199" i="8" s="1"/>
  <c r="AK199" i="8" s="1"/>
  <c r="N179" i="3" s="1"/>
  <c r="L50" i="3"/>
  <c r="L354" i="3"/>
  <c r="N264" i="3"/>
  <c r="N165" i="3"/>
  <c r="N343" i="3"/>
  <c r="L290" i="3"/>
  <c r="AJ205" i="8"/>
  <c r="M184" i="3" s="1"/>
  <c r="L449" i="3"/>
  <c r="L39" i="3"/>
  <c r="L218" i="3"/>
  <c r="AJ366" i="8"/>
  <c r="AL97" i="8"/>
  <c r="L92" i="3"/>
  <c r="M76" i="3"/>
  <c r="L65" i="3"/>
  <c r="L397" i="3"/>
  <c r="L428" i="3"/>
  <c r="M48" i="3"/>
  <c r="AL419" i="8"/>
  <c r="AM419" i="8" s="1"/>
  <c r="AK419" i="8" s="1"/>
  <c r="N375" i="3" s="1"/>
  <c r="N101" i="3"/>
  <c r="AT33" i="6" s="1"/>
  <c r="M446" i="3"/>
  <c r="L346" i="3"/>
  <c r="AL387" i="8"/>
  <c r="AM387" i="8" s="1"/>
  <c r="AK387" i="8" s="1"/>
  <c r="N346" i="3" s="1"/>
  <c r="N132" i="3"/>
  <c r="AL117" i="8"/>
  <c r="AM117" i="8" s="1"/>
  <c r="AK117" i="8" s="1"/>
  <c r="AJ117" i="8" s="1"/>
  <c r="AN117" i="8" s="1"/>
  <c r="AJ118" i="8"/>
  <c r="M106" i="3" s="1"/>
  <c r="N213" i="3"/>
  <c r="N281" i="3"/>
  <c r="L212" i="3"/>
  <c r="L86" i="3"/>
  <c r="AJ306" i="8"/>
  <c r="AN306" i="8" s="1"/>
  <c r="N183" i="3"/>
  <c r="AJ135" i="8"/>
  <c r="M121" i="3" s="1"/>
  <c r="M93" i="3"/>
  <c r="AJ464" i="8"/>
  <c r="M415" i="3" s="1"/>
  <c r="L237" i="3"/>
  <c r="AL402" i="8"/>
  <c r="AM402" i="8" s="1"/>
  <c r="AK402" i="8" s="1"/>
  <c r="N379" i="3" s="1"/>
  <c r="N140" i="3"/>
  <c r="N247" i="3"/>
  <c r="AL400" i="8"/>
  <c r="AM400" i="8" s="1"/>
  <c r="AK400" i="8" s="1"/>
  <c r="M140" i="3"/>
  <c r="AL304" i="8"/>
  <c r="AM304" i="8" s="1"/>
  <c r="AK304" i="8" s="1"/>
  <c r="N273" i="3" s="1"/>
  <c r="L283" i="3"/>
  <c r="AL382" i="8"/>
  <c r="AM382" i="8" s="1"/>
  <c r="AK382" i="8" s="1"/>
  <c r="N342" i="3" s="1"/>
  <c r="N417" i="3"/>
  <c r="AJ259" i="8"/>
  <c r="M232" i="3" s="1"/>
  <c r="N301" i="3"/>
  <c r="N355" i="3"/>
  <c r="M411" i="3"/>
  <c r="AJ297" i="8"/>
  <c r="N170" i="3"/>
  <c r="L334" i="3"/>
  <c r="N221" i="3"/>
  <c r="N161" i="3"/>
  <c r="L388" i="3"/>
  <c r="AL323" i="8"/>
  <c r="AM323" i="8" s="1"/>
  <c r="AK323" i="8" s="1"/>
  <c r="AJ323" i="8" s="1"/>
  <c r="N52" i="3"/>
  <c r="AL346" i="8"/>
  <c r="AM346" i="8" s="1"/>
  <c r="AK346" i="8" s="1"/>
  <c r="AJ346" i="8" s="1"/>
  <c r="M310" i="3" s="1"/>
  <c r="M190" i="3"/>
  <c r="AL250" i="8"/>
  <c r="AM250" i="8" s="1"/>
  <c r="AK250" i="8" s="1"/>
  <c r="AJ250" i="8" s="1"/>
  <c r="L345" i="3"/>
  <c r="L413" i="3"/>
  <c r="L337" i="3"/>
  <c r="AJ377" i="8"/>
  <c r="L81" i="3"/>
  <c r="L185" i="3"/>
  <c r="N37" i="3"/>
  <c r="M164" i="3"/>
  <c r="N265" i="3"/>
  <c r="M228" i="3"/>
  <c r="AL392" i="8"/>
  <c r="AM392" i="8" s="1"/>
  <c r="AK392" i="8" s="1"/>
  <c r="N351" i="3" s="1"/>
  <c r="M174" i="3"/>
  <c r="AN483" i="8"/>
  <c r="AN21" i="8"/>
  <c r="AN478" i="8"/>
  <c r="AN236" i="8"/>
  <c r="AN296" i="8"/>
  <c r="AN292" i="8"/>
  <c r="AN383" i="8"/>
  <c r="AN499" i="8"/>
  <c r="AN276" i="8"/>
  <c r="AN440" i="8"/>
  <c r="AN502" i="8"/>
  <c r="AN475" i="8"/>
  <c r="AN184" i="8"/>
  <c r="AN287" i="8"/>
  <c r="AN25" i="8"/>
  <c r="AN308" i="8"/>
  <c r="AN328" i="8"/>
  <c r="AN367" i="8"/>
  <c r="AN179" i="8"/>
  <c r="AN349" i="8"/>
  <c r="AN255" i="8"/>
  <c r="AN370" i="8"/>
  <c r="AN329" i="8"/>
  <c r="AN125" i="8"/>
  <c r="AN185" i="8"/>
  <c r="AN51" i="8"/>
  <c r="AN194" i="8"/>
  <c r="L194" i="3"/>
  <c r="AL272" i="8"/>
  <c r="AM272" i="8" s="1"/>
  <c r="AK272" i="8" s="1"/>
  <c r="N244" i="3" s="1"/>
  <c r="AL216" i="8"/>
  <c r="AM216" i="8" s="1"/>
  <c r="AK216" i="8" s="1"/>
  <c r="N194" i="3" s="1"/>
  <c r="AO5" i="6"/>
  <c r="AM39" i="6"/>
  <c r="AN32" i="8"/>
  <c r="AN449" i="8"/>
  <c r="AN307" i="8"/>
  <c r="AN201" i="8"/>
  <c r="BC22" i="6"/>
  <c r="AN280" i="8"/>
  <c r="N251" i="3"/>
  <c r="AJ439" i="8"/>
  <c r="N393" i="3"/>
  <c r="AN312" i="8"/>
  <c r="N280" i="3"/>
  <c r="AF36" i="6"/>
  <c r="N302" i="3"/>
  <c r="AJ315" i="8"/>
  <c r="N282" i="3"/>
  <c r="AN350" i="8"/>
  <c r="AN371" i="8"/>
  <c r="N332" i="3"/>
  <c r="AN243" i="8"/>
  <c r="N218" i="3"/>
  <c r="AI26" i="6"/>
  <c r="AN165" i="8"/>
  <c r="N148" i="3"/>
  <c r="AL10" i="6"/>
  <c r="AJ244" i="8"/>
  <c r="N219" i="3"/>
  <c r="AJ351" i="8"/>
  <c r="M331" i="3" s="1"/>
  <c r="N314" i="3"/>
  <c r="AJ143" i="8"/>
  <c r="M135" i="3" s="1"/>
  <c r="N128" i="3"/>
  <c r="AJ385" i="8"/>
  <c r="M363" i="3" s="1"/>
  <c r="N344" i="3"/>
  <c r="AJ82" i="8"/>
  <c r="M77" i="3" s="1"/>
  <c r="N74" i="3"/>
  <c r="AJ61" i="8"/>
  <c r="N55" i="3"/>
  <c r="AJ273" i="8"/>
  <c r="N245" i="3"/>
  <c r="AL355" i="8"/>
  <c r="L318" i="3"/>
  <c r="AV10" i="6"/>
  <c r="AJ3" i="6"/>
  <c r="AM16" i="6"/>
  <c r="BE33" i="6"/>
  <c r="BC10" i="6"/>
  <c r="L198" i="3"/>
  <c r="AV5" i="6"/>
  <c r="AH30" i="6"/>
  <c r="G44" i="6"/>
  <c r="E51" i="6"/>
  <c r="BB11" i="6"/>
  <c r="AY30" i="6"/>
  <c r="BA10" i="6"/>
  <c r="BC13" i="6"/>
  <c r="AV9" i="6"/>
  <c r="AM15" i="6"/>
  <c r="AZ19" i="6"/>
  <c r="AW16" i="6"/>
  <c r="AW9" i="6"/>
  <c r="AY12" i="6"/>
  <c r="AN6" i="6"/>
  <c r="AF4" i="6"/>
  <c r="AF6" i="6"/>
  <c r="AM17" i="6"/>
  <c r="AJ17" i="6"/>
  <c r="AT16" i="6"/>
  <c r="AY9" i="6"/>
  <c r="AQ4" i="6"/>
  <c r="AH12" i="6"/>
  <c r="AU12" i="6"/>
  <c r="AS16" i="6"/>
  <c r="AE3" i="6"/>
  <c r="BD4" i="6"/>
  <c r="AS8" i="6"/>
  <c r="AE12" i="6"/>
  <c r="AW12" i="6"/>
  <c r="BC17" i="6"/>
  <c r="AG17" i="6"/>
  <c r="AQ5" i="6"/>
  <c r="BE17" i="6"/>
  <c r="AL12" i="6"/>
  <c r="AU17" i="6"/>
  <c r="AW4" i="6"/>
  <c r="AX12" i="6"/>
  <c r="AR16" i="6"/>
  <c r="BA19" i="6"/>
  <c r="BE12" i="6"/>
  <c r="BB17" i="6"/>
  <c r="BE4" i="6"/>
  <c r="AY17" i="6"/>
  <c r="AW19" i="6"/>
  <c r="AS12" i="6"/>
  <c r="AQ8" i="6"/>
  <c r="AT4" i="6"/>
  <c r="AV17" i="6"/>
  <c r="AV3" i="6"/>
  <c r="AT17" i="6"/>
  <c r="AY2" i="6"/>
  <c r="AJ12" i="6"/>
  <c r="BE2" i="6"/>
  <c r="AW17" i="6"/>
  <c r="BC12" i="6"/>
  <c r="AQ9" i="6"/>
  <c r="AS7" i="6"/>
  <c r="AQ18" i="6"/>
  <c r="AZ5" i="6"/>
  <c r="BA3" i="6"/>
  <c r="BC3" i="6"/>
  <c r="AW3" i="6"/>
  <c r="BB12" i="6"/>
  <c r="AH6" i="6"/>
  <c r="BD16" i="6"/>
  <c r="AR8" i="6"/>
  <c r="AL263" i="8"/>
  <c r="AM263" i="8" s="1"/>
  <c r="AK263" i="8" s="1"/>
  <c r="L236" i="3"/>
  <c r="AN122" i="8"/>
  <c r="N110" i="3"/>
  <c r="AZ11" i="6"/>
  <c r="AF16" i="6"/>
  <c r="AL248" i="8"/>
  <c r="AM248" i="8" s="1"/>
  <c r="AK248" i="8" s="1"/>
  <c r="N234" i="3" s="1"/>
  <c r="L223" i="3"/>
  <c r="AN426" i="8"/>
  <c r="N381" i="3"/>
  <c r="AT15" i="6"/>
  <c r="AL398" i="8"/>
  <c r="AM398" i="8" s="1"/>
  <c r="AK398" i="8" s="1"/>
  <c r="N376" i="3" s="1"/>
  <c r="L356" i="3"/>
  <c r="AN373" i="8"/>
  <c r="N334" i="3"/>
  <c r="AN274" i="8"/>
  <c r="N246" i="3"/>
  <c r="AJ446" i="8"/>
  <c r="N399" i="3"/>
  <c r="AN8" i="8"/>
  <c r="N8" i="3"/>
  <c r="AN225" i="8"/>
  <c r="N202" i="3"/>
  <c r="AJ474" i="8"/>
  <c r="N424" i="3"/>
  <c r="AE5" i="6"/>
  <c r="AJ73" i="8"/>
  <c r="M69" i="3" s="1"/>
  <c r="N66" i="3"/>
  <c r="AJ408" i="8"/>
  <c r="M385" i="3" s="1"/>
  <c r="N365" i="3"/>
  <c r="AN291" i="8"/>
  <c r="N261" i="3"/>
  <c r="AK22" i="6"/>
  <c r="AN352" i="8"/>
  <c r="N315" i="3"/>
  <c r="AL33" i="6"/>
  <c r="AN331" i="8"/>
  <c r="N297" i="3"/>
  <c r="AN378" i="8"/>
  <c r="N338" i="3"/>
  <c r="AN453" i="8"/>
  <c r="N405" i="3"/>
  <c r="AN26" i="8"/>
  <c r="N24" i="3"/>
  <c r="AN445" i="8"/>
  <c r="N398" i="3"/>
  <c r="AN242" i="8"/>
  <c r="N217" i="3"/>
  <c r="BD31" i="6"/>
  <c r="AB55" i="6"/>
  <c r="AJ209" i="8"/>
  <c r="AJ16" i="8"/>
  <c r="N15" i="3"/>
  <c r="AJ49" i="8"/>
  <c r="M46" i="3" s="1"/>
  <c r="N44" i="3"/>
  <c r="AJ4" i="8"/>
  <c r="N4" i="3"/>
  <c r="AJ99" i="8"/>
  <c r="N89" i="3"/>
  <c r="AJ45" i="8"/>
  <c r="N41" i="3"/>
  <c r="Q42" i="6"/>
  <c r="AJ447" i="8"/>
  <c r="M422" i="3" s="1"/>
  <c r="N400" i="3"/>
  <c r="AL187" i="8"/>
  <c r="AM187" i="8" s="1"/>
  <c r="AK187" i="8" s="1"/>
  <c r="N177" i="3" s="1"/>
  <c r="L168" i="3"/>
  <c r="O53" i="6"/>
  <c r="AJ215" i="8"/>
  <c r="N193" i="3"/>
  <c r="AJ7" i="6"/>
  <c r="AT7" i="6"/>
  <c r="AR3" i="6"/>
  <c r="AJ345" i="8"/>
  <c r="M326" i="3" s="1"/>
  <c r="N309" i="3"/>
  <c r="AR2" i="6"/>
  <c r="BE30" i="6"/>
  <c r="C53" i="6"/>
  <c r="AS2" i="6"/>
  <c r="AF2" i="6"/>
  <c r="AN29" i="8"/>
  <c r="M26" i="3"/>
  <c r="C47" i="6"/>
  <c r="AF27" i="6"/>
  <c r="AH25" i="6"/>
  <c r="AM36" i="6"/>
  <c r="BC28" i="6"/>
  <c r="BC8" i="6"/>
  <c r="AM33" i="6"/>
  <c r="AN129" i="8"/>
  <c r="N116" i="3"/>
  <c r="Z51" i="6"/>
  <c r="AL290" i="8"/>
  <c r="AM290" i="8" s="1"/>
  <c r="AK290" i="8" s="1"/>
  <c r="N274" i="3" s="1"/>
  <c r="L260" i="3"/>
  <c r="AJ92" i="8"/>
  <c r="N83" i="3"/>
  <c r="O51" i="6"/>
  <c r="T42" i="6"/>
  <c r="AH22" i="6"/>
  <c r="D59" i="6"/>
  <c r="BD19" i="6"/>
  <c r="AK31" i="6"/>
  <c r="K47" i="6"/>
  <c r="AI2" i="6"/>
  <c r="Y45" i="6"/>
  <c r="AJ13" i="6"/>
  <c r="AI27" i="6"/>
  <c r="AR4" i="6"/>
  <c r="BB7" i="6"/>
  <c r="U53" i="6"/>
  <c r="AP19" i="6"/>
  <c r="AM31" i="6"/>
  <c r="N53" i="6"/>
  <c r="AJ503" i="8"/>
  <c r="N450" i="3"/>
  <c r="AJ424" i="8"/>
  <c r="AJ420" i="8"/>
  <c r="AJ469" i="8"/>
  <c r="N420" i="3"/>
  <c r="AJ132" i="8"/>
  <c r="AJ258" i="8"/>
  <c r="N231" i="3"/>
  <c r="AJ261" i="8"/>
  <c r="AJ207" i="8"/>
  <c r="M196" i="3" s="1"/>
  <c r="N186" i="3"/>
  <c r="AJ301" i="8"/>
  <c r="M284" i="3" s="1"/>
  <c r="N270" i="3"/>
  <c r="AJ458" i="8"/>
  <c r="M432" i="3" s="1"/>
  <c r="N410" i="3"/>
  <c r="AJ181" i="8"/>
  <c r="N162" i="3"/>
  <c r="AJ357" i="8"/>
  <c r="N320" i="3"/>
  <c r="AK9" i="6"/>
  <c r="AZ17" i="6"/>
  <c r="BE19" i="6"/>
  <c r="AJ327" i="8"/>
  <c r="N293" i="3"/>
  <c r="BD24" i="6"/>
  <c r="AJ234" i="8"/>
  <c r="M221" i="3" s="1"/>
  <c r="N210" i="3"/>
  <c r="AJ340" i="8"/>
  <c r="M321" i="3" s="1"/>
  <c r="AJ431" i="8"/>
  <c r="M407" i="3" s="1"/>
  <c r="N386" i="3"/>
  <c r="AJ282" i="8"/>
  <c r="N253" i="3"/>
  <c r="AJ191" i="8"/>
  <c r="M180" i="3" s="1"/>
  <c r="N172" i="3"/>
  <c r="AJ423" i="8"/>
  <c r="N378" i="3"/>
  <c r="AJ450" i="8"/>
  <c r="M425" i="3" s="1"/>
  <c r="N403" i="3"/>
  <c r="AJ87" i="8"/>
  <c r="M82" i="3" s="1"/>
  <c r="N78" i="3"/>
  <c r="AJ30" i="8"/>
  <c r="M28" i="3" s="1"/>
  <c r="N27" i="3"/>
  <c r="AJ81" i="8"/>
  <c r="N73" i="3"/>
  <c r="AJ18" i="8"/>
  <c r="N17" i="3"/>
  <c r="AJ467" i="8"/>
  <c r="M441" i="3" s="1"/>
  <c r="N418" i="3"/>
  <c r="AJ427" i="8"/>
  <c r="N382" i="3"/>
  <c r="AJ247" i="8"/>
  <c r="M233" i="3" s="1"/>
  <c r="N222" i="3"/>
  <c r="AJ102" i="8"/>
  <c r="M96" i="3" s="1"/>
  <c r="AJ176" i="8"/>
  <c r="M166" i="3" s="1"/>
  <c r="AJ391" i="8"/>
  <c r="N350" i="3"/>
  <c r="AJ379" i="8"/>
  <c r="N339" i="3"/>
  <c r="AJ111" i="8"/>
  <c r="N100" i="3"/>
  <c r="AJ454" i="8"/>
  <c r="N406" i="3"/>
  <c r="AJ303" i="8"/>
  <c r="M286" i="3" s="1"/>
  <c r="N272" i="3"/>
  <c r="AJ3" i="8"/>
  <c r="N3" i="3"/>
  <c r="AJ429" i="8"/>
  <c r="M405" i="3" s="1"/>
  <c r="N384" i="3"/>
  <c r="AJ75" i="8"/>
  <c r="M71" i="3" s="1"/>
  <c r="AJ178" i="8"/>
  <c r="N160" i="3"/>
  <c r="AJ188" i="8"/>
  <c r="M178" i="3" s="1"/>
  <c r="N169" i="3"/>
  <c r="AJ508" i="8"/>
  <c r="N455" i="3"/>
  <c r="AJ417" i="8"/>
  <c r="M394" i="3" s="1"/>
  <c r="N373" i="3"/>
  <c r="AJ353" i="8"/>
  <c r="N316" i="3"/>
  <c r="W51" i="6"/>
  <c r="AJ448" i="8"/>
  <c r="M423" i="3" s="1"/>
  <c r="N401" i="3"/>
  <c r="AL485" i="8"/>
  <c r="AM485" i="8" s="1"/>
  <c r="AK485" i="8" s="1"/>
  <c r="L434" i="3"/>
  <c r="AN256" i="8"/>
  <c r="N230" i="3"/>
  <c r="B45" i="6"/>
  <c r="AN482" i="8"/>
  <c r="N431" i="3"/>
  <c r="AL24" i="8"/>
  <c r="AM24" i="8" s="1"/>
  <c r="AK24" i="8" s="1"/>
  <c r="N23" i="3" s="1"/>
  <c r="L22" i="3"/>
  <c r="AN65" i="8"/>
  <c r="N59" i="3"/>
  <c r="AN389" i="8"/>
  <c r="N348" i="3"/>
  <c r="AN136" i="8"/>
  <c r="N122" i="3"/>
  <c r="BD25" i="6"/>
  <c r="AJ372" i="8"/>
  <c r="N333" i="3"/>
  <c r="Q47" i="6"/>
  <c r="AB51" i="6"/>
  <c r="G47" i="6"/>
  <c r="AV30" i="6"/>
  <c r="AY34" i="6"/>
  <c r="AY27" i="6"/>
  <c r="AS14" i="6"/>
  <c r="BD11" i="6"/>
  <c r="AG3" i="6"/>
  <c r="AX10" i="6"/>
  <c r="Y53" i="6"/>
  <c r="AL171" i="8"/>
  <c r="AM171" i="8" s="1"/>
  <c r="AK171" i="8" s="1"/>
  <c r="L154" i="3"/>
  <c r="AF15" i="6"/>
  <c r="AB45" i="6"/>
  <c r="AV13" i="6"/>
  <c r="S42" i="6"/>
  <c r="AE19" i="6"/>
  <c r="AN2" i="6"/>
  <c r="F51" i="6"/>
  <c r="AM8" i="6"/>
  <c r="AP31" i="6"/>
  <c r="AE35" i="6"/>
  <c r="AN95" i="8"/>
  <c r="N86" i="3"/>
  <c r="AL338" i="8"/>
  <c r="AM338" i="8" s="1"/>
  <c r="AK338" i="8" s="1"/>
  <c r="N319" i="3" s="1"/>
  <c r="L303" i="3"/>
  <c r="AJ151" i="8"/>
  <c r="AN13" i="8"/>
  <c r="N12" i="3"/>
  <c r="AN335" i="8"/>
  <c r="N300" i="3"/>
  <c r="AK28" i="6"/>
  <c r="AJ54" i="8"/>
  <c r="N49" i="3"/>
  <c r="AJ23" i="8"/>
  <c r="R53" i="6"/>
  <c r="AN428" i="8"/>
  <c r="AL496" i="8"/>
  <c r="AM496" i="8" s="1"/>
  <c r="AK496" i="8" s="1"/>
  <c r="L444" i="3"/>
  <c r="AP7" i="6"/>
  <c r="AJ170" i="8"/>
  <c r="M161" i="3" s="1"/>
  <c r="N153" i="3"/>
  <c r="H42" i="6"/>
  <c r="AN491" i="8"/>
  <c r="AN5" i="6"/>
  <c r="AJ309" i="8"/>
  <c r="M292" i="3" s="1"/>
  <c r="N277" i="3"/>
  <c r="AN44" i="8"/>
  <c r="N40" i="3"/>
  <c r="AN421" i="8"/>
  <c r="N377" i="3"/>
  <c r="AL119" i="8"/>
  <c r="AM119" i="8" s="1"/>
  <c r="AK119" i="8" s="1"/>
  <c r="N112" i="3" s="1"/>
  <c r="L107" i="3"/>
  <c r="AJ488" i="8"/>
  <c r="N437" i="3"/>
  <c r="BD39" i="6"/>
  <c r="BE15" i="6"/>
  <c r="AJ436" i="8"/>
  <c r="N390" i="3"/>
  <c r="AJ106" i="8"/>
  <c r="N95" i="3"/>
  <c r="AJ35" i="8"/>
  <c r="N32" i="3"/>
  <c r="AJ240" i="8"/>
  <c r="N215" i="3"/>
  <c r="AJ410" i="8"/>
  <c r="N367" i="3"/>
  <c r="AJ127" i="8"/>
  <c r="M120" i="3" s="1"/>
  <c r="N114" i="3"/>
  <c r="BD5" i="6"/>
  <c r="M42" i="6"/>
  <c r="K59" i="6"/>
  <c r="AT2" i="6"/>
  <c r="AJ401" i="8"/>
  <c r="N359" i="3"/>
  <c r="AH7" i="6"/>
  <c r="AJ168" i="8"/>
  <c r="N151" i="3"/>
  <c r="AY23" i="6"/>
  <c r="AM24" i="6"/>
  <c r="AE33" i="6"/>
  <c r="AN158" i="8"/>
  <c r="M142" i="3"/>
  <c r="BC33" i="6"/>
  <c r="BA33" i="6"/>
  <c r="AK30" i="6"/>
  <c r="AJ149" i="8"/>
  <c r="N134" i="3"/>
  <c r="AG23" i="6"/>
  <c r="AA59" i="6"/>
  <c r="AN214" i="8"/>
  <c r="M192" i="3"/>
  <c r="AR31" i="6"/>
  <c r="Q53" i="6"/>
  <c r="AX30" i="6"/>
  <c r="AN57" i="8"/>
  <c r="L52" i="3"/>
  <c r="AN457" i="8"/>
  <c r="L409" i="3"/>
  <c r="R48" i="6"/>
  <c r="AN334" i="8"/>
  <c r="N299" i="3"/>
  <c r="AN15" i="8"/>
  <c r="N14" i="3"/>
  <c r="AN430" i="8"/>
  <c r="N385" i="3"/>
  <c r="AN333" i="8"/>
  <c r="L298" i="3"/>
  <c r="AN9" i="6"/>
  <c r="AF3" i="6"/>
  <c r="AO12" i="6"/>
  <c r="AV4" i="6"/>
  <c r="AT19" i="6"/>
  <c r="AI12" i="6"/>
  <c r="AZ8" i="6"/>
  <c r="AR10" i="6"/>
  <c r="AT5" i="6"/>
  <c r="AJ14" i="8"/>
  <c r="N13" i="3"/>
  <c r="AZ12" i="6"/>
  <c r="BE9" i="6"/>
  <c r="AW5" i="6"/>
  <c r="AQ3" i="6"/>
  <c r="BA9" i="6"/>
  <c r="AY4" i="6"/>
  <c r="BD3" i="6"/>
  <c r="BB19" i="6"/>
  <c r="BB16" i="6"/>
  <c r="AI16" i="6"/>
  <c r="BB3" i="6"/>
  <c r="AK16" i="6"/>
  <c r="AG8" i="6"/>
  <c r="BE16" i="6"/>
  <c r="AY5" i="6"/>
  <c r="AL4" i="6"/>
  <c r="AQ12" i="6"/>
  <c r="AL6" i="6"/>
  <c r="BA16" i="6"/>
  <c r="AK17" i="6"/>
  <c r="BD17" i="6"/>
  <c r="BE3" i="6"/>
  <c r="AT8" i="6"/>
  <c r="AI17" i="6"/>
  <c r="AU19" i="6"/>
  <c r="AP12" i="6"/>
  <c r="AS4" i="6"/>
  <c r="AG16" i="6"/>
  <c r="BB9" i="6"/>
  <c r="AW8" i="6"/>
  <c r="AO17" i="6"/>
  <c r="AX8" i="6"/>
  <c r="AH9" i="6"/>
  <c r="BC4" i="6"/>
  <c r="AZ16" i="6"/>
  <c r="AQ16" i="6"/>
  <c r="AF8" i="6"/>
  <c r="AE9" i="6"/>
  <c r="AT3" i="6"/>
  <c r="BA5" i="6"/>
  <c r="AV8" i="6"/>
  <c r="AP8" i="6"/>
  <c r="AP9" i="6"/>
  <c r="AG9" i="6"/>
  <c r="AS17" i="6"/>
  <c r="AX5" i="6"/>
  <c r="AX19" i="6"/>
  <c r="AX16" i="6"/>
  <c r="AF12" i="6"/>
  <c r="AJ405" i="8"/>
  <c r="N362" i="3"/>
  <c r="AJ175" i="8"/>
  <c r="M165" i="3" s="1"/>
  <c r="AJ100" i="8"/>
  <c r="M94" i="3" s="1"/>
  <c r="N90" i="3"/>
  <c r="AK15" i="6"/>
  <c r="AN356" i="8"/>
  <c r="N138" i="3"/>
  <c r="AN131" i="8"/>
  <c r="N118" i="3"/>
  <c r="AQ15" i="6"/>
  <c r="AN218" i="8"/>
  <c r="N196" i="3"/>
  <c r="BE35" i="6"/>
  <c r="AJ265" i="8"/>
  <c r="N238" i="3"/>
  <c r="AF33" i="6"/>
  <c r="AJ11" i="6"/>
  <c r="AR22" i="6"/>
  <c r="U55" i="6"/>
  <c r="AJ124" i="8"/>
  <c r="N111" i="3"/>
  <c r="E50" i="6"/>
  <c r="AZ23" i="6"/>
  <c r="AN137" i="8"/>
  <c r="N123" i="3"/>
  <c r="I59" i="6"/>
  <c r="AG2" i="6"/>
  <c r="L199" i="3"/>
  <c r="AI7" i="6"/>
  <c r="AN278" i="8"/>
  <c r="N249" i="3"/>
  <c r="N63" i="3"/>
  <c r="AN396" i="8"/>
  <c r="N354" i="3"/>
  <c r="AV27" i="6"/>
  <c r="AN84" i="8"/>
  <c r="N76" i="3"/>
  <c r="AJ37" i="8"/>
  <c r="M35" i="3" s="1"/>
  <c r="N34" i="3"/>
  <c r="AT27" i="6"/>
  <c r="AJ113" i="8"/>
  <c r="N102" i="3"/>
  <c r="AS11" i="6"/>
  <c r="AJ443" i="8"/>
  <c r="N396" i="3"/>
  <c r="AN409" i="8"/>
  <c r="N366" i="3"/>
  <c r="AX22" i="6"/>
  <c r="AY11" i="6"/>
  <c r="AP22" i="6"/>
  <c r="AU22" i="6"/>
  <c r="AJ318" i="8"/>
  <c r="M300" i="3" s="1"/>
  <c r="N285" i="3"/>
  <c r="AL27" i="6"/>
  <c r="AN107" i="8"/>
  <c r="N96" i="3"/>
  <c r="V54" i="6"/>
  <c r="AK8" i="6"/>
  <c r="AN11" i="6"/>
  <c r="BC11" i="6"/>
  <c r="AF22" i="6"/>
  <c r="BA2" i="6"/>
  <c r="Z42" i="6"/>
  <c r="BB33" i="6"/>
  <c r="AU10" i="6"/>
  <c r="AN19" i="8"/>
  <c r="L18" i="3"/>
  <c r="AO35" i="6"/>
  <c r="D42" i="6"/>
  <c r="AL19" i="6"/>
  <c r="AN229" i="8"/>
  <c r="M206" i="3"/>
  <c r="AN193" i="8"/>
  <c r="N173" i="3"/>
  <c r="AN174" i="8"/>
  <c r="N156" i="3"/>
  <c r="AE11" i="6"/>
  <c r="AK12" i="6"/>
  <c r="AR12" i="6"/>
  <c r="BA17" i="6"/>
  <c r="AI9" i="6"/>
  <c r="BB4" i="6"/>
  <c r="AQ10" i="6"/>
  <c r="AP16" i="6"/>
  <c r="AJ365" i="8"/>
  <c r="N327" i="3"/>
  <c r="AJ505" i="8"/>
  <c r="N452" i="3"/>
  <c r="AT10" i="6"/>
  <c r="AU4" i="6"/>
  <c r="AQ7" i="6"/>
  <c r="AO4" i="6"/>
  <c r="AM12" i="6"/>
  <c r="AX3" i="6"/>
  <c r="AI8" i="6"/>
  <c r="AS3" i="6"/>
  <c r="AO19" i="6"/>
  <c r="AJ25" i="6"/>
  <c r="AJ27" i="6"/>
  <c r="L20" i="3"/>
  <c r="AT24" i="6"/>
  <c r="AN223" i="8"/>
  <c r="N200" i="3"/>
  <c r="AJ186" i="8"/>
  <c r="M176" i="3" s="1"/>
  <c r="N167" i="3"/>
  <c r="AN497" i="8"/>
  <c r="N445" i="3"/>
  <c r="AN415" i="8"/>
  <c r="N371" i="3"/>
  <c r="AN444" i="8"/>
  <c r="N397" i="3"/>
  <c r="AN425" i="8"/>
  <c r="N380" i="3"/>
  <c r="AJ412" i="8"/>
  <c r="M389" i="3" s="1"/>
  <c r="N369" i="3"/>
  <c r="AN298" i="8"/>
  <c r="N267" i="3"/>
  <c r="S47" i="6"/>
  <c r="AN196" i="8"/>
  <c r="N176" i="3"/>
  <c r="N224" i="3"/>
  <c r="AN189" i="8"/>
  <c r="AN195" i="8"/>
  <c r="N175" i="3"/>
  <c r="H55" i="6"/>
  <c r="AJ10" i="8"/>
  <c r="N9" i="3"/>
  <c r="AN266" i="8"/>
  <c r="N239" i="3"/>
  <c r="AU13" i="6"/>
  <c r="AN141" i="8"/>
  <c r="N127" i="3"/>
  <c r="AN346" i="8"/>
  <c r="N310" i="3"/>
  <c r="AN198" i="8"/>
  <c r="N178" i="3"/>
  <c r="AL138" i="8"/>
  <c r="AM138" i="8" s="1"/>
  <c r="AK138" i="8" s="1"/>
  <c r="N130" i="3" s="1"/>
  <c r="L124" i="3"/>
  <c r="BA30" i="6"/>
  <c r="AJ253" i="8"/>
  <c r="M239" i="3" s="1"/>
  <c r="N227" i="3"/>
  <c r="AN71" i="8"/>
  <c r="AJ48" i="8"/>
  <c r="N43" i="3"/>
  <c r="AN316" i="8"/>
  <c r="N283" i="3"/>
  <c r="AK2" i="6"/>
  <c r="AJ413" i="8"/>
  <c r="N370" i="3"/>
  <c r="AL13" i="6"/>
  <c r="AJ507" i="8"/>
  <c r="N454" i="3"/>
  <c r="AL284" i="8"/>
  <c r="AM284" i="8" s="1"/>
  <c r="AK284" i="8" s="1"/>
  <c r="N268" i="3" s="1"/>
  <c r="L255" i="3"/>
  <c r="AJ500" i="8"/>
  <c r="N447" i="3"/>
  <c r="AJ11" i="8"/>
  <c r="N10" i="3"/>
  <c r="AJ56" i="8"/>
  <c r="M53" i="3" s="1"/>
  <c r="N51" i="3"/>
  <c r="AJ245" i="8"/>
  <c r="N220" i="3"/>
  <c r="AJ484" i="8"/>
  <c r="N433" i="3"/>
  <c r="AJ451" i="8"/>
  <c r="M426" i="3" s="1"/>
  <c r="N404" i="3"/>
  <c r="AJ130" i="8"/>
  <c r="M123" i="3" s="1"/>
  <c r="N117" i="3"/>
  <c r="AG7" i="6"/>
  <c r="AJ504" i="8"/>
  <c r="N451" i="3"/>
  <c r="L42" i="6"/>
  <c r="AL9" i="6"/>
  <c r="AN78" i="8"/>
  <c r="N70" i="3"/>
  <c r="AJ393" i="8"/>
  <c r="M371" i="3" s="1"/>
  <c r="N352" i="3"/>
  <c r="BE10" i="6"/>
  <c r="AN15" i="6"/>
  <c r="AJ23" i="6"/>
  <c r="I47" i="6"/>
  <c r="AE15" i="6"/>
  <c r="AF10" i="6"/>
  <c r="B55" i="6"/>
  <c r="H48" i="6"/>
  <c r="BC25" i="6"/>
  <c r="BB28" i="6"/>
  <c r="AB53" i="6"/>
  <c r="BA35" i="6"/>
  <c r="AE13" i="6"/>
  <c r="O46" i="6"/>
  <c r="AS34" i="6"/>
  <c r="AS30" i="6"/>
  <c r="AI6" i="6"/>
  <c r="BE31" i="6"/>
  <c r="AJ5" i="6"/>
  <c r="AT26" i="6"/>
  <c r="AS35" i="6"/>
  <c r="AN164" i="8"/>
  <c r="M147" i="3"/>
  <c r="AS15" i="6"/>
  <c r="E42" i="6"/>
  <c r="AI4" i="6"/>
  <c r="AN152" i="8"/>
  <c r="M137" i="3"/>
  <c r="L33" i="3"/>
  <c r="AN369" i="8"/>
  <c r="M330" i="3"/>
  <c r="L152" i="3"/>
  <c r="AZ13" i="6"/>
  <c r="AZ33" i="6"/>
  <c r="AN268" i="8"/>
  <c r="N240" i="3"/>
  <c r="AN59" i="8"/>
  <c r="L53" i="3"/>
  <c r="B59" i="6"/>
  <c r="AN86" i="8"/>
  <c r="AN260" i="8"/>
  <c r="N233" i="3"/>
  <c r="AW10" i="6"/>
  <c r="AN53" i="8"/>
  <c r="N48" i="3"/>
  <c r="AT6" i="6"/>
  <c r="AS13" i="6"/>
  <c r="AN183" i="8"/>
  <c r="N164" i="3"/>
  <c r="AN203" i="8"/>
  <c r="M182" i="3"/>
  <c r="AX33" i="6"/>
  <c r="AJ121" i="8"/>
  <c r="N109" i="3"/>
  <c r="AJ442" i="8"/>
  <c r="M417" i="3" s="1"/>
  <c r="N395" i="3"/>
  <c r="AJ252" i="8"/>
  <c r="N226" i="3"/>
  <c r="AJ228" i="8"/>
  <c r="N205" i="3"/>
  <c r="AJ374" i="8"/>
  <c r="M353" i="3" s="1"/>
  <c r="AJ94" i="8"/>
  <c r="N85" i="3"/>
  <c r="AJ109" i="8"/>
  <c r="N98" i="3"/>
  <c r="AJ486" i="8"/>
  <c r="N435" i="3"/>
  <c r="AJ322" i="8"/>
  <c r="N289" i="3"/>
  <c r="AJ311" i="8"/>
  <c r="M294" i="3" s="1"/>
  <c r="N279" i="3"/>
  <c r="AJ494" i="8"/>
  <c r="N442" i="3"/>
  <c r="AJ177" i="8"/>
  <c r="N159" i="3"/>
  <c r="AJ163" i="8"/>
  <c r="N146" i="3"/>
  <c r="AJ114" i="8"/>
  <c r="M108" i="3" s="1"/>
  <c r="N103" i="3"/>
  <c r="AX17" i="6"/>
  <c r="AJ7" i="8"/>
  <c r="N7" i="3"/>
  <c r="AJ362" i="8"/>
  <c r="N324" i="3"/>
  <c r="AJ101" i="8"/>
  <c r="N91" i="3"/>
  <c r="AJ432" i="8"/>
  <c r="N387" i="3"/>
  <c r="AJ404" i="8"/>
  <c r="M381" i="3" s="1"/>
  <c r="N361" i="3"/>
  <c r="AJ220" i="8"/>
  <c r="N197" i="3"/>
  <c r="AJ477" i="8"/>
  <c r="N427" i="3"/>
  <c r="AJ461" i="8"/>
  <c r="N412" i="3"/>
  <c r="AJ52" i="8"/>
  <c r="N47" i="3"/>
  <c r="AJ233" i="8"/>
  <c r="N209" i="3"/>
  <c r="AJ42" i="8"/>
  <c r="M40" i="3" s="1"/>
  <c r="N38" i="3"/>
  <c r="AJ368" i="8"/>
  <c r="M347" i="3" s="1"/>
  <c r="N329" i="3"/>
  <c r="AJ271" i="8"/>
  <c r="M256" i="3" s="1"/>
  <c r="N243" i="3"/>
  <c r="AJ470" i="8"/>
  <c r="N421" i="3"/>
  <c r="AJ190" i="8"/>
  <c r="N171" i="3"/>
  <c r="AJ146" i="8"/>
  <c r="AJ481" i="8"/>
  <c r="N430" i="3"/>
  <c r="AJ162" i="8"/>
  <c r="N145" i="3"/>
  <c r="AJ320" i="8"/>
  <c r="N287" i="3"/>
  <c r="AJ239" i="8"/>
  <c r="N214" i="3"/>
  <c r="AJ277" i="8"/>
  <c r="M262" i="3" s="1"/>
  <c r="N248" i="3"/>
  <c r="AJ418" i="8"/>
  <c r="N374" i="3"/>
  <c r="AJ226" i="8"/>
  <c r="N203" i="3"/>
  <c r="AJ437" i="8"/>
  <c r="N391" i="3"/>
  <c r="AJ348" i="8"/>
  <c r="M328" i="3" s="1"/>
  <c r="N312" i="3"/>
  <c r="AJ67" i="8"/>
  <c r="AJ182" i="8"/>
  <c r="N163" i="3"/>
  <c r="AJ330" i="8"/>
  <c r="N296" i="3"/>
  <c r="AJ386" i="8"/>
  <c r="N345" i="3"/>
  <c r="AJ489" i="8"/>
  <c r="N438" i="3"/>
  <c r="AJ462" i="8"/>
  <c r="M436" i="3" s="1"/>
  <c r="N413" i="3"/>
  <c r="AJ380" i="8"/>
  <c r="N340" i="3"/>
  <c r="AJ157" i="8"/>
  <c r="M148" i="3" s="1"/>
  <c r="N141" i="3"/>
  <c r="AJ159" i="8"/>
  <c r="N143" i="3"/>
  <c r="AN314" i="8"/>
  <c r="AN297" i="8"/>
  <c r="AN269" i="8"/>
  <c r="AN246" i="8"/>
  <c r="AN336" i="8"/>
  <c r="AN476" i="8"/>
  <c r="AN197" i="8"/>
  <c r="AN459" i="8"/>
  <c r="AN455" i="8"/>
  <c r="AN69" i="8"/>
  <c r="AN88" i="8"/>
  <c r="AN55" i="8"/>
  <c r="AN399" i="8"/>
  <c r="AN60" i="8"/>
  <c r="AN397" i="8"/>
  <c r="AN12" i="8"/>
  <c r="AN473" i="8"/>
  <c r="AN112" i="8"/>
  <c r="AN344" i="8"/>
  <c r="AN227" i="8"/>
  <c r="AN319" i="8"/>
  <c r="AN231" i="8"/>
  <c r="AN31" i="8"/>
  <c r="AN299" i="8"/>
  <c r="AN74" i="8"/>
  <c r="AN33" i="8"/>
  <c r="AN479" i="8"/>
  <c r="AK144" i="8"/>
  <c r="AJ144" i="8" s="1"/>
  <c r="M129" i="3" s="1"/>
  <c r="AN295" i="8"/>
  <c r="AN366" i="8"/>
  <c r="AN326" i="8"/>
  <c r="AN62" i="8"/>
  <c r="AN363" i="8"/>
  <c r="AN506" i="8"/>
  <c r="AN434" i="8"/>
  <c r="AN364" i="8"/>
  <c r="AN212" i="8"/>
  <c r="AN354" i="8"/>
  <c r="AN416" i="8"/>
  <c r="AN147" i="8"/>
  <c r="AN317" i="8"/>
  <c r="AK394" i="8"/>
  <c r="N372" i="3" s="1"/>
  <c r="AK89" i="8"/>
  <c r="AN262" i="8"/>
  <c r="AN202" i="8"/>
  <c r="AN140" i="8"/>
  <c r="AN347" i="8"/>
  <c r="AN466" i="8"/>
  <c r="AN237" i="8"/>
  <c r="AN116" i="8"/>
  <c r="AN493" i="8"/>
  <c r="AM64" i="8"/>
  <c r="AK64" i="8" s="1"/>
  <c r="N60" i="3" s="1"/>
  <c r="AN381" i="8"/>
  <c r="AN487" i="8"/>
  <c r="AN235" i="8"/>
  <c r="AN17" i="8"/>
  <c r="AN288" i="8"/>
  <c r="AN264" i="8"/>
  <c r="AN384" i="8"/>
  <c r="AN148" i="8"/>
  <c r="AN289" i="8"/>
  <c r="AN254" i="8"/>
  <c r="AN435" i="8"/>
  <c r="AN358" i="8"/>
  <c r="AK406" i="8"/>
  <c r="N383" i="3" s="1"/>
  <c r="AN463" i="8"/>
  <c r="AN155" i="8"/>
  <c r="AN213" i="8"/>
  <c r="AN105" i="8"/>
  <c r="AN98" i="8"/>
  <c r="AN251" i="8"/>
  <c r="AN325" i="8"/>
  <c r="AN76" i="8"/>
  <c r="AN472" i="8"/>
  <c r="AN118" i="8"/>
  <c r="AN498" i="8"/>
  <c r="AN281" i="8"/>
  <c r="AM465" i="8"/>
  <c r="AK465" i="8" s="1"/>
  <c r="N439" i="3" s="1"/>
  <c r="AM68" i="8"/>
  <c r="AK68" i="8" s="1"/>
  <c r="N64" i="3" s="1"/>
  <c r="AN6" i="8"/>
  <c r="AN38" i="8"/>
  <c r="AN79" i="8"/>
  <c r="AM355" i="8"/>
  <c r="AK355" i="8" s="1"/>
  <c r="N335" i="3" s="1"/>
  <c r="AN80" i="8"/>
  <c r="AK120" i="8"/>
  <c r="AN150" i="8"/>
  <c r="AN128" i="8"/>
  <c r="AN110" i="8"/>
  <c r="AM93" i="8"/>
  <c r="AK93" i="8" s="1"/>
  <c r="N88" i="3" s="1"/>
  <c r="AN300" i="8"/>
  <c r="AM97" i="8"/>
  <c r="AK97" i="8" s="1"/>
  <c r="AJ97" i="8" s="1"/>
  <c r="M87" i="3" s="1"/>
  <c r="AN360" i="8"/>
  <c r="AM495" i="8"/>
  <c r="AK495" i="8" s="1"/>
  <c r="AN2" i="8"/>
  <c r="AM241" i="8"/>
  <c r="AK241" i="8" s="1"/>
  <c r="N228" i="3" s="1"/>
  <c r="AL22" i="8"/>
  <c r="AM133" i="8"/>
  <c r="AK133" i="8" s="1"/>
  <c r="N126" i="3" s="1"/>
  <c r="AM167" i="8"/>
  <c r="AK167" i="8" s="1"/>
  <c r="AJ167" i="8" s="1"/>
  <c r="AM341" i="8"/>
  <c r="AK341" i="8" s="1"/>
  <c r="N322" i="3" s="1"/>
  <c r="AN361" i="8"/>
  <c r="AM139" i="8"/>
  <c r="AK139" i="8" s="1"/>
  <c r="AJ139" i="8" s="1"/>
  <c r="M125" i="3" s="1"/>
  <c r="AM501" i="8"/>
  <c r="AK501" i="8" s="1"/>
  <c r="AM224" i="8"/>
  <c r="AK224" i="8" s="1"/>
  <c r="N212" i="3" s="1"/>
  <c r="AN390" i="8"/>
  <c r="AN259" i="8"/>
  <c r="AM411" i="8"/>
  <c r="AK411" i="8" s="1"/>
  <c r="N388" i="3" s="1"/>
  <c r="AM332" i="8"/>
  <c r="AK332" i="8" s="1"/>
  <c r="AN332" i="8" s="1"/>
  <c r="D44" i="9" l="1"/>
  <c r="C44" i="9"/>
  <c r="E44" i="9"/>
  <c r="AN43" i="8"/>
  <c r="AN208" i="8"/>
  <c r="N149" i="3"/>
  <c r="AN90" i="8"/>
  <c r="N307" i="3"/>
  <c r="M224" i="3"/>
  <c r="AN250" i="8"/>
  <c r="S46" i="6"/>
  <c r="G49" i="6"/>
  <c r="H44" i="6"/>
  <c r="AH16" i="6"/>
  <c r="AJ36" i="6"/>
  <c r="AQ33" i="6"/>
  <c r="G54" i="6"/>
  <c r="AW2" i="6"/>
  <c r="AU7" i="6"/>
  <c r="AK24" i="6"/>
  <c r="G43" i="6"/>
  <c r="S54" i="6"/>
  <c r="AT13" i="6"/>
  <c r="Q55" i="6"/>
  <c r="N477" i="3"/>
  <c r="AK35" i="6"/>
  <c r="N480" i="3"/>
  <c r="N458" i="3"/>
  <c r="X48" i="6"/>
  <c r="Y46" i="6"/>
  <c r="AT9" i="6"/>
  <c r="N51" i="6"/>
  <c r="AR5" i="6"/>
  <c r="AS19" i="6"/>
  <c r="AR29" i="6"/>
  <c r="AL35" i="6"/>
  <c r="L49" i="6"/>
  <c r="AU5" i="6"/>
  <c r="AF30" i="6"/>
  <c r="AN36" i="6"/>
  <c r="U54" i="6"/>
  <c r="N475" i="3"/>
  <c r="AI35" i="6"/>
  <c r="H50" i="6"/>
  <c r="N456" i="3"/>
  <c r="BB22" i="6"/>
  <c r="AS9" i="6"/>
  <c r="BB8" i="6"/>
  <c r="D47" i="6"/>
  <c r="I42" i="6"/>
  <c r="AE28" i="6"/>
  <c r="AV14" i="6"/>
  <c r="Y42" i="6"/>
  <c r="BD33" i="6"/>
  <c r="AP34" i="6"/>
  <c r="K50" i="6"/>
  <c r="N479" i="3"/>
  <c r="AT22" i="6"/>
  <c r="AX35" i="6"/>
  <c r="BD7" i="6"/>
  <c r="AJ199" i="8"/>
  <c r="AI24" i="6"/>
  <c r="AZ6" i="6"/>
  <c r="BB31" i="6"/>
  <c r="D44" i="6"/>
  <c r="L46" i="6"/>
  <c r="AL7" i="6"/>
  <c r="AM22" i="6"/>
  <c r="D51" i="6"/>
  <c r="AY6" i="6"/>
  <c r="BB26" i="6"/>
  <c r="AJ14" i="6"/>
  <c r="I43" i="6"/>
  <c r="J48" i="6"/>
  <c r="N467" i="3"/>
  <c r="AL29" i="6"/>
  <c r="N466" i="3"/>
  <c r="D45" i="6"/>
  <c r="N462" i="3"/>
  <c r="N59" i="6"/>
  <c r="X46" i="6"/>
  <c r="N188" i="3"/>
  <c r="AM7" i="6"/>
  <c r="AE39" i="6"/>
  <c r="J59" i="6"/>
  <c r="AR15" i="6"/>
  <c r="BC16" i="6"/>
  <c r="AA46" i="6"/>
  <c r="AL5" i="6"/>
  <c r="W54" i="6"/>
  <c r="AG14" i="6"/>
  <c r="BD14" i="6"/>
  <c r="N481" i="3"/>
  <c r="Q51" i="6"/>
  <c r="J44" i="6"/>
  <c r="N470" i="3"/>
  <c r="AO30" i="6"/>
  <c r="AR19" i="6"/>
  <c r="C56" i="6"/>
  <c r="K43" i="6"/>
  <c r="AI5" i="6"/>
  <c r="M54" i="6"/>
  <c r="AN35" i="6"/>
  <c r="AE14" i="6"/>
  <c r="O45" i="6"/>
  <c r="AG13" i="6"/>
  <c r="B46" i="6"/>
  <c r="K45" i="6"/>
  <c r="J49" i="6"/>
  <c r="N469" i="3"/>
  <c r="F46" i="6"/>
  <c r="AV34" i="6"/>
  <c r="W46" i="6"/>
  <c r="BC31" i="6"/>
  <c r="BB14" i="6"/>
  <c r="AZ22" i="6"/>
  <c r="N463" i="3"/>
  <c r="Y50" i="6"/>
  <c r="X50" i="6"/>
  <c r="N476" i="3"/>
  <c r="C51" i="6"/>
  <c r="N465" i="3"/>
  <c r="AO10" i="6"/>
  <c r="AV15" i="6"/>
  <c r="AV29" i="6"/>
  <c r="AL39" i="6"/>
  <c r="AQ26" i="6"/>
  <c r="AJ16" i="6"/>
  <c r="F44" i="6"/>
  <c r="AU14" i="6"/>
  <c r="AR9" i="6"/>
  <c r="AX13" i="6"/>
  <c r="AP11" i="6"/>
  <c r="S45" i="6"/>
  <c r="B42" i="6"/>
  <c r="BD30" i="6"/>
  <c r="L54" i="6"/>
  <c r="T53" i="6"/>
  <c r="AY16" i="6"/>
  <c r="AI11" i="6"/>
  <c r="AV31" i="6"/>
  <c r="AJ24" i="6"/>
  <c r="AZ26" i="6"/>
  <c r="AJ31" i="6"/>
  <c r="C54" i="6"/>
  <c r="AZ4" i="6"/>
  <c r="T47" i="6"/>
  <c r="L472" i="3"/>
  <c r="O42" i="6"/>
  <c r="V43" i="6"/>
  <c r="N459" i="3"/>
  <c r="R51" i="6"/>
  <c r="AV11" i="6"/>
  <c r="AU15" i="6"/>
  <c r="BA26" i="6"/>
  <c r="AL16" i="6"/>
  <c r="F43" i="6"/>
  <c r="BD12" i="6"/>
  <c r="AM5" i="6"/>
  <c r="AM30" i="6"/>
  <c r="Z45" i="6"/>
  <c r="M43" i="6"/>
  <c r="W44" i="6"/>
  <c r="BB13" i="6"/>
  <c r="B56" i="6"/>
  <c r="AM3" i="6"/>
  <c r="AQ2" i="6"/>
  <c r="V55" i="6"/>
  <c r="I53" i="6"/>
  <c r="L55" i="6"/>
  <c r="AM34" i="6"/>
  <c r="J45" i="6"/>
  <c r="BD6" i="6"/>
  <c r="AO2" i="6"/>
  <c r="F54" i="6"/>
  <c r="P49" i="6"/>
  <c r="N457" i="3"/>
  <c r="C45" i="6"/>
  <c r="AV16" i="6"/>
  <c r="P53" i="6"/>
  <c r="X55" i="6"/>
  <c r="E48" i="6"/>
  <c r="AG24" i="6"/>
  <c r="AW30" i="6"/>
  <c r="AP30" i="6"/>
  <c r="C42" i="6"/>
  <c r="AV26" i="6"/>
  <c r="AV35" i="6"/>
  <c r="AI30" i="6"/>
  <c r="S59" i="6"/>
  <c r="AI14" i="6"/>
  <c r="AE36" i="6"/>
  <c r="N471" i="3"/>
  <c r="W43" i="6"/>
  <c r="Z55" i="6"/>
  <c r="H46" i="6"/>
  <c r="BB25" i="6"/>
  <c r="AP23" i="6"/>
  <c r="Y47" i="6"/>
  <c r="AH10" i="6"/>
  <c r="BD34" i="6"/>
  <c r="BA28" i="6"/>
  <c r="AP2" i="6"/>
  <c r="AT14" i="6"/>
  <c r="AL11" i="6"/>
  <c r="AR14" i="6"/>
  <c r="AG26" i="6"/>
  <c r="AN23" i="6"/>
  <c r="AJ10" i="6"/>
  <c r="M46" i="6"/>
  <c r="N54" i="6"/>
  <c r="BA14" i="6"/>
  <c r="AO23" i="6"/>
  <c r="AA55" i="6"/>
  <c r="AI22" i="6"/>
  <c r="K54" i="6"/>
  <c r="AG15" i="6"/>
  <c r="AP33" i="6"/>
  <c r="AH15" i="6"/>
  <c r="AG19" i="6"/>
  <c r="G46" i="6"/>
  <c r="N464" i="3"/>
  <c r="O43" i="6"/>
  <c r="F47" i="6"/>
  <c r="P50" i="6"/>
  <c r="AX15" i="6"/>
  <c r="AF13" i="6"/>
  <c r="AX11" i="6"/>
  <c r="AM25" i="6"/>
  <c r="T54" i="6"/>
  <c r="AJ15" i="6"/>
  <c r="AH11" i="6"/>
  <c r="I54" i="6"/>
  <c r="AT12" i="6"/>
  <c r="AN12" i="6"/>
  <c r="X53" i="6"/>
  <c r="E45" i="6"/>
  <c r="T55" i="6"/>
  <c r="Q44" i="6"/>
  <c r="N478" i="3"/>
  <c r="AJ310" i="8"/>
  <c r="V46" i="6"/>
  <c r="BC7" i="6"/>
  <c r="L471" i="3"/>
  <c r="AM11" i="6"/>
  <c r="BD10" i="6"/>
  <c r="S50" i="6"/>
  <c r="E47" i="6"/>
  <c r="D53" i="6"/>
  <c r="AM27" i="6"/>
  <c r="AJ34" i="6"/>
  <c r="I56" i="6"/>
  <c r="AL31" i="6"/>
  <c r="N157" i="3"/>
  <c r="X42" i="6"/>
  <c r="AA51" i="6"/>
  <c r="J42" i="6"/>
  <c r="AQ34" i="6"/>
  <c r="Q54" i="6"/>
  <c r="O54" i="6"/>
  <c r="L457" i="3"/>
  <c r="H43" i="9" s="1"/>
  <c r="H44" i="9" s="1"/>
  <c r="AN14" i="6"/>
  <c r="Z54" i="6"/>
  <c r="BC27" i="6"/>
  <c r="BA34" i="6"/>
  <c r="W42" i="6"/>
  <c r="O55" i="6"/>
  <c r="V47" i="6"/>
  <c r="AS29" i="6"/>
  <c r="B48" i="6"/>
  <c r="N474" i="3"/>
  <c r="N461" i="3"/>
  <c r="L468" i="3"/>
  <c r="AV33" i="6"/>
  <c r="AS33" i="6"/>
  <c r="I55" i="6"/>
  <c r="AI33" i="6"/>
  <c r="BC14" i="6"/>
  <c r="AJ29" i="6"/>
  <c r="AU26" i="6"/>
  <c r="AO36" i="6"/>
  <c r="BA24" i="6"/>
  <c r="J46" i="6"/>
  <c r="N46" i="6"/>
  <c r="I50" i="6"/>
  <c r="AW22" i="6"/>
  <c r="T46" i="6"/>
  <c r="AJ39" i="6"/>
  <c r="U42" i="6"/>
  <c r="AA45" i="6"/>
  <c r="O47" i="6"/>
  <c r="N460" i="3"/>
  <c r="L473" i="3"/>
  <c r="C50" i="6"/>
  <c r="AK13" i="6"/>
  <c r="AM26" i="6"/>
  <c r="AI19" i="6"/>
  <c r="K53" i="6"/>
  <c r="U51" i="6"/>
  <c r="AY26" i="6"/>
  <c r="AQ39" i="6"/>
  <c r="BD35" i="6"/>
  <c r="AO29" i="6"/>
  <c r="AV12" i="6"/>
  <c r="N290" i="3"/>
  <c r="N105" i="3"/>
  <c r="AN160" i="8"/>
  <c r="N305" i="3"/>
  <c r="AN217" i="8"/>
  <c r="AJ221" i="8"/>
  <c r="M242" i="3"/>
  <c r="AN270" i="8"/>
  <c r="AN293" i="8"/>
  <c r="AJ83" i="8"/>
  <c r="M75" i="3" s="1"/>
  <c r="AJ382" i="8"/>
  <c r="AN382" i="8" s="1"/>
  <c r="M138" i="3"/>
  <c r="N68" i="3"/>
  <c r="N131" i="3"/>
  <c r="AL26" i="6" s="1"/>
  <c r="AJ339" i="8"/>
  <c r="AN339" i="8" s="1"/>
  <c r="AJ108" i="8"/>
  <c r="M102" i="3" s="1"/>
  <c r="AN205" i="8"/>
  <c r="M307" i="3"/>
  <c r="AN343" i="8"/>
  <c r="M302" i="3"/>
  <c r="AN337" i="8"/>
  <c r="M290" i="3"/>
  <c r="AN323" i="8"/>
  <c r="M149" i="3"/>
  <c r="AN166" i="8"/>
  <c r="N36" i="3"/>
  <c r="AJ40" i="8"/>
  <c r="N155" i="3"/>
  <c r="AJ173" i="8"/>
  <c r="M163" i="3" s="1"/>
  <c r="AN135" i="8"/>
  <c r="AJ419" i="8"/>
  <c r="AJ272" i="8"/>
  <c r="M257" i="3" s="1"/>
  <c r="N257" i="3"/>
  <c r="N208" i="3"/>
  <c r="AJ232" i="8"/>
  <c r="M63" i="3"/>
  <c r="N136" i="3"/>
  <c r="M250" i="3"/>
  <c r="AN279" i="8"/>
  <c r="N158" i="3"/>
  <c r="AQ28" i="6" s="1"/>
  <c r="M414" i="3"/>
  <c r="N92" i="3"/>
  <c r="AJ321" i="8"/>
  <c r="AJ27" i="8"/>
  <c r="N199" i="3"/>
  <c r="AJ222" i="8"/>
  <c r="M150" i="3"/>
  <c r="N358" i="3"/>
  <c r="AJ400" i="8"/>
  <c r="N42" i="3"/>
  <c r="AJ46" i="8"/>
  <c r="AJ169" i="8"/>
  <c r="AJ50" i="8"/>
  <c r="M105" i="3"/>
  <c r="AJ304" i="8"/>
  <c r="M287" i="3" s="1"/>
  <c r="N204" i="3"/>
  <c r="AJ438" i="8"/>
  <c r="AN154" i="8"/>
  <c r="N408" i="3"/>
  <c r="AJ456" i="8"/>
  <c r="AN464" i="8"/>
  <c r="N113" i="3"/>
  <c r="N360" i="3"/>
  <c r="AJ402" i="8"/>
  <c r="N313" i="3"/>
  <c r="AJ392" i="8"/>
  <c r="M370" i="3" s="1"/>
  <c r="AJ387" i="8"/>
  <c r="M365" i="3" s="1"/>
  <c r="AJ72" i="8"/>
  <c r="M179" i="3"/>
  <c r="AN199" i="8"/>
  <c r="M266" i="3"/>
  <c r="M364" i="3"/>
  <c r="AN407" i="8"/>
  <c r="N271" i="3"/>
  <c r="AJ302" i="8"/>
  <c r="M285" i="3" s="1"/>
  <c r="M33" i="3"/>
  <c r="M337" i="3"/>
  <c r="AN377" i="8"/>
  <c r="N57" i="3"/>
  <c r="AJ63" i="8"/>
  <c r="AJ126" i="8"/>
  <c r="N31" i="3"/>
  <c r="AJ34" i="8"/>
  <c r="M258" i="3"/>
  <c r="M244" i="3"/>
  <c r="AJ216" i="8"/>
  <c r="M204" i="3" s="1"/>
  <c r="AN139" i="8"/>
  <c r="N125" i="3"/>
  <c r="AN411" i="8"/>
  <c r="N368" i="3"/>
  <c r="AJ138" i="8"/>
  <c r="M130" i="3" s="1"/>
  <c r="N124" i="3"/>
  <c r="AN133" i="8"/>
  <c r="N120" i="3"/>
  <c r="AN159" i="8"/>
  <c r="M143" i="3"/>
  <c r="AN67" i="8"/>
  <c r="AN239" i="8"/>
  <c r="M214" i="3"/>
  <c r="AN470" i="8"/>
  <c r="M421" i="3"/>
  <c r="AN220" i="8"/>
  <c r="M197" i="3"/>
  <c r="AN163" i="8"/>
  <c r="M146" i="3"/>
  <c r="AN374" i="8"/>
  <c r="AN245" i="8"/>
  <c r="M220" i="3"/>
  <c r="AZ34" i="6"/>
  <c r="AR34" i="6"/>
  <c r="AW33" i="6"/>
  <c r="AS36" i="6"/>
  <c r="BA32" i="6"/>
  <c r="AZ35" i="6"/>
  <c r="AP32" i="6"/>
  <c r="AE26" i="6"/>
  <c r="AP5" i="6"/>
  <c r="AZ25" i="6"/>
  <c r="AW37" i="6"/>
  <c r="AV37" i="6"/>
  <c r="AW39" i="6"/>
  <c r="BE32" i="6"/>
  <c r="BD36" i="6"/>
  <c r="AW32" i="6"/>
  <c r="AH32" i="6"/>
  <c r="AM37" i="6"/>
  <c r="AY32" i="6"/>
  <c r="AR37" i="6"/>
  <c r="AJ8" i="6"/>
  <c r="AN27" i="6"/>
  <c r="AH23" i="6"/>
  <c r="AO28" i="6"/>
  <c r="AQ17" i="6"/>
  <c r="AT23" i="6"/>
  <c r="BB36" i="6"/>
  <c r="AM32" i="6"/>
  <c r="AS26" i="6"/>
  <c r="AN408" i="8"/>
  <c r="AN474" i="8"/>
  <c r="M424" i="3"/>
  <c r="AJ398" i="8"/>
  <c r="N356" i="3"/>
  <c r="AW26" i="6"/>
  <c r="AF17" i="6"/>
  <c r="AO16" i="6"/>
  <c r="AG29" i="6"/>
  <c r="AR30" i="6"/>
  <c r="AL24" i="6"/>
  <c r="AS27" i="6"/>
  <c r="AP26" i="6"/>
  <c r="AK27" i="6"/>
  <c r="AE27" i="6"/>
  <c r="AX29" i="6"/>
  <c r="AG39" i="6"/>
  <c r="AJ465" i="8"/>
  <c r="M439" i="3" s="1"/>
  <c r="N416" i="3"/>
  <c r="AN394" i="8"/>
  <c r="N353" i="3"/>
  <c r="AN368" i="8"/>
  <c r="M329" i="3"/>
  <c r="AN432" i="8"/>
  <c r="M387" i="3"/>
  <c r="AN494" i="8"/>
  <c r="M442" i="3"/>
  <c r="AN252" i="8"/>
  <c r="M226" i="3"/>
  <c r="AJ284" i="8"/>
  <c r="M268" i="3" s="1"/>
  <c r="N255" i="3"/>
  <c r="AN413" i="8"/>
  <c r="AO26" i="6"/>
  <c r="AU27" i="6"/>
  <c r="AH33" i="6"/>
  <c r="AE31" i="6"/>
  <c r="BB5" i="6"/>
  <c r="AU29" i="6"/>
  <c r="AN26" i="6"/>
  <c r="AT36" i="6"/>
  <c r="AW34" i="6"/>
  <c r="AI28" i="6"/>
  <c r="AZ9" i="6"/>
  <c r="AV39" i="6"/>
  <c r="BD8" i="6"/>
  <c r="AX37" i="6"/>
  <c r="AH26" i="6"/>
  <c r="AQ29" i="6"/>
  <c r="AJ32" i="6"/>
  <c r="AT37" i="6"/>
  <c r="AX32" i="6"/>
  <c r="AQ25" i="6"/>
  <c r="AS28" i="6"/>
  <c r="AE23" i="6"/>
  <c r="AY29" i="6"/>
  <c r="AF24" i="6"/>
  <c r="AW36" i="6"/>
  <c r="AJ355" i="8"/>
  <c r="M335" i="3" s="1"/>
  <c r="N318" i="3"/>
  <c r="AN144" i="8"/>
  <c r="N129" i="3"/>
  <c r="AP28" i="6"/>
  <c r="AY36" i="6"/>
  <c r="AV36" i="6"/>
  <c r="AQ36" i="6"/>
  <c r="AH29" i="6"/>
  <c r="AO37" i="6"/>
  <c r="AG36" i="6"/>
  <c r="AI37" i="6"/>
  <c r="BA36" i="6"/>
  <c r="AQ32" i="6"/>
  <c r="AG28" i="6"/>
  <c r="BB23" i="6"/>
  <c r="BB39" i="6"/>
  <c r="BA29" i="6"/>
  <c r="AU24" i="6"/>
  <c r="AT30" i="6"/>
  <c r="BE29" i="6"/>
  <c r="AT25" i="6"/>
  <c r="AQ30" i="6"/>
  <c r="AI29" i="6"/>
  <c r="BA37" i="6"/>
  <c r="AR32" i="6"/>
  <c r="AO32" i="6"/>
  <c r="AX24" i="6"/>
  <c r="AQ31" i="6"/>
  <c r="O44" i="6"/>
  <c r="BC15" i="6"/>
  <c r="AP13" i="6"/>
  <c r="BD13" i="6"/>
  <c r="AV32" i="6"/>
  <c r="AZ27" i="6"/>
  <c r="AN37" i="6"/>
  <c r="BA39" i="6"/>
  <c r="BB32" i="6"/>
  <c r="AZ36" i="6"/>
  <c r="AZ32" i="6"/>
  <c r="AI25" i="6"/>
  <c r="BB24" i="6"/>
  <c r="AF28" i="6"/>
  <c r="AL8" i="6"/>
  <c r="AL34" i="6"/>
  <c r="BE24" i="6"/>
  <c r="AM23" i="6"/>
  <c r="AN412" i="8"/>
  <c r="M369" i="3"/>
  <c r="AN505" i="8"/>
  <c r="M452" i="3"/>
  <c r="AN318" i="8"/>
  <c r="AN100" i="8"/>
  <c r="M90" i="3"/>
  <c r="AN405" i="8"/>
  <c r="M362" i="3"/>
  <c r="AN401" i="8"/>
  <c r="M359" i="3"/>
  <c r="AN127" i="8"/>
  <c r="M114" i="3"/>
  <c r="AN240" i="8"/>
  <c r="M215" i="3"/>
  <c r="AN106" i="8"/>
  <c r="M95" i="3"/>
  <c r="AN488" i="8"/>
  <c r="M437" i="3"/>
  <c r="AN309" i="8"/>
  <c r="M277" i="3"/>
  <c r="AN170" i="8"/>
  <c r="M153" i="3"/>
  <c r="AJ496" i="8"/>
  <c r="N444" i="3"/>
  <c r="AN151" i="8"/>
  <c r="M136" i="3"/>
  <c r="AJ171" i="8"/>
  <c r="N154" i="3"/>
  <c r="AN448" i="8"/>
  <c r="M401" i="3"/>
  <c r="AN353" i="8"/>
  <c r="M316" i="3"/>
  <c r="AN508" i="8"/>
  <c r="M455" i="3"/>
  <c r="AN178" i="8"/>
  <c r="M160" i="3"/>
  <c r="AN429" i="8"/>
  <c r="M384" i="3"/>
  <c r="AN303" i="8"/>
  <c r="M272" i="3"/>
  <c r="AN111" i="8"/>
  <c r="M100" i="3"/>
  <c r="AN391" i="8"/>
  <c r="M350" i="3"/>
  <c r="AN102" i="8"/>
  <c r="M92" i="3"/>
  <c r="AN427" i="8"/>
  <c r="M382" i="3"/>
  <c r="AN18" i="8"/>
  <c r="M17" i="3"/>
  <c r="AN30" i="8"/>
  <c r="M27" i="3"/>
  <c r="AN450" i="8"/>
  <c r="M403" i="3"/>
  <c r="AN191" i="8"/>
  <c r="M172" i="3"/>
  <c r="AN431" i="8"/>
  <c r="M386" i="3"/>
  <c r="AN234" i="8"/>
  <c r="M210" i="3"/>
  <c r="AN327" i="8"/>
  <c r="M293" i="3"/>
  <c r="AN357" i="8"/>
  <c r="M320" i="3"/>
  <c r="AN458" i="8"/>
  <c r="M410" i="3"/>
  <c r="AN207" i="8"/>
  <c r="M186" i="3"/>
  <c r="AN258" i="8"/>
  <c r="M231" i="3"/>
  <c r="AN469" i="8"/>
  <c r="M420" i="3"/>
  <c r="AN424" i="8"/>
  <c r="M379" i="3"/>
  <c r="AN92" i="8"/>
  <c r="M83" i="3"/>
  <c r="AJ290" i="8"/>
  <c r="M274" i="3" s="1"/>
  <c r="N260" i="3"/>
  <c r="AN345" i="8"/>
  <c r="M309" i="3"/>
  <c r="AN215" i="8"/>
  <c r="M193" i="3"/>
  <c r="AJ187" i="8"/>
  <c r="M177" i="3" s="1"/>
  <c r="N168" i="3"/>
  <c r="AN99" i="8"/>
  <c r="M89" i="3"/>
  <c r="AN49" i="8"/>
  <c r="M44" i="3"/>
  <c r="AN209" i="8"/>
  <c r="M188" i="3"/>
  <c r="BD29" i="6"/>
  <c r="AV22" i="6"/>
  <c r="BC37" i="6"/>
  <c r="AO27" i="6"/>
  <c r="AX39" i="6"/>
  <c r="AK33" i="6"/>
  <c r="AN273" i="8"/>
  <c r="M245" i="3"/>
  <c r="AN82" i="8"/>
  <c r="M74" i="3"/>
  <c r="AN143" i="8"/>
  <c r="M128" i="3"/>
  <c r="AN244" i="8"/>
  <c r="AN439" i="8"/>
  <c r="M393" i="3"/>
  <c r="N443" i="3"/>
  <c r="AJ495" i="8"/>
  <c r="M443" i="3" s="1"/>
  <c r="AN489" i="8"/>
  <c r="M438" i="3"/>
  <c r="AN437" i="8"/>
  <c r="M391" i="3"/>
  <c r="AN162" i="8"/>
  <c r="M145" i="3"/>
  <c r="AN233" i="8"/>
  <c r="M209" i="3"/>
  <c r="AN322" i="8"/>
  <c r="M289" i="3"/>
  <c r="AN121" i="8"/>
  <c r="M109" i="3"/>
  <c r="AF35" i="6"/>
  <c r="AX31" i="6"/>
  <c r="BD2" i="6"/>
  <c r="AZ37" i="6"/>
  <c r="BC26" i="6"/>
  <c r="AT28" i="6"/>
  <c r="AN341" i="8"/>
  <c r="N306" i="3"/>
  <c r="AN89" i="8"/>
  <c r="N80" i="3"/>
  <c r="AN462" i="8"/>
  <c r="M413" i="3"/>
  <c r="AN182" i="8"/>
  <c r="AN226" i="8"/>
  <c r="M203" i="3"/>
  <c r="AN320" i="8"/>
  <c r="AN190" i="8"/>
  <c r="M171" i="3"/>
  <c r="AN42" i="8"/>
  <c r="M38" i="3"/>
  <c r="AN477" i="8"/>
  <c r="M427" i="3"/>
  <c r="AN101" i="8"/>
  <c r="M91" i="3"/>
  <c r="AN7" i="8"/>
  <c r="M7" i="3"/>
  <c r="AN177" i="8"/>
  <c r="M159" i="3"/>
  <c r="AN311" i="8"/>
  <c r="M279" i="3"/>
  <c r="AN94" i="8"/>
  <c r="M85" i="3"/>
  <c r="AN442" i="8"/>
  <c r="M395" i="3"/>
  <c r="AN393" i="8"/>
  <c r="M352" i="3"/>
  <c r="AN504" i="8"/>
  <c r="M451" i="3"/>
  <c r="AN484" i="8"/>
  <c r="M433" i="3"/>
  <c r="AN500" i="8"/>
  <c r="M447" i="3"/>
  <c r="AN48" i="8"/>
  <c r="M43" i="3"/>
  <c r="AN10" i="8"/>
  <c r="M9" i="3"/>
  <c r="AM28" i="6"/>
  <c r="AW31" i="6"/>
  <c r="AQ27" i="6"/>
  <c r="L45" i="6"/>
  <c r="AT32" i="6"/>
  <c r="AU35" i="6"/>
  <c r="AL23" i="6"/>
  <c r="AN24" i="6"/>
  <c r="AF32" i="6"/>
  <c r="AN33" i="6"/>
  <c r="AP35" i="6"/>
  <c r="AQ23" i="6"/>
  <c r="AL37" i="6"/>
  <c r="M50" i="6"/>
  <c r="AP37" i="6"/>
  <c r="AU37" i="6"/>
  <c r="BD37" i="6"/>
  <c r="AN8" i="6"/>
  <c r="AW27" i="6"/>
  <c r="BB37" i="6"/>
  <c r="AE17" i="6"/>
  <c r="AR25" i="6"/>
  <c r="AK37" i="6"/>
  <c r="AL22" i="6"/>
  <c r="BC34" i="6"/>
  <c r="BA31" i="6"/>
  <c r="AF34" i="6"/>
  <c r="BA7" i="6"/>
  <c r="AW23" i="6"/>
  <c r="AQ38" i="6"/>
  <c r="BC32" i="6"/>
  <c r="BE22" i="6"/>
  <c r="AY22" i="6"/>
  <c r="AV23" i="6"/>
  <c r="AS32" i="6"/>
  <c r="AY37" i="6"/>
  <c r="AR28" i="6"/>
  <c r="AR36" i="6"/>
  <c r="AW24" i="6"/>
  <c r="AG37" i="6"/>
  <c r="AE32" i="6"/>
  <c r="AQ24" i="6"/>
  <c r="AJ37" i="6"/>
  <c r="AF26" i="6"/>
  <c r="AN32" i="6"/>
  <c r="AW29" i="6"/>
  <c r="AZ39" i="6"/>
  <c r="AA44" i="6"/>
  <c r="AN22" i="6"/>
  <c r="AX27" i="6"/>
  <c r="BB29" i="6"/>
  <c r="BE23" i="6"/>
  <c r="BE37" i="6"/>
  <c r="AN73" i="8"/>
  <c r="M66" i="3"/>
  <c r="AN446" i="8"/>
  <c r="M399" i="3"/>
  <c r="AP39" i="6"/>
  <c r="AS5" i="6"/>
  <c r="AN34" i="6"/>
  <c r="AH17" i="6"/>
  <c r="BC23" i="6"/>
  <c r="AV24" i="6"/>
  <c r="AH36" i="6"/>
  <c r="AS39" i="6"/>
  <c r="AG30" i="6"/>
  <c r="AI36" i="6"/>
  <c r="AI34" i="6"/>
  <c r="AH35" i="6"/>
  <c r="AN224" i="8"/>
  <c r="N201" i="3"/>
  <c r="AN380" i="8"/>
  <c r="M340" i="3"/>
  <c r="AN330" i="8"/>
  <c r="M296" i="3"/>
  <c r="AN418" i="8"/>
  <c r="M374" i="3"/>
  <c r="AN146" i="8"/>
  <c r="M131" i="3"/>
  <c r="AN461" i="8"/>
  <c r="M412" i="3"/>
  <c r="AN362" i="8"/>
  <c r="M324" i="3"/>
  <c r="AN109" i="8"/>
  <c r="M98" i="3"/>
  <c r="AN451" i="8"/>
  <c r="M404" i="3"/>
  <c r="AN11" i="8"/>
  <c r="M10" i="3"/>
  <c r="AU32" i="6"/>
  <c r="AM35" i="6"/>
  <c r="BE5" i="6"/>
  <c r="AI39" i="6"/>
  <c r="AU36" i="6"/>
  <c r="AN501" i="8"/>
  <c r="N448" i="3"/>
  <c r="AN241" i="8"/>
  <c r="N216" i="3"/>
  <c r="AN97" i="8"/>
  <c r="N87" i="3"/>
  <c r="AN157" i="8"/>
  <c r="M141" i="3"/>
  <c r="AN386" i="8"/>
  <c r="M345" i="3"/>
  <c r="AN348" i="8"/>
  <c r="M312" i="3"/>
  <c r="AN277" i="8"/>
  <c r="AN481" i="8"/>
  <c r="M430" i="3"/>
  <c r="AN271" i="8"/>
  <c r="M243" i="3"/>
  <c r="AN52" i="8"/>
  <c r="AN404" i="8"/>
  <c r="M361" i="3"/>
  <c r="AN114" i="8"/>
  <c r="M103" i="3"/>
  <c r="AN486" i="8"/>
  <c r="M435" i="3"/>
  <c r="AN228" i="8"/>
  <c r="M205" i="3"/>
  <c r="AN130" i="8"/>
  <c r="M117" i="3"/>
  <c r="AN56" i="8"/>
  <c r="M51" i="3"/>
  <c r="AN507" i="8"/>
  <c r="M454" i="3"/>
  <c r="AN253" i="8"/>
  <c r="M227" i="3"/>
  <c r="AJ26" i="6"/>
  <c r="AW35" i="6"/>
  <c r="AK29" i="6"/>
  <c r="AQ22" i="6"/>
  <c r="AT31" i="6"/>
  <c r="AX36" i="6"/>
  <c r="BD32" i="6"/>
  <c r="AG31" i="6"/>
  <c r="AO11" i="6"/>
  <c r="AO34" i="6"/>
  <c r="BE39" i="6"/>
  <c r="AE16" i="6"/>
  <c r="BE27" i="6"/>
  <c r="AY10" i="6"/>
  <c r="L43" i="6"/>
  <c r="AX23" i="6"/>
  <c r="BB30" i="6"/>
  <c r="BE26" i="6"/>
  <c r="AJ263" i="8"/>
  <c r="M248" i="3" s="1"/>
  <c r="N236" i="3"/>
  <c r="AN167" i="8"/>
  <c r="N150" i="3"/>
  <c r="AJ24" i="8"/>
  <c r="M23" i="3" s="1"/>
  <c r="N22" i="3"/>
  <c r="AN93" i="8"/>
  <c r="N84" i="3"/>
  <c r="AN120" i="8"/>
  <c r="N108" i="3"/>
  <c r="AJ68" i="8"/>
  <c r="M64" i="3" s="1"/>
  <c r="N61" i="3"/>
  <c r="AN406" i="8"/>
  <c r="N363" i="3"/>
  <c r="AJ64" i="8"/>
  <c r="M60" i="3" s="1"/>
  <c r="N58" i="3"/>
  <c r="AP29" i="6"/>
  <c r="AV28" i="6"/>
  <c r="BA25" i="6"/>
  <c r="AE29" i="6"/>
  <c r="BC24" i="6"/>
  <c r="AX28" i="6"/>
  <c r="AW28" i="6"/>
  <c r="AS24" i="6"/>
  <c r="AP24" i="6"/>
  <c r="AY25" i="6"/>
  <c r="AK36" i="6"/>
  <c r="AS23" i="6"/>
  <c r="AY24" i="6"/>
  <c r="AO24" i="6"/>
  <c r="AW25" i="6"/>
  <c r="AK23" i="6"/>
  <c r="AP36" i="6"/>
  <c r="AZ28" i="6"/>
  <c r="AI32" i="6"/>
  <c r="AT39" i="6"/>
  <c r="AK32" i="6"/>
  <c r="AF23" i="6"/>
  <c r="AN29" i="6"/>
  <c r="J51" i="6"/>
  <c r="BB27" i="6"/>
  <c r="AF31" i="6"/>
  <c r="AG35" i="6"/>
  <c r="H51" i="6"/>
  <c r="I45" i="6"/>
  <c r="M51" i="6"/>
  <c r="AR35" i="6"/>
  <c r="AX25" i="6"/>
  <c r="AS37" i="6"/>
  <c r="BE36" i="6"/>
  <c r="AG12" i="6"/>
  <c r="AU25" i="6"/>
  <c r="AI31" i="6"/>
  <c r="BC39" i="6"/>
  <c r="AM29" i="6"/>
  <c r="AH28" i="6"/>
  <c r="AF25" i="6"/>
  <c r="AN186" i="8"/>
  <c r="M167" i="3"/>
  <c r="AN365" i="8"/>
  <c r="M327" i="3"/>
  <c r="AN443" i="8"/>
  <c r="M396" i="3"/>
  <c r="AN113" i="8"/>
  <c r="AN37" i="8"/>
  <c r="M34" i="3"/>
  <c r="AN124" i="8"/>
  <c r="M111" i="3"/>
  <c r="AN265" i="8"/>
  <c r="M238" i="3"/>
  <c r="AN175" i="8"/>
  <c r="M157" i="3"/>
  <c r="AN14" i="8"/>
  <c r="M13" i="3"/>
  <c r="AN149" i="8"/>
  <c r="M134" i="3"/>
  <c r="AN168" i="8"/>
  <c r="M151" i="3"/>
  <c r="AN410" i="8"/>
  <c r="M367" i="3"/>
  <c r="AN35" i="8"/>
  <c r="M32" i="3"/>
  <c r="AN436" i="8"/>
  <c r="M390" i="3"/>
  <c r="AJ119" i="8"/>
  <c r="M112" i="3" s="1"/>
  <c r="N107" i="3"/>
  <c r="AN23" i="8"/>
  <c r="AN54" i="8"/>
  <c r="M49" i="3"/>
  <c r="AJ338" i="8"/>
  <c r="M319" i="3" s="1"/>
  <c r="N303" i="3"/>
  <c r="AN372" i="8"/>
  <c r="M333" i="3"/>
  <c r="AJ485" i="8"/>
  <c r="N434" i="3"/>
  <c r="AN417" i="8"/>
  <c r="M373" i="3"/>
  <c r="AN188" i="8"/>
  <c r="M169" i="3"/>
  <c r="AN75" i="8"/>
  <c r="M68" i="3"/>
  <c r="AN3" i="8"/>
  <c r="M3" i="3"/>
  <c r="AN454" i="8"/>
  <c r="M406" i="3"/>
  <c r="AN379" i="8"/>
  <c r="M339" i="3"/>
  <c r="AN176" i="8"/>
  <c r="M158" i="3"/>
  <c r="AN247" i="8"/>
  <c r="M222" i="3"/>
  <c r="AN467" i="8"/>
  <c r="M418" i="3"/>
  <c r="AN81" i="8"/>
  <c r="M73" i="3"/>
  <c r="AN87" i="8"/>
  <c r="M78" i="3"/>
  <c r="AN423" i="8"/>
  <c r="M378" i="3"/>
  <c r="AN282" i="8"/>
  <c r="M253" i="3"/>
  <c r="AN340" i="8"/>
  <c r="M305" i="3"/>
  <c r="AN181" i="8"/>
  <c r="M162" i="3"/>
  <c r="AN301" i="8"/>
  <c r="M270" i="3"/>
  <c r="AN261" i="8"/>
  <c r="AN132" i="8"/>
  <c r="M119" i="3"/>
  <c r="AN420" i="8"/>
  <c r="M376" i="3"/>
  <c r="AN503" i="8"/>
  <c r="M450" i="3"/>
  <c r="AN447" i="8"/>
  <c r="M400" i="3"/>
  <c r="AN45" i="8"/>
  <c r="M41" i="3"/>
  <c r="AN4" i="8"/>
  <c r="M4" i="3"/>
  <c r="AN16" i="8"/>
  <c r="M15" i="3"/>
  <c r="AX26" i="6"/>
  <c r="AY35" i="6"/>
  <c r="AE34" i="6"/>
  <c r="AH31" i="6"/>
  <c r="AJ30" i="6"/>
  <c r="AU39" i="6"/>
  <c r="BA23" i="6"/>
  <c r="BE34" i="6"/>
  <c r="AG34" i="6"/>
  <c r="AU3" i="6"/>
  <c r="AJ248" i="8"/>
  <c r="M234" i="3" s="1"/>
  <c r="N223" i="3"/>
  <c r="AN61" i="8"/>
  <c r="M55" i="3"/>
  <c r="AN385" i="8"/>
  <c r="M344" i="3"/>
  <c r="AN351" i="8"/>
  <c r="M314" i="3"/>
  <c r="AN315" i="8"/>
  <c r="M282" i="3"/>
  <c r="AM22" i="8"/>
  <c r="AK22" i="8" s="1"/>
  <c r="AA50" i="6" l="1"/>
  <c r="F55" i="6"/>
  <c r="B47" i="6"/>
  <c r="J50" i="6"/>
  <c r="M457" i="3"/>
  <c r="M460" i="3"/>
  <c r="BC30" i="6"/>
  <c r="AY28" i="6"/>
  <c r="M474" i="3"/>
  <c r="Z59" i="6"/>
  <c r="M456" i="3"/>
  <c r="M469" i="3"/>
  <c r="D46" i="6"/>
  <c r="E55" i="6"/>
  <c r="M479" i="3"/>
  <c r="M458" i="3"/>
  <c r="M476" i="3"/>
  <c r="N468" i="3"/>
  <c r="M466" i="3"/>
  <c r="N473" i="3"/>
  <c r="S55" i="6"/>
  <c r="AL32" i="6"/>
  <c r="AA53" i="6"/>
  <c r="M464" i="3"/>
  <c r="M471" i="3"/>
  <c r="M278" i="3"/>
  <c r="AN310" i="8"/>
  <c r="W55" i="6"/>
  <c r="Z46" i="6"/>
  <c r="AJ33" i="6"/>
  <c r="K42" i="6"/>
  <c r="AS22" i="6"/>
  <c r="AO33" i="6"/>
  <c r="M463" i="3"/>
  <c r="M478" i="3"/>
  <c r="AJ35" i="6"/>
  <c r="R46" i="6"/>
  <c r="G55" i="6"/>
  <c r="M55" i="6"/>
  <c r="M465" i="3"/>
  <c r="I51" i="6"/>
  <c r="G51" i="6"/>
  <c r="BB34" i="6"/>
  <c r="O49" i="6"/>
  <c r="M462" i="3"/>
  <c r="M467" i="3"/>
  <c r="J54" i="6"/>
  <c r="N472" i="3"/>
  <c r="G59" i="6"/>
  <c r="AU30" i="6"/>
  <c r="AQ35" i="6"/>
  <c r="M475" i="3"/>
  <c r="M47" i="6"/>
  <c r="D43" i="6"/>
  <c r="M481" i="3"/>
  <c r="L53" i="6"/>
  <c r="BB35" i="6"/>
  <c r="M480" i="3"/>
  <c r="M461" i="3"/>
  <c r="D50" i="6"/>
  <c r="AH24" i="6"/>
  <c r="AO31" i="6"/>
  <c r="E53" i="6"/>
  <c r="M470" i="3"/>
  <c r="M459" i="3"/>
  <c r="G42" i="6"/>
  <c r="M59" i="6"/>
  <c r="AU34" i="6"/>
  <c r="K56" i="6"/>
  <c r="BD27" i="6"/>
  <c r="AN31" i="6"/>
  <c r="AT29" i="6"/>
  <c r="F45" i="6"/>
  <c r="M477" i="3"/>
  <c r="V51" i="6"/>
  <c r="C55" i="6"/>
  <c r="M342" i="3"/>
  <c r="M304" i="3"/>
  <c r="AN83" i="8"/>
  <c r="M198" i="3"/>
  <c r="AN221" i="8"/>
  <c r="M97" i="3"/>
  <c r="AN108" i="8"/>
  <c r="M45" i="3"/>
  <c r="AN50" i="8"/>
  <c r="M152" i="3"/>
  <c r="AN169" i="8"/>
  <c r="M208" i="3"/>
  <c r="AN232" i="8"/>
  <c r="M375" i="3"/>
  <c r="AN419" i="8"/>
  <c r="M42" i="3"/>
  <c r="AN46" i="8"/>
  <c r="M358" i="3"/>
  <c r="AN400" i="8"/>
  <c r="AN272" i="8"/>
  <c r="M65" i="3"/>
  <c r="AN72" i="8"/>
  <c r="M346" i="3"/>
  <c r="AN387" i="8"/>
  <c r="M155" i="3"/>
  <c r="AN173" i="8"/>
  <c r="M351" i="3"/>
  <c r="AN392" i="8"/>
  <c r="M199" i="3"/>
  <c r="AN222" i="8"/>
  <c r="M31" i="3"/>
  <c r="AN34" i="8"/>
  <c r="M36" i="3"/>
  <c r="AN40" i="8"/>
  <c r="M360" i="3"/>
  <c r="AN402" i="8"/>
  <c r="M25" i="3"/>
  <c r="AN27" i="8"/>
  <c r="M288" i="3"/>
  <c r="AN321" i="8"/>
  <c r="M113" i="3"/>
  <c r="AN126" i="8"/>
  <c r="M57" i="3"/>
  <c r="AN63" i="8"/>
  <c r="M408" i="3"/>
  <c r="AN456" i="8"/>
  <c r="N21" i="3"/>
  <c r="AJ22" i="8"/>
  <c r="AN22" i="8" s="1"/>
  <c r="M47" i="3"/>
  <c r="M219" i="3"/>
  <c r="M392" i="3"/>
  <c r="AN438" i="8"/>
  <c r="M271" i="3"/>
  <c r="AN302" i="8"/>
  <c r="M273" i="3"/>
  <c r="AN304" i="8"/>
  <c r="M194" i="3"/>
  <c r="AN216" i="8"/>
  <c r="S44" i="6"/>
  <c r="AB43" i="6"/>
  <c r="T49" i="6"/>
  <c r="N44" i="6"/>
  <c r="V57" i="6"/>
  <c r="N48" i="6"/>
  <c r="T43" i="6"/>
  <c r="AN28" i="6"/>
  <c r="AA57" i="6"/>
  <c r="C52" i="6"/>
  <c r="AA52" i="6"/>
  <c r="AN30" i="6"/>
  <c r="BD28" i="6"/>
  <c r="X57" i="6"/>
  <c r="D48" i="6"/>
  <c r="S56" i="6"/>
  <c r="AT35" i="6"/>
  <c r="AB56" i="6"/>
  <c r="Q59" i="6"/>
  <c r="T48" i="6"/>
  <c r="U59" i="6"/>
  <c r="X59" i="6"/>
  <c r="N50" i="6"/>
  <c r="F57" i="6"/>
  <c r="AR26" i="6"/>
  <c r="K49" i="6"/>
  <c r="W50" i="6"/>
  <c r="Q43" i="6"/>
  <c r="T56" i="6"/>
  <c r="V49" i="6"/>
  <c r="U52" i="6"/>
  <c r="Q49" i="6"/>
  <c r="Q57" i="6"/>
  <c r="W45" i="6"/>
  <c r="I52" i="6"/>
  <c r="M52" i="6"/>
  <c r="P56" i="6"/>
  <c r="W57" i="6"/>
  <c r="AU23" i="6"/>
  <c r="R59" i="6"/>
  <c r="P57" i="6"/>
  <c r="M56" i="6"/>
  <c r="V45" i="6"/>
  <c r="Z44" i="6"/>
  <c r="AN25" i="6"/>
  <c r="AU33" i="6"/>
  <c r="U47" i="6"/>
  <c r="C46" i="6"/>
  <c r="D57" i="6"/>
  <c r="O56" i="6"/>
  <c r="V42" i="6"/>
  <c r="Z52" i="6"/>
  <c r="H57" i="6"/>
  <c r="Y57" i="6"/>
  <c r="M57" i="6"/>
  <c r="AB59" i="6"/>
  <c r="U56" i="6"/>
  <c r="N47" i="6"/>
  <c r="AU31" i="6"/>
  <c r="AF37" i="6"/>
  <c r="W52" i="6"/>
  <c r="K57" i="6"/>
  <c r="R44" i="6"/>
  <c r="D56" i="6"/>
  <c r="AZ31" i="6"/>
  <c r="V44" i="6"/>
  <c r="S48" i="6"/>
  <c r="Y44" i="6"/>
  <c r="S52" i="6"/>
  <c r="O52" i="6"/>
  <c r="Q50" i="6"/>
  <c r="Y43" i="6"/>
  <c r="N56" i="6"/>
  <c r="P43" i="6"/>
  <c r="U48" i="6"/>
  <c r="O50" i="6"/>
  <c r="J52" i="6"/>
  <c r="L48" i="6"/>
  <c r="AJ28" i="6"/>
  <c r="C44" i="6"/>
  <c r="B43" i="6"/>
  <c r="T52" i="6"/>
  <c r="AB52" i="6"/>
  <c r="T57" i="6"/>
  <c r="U57" i="6"/>
  <c r="X52" i="6"/>
  <c r="R49" i="6"/>
  <c r="Q48" i="6"/>
  <c r="R52" i="6"/>
  <c r="AL36" i="6"/>
  <c r="AG32" i="6"/>
  <c r="W48" i="6"/>
  <c r="H56" i="6"/>
  <c r="AY39" i="6"/>
  <c r="AN248" i="8"/>
  <c r="M223" i="3"/>
  <c r="AN119" i="8"/>
  <c r="M107" i="3"/>
  <c r="AN24" i="8"/>
  <c r="M22" i="3"/>
  <c r="AN263" i="8"/>
  <c r="M236" i="3"/>
  <c r="AZ30" i="6"/>
  <c r="AN290" i="8"/>
  <c r="M260" i="3"/>
  <c r="AN284" i="8"/>
  <c r="M255" i="3"/>
  <c r="AN465" i="8"/>
  <c r="M416" i="3"/>
  <c r="AN398" i="8"/>
  <c r="M356" i="3"/>
  <c r="AS25" i="6"/>
  <c r="E56" i="6"/>
  <c r="Z43" i="6"/>
  <c r="AB57" i="6"/>
  <c r="Y49" i="6"/>
  <c r="G57" i="6"/>
  <c r="T44" i="6"/>
  <c r="S43" i="6"/>
  <c r="N58" i="6"/>
  <c r="AE37" i="6"/>
  <c r="R57" i="6"/>
  <c r="N43" i="6"/>
  <c r="H49" i="6"/>
  <c r="BC29" i="6"/>
  <c r="AP27" i="6"/>
  <c r="C48" i="6"/>
  <c r="Y52" i="6"/>
  <c r="Q45" i="6"/>
  <c r="E49" i="6"/>
  <c r="AS31" i="6"/>
  <c r="H43" i="6"/>
  <c r="I46" i="6"/>
  <c r="AO39" i="6"/>
  <c r="W56" i="6"/>
  <c r="U44" i="6"/>
  <c r="X49" i="6"/>
  <c r="L57" i="6"/>
  <c r="AE25" i="6"/>
  <c r="M44" i="6"/>
  <c r="U49" i="6"/>
  <c r="D49" i="6"/>
  <c r="Y56" i="6"/>
  <c r="E43" i="6"/>
  <c r="O57" i="6"/>
  <c r="J57" i="6"/>
  <c r="P48" i="6"/>
  <c r="T59" i="6"/>
  <c r="G52" i="6"/>
  <c r="N49" i="6"/>
  <c r="AZ29" i="6"/>
  <c r="Q56" i="6"/>
  <c r="K46" i="6"/>
  <c r="F59" i="6"/>
  <c r="AH37" i="6"/>
  <c r="R45" i="6"/>
  <c r="T45" i="6"/>
  <c r="X43" i="6"/>
  <c r="H52" i="6"/>
  <c r="L44" i="6"/>
  <c r="P44" i="6"/>
  <c r="M49" i="6"/>
  <c r="AL28" i="6"/>
  <c r="AL30" i="6"/>
  <c r="F56" i="6"/>
  <c r="N20" i="3"/>
  <c r="W59" i="6"/>
  <c r="K52" i="6"/>
  <c r="B52" i="6"/>
  <c r="O48" i="6"/>
  <c r="P52" i="6"/>
  <c r="AB42" i="6"/>
  <c r="BA27" i="6"/>
  <c r="U43" i="6"/>
  <c r="I57" i="6"/>
  <c r="K44" i="6"/>
  <c r="Q52" i="6"/>
  <c r="BC36" i="6"/>
  <c r="AR33" i="6"/>
  <c r="L52" i="6"/>
  <c r="X56" i="6"/>
  <c r="M48" i="6"/>
  <c r="U45" i="6"/>
  <c r="B49" i="6"/>
  <c r="Z57" i="6"/>
  <c r="AB44" i="6"/>
  <c r="W47" i="6"/>
  <c r="F49" i="6"/>
  <c r="AB49" i="6"/>
  <c r="N52" i="6"/>
  <c r="V56" i="6"/>
  <c r="F52" i="6"/>
  <c r="X45" i="6"/>
  <c r="I44" i="6"/>
  <c r="AQ37" i="6"/>
  <c r="V52" i="6"/>
  <c r="E52" i="6"/>
  <c r="N45" i="6"/>
  <c r="AA56" i="6"/>
  <c r="S57" i="6"/>
  <c r="E46" i="6"/>
  <c r="AP25" i="6"/>
  <c r="F48" i="6"/>
  <c r="R56" i="6"/>
  <c r="C43" i="6"/>
  <c r="AV25" i="6"/>
  <c r="AN495" i="8"/>
  <c r="AN485" i="8"/>
  <c r="M434" i="3"/>
  <c r="AN338" i="8"/>
  <c r="M303" i="3"/>
  <c r="AN64" i="8"/>
  <c r="M58" i="3"/>
  <c r="AN68" i="8"/>
  <c r="M61" i="3"/>
  <c r="AN187" i="8"/>
  <c r="M168" i="3"/>
  <c r="AN171" i="8"/>
  <c r="M154" i="3"/>
  <c r="AN496" i="8"/>
  <c r="M444" i="3"/>
  <c r="AN355" i="8"/>
  <c r="M318" i="3"/>
  <c r="AN138" i="8"/>
  <c r="M124" i="3"/>
  <c r="J43" i="9" l="1"/>
  <c r="J44" i="9" s="1"/>
  <c r="M472" i="3"/>
  <c r="P47" i="6"/>
  <c r="M53" i="6"/>
  <c r="L51" i="6"/>
  <c r="Y59" i="6"/>
  <c r="Y51" i="6"/>
  <c r="BD23" i="6"/>
  <c r="S53" i="6"/>
  <c r="Q46" i="6"/>
  <c r="V48" i="6"/>
  <c r="N55" i="6"/>
  <c r="L56" i="6"/>
  <c r="F53" i="6"/>
  <c r="Z50" i="6"/>
  <c r="S51" i="6"/>
  <c r="M473" i="3"/>
  <c r="B53" i="6"/>
  <c r="K51" i="6"/>
  <c r="Z47" i="6"/>
  <c r="S49" i="6"/>
  <c r="F50" i="6"/>
  <c r="M468" i="3"/>
  <c r="R50" i="6"/>
  <c r="L50" i="6"/>
  <c r="AA54" i="6"/>
  <c r="Y54" i="6"/>
  <c r="G45" i="6"/>
  <c r="R54" i="6"/>
  <c r="T50" i="6"/>
  <c r="G53" i="6"/>
  <c r="Y55" i="6"/>
  <c r="P42" i="6"/>
  <c r="U50" i="6"/>
  <c r="AA47" i="6"/>
  <c r="M20" i="3"/>
  <c r="I43" i="9" s="1"/>
  <c r="I44" i="9" s="1"/>
  <c r="M21" i="3"/>
  <c r="D52" i="6"/>
  <c r="AA48" i="6"/>
  <c r="R43" i="6"/>
  <c r="P45" i="6"/>
  <c r="E57" i="6"/>
  <c r="M45" i="6"/>
  <c r="Z56" i="6"/>
  <c r="B57" i="6"/>
  <c r="BD22" i="6"/>
  <c r="G48" i="6"/>
  <c r="K48" i="6"/>
  <c r="V59" i="6"/>
  <c r="C57" i="6"/>
  <c r="I48" i="6"/>
  <c r="W49" i="6"/>
  <c r="N57" i="6"/>
  <c r="Z49" i="6"/>
  <c r="X47" i="6"/>
  <c r="C1" i="9" l="1"/>
  <c r="AA43" i="6"/>
  <c r="AA42" i="6"/>
  <c r="F44" i="9" l="1"/>
  <c r="G44" i="9"/>
  <c r="H45" i="9"/>
</calcChain>
</file>

<file path=xl/sharedStrings.xml><?xml version="1.0" encoding="utf-8"?>
<sst xmlns="http://schemas.openxmlformats.org/spreadsheetml/2006/main" count="2098" uniqueCount="141">
  <si>
    <t>sigla_uf</t>
  </si>
  <si>
    <t>nome_local</t>
  </si>
  <si>
    <t>Saudável</t>
  </si>
  <si>
    <t>Não Saudável</t>
  </si>
  <si>
    <t>Misto</t>
  </si>
  <si>
    <t>Saudável Exp.</t>
  </si>
  <si>
    <t>Não Saudável Exp.</t>
  </si>
  <si>
    <t>Misto Saudável</t>
  </si>
  <si>
    <t>Misto Exp.</t>
  </si>
  <si>
    <t>Misto Não Saudável</t>
  </si>
  <si>
    <t>DF</t>
  </si>
  <si>
    <t>Acougues</t>
  </si>
  <si>
    <t>AliGeral</t>
  </si>
  <si>
    <t>Ambulantes</t>
  </si>
  <si>
    <t>Bares</t>
  </si>
  <si>
    <t>Bebidas</t>
  </si>
  <si>
    <t>Cantinas</t>
  </si>
  <si>
    <t>Doces</t>
  </si>
  <si>
    <t>FornecimentoDom</t>
  </si>
  <si>
    <t>Hipermercado</t>
  </si>
  <si>
    <t>Hortifruti</t>
  </si>
  <si>
    <t>Lanchonetes</t>
  </si>
  <si>
    <t>LaticiniosFrios</t>
  </si>
  <si>
    <t>Minimercado</t>
  </si>
  <si>
    <t>Padaria_prod</t>
  </si>
  <si>
    <t>Peixaria</t>
  </si>
  <si>
    <t>Restaurante</t>
  </si>
  <si>
    <t>Supermercado</t>
  </si>
  <si>
    <t>GO</t>
  </si>
  <si>
    <t>MS</t>
  </si>
  <si>
    <t>MT</t>
  </si>
  <si>
    <t>AL</t>
  </si>
  <si>
    <t>BA</t>
  </si>
  <si>
    <t>CE</t>
  </si>
  <si>
    <t>MA</t>
  </si>
  <si>
    <t>PB</t>
  </si>
  <si>
    <t>PE</t>
  </si>
  <si>
    <t>Padaria_revenda</t>
  </si>
  <si>
    <t>PI</t>
  </si>
  <si>
    <t>RN</t>
  </si>
  <si>
    <t>SE</t>
  </si>
  <si>
    <t>AC</t>
  </si>
  <si>
    <t>AM</t>
  </si>
  <si>
    <t>AP</t>
  </si>
  <si>
    <t>PA</t>
  </si>
  <si>
    <t>RO</t>
  </si>
  <si>
    <t>RR</t>
  </si>
  <si>
    <t>TO</t>
  </si>
  <si>
    <t>ES</t>
  </si>
  <si>
    <t>MG</t>
  </si>
  <si>
    <t>RJ</t>
  </si>
  <si>
    <t>SP</t>
  </si>
  <si>
    <t>PR</t>
  </si>
  <si>
    <t>RS</t>
  </si>
  <si>
    <t>SC</t>
  </si>
  <si>
    <t>Produtos Alimentícios em Geral</t>
  </si>
  <si>
    <t>Serviços ambulantes de alimentação</t>
  </si>
  <si>
    <t>Fornecimento de alimentos preparados preponderantemente para consumo domiciliar</t>
  </si>
  <si>
    <t>Supermercados</t>
  </si>
  <si>
    <t>Lanchonetes, casas de chá, de sucos e similares</t>
  </si>
  <si>
    <t>Minimercados, Mercearias e Armazéns</t>
  </si>
  <si>
    <t>Bares e outros estabelecimentos especializados em servir bebidas</t>
  </si>
  <si>
    <t>Cantinas - serviços de alimentação privativos</t>
  </si>
  <si>
    <t>Hortifrutigranjeiros</t>
  </si>
  <si>
    <t>Restaurantes e similares</t>
  </si>
  <si>
    <t>Diversos</t>
  </si>
  <si>
    <t>Excluir</t>
  </si>
  <si>
    <t>ONGs/Associações</t>
  </si>
  <si>
    <t>Equipamentos/Orgãos Públicos</t>
  </si>
  <si>
    <t>Doces, Balas, Bombons e Semelhantes</t>
  </si>
  <si>
    <t>Açougues</t>
  </si>
  <si>
    <t>Hipermercados</t>
  </si>
  <si>
    <t>Padaria e Confeitaria produção</t>
  </si>
  <si>
    <t>Padaria e Confeitaria  revenda</t>
  </si>
  <si>
    <t>Produção Própra</t>
  </si>
  <si>
    <t>Laticínios e Frios</t>
  </si>
  <si>
    <t>nome_local_simp</t>
  </si>
  <si>
    <t>chave_local</t>
  </si>
  <si>
    <t>uf</t>
  </si>
  <si>
    <t>In natura</t>
  </si>
  <si>
    <t>Ultraprocessados</t>
  </si>
  <si>
    <t>chave_excel</t>
  </si>
  <si>
    <t>Misto Processados</t>
  </si>
  <si>
    <t>Misto In Natura</t>
  </si>
  <si>
    <t>CNAE</t>
  </si>
  <si>
    <t>4722-9/01</t>
  </si>
  <si>
    <t>4729-6/99</t>
  </si>
  <si>
    <t>5612-1/00</t>
  </si>
  <si>
    <t>5611-2/02</t>
  </si>
  <si>
    <t>4723-7/00</t>
  </si>
  <si>
    <t>5620-1/03</t>
  </si>
  <si>
    <t>4721-1/04</t>
  </si>
  <si>
    <t>5620-1/04</t>
  </si>
  <si>
    <t>4711-3/01</t>
  </si>
  <si>
    <t>4724-5/00</t>
  </si>
  <si>
    <t>5611-2/03</t>
  </si>
  <si>
    <t>4721-1/03</t>
  </si>
  <si>
    <t>4712-1/00</t>
  </si>
  <si>
    <t>4721-1/01</t>
  </si>
  <si>
    <t>4722-9/02</t>
  </si>
  <si>
    <t>5611-2/01</t>
  </si>
  <si>
    <t>4711-3/02</t>
  </si>
  <si>
    <t>4721-1/02</t>
  </si>
  <si>
    <t>Ultraprocessado</t>
  </si>
  <si>
    <t>Perfil do Estabelecimento</t>
  </si>
  <si>
    <t>Critérios</t>
  </si>
  <si>
    <t>No mínimo 50% das vendas de produtos in natura ou minimamente processados</t>
  </si>
  <si>
    <t>No mínimo 50% das vendas de produtos ultraprocessados</t>
  </si>
  <si>
    <t>Demais não classificados</t>
  </si>
  <si>
    <t>Demais mistos</t>
  </si>
  <si>
    <t>Misto in natura</t>
  </si>
  <si>
    <t>Misto ultraprocessado</t>
  </si>
  <si>
    <t>Perfil original in natura adicionando estabelecimentos com 50% das vendas de produtos in natura ou minimamente processados quando excluídos produtos sem classificação.</t>
  </si>
  <si>
    <t>Perfil original in ultraprocessado adicionando  estabelecimentos com 50% das vendas de produtos ultraprocessados quando excluídos produtos sem classificação.</t>
  </si>
  <si>
    <t>Não classificados anteriormente; estabelecimentos com pelo menos 40% das vendas de in natura ou minimamente processados &amp; processados com menos de 20% &amp; ultraprocessados com menos de 20%.</t>
  </si>
  <si>
    <t>Não classificados anteriormente; estabelecimentos com pelo menos 40% das vendas de ultraprocessados &amp; in natura com menos de 20%; ou estabelecimentos com pelo menos 70% das vendas de ultraprocessados e processados &amp; in natura com menos de 20%.</t>
  </si>
  <si>
    <t/>
  </si>
  <si>
    <t>Soma S ou NS</t>
  </si>
  <si>
    <t>Misto Não Saudável pt1</t>
  </si>
  <si>
    <t>Misto Não Saudável pt2</t>
  </si>
  <si>
    <t>Conf</t>
  </si>
  <si>
    <t>Chave</t>
  </si>
  <si>
    <t>Ultra</t>
  </si>
  <si>
    <t>Misto Exp</t>
  </si>
  <si>
    <t>Misto processado</t>
  </si>
  <si>
    <t>Caisan</t>
  </si>
  <si>
    <t>Nova classificação</t>
  </si>
  <si>
    <t>Total</t>
  </si>
  <si>
    <t>Norte</t>
  </si>
  <si>
    <t>Nordeste</t>
  </si>
  <si>
    <t>Sudeste</t>
  </si>
  <si>
    <t>Sul</t>
  </si>
  <si>
    <t>Centro-Oeste</t>
  </si>
  <si>
    <t>In natura ou minimamente processados</t>
  </si>
  <si>
    <t>Mistos in natura</t>
  </si>
  <si>
    <t>Mistos</t>
  </si>
  <si>
    <t>Mistos processados</t>
  </si>
  <si>
    <t>Estabelecimentos Alimentares</t>
  </si>
  <si>
    <t>Bares e outros estab. esp. em servir bebidas</t>
  </si>
  <si>
    <t>Fornecimento de alimentos prep. prepon. p. consumo domiciliar</t>
  </si>
  <si>
    <t>Padaria e Confeitaria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</si>
</sst>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5A8B3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4" xfId="0" applyBorder="1"/>
    <xf numFmtId="0" fontId="0" fillId="4" borderId="0" xfId="0" applyFill="1"/>
    <xf numFmtId="0" fontId="0" fillId="4" borderId="6" xfId="0" applyFill="1" applyBorder="1"/>
    <xf numFmtId="0" fontId="0" fillId="0" borderId="7" xfId="0" applyBorder="1"/>
    <xf numFmtId="0" fontId="0" fillId="0" borderId="6" xfId="0" applyBorder="1"/>
    <xf numFmtId="0" fontId="0" fillId="5" borderId="2" xfId="0" applyFill="1" applyBorder="1"/>
    <xf numFmtId="0" fontId="0" fillId="5" borderId="4" xfId="0" applyFill="1" applyBorder="1"/>
    <xf numFmtId="0" fontId="0" fillId="5" borderId="0" xfId="0" applyFill="1"/>
    <xf numFmtId="0" fontId="0" fillId="5" borderId="6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0" xfId="0" applyFill="1"/>
    <xf numFmtId="0" fontId="0" fillId="6" borderId="6" xfId="0" applyFill="1" applyBorder="1"/>
    <xf numFmtId="0" fontId="0" fillId="5" borderId="3" xfId="0" applyFill="1" applyBorder="1"/>
    <xf numFmtId="0" fontId="0" fillId="5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6" borderId="3" xfId="0" applyFill="1" applyBorder="1"/>
    <xf numFmtId="0" fontId="0" fillId="6" borderId="8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7" borderId="6" xfId="0" applyFill="1" applyBorder="1"/>
    <xf numFmtId="0" fontId="0" fillId="8" borderId="2" xfId="0" applyFill="1" applyBorder="1"/>
    <xf numFmtId="0" fontId="0" fillId="8" borderId="4" xfId="0" applyFill="1" applyBorder="1"/>
    <xf numFmtId="0" fontId="0" fillId="8" borderId="0" xfId="0" applyFill="1"/>
    <xf numFmtId="0" fontId="0" fillId="8" borderId="6" xfId="0" applyFill="1" applyBorder="1"/>
    <xf numFmtId="0" fontId="0" fillId="8" borderId="3" xfId="0" applyFill="1" applyBorder="1"/>
    <xf numFmtId="0" fontId="0" fillId="8" borderId="8" xfId="0" applyFill="1" applyBorder="1"/>
    <xf numFmtId="0" fontId="1" fillId="0" borderId="0" xfId="0" applyFont="1"/>
    <xf numFmtId="0" fontId="2" fillId="9" borderId="4" xfId="0" applyFont="1" applyFill="1" applyBorder="1"/>
    <xf numFmtId="0" fontId="2" fillId="9" borderId="2" xfId="0" applyFont="1" applyFill="1" applyBorder="1"/>
    <xf numFmtId="0" fontId="2" fillId="4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vertical="center" wrapText="1"/>
    </xf>
    <xf numFmtId="0" fontId="2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 wrapText="1"/>
    </xf>
    <xf numFmtId="0" fontId="2" fillId="7" borderId="0" xfId="0" applyFont="1" applyFill="1" applyAlignment="1">
      <alignment vertical="center"/>
    </xf>
    <xf numFmtId="0" fontId="2" fillId="7" borderId="0" xfId="0" applyFont="1" applyFill="1" applyAlignment="1">
      <alignment vertical="center" wrapText="1"/>
    </xf>
    <xf numFmtId="0" fontId="2" fillId="8" borderId="0" xfId="0" applyFont="1" applyFill="1" applyAlignment="1">
      <alignment vertical="center"/>
    </xf>
    <xf numFmtId="0" fontId="2" fillId="8" borderId="0" xfId="0" applyFont="1" applyFill="1" applyAlignment="1">
      <alignment vertical="center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3" borderId="6" xfId="0" applyFill="1" applyBorder="1"/>
    <xf numFmtId="0" fontId="0" fillId="9" borderId="0" xfId="0" applyFill="1"/>
    <xf numFmtId="0" fontId="0" fillId="9" borderId="4" xfId="0" applyFill="1" applyBorder="1"/>
    <xf numFmtId="0" fontId="0" fillId="9" borderId="6" xfId="0" applyFill="1" applyBorder="1"/>
    <xf numFmtId="164" fontId="0" fillId="9" borderId="0" xfId="1" applyNumberFormat="1" applyFont="1" applyFill="1"/>
    <xf numFmtId="0" fontId="0" fillId="2" borderId="2" xfId="0" applyFill="1" applyBorder="1"/>
    <xf numFmtId="0" fontId="0" fillId="3" borderId="2" xfId="0" applyFill="1" applyBorder="1"/>
    <xf numFmtId="164" fontId="0" fillId="2" borderId="0" xfId="1" applyNumberFormat="1" applyFont="1" applyFill="1" applyBorder="1"/>
    <xf numFmtId="164" fontId="0" fillId="3" borderId="0" xfId="1" applyNumberFormat="1" applyFont="1" applyFill="1" applyBorder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2" borderId="2" xfId="1" applyNumberFormat="1" applyFont="1" applyFill="1" applyBorder="1"/>
    <xf numFmtId="164" fontId="0" fillId="3" borderId="2" xfId="1" applyNumberFormat="1" applyFont="1" applyFill="1" applyBorder="1"/>
    <xf numFmtId="0" fontId="0" fillId="9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9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6" borderId="0" xfId="0" applyFont="1" applyFill="1"/>
    <xf numFmtId="0" fontId="5" fillId="16" borderId="1" xfId="0" applyFont="1" applyFill="1" applyBorder="1"/>
    <xf numFmtId="0" fontId="5" fillId="16" borderId="10" xfId="0" applyFont="1" applyFill="1" applyBorder="1"/>
    <xf numFmtId="0" fontId="5" fillId="14" borderId="10" xfId="0" applyFont="1" applyFill="1" applyBorder="1"/>
    <xf numFmtId="0" fontId="5" fillId="14" borderId="1" xfId="0" applyFont="1" applyFill="1" applyBorder="1"/>
    <xf numFmtId="0" fontId="5" fillId="13" borderId="10" xfId="0" applyFont="1" applyFill="1" applyBorder="1"/>
    <xf numFmtId="0" fontId="5" fillId="13" borderId="1" xfId="0" applyFont="1" applyFill="1" applyBorder="1"/>
    <xf numFmtId="0" fontId="5" fillId="13" borderId="7" xfId="0" applyFont="1" applyFill="1" applyBorder="1"/>
    <xf numFmtId="0" fontId="5" fillId="13" borderId="6" xfId="0" applyFont="1" applyFill="1" applyBorder="1"/>
    <xf numFmtId="0" fontId="5" fillId="14" borderId="6" xfId="0" applyFont="1" applyFill="1" applyBorder="1"/>
    <xf numFmtId="0" fontId="5" fillId="14" borderId="7" xfId="0" applyFont="1" applyFill="1" applyBorder="1"/>
    <xf numFmtId="0" fontId="5" fillId="14" borderId="11" xfId="0" applyFont="1" applyFill="1" applyBorder="1"/>
    <xf numFmtId="0" fontId="4" fillId="17" borderId="2" xfId="0" applyFont="1" applyFill="1" applyBorder="1"/>
    <xf numFmtId="0" fontId="4" fillId="17" borderId="3" xfId="0" applyFont="1" applyFill="1" applyBorder="1"/>
    <xf numFmtId="0" fontId="4" fillId="17" borderId="8" xfId="0" applyFont="1" applyFill="1" applyBorder="1"/>
    <xf numFmtId="0" fontId="0" fillId="17" borderId="9" xfId="0" applyFont="1" applyFill="1" applyBorder="1" applyAlignment="1">
      <alignment horizontal="left" vertical="center" wrapText="1"/>
    </xf>
    <xf numFmtId="0" fontId="0" fillId="13" borderId="5" xfId="0" applyFont="1" applyFill="1" applyBorder="1"/>
    <xf numFmtId="0" fontId="0" fillId="13" borderId="4" xfId="0" applyFont="1" applyFill="1" applyBorder="1"/>
    <xf numFmtId="0" fontId="0" fillId="17" borderId="10" xfId="0" applyFont="1" applyFill="1" applyBorder="1" applyAlignment="1">
      <alignment horizontal="left" vertical="center" wrapText="1"/>
    </xf>
    <xf numFmtId="0" fontId="0" fillId="16" borderId="1" xfId="0" applyFont="1" applyFill="1" applyBorder="1"/>
    <xf numFmtId="0" fontId="0" fillId="15" borderId="0" xfId="0" applyFont="1" applyFill="1"/>
    <xf numFmtId="0" fontId="0" fillId="16" borderId="0" xfId="0" applyFont="1" applyFill="1"/>
    <xf numFmtId="0" fontId="0" fillId="16" borderId="10" xfId="0" applyFont="1" applyFill="1" applyBorder="1"/>
    <xf numFmtId="0" fontId="0" fillId="14" borderId="0" xfId="0" applyFont="1" applyFill="1"/>
    <xf numFmtId="0" fontId="0" fillId="14" borderId="10" xfId="0" applyFont="1" applyFill="1" applyBorder="1"/>
    <xf numFmtId="0" fontId="0" fillId="14" borderId="1" xfId="0" applyFont="1" applyFill="1" applyBorder="1"/>
    <xf numFmtId="0" fontId="0" fillId="15" borderId="1" xfId="0" applyFont="1" applyFill="1" applyBorder="1"/>
    <xf numFmtId="0" fontId="0" fillId="9" borderId="0" xfId="0" applyFont="1" applyFill="1"/>
    <xf numFmtId="0" fontId="0" fillId="9" borderId="10" xfId="0" applyFont="1" applyFill="1" applyBorder="1"/>
    <xf numFmtId="0" fontId="0" fillId="9" borderId="1" xfId="0" applyFont="1" applyFill="1" applyBorder="1"/>
    <xf numFmtId="0" fontId="0" fillId="13" borderId="0" xfId="0" applyFont="1" applyFill="1"/>
    <xf numFmtId="0" fontId="0" fillId="13" borderId="10" xfId="0" applyFont="1" applyFill="1" applyBorder="1"/>
    <xf numFmtId="0" fontId="0" fillId="0" borderId="0" xfId="0" applyFont="1"/>
    <xf numFmtId="0" fontId="0" fillId="15" borderId="10" xfId="0" applyFont="1" applyFill="1" applyBorder="1"/>
    <xf numFmtId="0" fontId="0" fillId="13" borderId="1" xfId="0" applyFont="1" applyFill="1" applyBorder="1"/>
    <xf numFmtId="0" fontId="0" fillId="0" borderId="1" xfId="0" applyFont="1" applyBorder="1"/>
    <xf numFmtId="0" fontId="0" fillId="17" borderId="11" xfId="0" applyFont="1" applyFill="1" applyBorder="1" applyAlignment="1">
      <alignment horizontal="left" vertical="center" wrapText="1"/>
    </xf>
    <xf numFmtId="0" fontId="0" fillId="13" borderId="7" xfId="0" applyFont="1" applyFill="1" applyBorder="1"/>
    <xf numFmtId="0" fontId="0" fillId="13" borderId="6" xfId="0" applyFont="1" applyFill="1" applyBorder="1"/>
    <xf numFmtId="0" fontId="0" fillId="14" borderId="6" xfId="0" applyFont="1" applyFill="1" applyBorder="1"/>
    <xf numFmtId="0" fontId="0" fillId="14" borderId="7" xfId="0" applyFont="1" applyFill="1" applyBorder="1"/>
    <xf numFmtId="0" fontId="0" fillId="14" borderId="11" xfId="0" applyFont="1" applyFill="1" applyBorder="1"/>
    <xf numFmtId="0" fontId="5" fillId="13" borderId="0" xfId="0" applyFont="1" applyFill="1" applyBorder="1"/>
    <xf numFmtId="0" fontId="5" fillId="14" borderId="0" xfId="0" applyFont="1" applyFill="1" applyBorder="1"/>
    <xf numFmtId="0" fontId="5" fillId="16" borderId="0" xfId="0" applyFont="1" applyFill="1" applyBorder="1"/>
    <xf numFmtId="0" fontId="0" fillId="0" borderId="0" xfId="0" applyBorder="1"/>
  </cellXfs>
  <cellStyles count="2">
    <cellStyle name="Normal" xfId="0" builtinId="0"/>
    <cellStyle name="Porcentagem" xfId="1" builtinId="5"/>
  </cellStyles>
  <dxfs count="23"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0"/>
      </font>
      <fill>
        <patternFill>
          <bgColor theme="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eu%20Drive\GPP\MDS%20-%20Desertos%20Alimentares\Classifica&#231;&#227;o%20de%20estabelecimentos\BD%20Perfil%20Estabelecimentos.xlsx" TargetMode="External"/><Relationship Id="rId1" Type="http://schemas.openxmlformats.org/officeDocument/2006/relationships/externalLinkPath" Target="BD%20Perfil%20Estabelecime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"/>
    </sheetNames>
    <sheetDataSet>
      <sheetData sheetId="0">
        <row r="1">
          <cell r="A1" t="str">
            <v>Greg</v>
          </cell>
          <cell r="B1" t="str">
            <v>sigla_uf</v>
          </cell>
          <cell r="C1" t="str">
            <v>nome_uf</v>
          </cell>
          <cell r="D1" t="str">
            <v>nome_local</v>
          </cell>
          <cell r="E1" t="str">
            <v>p_natura</v>
          </cell>
          <cell r="F1" t="str">
            <v>p_ultraprocessado</v>
          </cell>
          <cell r="G1" t="str">
            <v>p_processado</v>
          </cell>
          <cell r="H1" t="str">
            <v>p_prep_culinaria</v>
          </cell>
          <cell r="I1" t="str">
            <v>p_oleos_gorduras_sal_acucar</v>
          </cell>
          <cell r="J1" t="str">
            <v>p_sem_classe</v>
          </cell>
          <cell r="K1" t="str">
            <v>I_natura</v>
          </cell>
          <cell r="L1" t="str">
            <v>I_ultraprocessado</v>
          </cell>
          <cell r="M1" t="str">
            <v>I_processado</v>
          </cell>
          <cell r="N1" t="str">
            <v>I_prep_culinaria</v>
          </cell>
          <cell r="O1" t="str">
            <v>I_oleos_gorduras_sal_acucar</v>
          </cell>
          <cell r="P1" t="str">
            <v>I_sem_classe</v>
          </cell>
          <cell r="Q1" t="str">
            <v>S_total</v>
          </cell>
          <cell r="R1" t="str">
            <v>PAR_natura</v>
          </cell>
          <cell r="S1" t="str">
            <v>PAR_ultraprocessado</v>
          </cell>
          <cell r="T1" t="str">
            <v>PAR_processado</v>
          </cell>
          <cell r="U1" t="str">
            <v>PAR_prep_culinaria</v>
          </cell>
          <cell r="V1" t="str">
            <v>PAR_oleos_gorduras_sal_acucar</v>
          </cell>
          <cell r="W1" t="str">
            <v>PAR_I_natura</v>
          </cell>
          <cell r="X1" t="str">
            <v>PAR_I_ultraprocessado</v>
          </cell>
          <cell r="Y1" t="str">
            <v>PAR_I_processado</v>
          </cell>
          <cell r="Z1" t="str">
            <v>PAR_I_prep_culinaria</v>
          </cell>
          <cell r="AA1" t="str">
            <v>PAR_I_oleos_gorduras_sal_acucar</v>
          </cell>
        </row>
        <row r="2">
          <cell r="A2" t="str">
            <v>Centro-Oeste</v>
          </cell>
          <cell r="B2" t="str">
            <v>DF</v>
          </cell>
          <cell r="C2" t="str">
            <v>Distrito Federal</v>
          </cell>
          <cell r="D2" t="str">
            <v>Acougues</v>
          </cell>
          <cell r="E2">
            <v>0.81200126592833899</v>
          </cell>
          <cell r="F2">
            <v>0.12172673930280301</v>
          </cell>
          <cell r="G2">
            <v>6.6271994768857895E-2</v>
          </cell>
          <cell r="H2">
            <v>0</v>
          </cell>
          <cell r="I2">
            <v>0</v>
          </cell>
          <cell r="J2">
            <v>0</v>
          </cell>
          <cell r="K2">
            <v>1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</row>
        <row r="3">
          <cell r="A3" t="str">
            <v>Centro-Oeste</v>
          </cell>
          <cell r="B3" t="str">
            <v>DF</v>
          </cell>
          <cell r="C3" t="str">
            <v>Distrito Federal</v>
          </cell>
          <cell r="D3" t="str">
            <v>AliGeral</v>
          </cell>
          <cell r="E3">
            <v>0.48366281210062101</v>
          </cell>
          <cell r="F3">
            <v>0.290885131195946</v>
          </cell>
          <cell r="G3">
            <v>4.4587230823840203E-2</v>
          </cell>
          <cell r="H3">
            <v>0.144074274178151</v>
          </cell>
          <cell r="I3">
            <v>2.64926296744348E-2</v>
          </cell>
          <cell r="J3">
            <v>1.0297922027007101E-2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A4" t="str">
            <v>Centro-Oeste</v>
          </cell>
          <cell r="B4" t="str">
            <v>DF</v>
          </cell>
          <cell r="C4" t="str">
            <v>Distrito Federal</v>
          </cell>
          <cell r="D4" t="str">
            <v>Ambulantes</v>
          </cell>
          <cell r="E4">
            <v>0.334053814605896</v>
          </cell>
          <cell r="F4">
            <v>0.30043491354755197</v>
          </cell>
          <cell r="G4">
            <v>2.2386643226992301E-2</v>
          </cell>
          <cell r="H4">
            <v>0.31582642588626603</v>
          </cell>
          <cell r="I4">
            <v>0</v>
          </cell>
          <cell r="J4">
            <v>2.7298202733293701E-2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A5" t="str">
            <v>Centro-Oeste</v>
          </cell>
          <cell r="B5" t="str">
            <v>DF</v>
          </cell>
          <cell r="C5" t="str">
            <v>Distrito Federal</v>
          </cell>
          <cell r="D5" t="str">
            <v>Bares</v>
          </cell>
          <cell r="E5">
            <v>5.3428231534169097E-2</v>
          </cell>
          <cell r="F5">
            <v>0.240084498551069</v>
          </cell>
          <cell r="G5">
            <v>1.24157176277965E-2</v>
          </cell>
          <cell r="H5">
            <v>0.121285542543419</v>
          </cell>
          <cell r="I5">
            <v>2.1301000527502199E-2</v>
          </cell>
          <cell r="J5">
            <v>0.55148500921604404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1</v>
          </cell>
        </row>
        <row r="6">
          <cell r="A6" t="str">
            <v>Centro-Oeste</v>
          </cell>
          <cell r="B6" t="str">
            <v>DF</v>
          </cell>
          <cell r="C6" t="str">
            <v>Distrito Federal</v>
          </cell>
          <cell r="D6" t="str">
            <v>Bebidas</v>
          </cell>
          <cell r="E6">
            <v>1.9684912808790998E-2</v>
          </cell>
          <cell r="F6">
            <v>0.38097923336179801</v>
          </cell>
          <cell r="G6">
            <v>0</v>
          </cell>
          <cell r="H6">
            <v>0</v>
          </cell>
          <cell r="I6">
            <v>0</v>
          </cell>
          <cell r="J6">
            <v>0.59933585382941101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1</v>
          </cell>
        </row>
        <row r="7">
          <cell r="A7" t="str">
            <v>Centro-Oeste</v>
          </cell>
          <cell r="B7" t="str">
            <v>DF</v>
          </cell>
          <cell r="C7" t="str">
            <v>Distrito Federal</v>
          </cell>
          <cell r="D7" t="str">
            <v>Cantinas</v>
          </cell>
          <cell r="E7">
            <v>0.10972730505577399</v>
          </cell>
          <cell r="F7">
            <v>0.315478775334677</v>
          </cell>
          <cell r="G7">
            <v>0</v>
          </cell>
          <cell r="H7">
            <v>0.55807297451729898</v>
          </cell>
          <cell r="I7">
            <v>0</v>
          </cell>
          <cell r="J7">
            <v>1.67209450922494E-2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</row>
        <row r="8">
          <cell r="A8" t="str">
            <v>Centro-Oeste</v>
          </cell>
          <cell r="B8" t="str">
            <v>DF</v>
          </cell>
          <cell r="C8" t="str">
            <v>Distrito Federal</v>
          </cell>
          <cell r="D8" t="str">
            <v>Doces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A9" t="str">
            <v>Centro-Oeste</v>
          </cell>
          <cell r="B9" t="str">
            <v>DF</v>
          </cell>
          <cell r="C9" t="str">
            <v>Distrito Federal</v>
          </cell>
          <cell r="D9" t="str">
            <v>Excluidos</v>
          </cell>
          <cell r="E9">
            <v>0.127974285076179</v>
          </cell>
          <cell r="F9">
            <v>0.13046829931526499</v>
          </cell>
          <cell r="G9">
            <v>2.2260710660236101E-2</v>
          </cell>
          <cell r="H9">
            <v>0.67415457208589202</v>
          </cell>
          <cell r="I9">
            <v>4.38895100824552E-3</v>
          </cell>
          <cell r="J9">
            <v>4.0753181854182099E-2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</row>
        <row r="10">
          <cell r="A10" t="str">
            <v>Centro-Oeste</v>
          </cell>
          <cell r="B10" t="str">
            <v>DF</v>
          </cell>
          <cell r="C10" t="str">
            <v>Distrito Federal</v>
          </cell>
          <cell r="D10" t="str">
            <v>FornecimentoDom</v>
          </cell>
          <cell r="E10">
            <v>0.150597980003604</v>
          </cell>
          <cell r="F10">
            <v>0.18559994767149601</v>
          </cell>
          <cell r="G10">
            <v>0</v>
          </cell>
          <cell r="H10">
            <v>0.66380207232489996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</row>
        <row r="11">
          <cell r="A11" t="str">
            <v>Centro-Oeste</v>
          </cell>
          <cell r="B11" t="str">
            <v>DF</v>
          </cell>
          <cell r="C11" t="str">
            <v>Distrito Federal</v>
          </cell>
          <cell r="D11" t="str">
            <v>Hipermercado</v>
          </cell>
          <cell r="E11">
            <v>0.43495178372579901</v>
          </cell>
          <cell r="F11">
            <v>0.36764842950589199</v>
          </cell>
          <cell r="G11">
            <v>9.6096409067685101E-2</v>
          </cell>
          <cell r="H11">
            <v>0</v>
          </cell>
          <cell r="I11">
            <v>8.3052237863565803E-2</v>
          </cell>
          <cell r="J11">
            <v>1.8251139837057499E-2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A12" t="str">
            <v>Centro-Oeste</v>
          </cell>
          <cell r="B12" t="str">
            <v>DF</v>
          </cell>
          <cell r="C12" t="str">
            <v>Distrito Federal</v>
          </cell>
          <cell r="D12" t="str">
            <v>Hortifruti</v>
          </cell>
          <cell r="E12">
            <v>0.82058487794915902</v>
          </cell>
          <cell r="F12">
            <v>6.5912022491210198E-2</v>
          </cell>
          <cell r="G12">
            <v>1.44701339635833E-2</v>
          </cell>
          <cell r="H12">
            <v>2.5643441456842199E-2</v>
          </cell>
          <cell r="I12">
            <v>7.1484453352917907E-2</v>
          </cell>
          <cell r="J12">
            <v>1.90507078628742E-3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>Centro-Oeste</v>
          </cell>
          <cell r="B13" t="str">
            <v>DF</v>
          </cell>
          <cell r="C13" t="str">
            <v>Distrito Federal</v>
          </cell>
          <cell r="D13" t="str">
            <v>Lanchonetes</v>
          </cell>
          <cell r="E13">
            <v>0.11744470450860101</v>
          </cell>
          <cell r="F13">
            <v>0.57837421576890602</v>
          </cell>
          <cell r="G13">
            <v>5.8782432296795696E-3</v>
          </cell>
          <cell r="H13">
            <v>0.274938011371052</v>
          </cell>
          <cell r="I13">
            <v>2.2359132378961901E-4</v>
          </cell>
          <cell r="J13">
            <v>2.31412337979711E-2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A14" t="str">
            <v>Centro-Oeste</v>
          </cell>
          <cell r="B14" t="str">
            <v>DF</v>
          </cell>
          <cell r="C14" t="str">
            <v>Distrito Federal</v>
          </cell>
          <cell r="D14" t="str">
            <v>LaticiniosFrios</v>
          </cell>
          <cell r="E14">
            <v>0</v>
          </cell>
          <cell r="F14">
            <v>0.42861666406217103</v>
          </cell>
          <cell r="G14">
            <v>0.49931948329723702</v>
          </cell>
          <cell r="H14">
            <v>0</v>
          </cell>
          <cell r="I14">
            <v>7.2063852640591106E-2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>Centro-Oeste</v>
          </cell>
          <cell r="B15" t="str">
            <v>DF</v>
          </cell>
          <cell r="C15" t="str">
            <v>Distrito Federal</v>
          </cell>
          <cell r="D15" t="str">
            <v>Minimercado</v>
          </cell>
          <cell r="E15">
            <v>0.56768462615277204</v>
          </cell>
          <cell r="F15">
            <v>0.27151246275081298</v>
          </cell>
          <cell r="G15">
            <v>7.1505618508409793E-2</v>
          </cell>
          <cell r="H15">
            <v>3.50710478337154E-3</v>
          </cell>
          <cell r="I15">
            <v>4.6562171764498103E-2</v>
          </cell>
          <cell r="J15">
            <v>3.9228016040135698E-2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 t="str">
            <v>Centro-Oeste</v>
          </cell>
          <cell r="B16" t="str">
            <v>DF</v>
          </cell>
          <cell r="C16" t="str">
            <v>Distrito Federal</v>
          </cell>
          <cell r="D16" t="str">
            <v>Padaria_prod</v>
          </cell>
          <cell r="E16">
            <v>8.1039662900445897E-2</v>
          </cell>
          <cell r="F16">
            <v>0.359043894789003</v>
          </cell>
          <cell r="G16">
            <v>0.42770339628780302</v>
          </cell>
          <cell r="H16">
            <v>7.0798343081719506E-2</v>
          </cell>
          <cell r="I16">
            <v>4.8431375689714801E-3</v>
          </cell>
          <cell r="J16">
            <v>5.6571565372056702E-2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>Centro-Oeste</v>
          </cell>
          <cell r="B17" t="str">
            <v>DF</v>
          </cell>
          <cell r="C17" t="str">
            <v>Distrito Federal</v>
          </cell>
          <cell r="D17" t="str">
            <v>Peixaria</v>
          </cell>
          <cell r="E17">
            <v>1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A18" t="str">
            <v>Centro-Oeste</v>
          </cell>
          <cell r="B18" t="str">
            <v>DF</v>
          </cell>
          <cell r="C18" t="str">
            <v>Distrito Federal</v>
          </cell>
          <cell r="D18" t="str">
            <v>Restaurante</v>
          </cell>
          <cell r="E18">
            <v>1.73799621768762E-2</v>
          </cell>
          <cell r="F18">
            <v>5.9099602141110402E-2</v>
          </cell>
          <cell r="G18">
            <v>2.4631947543139699E-3</v>
          </cell>
          <cell r="H18">
            <v>0.90663912184753104</v>
          </cell>
          <cell r="I18">
            <v>0</v>
          </cell>
          <cell r="J18">
            <v>1.44181190801688E-2</v>
          </cell>
          <cell r="K18">
            <v>0</v>
          </cell>
          <cell r="L18">
            <v>0</v>
          </cell>
          <cell r="M18">
            <v>0</v>
          </cell>
          <cell r="N18">
            <v>1</v>
          </cell>
          <cell r="O18">
            <v>0</v>
          </cell>
          <cell r="P18">
            <v>0</v>
          </cell>
        </row>
        <row r="19">
          <cell r="A19" t="str">
            <v>Centro-Oeste</v>
          </cell>
          <cell r="B19" t="str">
            <v>DF</v>
          </cell>
          <cell r="C19" t="str">
            <v>Distrito Federal</v>
          </cell>
          <cell r="D19" t="str">
            <v>Supermercado</v>
          </cell>
          <cell r="E19">
            <v>0.51290728326146096</v>
          </cell>
          <cell r="F19">
            <v>0.29715992121888402</v>
          </cell>
          <cell r="G19">
            <v>9.5881929339504804E-2</v>
          </cell>
          <cell r="H19">
            <v>4.5278714611479203E-3</v>
          </cell>
          <cell r="I19">
            <v>5.9510244449290102E-2</v>
          </cell>
          <cell r="J19">
            <v>3.00127502697119E-2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 t="str">
            <v>Centro-Oeste</v>
          </cell>
          <cell r="B20" t="str">
            <v>DF</v>
          </cell>
          <cell r="C20" t="str">
            <v>Distrito Federal</v>
          </cell>
          <cell r="D20" t="str">
            <v>Acougues</v>
          </cell>
          <cell r="E20">
            <v>0</v>
          </cell>
          <cell r="F20">
            <v>8.8407676065050903E-3</v>
          </cell>
          <cell r="G20">
            <v>0</v>
          </cell>
          <cell r="H20">
            <v>0.99115923239349502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1</v>
          </cell>
          <cell r="O20">
            <v>0</v>
          </cell>
          <cell r="P20">
            <v>0</v>
          </cell>
        </row>
        <row r="21">
          <cell r="A21" t="str">
            <v>Centro-Oeste</v>
          </cell>
          <cell r="B21" t="str">
            <v>GO</v>
          </cell>
          <cell r="C21" t="str">
            <v>Goias</v>
          </cell>
          <cell r="D21" t="str">
            <v>Acougues</v>
          </cell>
          <cell r="E21">
            <v>0.82438411725733396</v>
          </cell>
          <cell r="F21">
            <v>8.4738622527019206E-2</v>
          </cell>
          <cell r="G21">
            <v>3.5707438270185202E-2</v>
          </cell>
          <cell r="H21">
            <v>4.9520302467295399E-2</v>
          </cell>
          <cell r="I21">
            <v>3.5909822136645699E-3</v>
          </cell>
          <cell r="J21">
            <v>2.0585372645017699E-3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A22" t="str">
            <v>Centro-Oeste</v>
          </cell>
          <cell r="B22" t="str">
            <v>GO</v>
          </cell>
          <cell r="C22" t="str">
            <v>Goias</v>
          </cell>
          <cell r="D22" t="str">
            <v>AliGeral</v>
          </cell>
          <cell r="E22">
            <v>0.46667455472529301</v>
          </cell>
          <cell r="F22">
            <v>9.9824858023149401E-2</v>
          </cell>
          <cell r="G22">
            <v>4.0074547691349702E-2</v>
          </cell>
          <cell r="H22">
            <v>0.380157431638799</v>
          </cell>
          <cell r="I22">
            <v>3.6622011630581498E-3</v>
          </cell>
          <cell r="J22">
            <v>9.6064067583507204E-3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>Centro-Oeste</v>
          </cell>
          <cell r="B23" t="str">
            <v>GO</v>
          </cell>
          <cell r="C23" t="str">
            <v>Goias</v>
          </cell>
          <cell r="D23" t="str">
            <v>Ambulantes</v>
          </cell>
          <cell r="E23">
            <v>0.354109832187402</v>
          </cell>
          <cell r="F23">
            <v>0.46857729651156299</v>
          </cell>
          <cell r="G23">
            <v>5.9643250509884699E-2</v>
          </cell>
          <cell r="H23">
            <v>9.3536938159975797E-2</v>
          </cell>
          <cell r="I23">
            <v>7.5576291000999498E-3</v>
          </cell>
          <cell r="J23">
            <v>1.65750535310751E-2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A24" t="str">
            <v>Centro-Oeste</v>
          </cell>
          <cell r="B24" t="str">
            <v>GO</v>
          </cell>
          <cell r="C24" t="str">
            <v>Goias</v>
          </cell>
          <cell r="D24" t="str">
            <v>Bares</v>
          </cell>
          <cell r="E24">
            <v>3.9117723029731599E-2</v>
          </cell>
          <cell r="F24">
            <v>0.32112745383795499</v>
          </cell>
          <cell r="G24">
            <v>0</v>
          </cell>
          <cell r="H24">
            <v>0.29990670329015401</v>
          </cell>
          <cell r="I24">
            <v>2.5752398883088699E-2</v>
          </cell>
          <cell r="J24">
            <v>0.31409572095907101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>Centro-Oeste</v>
          </cell>
          <cell r="B25" t="str">
            <v>GO</v>
          </cell>
          <cell r="C25" t="str">
            <v>Goias</v>
          </cell>
          <cell r="D25" t="str">
            <v>Bebidas</v>
          </cell>
          <cell r="E25">
            <v>4.7442788006755499E-2</v>
          </cell>
          <cell r="F25">
            <v>0.32112017798282899</v>
          </cell>
          <cell r="G25">
            <v>0</v>
          </cell>
          <cell r="H25">
            <v>0</v>
          </cell>
          <cell r="I25">
            <v>0</v>
          </cell>
          <cell r="J25">
            <v>0.63143703401041595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1</v>
          </cell>
        </row>
        <row r="26">
          <cell r="A26" t="str">
            <v>Centro-Oeste</v>
          </cell>
          <cell r="B26" t="str">
            <v>GO</v>
          </cell>
          <cell r="C26" t="str">
            <v>Goias</v>
          </cell>
          <cell r="D26" t="str">
            <v>Cantinas</v>
          </cell>
          <cell r="E26">
            <v>7.0964120909592102E-2</v>
          </cell>
          <cell r="F26">
            <v>0.57513728401548503</v>
          </cell>
          <cell r="G26">
            <v>1.3855895559216401E-2</v>
          </cell>
          <cell r="H26">
            <v>0.33081882766181803</v>
          </cell>
          <cell r="I26">
            <v>4.9213273592124103E-3</v>
          </cell>
          <cell r="J26">
            <v>4.3025444946757996E-3</v>
          </cell>
          <cell r="K26">
            <v>0</v>
          </cell>
          <cell r="L26">
            <v>1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 t="str">
            <v>Centro-Oeste</v>
          </cell>
          <cell r="B27" t="str">
            <v>GO</v>
          </cell>
          <cell r="C27" t="str">
            <v>Goias</v>
          </cell>
          <cell r="D27" t="str">
            <v>Doces</v>
          </cell>
          <cell r="E27">
            <v>0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 t="str">
            <v>Centro-Oeste</v>
          </cell>
          <cell r="B28" t="str">
            <v>GO</v>
          </cell>
          <cell r="C28" t="str">
            <v>Goias</v>
          </cell>
          <cell r="D28" t="str">
            <v>Excluidos</v>
          </cell>
          <cell r="E28">
            <v>0.39471052069818602</v>
          </cell>
          <cell r="F28">
            <v>0.14677344198942599</v>
          </cell>
          <cell r="G28">
            <v>2.4049488661017498E-2</v>
          </cell>
          <cell r="H28">
            <v>0.412350277116804</v>
          </cell>
          <cell r="I28">
            <v>1.06283670256298E-2</v>
          </cell>
          <cell r="J28">
            <v>1.14879045089366E-2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 t="str">
            <v>Centro-Oeste</v>
          </cell>
          <cell r="B29" t="str">
            <v>GO</v>
          </cell>
          <cell r="C29" t="str">
            <v>Goias</v>
          </cell>
          <cell r="D29" t="str">
            <v>FornecimentoDom</v>
          </cell>
          <cell r="E29">
            <v>0.48360213543601799</v>
          </cell>
          <cell r="F29">
            <v>0.14957419625950399</v>
          </cell>
          <cell r="G29">
            <v>8.7355657689819292E-3</v>
          </cell>
          <cell r="H29">
            <v>0.35549510398162898</v>
          </cell>
          <cell r="I29">
            <v>0</v>
          </cell>
          <cell r="J29">
            <v>2.5929985538680799E-3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 t="str">
            <v>Centro-Oeste</v>
          </cell>
          <cell r="B30" t="str">
            <v>GO</v>
          </cell>
          <cell r="C30" t="str">
            <v>Goias</v>
          </cell>
          <cell r="D30" t="str">
            <v>Hipermercado</v>
          </cell>
          <cell r="E30">
            <v>0.407133810994187</v>
          </cell>
          <cell r="F30">
            <v>0.38507906711589401</v>
          </cell>
          <cell r="G30">
            <v>9.0675597953110407E-2</v>
          </cell>
          <cell r="H30">
            <v>0</v>
          </cell>
          <cell r="I30">
            <v>8.6219700915873401E-2</v>
          </cell>
          <cell r="J30">
            <v>3.0891823020934399E-2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A31" t="str">
            <v>Centro-Oeste</v>
          </cell>
          <cell r="B31" t="str">
            <v>GO</v>
          </cell>
          <cell r="C31" t="str">
            <v>Goias</v>
          </cell>
          <cell r="D31" t="str">
            <v>Hortifruti</v>
          </cell>
          <cell r="E31">
            <v>0.83162534122091303</v>
          </cell>
          <cell r="F31">
            <v>4.2421160757782697E-2</v>
          </cell>
          <cell r="G31">
            <v>4.2199505635489999E-2</v>
          </cell>
          <cell r="H31">
            <v>6.1587435853729999E-2</v>
          </cell>
          <cell r="I31">
            <v>9.7956817522216102E-3</v>
          </cell>
          <cell r="J31">
            <v>1.2370874779862699E-2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 t="str">
            <v>Centro-Oeste</v>
          </cell>
          <cell r="B32" t="str">
            <v>GO</v>
          </cell>
          <cell r="C32" t="str">
            <v>Goias</v>
          </cell>
          <cell r="D32" t="str">
            <v>Lanchonetes</v>
          </cell>
          <cell r="E32">
            <v>9.4209565059092407E-2</v>
          </cell>
          <cell r="F32">
            <v>0.55140776929574098</v>
          </cell>
          <cell r="G32">
            <v>1.03328641783822E-3</v>
          </cell>
          <cell r="H32">
            <v>0.324965535836852</v>
          </cell>
          <cell r="I32">
            <v>2.8467776493158801E-3</v>
          </cell>
          <cell r="J32">
            <v>2.5537065741161401E-2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 t="str">
            <v>Centro-Oeste</v>
          </cell>
          <cell r="B33" t="str">
            <v>GO</v>
          </cell>
          <cell r="C33" t="str">
            <v>Goias</v>
          </cell>
          <cell r="D33" t="str">
            <v>LaticiniosFrios</v>
          </cell>
          <cell r="E33">
            <v>0.63084364543837002</v>
          </cell>
          <cell r="F33">
            <v>0.36915635456162998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1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 t="str">
            <v>Centro-Oeste</v>
          </cell>
          <cell r="B34" t="str">
            <v>GO</v>
          </cell>
          <cell r="C34" t="str">
            <v>Goias</v>
          </cell>
          <cell r="D34" t="str">
            <v>Minimercado</v>
          </cell>
          <cell r="E34">
            <v>0.53479370290091199</v>
          </cell>
          <cell r="F34">
            <v>0.26489144871494402</v>
          </cell>
          <cell r="G34">
            <v>9.5221913177476303E-2</v>
          </cell>
          <cell r="H34">
            <v>1.10965507270553E-2</v>
          </cell>
          <cell r="I34">
            <v>5.3658946944982203E-2</v>
          </cell>
          <cell r="J34">
            <v>4.0337437534629803E-2</v>
          </cell>
          <cell r="K34">
            <v>1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 t="str">
            <v>Centro-Oeste</v>
          </cell>
          <cell r="B35" t="str">
            <v>GO</v>
          </cell>
          <cell r="C35" t="str">
            <v>Goias</v>
          </cell>
          <cell r="D35" t="str">
            <v>Padaria_prod</v>
          </cell>
          <cell r="E35">
            <v>9.7648911377358594E-2</v>
          </cell>
          <cell r="F35">
            <v>0.35210108562777498</v>
          </cell>
          <cell r="G35">
            <v>0.49206846969039703</v>
          </cell>
          <cell r="H35">
            <v>5.27985367139042E-2</v>
          </cell>
          <cell r="I35">
            <v>4.0129217012296698E-3</v>
          </cell>
          <cell r="J35">
            <v>1.3700748893354601E-3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A36" t="str">
            <v>Centro-Oeste</v>
          </cell>
          <cell r="B36" t="str">
            <v>GO</v>
          </cell>
          <cell r="C36" t="str">
            <v>Goias</v>
          </cell>
          <cell r="D36" t="str">
            <v>Peixaria</v>
          </cell>
          <cell r="E36">
            <v>0.55157842179414396</v>
          </cell>
          <cell r="F36">
            <v>9.6041513818127103E-2</v>
          </cell>
          <cell r="G36">
            <v>0</v>
          </cell>
          <cell r="H36">
            <v>0.18428922345631299</v>
          </cell>
          <cell r="I36">
            <v>0</v>
          </cell>
          <cell r="J36">
            <v>0.16809084093141599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A37" t="str">
            <v>Centro-Oeste</v>
          </cell>
          <cell r="B37" t="str">
            <v>GO</v>
          </cell>
          <cell r="C37" t="str">
            <v>Goias</v>
          </cell>
          <cell r="D37" t="str">
            <v>Restaurante</v>
          </cell>
          <cell r="E37">
            <v>2.5836536966784701E-2</v>
          </cell>
          <cell r="F37">
            <v>6.9227431762175301E-2</v>
          </cell>
          <cell r="G37">
            <v>0</v>
          </cell>
          <cell r="H37">
            <v>0.88780162872651303</v>
          </cell>
          <cell r="I37">
            <v>0</v>
          </cell>
          <cell r="J37">
            <v>1.7134402544527499E-2</v>
          </cell>
          <cell r="K37">
            <v>0</v>
          </cell>
          <cell r="L37">
            <v>0</v>
          </cell>
          <cell r="M37">
            <v>0</v>
          </cell>
          <cell r="N37">
            <v>1</v>
          </cell>
          <cell r="O37">
            <v>0</v>
          </cell>
          <cell r="P37">
            <v>0</v>
          </cell>
        </row>
        <row r="38">
          <cell r="A38" t="str">
            <v>Centro-Oeste</v>
          </cell>
          <cell r="B38" t="str">
            <v>GO</v>
          </cell>
          <cell r="C38" t="str">
            <v>Goias</v>
          </cell>
          <cell r="D38" t="str">
            <v>Supermercado</v>
          </cell>
          <cell r="E38">
            <v>0.51220884924744503</v>
          </cell>
          <cell r="F38">
            <v>0.28756841760938001</v>
          </cell>
          <cell r="G38">
            <v>0.110340471524838</v>
          </cell>
          <cell r="H38">
            <v>2.7135268326636199E-3</v>
          </cell>
          <cell r="I38">
            <v>6.8235378605666794E-2</v>
          </cell>
          <cell r="J38">
            <v>1.8933356180006002E-2</v>
          </cell>
          <cell r="K38">
            <v>1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 t="str">
            <v>Centro-Oeste</v>
          </cell>
          <cell r="B39" t="str">
            <v>GO</v>
          </cell>
          <cell r="C39" t="str">
            <v>Goias</v>
          </cell>
          <cell r="D39" t="str">
            <v>AliGeral</v>
          </cell>
          <cell r="E39">
            <v>0</v>
          </cell>
          <cell r="F39">
            <v>0</v>
          </cell>
          <cell r="G39">
            <v>0</v>
          </cell>
          <cell r="H39">
            <v>1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1</v>
          </cell>
          <cell r="O39">
            <v>0</v>
          </cell>
          <cell r="P39">
            <v>0</v>
          </cell>
        </row>
        <row r="40">
          <cell r="A40" t="str">
            <v>Centro-Oeste</v>
          </cell>
          <cell r="B40" t="str">
            <v>MS</v>
          </cell>
          <cell r="C40" t="str">
            <v>Mato Grosso do Sul</v>
          </cell>
          <cell r="D40" t="str">
            <v>Acougues</v>
          </cell>
          <cell r="E40">
            <v>0.80856806910088297</v>
          </cell>
          <cell r="F40">
            <v>0.113907503396746</v>
          </cell>
          <cell r="G40">
            <v>2.64096849491595E-2</v>
          </cell>
          <cell r="H40">
            <v>3.31064796674947E-2</v>
          </cell>
          <cell r="I40">
            <v>1.4582408221047499E-3</v>
          </cell>
          <cell r="J40">
            <v>1.65500220636123E-2</v>
          </cell>
          <cell r="K40">
            <v>1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A41" t="str">
            <v>Centro-Oeste</v>
          </cell>
          <cell r="B41" t="str">
            <v>MS</v>
          </cell>
          <cell r="C41" t="str">
            <v>Mato Grosso do Sul</v>
          </cell>
          <cell r="D41" t="str">
            <v>AliGeral</v>
          </cell>
          <cell r="E41">
            <v>0.51768532447176896</v>
          </cell>
          <cell r="F41">
            <v>0.14384796009122899</v>
          </cell>
          <cell r="G41">
            <v>3.0424810980138401E-2</v>
          </cell>
          <cell r="H41">
            <v>0.24354728009920601</v>
          </cell>
          <cell r="I41">
            <v>4.5101707866306E-3</v>
          </cell>
          <cell r="J41">
            <v>5.9984453571027399E-2</v>
          </cell>
          <cell r="K41">
            <v>1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A42" t="str">
            <v>Centro-Oeste</v>
          </cell>
          <cell r="B42" t="str">
            <v>MS</v>
          </cell>
          <cell r="C42" t="str">
            <v>Mato Grosso do Sul</v>
          </cell>
          <cell r="D42" t="str">
            <v>Ambulantes</v>
          </cell>
          <cell r="E42">
            <v>0.37112607354863802</v>
          </cell>
          <cell r="F42">
            <v>0.32796592466662999</v>
          </cell>
          <cell r="G42">
            <v>4.9317138555829497E-2</v>
          </cell>
          <cell r="H42">
            <v>0.219917296336471</v>
          </cell>
          <cell r="I42">
            <v>1.9660335940910002E-3</v>
          </cell>
          <cell r="J42">
            <v>2.9707533298340499E-2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 t="str">
            <v>Centro-Oeste</v>
          </cell>
          <cell r="B43" t="str">
            <v>MS</v>
          </cell>
          <cell r="C43" t="str">
            <v>Mato Grosso do Sul</v>
          </cell>
          <cell r="D43" t="str">
            <v>Bares</v>
          </cell>
          <cell r="E43">
            <v>4.8703636017695902E-2</v>
          </cell>
          <cell r="F43">
            <v>0.36538818751060897</v>
          </cell>
          <cell r="G43">
            <v>7.9372459847827301E-3</v>
          </cell>
          <cell r="H43">
            <v>0.108113562738991</v>
          </cell>
          <cell r="I43">
            <v>3.6905728329285899E-3</v>
          </cell>
          <cell r="J43">
            <v>0.46616679491499302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A44" t="str">
            <v>Centro-Oeste</v>
          </cell>
          <cell r="B44" t="str">
            <v>MS</v>
          </cell>
          <cell r="C44" t="str">
            <v>Mato Grosso do Sul</v>
          </cell>
          <cell r="D44" t="str">
            <v>Bebidas</v>
          </cell>
          <cell r="E44">
            <v>0</v>
          </cell>
          <cell r="F44">
            <v>0.53969621961689396</v>
          </cell>
          <cell r="G44">
            <v>0</v>
          </cell>
          <cell r="H44">
            <v>0</v>
          </cell>
          <cell r="I44">
            <v>0</v>
          </cell>
          <cell r="J44">
            <v>0.46030378038310599</v>
          </cell>
          <cell r="K44">
            <v>0</v>
          </cell>
          <cell r="L44">
            <v>1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A45" t="str">
            <v>Centro-Oeste</v>
          </cell>
          <cell r="B45" t="str">
            <v>MS</v>
          </cell>
          <cell r="C45" t="str">
            <v>Mato Grosso do Sul</v>
          </cell>
          <cell r="D45" t="str">
            <v>Cantinas</v>
          </cell>
          <cell r="E45">
            <v>9.5077142716017804E-2</v>
          </cell>
          <cell r="F45">
            <v>0.42870854337932901</v>
          </cell>
          <cell r="G45">
            <v>1.91419851755299E-3</v>
          </cell>
          <cell r="H45">
            <v>0.44567221214962599</v>
          </cell>
          <cell r="I45">
            <v>0</v>
          </cell>
          <cell r="J45">
            <v>2.8627903237473901E-2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 t="str">
            <v>Centro-Oeste</v>
          </cell>
          <cell r="B46" t="str">
            <v>MS</v>
          </cell>
          <cell r="C46" t="str">
            <v>Mato Grosso do Sul</v>
          </cell>
          <cell r="D46" t="str">
            <v>Doces</v>
          </cell>
          <cell r="E46">
            <v>0</v>
          </cell>
          <cell r="F46">
            <v>1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1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 t="str">
            <v>Centro-Oeste</v>
          </cell>
          <cell r="B47" t="str">
            <v>MS</v>
          </cell>
          <cell r="C47" t="str">
            <v>Mato Grosso do Sul</v>
          </cell>
          <cell r="D47" t="str">
            <v>Excluidos</v>
          </cell>
          <cell r="E47">
            <v>0.23710788062364899</v>
          </cell>
          <cell r="F47">
            <v>0.16284890165861199</v>
          </cell>
          <cell r="G47">
            <v>1.4791017107224899E-2</v>
          </cell>
          <cell r="H47">
            <v>0.54428334938050504</v>
          </cell>
          <cell r="I47">
            <v>5.5919764632798201E-3</v>
          </cell>
          <cell r="J47">
            <v>3.5376874766729398E-2</v>
          </cell>
          <cell r="K47">
            <v>0</v>
          </cell>
          <cell r="L47">
            <v>0</v>
          </cell>
          <cell r="M47">
            <v>0</v>
          </cell>
          <cell r="N47">
            <v>1</v>
          </cell>
          <cell r="O47">
            <v>0</v>
          </cell>
          <cell r="P47">
            <v>0</v>
          </cell>
        </row>
        <row r="48">
          <cell r="A48" t="str">
            <v>Centro-Oeste</v>
          </cell>
          <cell r="B48" t="str">
            <v>MS</v>
          </cell>
          <cell r="C48" t="str">
            <v>Mato Grosso do Sul</v>
          </cell>
          <cell r="D48" t="str">
            <v>FornecimentoDom</v>
          </cell>
          <cell r="E48">
            <v>4.0222863138455502E-2</v>
          </cell>
          <cell r="F48">
            <v>0.156157826824282</v>
          </cell>
          <cell r="G48">
            <v>0</v>
          </cell>
          <cell r="H48">
            <v>0.56573472457239704</v>
          </cell>
          <cell r="I48">
            <v>0</v>
          </cell>
          <cell r="J48">
            <v>0.23788458546486599</v>
          </cell>
          <cell r="K48">
            <v>0</v>
          </cell>
          <cell r="L48">
            <v>0</v>
          </cell>
          <cell r="M48">
            <v>0</v>
          </cell>
          <cell r="N48">
            <v>1</v>
          </cell>
          <cell r="O48">
            <v>0</v>
          </cell>
          <cell r="P48">
            <v>0</v>
          </cell>
        </row>
        <row r="49">
          <cell r="A49" t="str">
            <v>Centro-Oeste</v>
          </cell>
          <cell r="B49" t="str">
            <v>MS</v>
          </cell>
          <cell r="C49" t="str">
            <v>Mato Grosso do Sul</v>
          </cell>
          <cell r="D49" t="str">
            <v>Hipermercado</v>
          </cell>
          <cell r="E49">
            <v>0.43992759948233401</v>
          </cell>
          <cell r="F49">
            <v>0.37907782464770301</v>
          </cell>
          <cell r="G49">
            <v>7.4927279209853606E-2</v>
          </cell>
          <cell r="H49">
            <v>0</v>
          </cell>
          <cell r="I49">
            <v>8.6063651344942496E-2</v>
          </cell>
          <cell r="J49">
            <v>2.00036453151675E-2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 t="str">
            <v>Centro-Oeste</v>
          </cell>
          <cell r="B50" t="str">
            <v>MS</v>
          </cell>
          <cell r="C50" t="str">
            <v>Mato Grosso do Sul</v>
          </cell>
          <cell r="D50" t="str">
            <v>Hortifruti</v>
          </cell>
          <cell r="E50">
            <v>0.86444291135729301</v>
          </cell>
          <cell r="F50">
            <v>6.7622592485070396E-2</v>
          </cell>
          <cell r="G50">
            <v>1.28451779576985E-2</v>
          </cell>
          <cell r="H50">
            <v>3.8590460703328403E-2</v>
          </cell>
          <cell r="I50">
            <v>8.9486278539121292E-3</v>
          </cell>
          <cell r="J50">
            <v>7.5502296426975396E-3</v>
          </cell>
          <cell r="K50">
            <v>1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 t="str">
            <v>Centro-Oeste</v>
          </cell>
          <cell r="B51" t="str">
            <v>MS</v>
          </cell>
          <cell r="C51" t="str">
            <v>Mato Grosso do Sul</v>
          </cell>
          <cell r="D51" t="str">
            <v>Lanchonetes</v>
          </cell>
          <cell r="E51">
            <v>5.6592842498765103E-2</v>
          </cell>
          <cell r="F51">
            <v>0.63098600206746402</v>
          </cell>
          <cell r="G51">
            <v>3.5898637233634902E-3</v>
          </cell>
          <cell r="H51">
            <v>0.25102506524061702</v>
          </cell>
          <cell r="I51">
            <v>1.4001671234896199E-3</v>
          </cell>
          <cell r="J51">
            <v>5.6406059346300802E-2</v>
          </cell>
          <cell r="K51">
            <v>0</v>
          </cell>
          <cell r="L51">
            <v>1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 t="str">
            <v>Centro-Oeste</v>
          </cell>
          <cell r="B52" t="str">
            <v>MS</v>
          </cell>
          <cell r="C52" t="str">
            <v>Mato Grosso do Sul</v>
          </cell>
          <cell r="D52" t="str">
            <v>LaticiniosFrios</v>
          </cell>
          <cell r="E52">
            <v>0.226566062294071</v>
          </cell>
          <cell r="F52">
            <v>0.28365220322130802</v>
          </cell>
          <cell r="G52">
            <v>0.48978173448462098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 t="str">
            <v>Centro-Oeste</v>
          </cell>
          <cell r="B53" t="str">
            <v>MS</v>
          </cell>
          <cell r="C53" t="str">
            <v>Mato Grosso do Sul</v>
          </cell>
          <cell r="D53" t="str">
            <v>Minimercado</v>
          </cell>
          <cell r="E53">
            <v>0.526647732939721</v>
          </cell>
          <cell r="F53">
            <v>0.245732065509595</v>
          </cell>
          <cell r="G53">
            <v>0.143344558718941</v>
          </cell>
          <cell r="H53">
            <v>6.7004398523932999E-3</v>
          </cell>
          <cell r="I53">
            <v>4.7134951766410998E-2</v>
          </cell>
          <cell r="J53">
            <v>3.0440251212937901E-2</v>
          </cell>
          <cell r="K53">
            <v>1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 t="str">
            <v>Centro-Oeste</v>
          </cell>
          <cell r="B54" t="str">
            <v>MS</v>
          </cell>
          <cell r="C54" t="str">
            <v>Mato Grosso do Sul</v>
          </cell>
          <cell r="D54" t="str">
            <v>Padaria_prod</v>
          </cell>
          <cell r="E54">
            <v>0.100409491213816</v>
          </cell>
          <cell r="F54">
            <v>0.23855207733144801</v>
          </cell>
          <cell r="G54">
            <v>0.54486601641785803</v>
          </cell>
          <cell r="H54">
            <v>9.8304495483616999E-2</v>
          </cell>
          <cell r="I54">
            <v>4.0815478280520701E-3</v>
          </cell>
          <cell r="J54">
            <v>1.37863717252088E-2</v>
          </cell>
          <cell r="K54">
            <v>0</v>
          </cell>
          <cell r="L54">
            <v>0</v>
          </cell>
          <cell r="M54">
            <v>1</v>
          </cell>
          <cell r="N54">
            <v>0</v>
          </cell>
          <cell r="O54">
            <v>0</v>
          </cell>
          <cell r="P54">
            <v>0</v>
          </cell>
        </row>
        <row r="55">
          <cell r="A55" t="str">
            <v>Centro-Oeste</v>
          </cell>
          <cell r="B55" t="str">
            <v>MS</v>
          </cell>
          <cell r="C55" t="str">
            <v>Mato Grosso do Sul</v>
          </cell>
          <cell r="D55" t="str">
            <v>Peixaria</v>
          </cell>
          <cell r="E55">
            <v>0.50928746269657599</v>
          </cell>
          <cell r="F55">
            <v>0</v>
          </cell>
          <cell r="G55">
            <v>0</v>
          </cell>
          <cell r="H55">
            <v>0.49071253730342401</v>
          </cell>
          <cell r="I55">
            <v>0</v>
          </cell>
          <cell r="J55">
            <v>0</v>
          </cell>
          <cell r="K55">
            <v>1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 t="str">
            <v>Centro-Oeste</v>
          </cell>
          <cell r="B56" t="str">
            <v>MS</v>
          </cell>
          <cell r="C56" t="str">
            <v>Mato Grosso do Sul</v>
          </cell>
          <cell r="D56" t="str">
            <v>Restaurante</v>
          </cell>
          <cell r="E56">
            <v>5.8955357183847298E-2</v>
          </cell>
          <cell r="F56">
            <v>7.7058009712418704E-2</v>
          </cell>
          <cell r="G56">
            <v>0</v>
          </cell>
          <cell r="H56">
            <v>0.84272920211222102</v>
          </cell>
          <cell r="I56">
            <v>0</v>
          </cell>
          <cell r="J56">
            <v>2.1257430991513299E-2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  <cell r="O56">
            <v>0</v>
          </cell>
          <cell r="P56">
            <v>0</v>
          </cell>
        </row>
        <row r="57">
          <cell r="A57" t="str">
            <v>Centro-Oeste</v>
          </cell>
          <cell r="B57" t="str">
            <v>MS</v>
          </cell>
          <cell r="C57" t="str">
            <v>Mato Grosso do Sul</v>
          </cell>
          <cell r="D57" t="str">
            <v>Supermercado</v>
          </cell>
          <cell r="E57">
            <v>0.51447960760799705</v>
          </cell>
          <cell r="F57">
            <v>0.30306495942037598</v>
          </cell>
          <cell r="G57">
            <v>0.10178752445219399</v>
          </cell>
          <cell r="H57">
            <v>3.5474248287864002E-3</v>
          </cell>
          <cell r="I57">
            <v>5.56204067990511E-2</v>
          </cell>
          <cell r="J57">
            <v>2.1500076891594899E-2</v>
          </cell>
          <cell r="K57">
            <v>1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 t="str">
            <v>Centro-Oeste</v>
          </cell>
          <cell r="B58" t="str">
            <v>MS</v>
          </cell>
          <cell r="C58" t="str">
            <v>Mato Grosso do Sul</v>
          </cell>
          <cell r="D58" t="str">
            <v>Ambulantes</v>
          </cell>
          <cell r="E58">
            <v>0</v>
          </cell>
          <cell r="F58">
            <v>1.8940007913342599E-3</v>
          </cell>
          <cell r="G58">
            <v>0</v>
          </cell>
          <cell r="H58">
            <v>0.99687442306713803</v>
          </cell>
          <cell r="I58">
            <v>0</v>
          </cell>
          <cell r="J58">
            <v>1.2315761415280901E-3</v>
          </cell>
          <cell r="K58">
            <v>0</v>
          </cell>
          <cell r="L58">
            <v>0</v>
          </cell>
          <cell r="M58">
            <v>0</v>
          </cell>
          <cell r="N58">
            <v>1</v>
          </cell>
          <cell r="O58">
            <v>0</v>
          </cell>
          <cell r="P58">
            <v>0</v>
          </cell>
        </row>
        <row r="59">
          <cell r="A59" t="str">
            <v>Centro-Oeste</v>
          </cell>
          <cell r="B59" t="str">
            <v>MT</v>
          </cell>
          <cell r="C59" t="str">
            <v>Mato Grosso</v>
          </cell>
          <cell r="D59" t="str">
            <v>Acougues</v>
          </cell>
          <cell r="E59">
            <v>0.85121549253794704</v>
          </cell>
          <cell r="F59">
            <v>0.107412076040604</v>
          </cell>
          <cell r="G59">
            <v>2.45574111678535E-2</v>
          </cell>
          <cell r="H59">
            <v>0</v>
          </cell>
          <cell r="I59">
            <v>4.6896086779740897E-3</v>
          </cell>
          <cell r="J59">
            <v>1.21254115756211E-2</v>
          </cell>
          <cell r="K59">
            <v>1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 t="str">
            <v>Centro-Oeste</v>
          </cell>
          <cell r="B60" t="str">
            <v>MT</v>
          </cell>
          <cell r="C60" t="str">
            <v>Mato Grosso</v>
          </cell>
          <cell r="D60" t="str">
            <v>AliGeral</v>
          </cell>
          <cell r="E60">
            <v>0.52146166964106599</v>
          </cell>
          <cell r="F60">
            <v>0.112709287086875</v>
          </cell>
          <cell r="G60">
            <v>2.3890423663898101E-2</v>
          </cell>
          <cell r="H60">
            <v>0.322256903921185</v>
          </cell>
          <cell r="I60">
            <v>5.2173507322281704E-3</v>
          </cell>
          <cell r="J60">
            <v>1.4464364954748499E-2</v>
          </cell>
          <cell r="K60">
            <v>1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A61" t="str">
            <v>Centro-Oeste</v>
          </cell>
          <cell r="B61" t="str">
            <v>MT</v>
          </cell>
          <cell r="C61" t="str">
            <v>Mato Grosso</v>
          </cell>
          <cell r="D61" t="str">
            <v>Ambulantes</v>
          </cell>
          <cell r="E61">
            <v>0.28351172745414599</v>
          </cell>
          <cell r="F61">
            <v>0.29847796095052798</v>
          </cell>
          <cell r="G61">
            <v>7.9055163321454999E-2</v>
          </cell>
          <cell r="H61">
            <v>0.246930526234762</v>
          </cell>
          <cell r="I61">
            <v>6.4046600772333095E-2</v>
          </cell>
          <cell r="J61">
            <v>2.7978021266776201E-2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 t="str">
            <v>Centro-Oeste</v>
          </cell>
          <cell r="B62" t="str">
            <v>MT</v>
          </cell>
          <cell r="C62" t="str">
            <v>Mato Grosso</v>
          </cell>
          <cell r="D62" t="str">
            <v>Bares</v>
          </cell>
          <cell r="E62">
            <v>1.06703938709994E-2</v>
          </cell>
          <cell r="F62">
            <v>0.17229381969680799</v>
          </cell>
          <cell r="G62">
            <v>7.8360652352646408E-3</v>
          </cell>
          <cell r="H62">
            <v>0.111329944400109</v>
          </cell>
          <cell r="I62">
            <v>0</v>
          </cell>
          <cell r="J62">
            <v>0.69786977679681905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1</v>
          </cell>
        </row>
        <row r="63">
          <cell r="A63" t="str">
            <v>Centro-Oeste</v>
          </cell>
          <cell r="B63" t="str">
            <v>MT</v>
          </cell>
          <cell r="C63" t="str">
            <v>Mato Grosso</v>
          </cell>
          <cell r="D63" t="str">
            <v>Bebidas</v>
          </cell>
          <cell r="E63">
            <v>0</v>
          </cell>
          <cell r="F63">
            <v>0.28442514897538801</v>
          </cell>
          <cell r="G63">
            <v>0</v>
          </cell>
          <cell r="H63">
            <v>0</v>
          </cell>
          <cell r="I63">
            <v>0</v>
          </cell>
          <cell r="J63">
            <v>0.71557485102461205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1</v>
          </cell>
        </row>
        <row r="64">
          <cell r="A64" t="str">
            <v>Centro-Oeste</v>
          </cell>
          <cell r="B64" t="str">
            <v>MT</v>
          </cell>
          <cell r="C64" t="str">
            <v>Mato Grosso</v>
          </cell>
          <cell r="D64" t="str">
            <v>Cantinas</v>
          </cell>
          <cell r="E64">
            <v>5.4297436828777502E-2</v>
          </cell>
          <cell r="F64">
            <v>0.144882727326612</v>
          </cell>
          <cell r="G64">
            <v>2.1433218105848298E-3</v>
          </cell>
          <cell r="H64">
            <v>0.751037242936482</v>
          </cell>
          <cell r="I64">
            <v>0</v>
          </cell>
          <cell r="J64">
            <v>4.7639271097543401E-2</v>
          </cell>
          <cell r="K64">
            <v>0</v>
          </cell>
          <cell r="L64">
            <v>0</v>
          </cell>
          <cell r="M64">
            <v>0</v>
          </cell>
          <cell r="N64">
            <v>1</v>
          </cell>
          <cell r="O64">
            <v>0</v>
          </cell>
          <cell r="P64">
            <v>0</v>
          </cell>
        </row>
        <row r="65">
          <cell r="A65" t="str">
            <v>Centro-Oeste</v>
          </cell>
          <cell r="B65" t="str">
            <v>MT</v>
          </cell>
          <cell r="C65" t="str">
            <v>Mato Grosso</v>
          </cell>
          <cell r="D65" t="str">
            <v>Doces</v>
          </cell>
          <cell r="E65">
            <v>0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1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 t="str">
            <v>Centro-Oeste</v>
          </cell>
          <cell r="B66" t="str">
            <v>MT</v>
          </cell>
          <cell r="C66" t="str">
            <v>Mato Grosso</v>
          </cell>
          <cell r="D66" t="str">
            <v>Excluidos</v>
          </cell>
          <cell r="E66">
            <v>0.41529145958892699</v>
          </cell>
          <cell r="F66">
            <v>9.7878551502540101E-2</v>
          </cell>
          <cell r="G66">
            <v>1.5593269567737E-2</v>
          </cell>
          <cell r="H66">
            <v>0.35263203381080799</v>
          </cell>
          <cell r="I66">
            <v>5.5938392394218397E-3</v>
          </cell>
          <cell r="J66">
            <v>0.113010846290566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 t="str">
            <v>Centro-Oeste</v>
          </cell>
          <cell r="B67" t="str">
            <v>MT</v>
          </cell>
          <cell r="C67" t="str">
            <v>Mato Grosso</v>
          </cell>
          <cell r="D67" t="str">
            <v>FornecimentoDom</v>
          </cell>
          <cell r="E67">
            <v>0.217662014139448</v>
          </cell>
          <cell r="F67">
            <v>0.113226786618232</v>
          </cell>
          <cell r="G67">
            <v>0</v>
          </cell>
          <cell r="H67">
            <v>0.66911119924231999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1</v>
          </cell>
          <cell r="O67">
            <v>0</v>
          </cell>
          <cell r="P67">
            <v>0</v>
          </cell>
        </row>
        <row r="68">
          <cell r="A68" t="str">
            <v>Centro-Oeste</v>
          </cell>
          <cell r="B68" t="str">
            <v>MT</v>
          </cell>
          <cell r="C68" t="str">
            <v>Mato Grosso</v>
          </cell>
          <cell r="D68" t="str">
            <v>Hipermercado</v>
          </cell>
          <cell r="E68">
            <v>0.45974940880134502</v>
          </cell>
          <cell r="F68">
            <v>0.357655310740981</v>
          </cell>
          <cell r="G68">
            <v>7.8410883645525994E-2</v>
          </cell>
          <cell r="H68">
            <v>1.24618499425686E-3</v>
          </cell>
          <cell r="I68">
            <v>7.7549507666399606E-2</v>
          </cell>
          <cell r="J68">
            <v>2.5388704151491501E-2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A69" t="str">
            <v>Centro-Oeste</v>
          </cell>
          <cell r="B69" t="str">
            <v>MT</v>
          </cell>
          <cell r="C69" t="str">
            <v>Mato Grosso</v>
          </cell>
          <cell r="D69" t="str">
            <v>Hortifruti</v>
          </cell>
          <cell r="E69">
            <v>0.89760438278967203</v>
          </cell>
          <cell r="F69">
            <v>5.6714425439429797E-2</v>
          </cell>
          <cell r="G69">
            <v>3.4250658202328102E-3</v>
          </cell>
          <cell r="H69">
            <v>3.7404953561873303E-2</v>
          </cell>
          <cell r="I69">
            <v>0</v>
          </cell>
          <cell r="J69">
            <v>4.8511723887923498E-3</v>
          </cell>
          <cell r="K69">
            <v>1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A70" t="str">
            <v>Centro-Oeste</v>
          </cell>
          <cell r="B70" t="str">
            <v>MT</v>
          </cell>
          <cell r="C70" t="str">
            <v>Mato Grosso</v>
          </cell>
          <cell r="D70" t="str">
            <v>Lanchonetes</v>
          </cell>
          <cell r="E70">
            <v>0.106069292998036</v>
          </cell>
          <cell r="F70">
            <v>0.58719934418650999</v>
          </cell>
          <cell r="G70">
            <v>8.0919547695128494E-3</v>
          </cell>
          <cell r="H70">
            <v>0.22648445328139999</v>
          </cell>
          <cell r="I70">
            <v>2.6189469109993901E-3</v>
          </cell>
          <cell r="J70">
            <v>6.9536007853541998E-2</v>
          </cell>
          <cell r="K70">
            <v>0</v>
          </cell>
          <cell r="L70">
            <v>1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 t="str">
            <v>Centro-Oeste</v>
          </cell>
          <cell r="B71" t="str">
            <v>MT</v>
          </cell>
          <cell r="C71" t="str">
            <v>Mato Grosso</v>
          </cell>
          <cell r="D71" t="str">
            <v>LaticiniosFrios</v>
          </cell>
          <cell r="E71">
            <v>0</v>
          </cell>
          <cell r="F71">
            <v>0.66666666666666696</v>
          </cell>
          <cell r="G71">
            <v>0.33333333333333298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1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 t="str">
            <v>Centro-Oeste</v>
          </cell>
          <cell r="B72" t="str">
            <v>MT</v>
          </cell>
          <cell r="C72" t="str">
            <v>Mato Grosso</v>
          </cell>
          <cell r="D72" t="str">
            <v>Minimercado</v>
          </cell>
          <cell r="E72">
            <v>0.49422146023568703</v>
          </cell>
          <cell r="F72">
            <v>0.28248384952265698</v>
          </cell>
          <cell r="G72">
            <v>0.111736955818854</v>
          </cell>
          <cell r="H72">
            <v>6.6267519745925102E-3</v>
          </cell>
          <cell r="I72">
            <v>6.8519481350348396E-2</v>
          </cell>
          <cell r="J72">
            <v>3.6411501097861503E-2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 t="str">
            <v>Centro-Oeste</v>
          </cell>
          <cell r="B73" t="str">
            <v>MT</v>
          </cell>
          <cell r="C73" t="str">
            <v>Mato Grosso</v>
          </cell>
          <cell r="D73" t="str">
            <v>Padaria_prod</v>
          </cell>
          <cell r="E73">
            <v>0.12850516210376201</v>
          </cell>
          <cell r="F73">
            <v>0.30105974051232898</v>
          </cell>
          <cell r="G73">
            <v>0.43817020500732901</v>
          </cell>
          <cell r="H73">
            <v>0.108676416835972</v>
          </cell>
          <cell r="I73">
            <v>7.7379141592386399E-3</v>
          </cell>
          <cell r="J73">
            <v>1.5850561381369699E-2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 t="str">
            <v>Centro-Oeste</v>
          </cell>
          <cell r="B74" t="str">
            <v>MT</v>
          </cell>
          <cell r="C74" t="str">
            <v>Mato Grosso</v>
          </cell>
          <cell r="D74" t="str">
            <v>Peixaria</v>
          </cell>
          <cell r="E74">
            <v>0.58346857746907799</v>
          </cell>
          <cell r="F74">
            <v>0</v>
          </cell>
          <cell r="G74">
            <v>0</v>
          </cell>
          <cell r="H74">
            <v>0.41653142253092201</v>
          </cell>
          <cell r="I74">
            <v>0</v>
          </cell>
          <cell r="J74">
            <v>0</v>
          </cell>
          <cell r="K74">
            <v>1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Centro-Oeste</v>
          </cell>
          <cell r="B75" t="str">
            <v>MT</v>
          </cell>
          <cell r="C75" t="str">
            <v>Mato Grosso</v>
          </cell>
          <cell r="D75" t="str">
            <v>Restaurante</v>
          </cell>
          <cell r="E75">
            <v>2.1936359322364801E-2</v>
          </cell>
          <cell r="F75">
            <v>8.0539932879411094E-2</v>
          </cell>
          <cell r="G75">
            <v>0</v>
          </cell>
          <cell r="H75">
            <v>0.85285395822476096</v>
          </cell>
          <cell r="I75">
            <v>0</v>
          </cell>
          <cell r="J75">
            <v>4.4669749573463202E-2</v>
          </cell>
          <cell r="K75">
            <v>0</v>
          </cell>
          <cell r="L75">
            <v>0</v>
          </cell>
          <cell r="M75">
            <v>0</v>
          </cell>
          <cell r="N75">
            <v>1</v>
          </cell>
          <cell r="O75">
            <v>0</v>
          </cell>
          <cell r="P75">
            <v>0</v>
          </cell>
        </row>
        <row r="76">
          <cell r="A76" t="str">
            <v>Centro-Oeste</v>
          </cell>
          <cell r="B76" t="str">
            <v>MT</v>
          </cell>
          <cell r="C76" t="str">
            <v>Mato Grosso</v>
          </cell>
          <cell r="D76" t="str">
            <v>Supermercado</v>
          </cell>
          <cell r="E76">
            <v>0.51060797944101899</v>
          </cell>
          <cell r="F76">
            <v>0.31067839449171902</v>
          </cell>
          <cell r="G76">
            <v>9.1305526423151998E-2</v>
          </cell>
          <cell r="H76">
            <v>2.5189063823956499E-3</v>
          </cell>
          <cell r="I76">
            <v>5.9594351300722499E-2</v>
          </cell>
          <cell r="J76">
            <v>2.5294841960992E-2</v>
          </cell>
          <cell r="K76">
            <v>1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A77" t="str">
            <v>Centro-Oeste</v>
          </cell>
          <cell r="B77" t="str">
            <v>MT</v>
          </cell>
          <cell r="C77" t="str">
            <v>Mato Grosso</v>
          </cell>
          <cell r="D77" t="str">
            <v>Bares</v>
          </cell>
          <cell r="E77">
            <v>0</v>
          </cell>
          <cell r="F77">
            <v>0</v>
          </cell>
          <cell r="G77">
            <v>0</v>
          </cell>
          <cell r="H77">
            <v>1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1</v>
          </cell>
          <cell r="O77">
            <v>0</v>
          </cell>
          <cell r="P77">
            <v>0</v>
          </cell>
        </row>
        <row r="78">
          <cell r="A78" t="str">
            <v>Nordeste</v>
          </cell>
          <cell r="B78" t="str">
            <v>AL</v>
          </cell>
          <cell r="C78" t="str">
            <v>Alagoas</v>
          </cell>
          <cell r="D78" t="str">
            <v>Acougues</v>
          </cell>
          <cell r="E78">
            <v>0.88545025923452902</v>
          </cell>
          <cell r="F78">
            <v>5.28141551043564E-2</v>
          </cell>
          <cell r="G78">
            <v>5.7876814074723497E-2</v>
          </cell>
          <cell r="H78">
            <v>1.90178118780851E-3</v>
          </cell>
          <cell r="I78">
            <v>0</v>
          </cell>
          <cell r="J78">
            <v>1.9569903985822601E-3</v>
          </cell>
          <cell r="K78">
            <v>1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A79" t="str">
            <v>Nordeste</v>
          </cell>
          <cell r="B79" t="str">
            <v>AL</v>
          </cell>
          <cell r="C79" t="str">
            <v>Alagoas</v>
          </cell>
          <cell r="D79" t="str">
            <v>AliGeral</v>
          </cell>
          <cell r="E79">
            <v>0.86291874358537302</v>
          </cell>
          <cell r="F79">
            <v>6.10878753636514E-2</v>
          </cell>
          <cell r="G79">
            <v>2.00993782139278E-2</v>
          </cell>
          <cell r="H79">
            <v>2.95775149408227E-2</v>
          </cell>
          <cell r="I79">
            <v>1.9121939953143999E-2</v>
          </cell>
          <cell r="J79">
            <v>7.1945479430812701E-3</v>
          </cell>
          <cell r="K79">
            <v>1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 t="str">
            <v>Nordeste</v>
          </cell>
          <cell r="B80" t="str">
            <v>AL</v>
          </cell>
          <cell r="C80" t="str">
            <v>Alagoas</v>
          </cell>
          <cell r="D80" t="str">
            <v>Ambulantes</v>
          </cell>
          <cell r="E80">
            <v>0.560884764695598</v>
          </cell>
          <cell r="F80">
            <v>0.11608278410206301</v>
          </cell>
          <cell r="G80">
            <v>0.19928337458986001</v>
          </cell>
          <cell r="H80">
            <v>8.4399677635995499E-2</v>
          </cell>
          <cell r="I80">
            <v>7.5406367540495497E-4</v>
          </cell>
          <cell r="J80">
            <v>3.8595335301078497E-2</v>
          </cell>
          <cell r="K80">
            <v>1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A81" t="str">
            <v>Nordeste</v>
          </cell>
          <cell r="B81" t="str">
            <v>AL</v>
          </cell>
          <cell r="C81" t="str">
            <v>Alagoas</v>
          </cell>
          <cell r="D81" t="str">
            <v>Bares</v>
          </cell>
          <cell r="E81">
            <v>3.9346909907214199E-2</v>
          </cell>
          <cell r="F81">
            <v>6.0703255938002097E-2</v>
          </cell>
          <cell r="G81">
            <v>1.6411810541785699E-2</v>
          </cell>
          <cell r="H81">
            <v>0.130044848101735</v>
          </cell>
          <cell r="I81">
            <v>0</v>
          </cell>
          <cell r="J81">
            <v>0.75349317551126305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1</v>
          </cell>
        </row>
        <row r="82">
          <cell r="A82" t="str">
            <v>Nordeste</v>
          </cell>
          <cell r="B82" t="str">
            <v>AL</v>
          </cell>
          <cell r="C82" t="str">
            <v>Alagoas</v>
          </cell>
          <cell r="D82" t="str">
            <v>Bebidas</v>
          </cell>
          <cell r="E82">
            <v>0</v>
          </cell>
          <cell r="F82">
            <v>1.3259066071505701E-2</v>
          </cell>
          <cell r="G82">
            <v>3.6020392058799797E-2</v>
          </cell>
          <cell r="H82">
            <v>0</v>
          </cell>
          <cell r="I82">
            <v>0</v>
          </cell>
          <cell r="J82">
            <v>0.95072054186969401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1</v>
          </cell>
        </row>
        <row r="83">
          <cell r="A83" t="str">
            <v>Nordeste</v>
          </cell>
          <cell r="B83" t="str">
            <v>AL</v>
          </cell>
          <cell r="C83" t="str">
            <v>Alagoas</v>
          </cell>
          <cell r="D83" t="str">
            <v>Cantinas</v>
          </cell>
          <cell r="E83">
            <v>0.11237518219782</v>
          </cell>
          <cell r="F83">
            <v>0.54460359978922201</v>
          </cell>
          <cell r="G83">
            <v>1.5812791813915799E-2</v>
          </cell>
          <cell r="H83">
            <v>0.220247161351565</v>
          </cell>
          <cell r="I83">
            <v>2.5043328965064899E-3</v>
          </cell>
          <cell r="J83">
            <v>0.104456931950971</v>
          </cell>
          <cell r="K83">
            <v>0</v>
          </cell>
          <cell r="L83">
            <v>1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Nordeste</v>
          </cell>
          <cell r="B84" t="str">
            <v>AL</v>
          </cell>
          <cell r="C84" t="str">
            <v>Alagoas</v>
          </cell>
          <cell r="D84" t="str">
            <v>Doces</v>
          </cell>
          <cell r="E84">
            <v>0</v>
          </cell>
          <cell r="F84">
            <v>0.927900384439865</v>
          </cell>
          <cell r="G84">
            <v>0</v>
          </cell>
          <cell r="H84">
            <v>7.2099615560135097E-2</v>
          </cell>
          <cell r="I84">
            <v>0</v>
          </cell>
          <cell r="J84">
            <v>0</v>
          </cell>
          <cell r="K84">
            <v>0</v>
          </cell>
          <cell r="L84">
            <v>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Nordeste</v>
          </cell>
          <cell r="B85" t="str">
            <v>AL</v>
          </cell>
          <cell r="C85" t="str">
            <v>Alagoas</v>
          </cell>
          <cell r="D85" t="str">
            <v>Excluidos</v>
          </cell>
          <cell r="E85">
            <v>0.27083164372514401</v>
          </cell>
          <cell r="F85">
            <v>6.5434796711149004E-2</v>
          </cell>
          <cell r="G85">
            <v>5.2788160991532003E-2</v>
          </cell>
          <cell r="H85">
            <v>0.56933098935929805</v>
          </cell>
          <cell r="I85">
            <v>1.02028017201986E-2</v>
          </cell>
          <cell r="J85">
            <v>3.1411607492677997E-2</v>
          </cell>
          <cell r="K85">
            <v>0</v>
          </cell>
          <cell r="L85">
            <v>0</v>
          </cell>
          <cell r="M85">
            <v>0</v>
          </cell>
          <cell r="N85">
            <v>1</v>
          </cell>
          <cell r="O85">
            <v>0</v>
          </cell>
          <cell r="P85">
            <v>0</v>
          </cell>
        </row>
        <row r="86">
          <cell r="A86" t="str">
            <v>Nordeste</v>
          </cell>
          <cell r="B86" t="str">
            <v>AL</v>
          </cell>
          <cell r="C86" t="str">
            <v>Alagoas</v>
          </cell>
          <cell r="D86" t="str">
            <v>FornecimentoDom</v>
          </cell>
          <cell r="E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1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A87" t="str">
            <v>Nordeste</v>
          </cell>
          <cell r="B87" t="str">
            <v>AL</v>
          </cell>
          <cell r="C87" t="str">
            <v>Alagoas</v>
          </cell>
          <cell r="D87" t="str">
            <v>Hipermercado</v>
          </cell>
          <cell r="E87">
            <v>0.45034729907153198</v>
          </cell>
          <cell r="F87">
            <v>0.37852992041681</v>
          </cell>
          <cell r="G87">
            <v>5.7939921403097699E-2</v>
          </cell>
          <cell r="H87">
            <v>1.4562724015542601E-3</v>
          </cell>
          <cell r="I87">
            <v>0.106401563365421</v>
          </cell>
          <cell r="J87">
            <v>5.3250233415848003E-3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 t="str">
            <v>Nordeste</v>
          </cell>
          <cell r="B88" t="str">
            <v>AL</v>
          </cell>
          <cell r="C88" t="str">
            <v>Alagoas</v>
          </cell>
          <cell r="D88" t="str">
            <v>Hortifruti</v>
          </cell>
          <cell r="E88">
            <v>0.91847675344525903</v>
          </cell>
          <cell r="F88">
            <v>2.4113430472295899E-2</v>
          </cell>
          <cell r="G88">
            <v>1.43010678266993E-2</v>
          </cell>
          <cell r="H88">
            <v>2.1067216330807E-2</v>
          </cell>
          <cell r="I88">
            <v>1.9348946467451299E-2</v>
          </cell>
          <cell r="J88">
            <v>2.6925854574879099E-3</v>
          </cell>
          <cell r="K88">
            <v>1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A89" t="str">
            <v>Nordeste</v>
          </cell>
          <cell r="B89" t="str">
            <v>AL</v>
          </cell>
          <cell r="C89" t="str">
            <v>Alagoas</v>
          </cell>
          <cell r="D89" t="str">
            <v>Lanchonetes</v>
          </cell>
          <cell r="E89">
            <v>0.14306769737469099</v>
          </cell>
          <cell r="F89">
            <v>0.49537001260221197</v>
          </cell>
          <cell r="G89">
            <v>1.69208963019256E-2</v>
          </cell>
          <cell r="H89">
            <v>0.30798666640766198</v>
          </cell>
          <cell r="I89">
            <v>0</v>
          </cell>
          <cell r="J89">
            <v>3.6654727313508599E-2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A90" t="str">
            <v>Nordeste</v>
          </cell>
          <cell r="B90" t="str">
            <v>AL</v>
          </cell>
          <cell r="C90" t="str">
            <v>Alagoas</v>
          </cell>
          <cell r="D90" t="str">
            <v>LaticiniosFrios</v>
          </cell>
          <cell r="E90">
            <v>0.67106763082646304</v>
          </cell>
          <cell r="F90">
            <v>0</v>
          </cell>
          <cell r="G90">
            <v>0.32893236917353702</v>
          </cell>
          <cell r="H90">
            <v>0</v>
          </cell>
          <cell r="I90">
            <v>0</v>
          </cell>
          <cell r="J90">
            <v>0</v>
          </cell>
          <cell r="K90">
            <v>1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A91" t="str">
            <v>Nordeste</v>
          </cell>
          <cell r="B91" t="str">
            <v>AL</v>
          </cell>
          <cell r="C91" t="str">
            <v>Alagoas</v>
          </cell>
          <cell r="D91" t="str">
            <v>Minimercado</v>
          </cell>
          <cell r="E91">
            <v>0.51981903259288997</v>
          </cell>
          <cell r="F91">
            <v>0.27514885142183099</v>
          </cell>
          <cell r="G91">
            <v>8.1140818937772197E-2</v>
          </cell>
          <cell r="H91">
            <v>7.5581099538005502E-3</v>
          </cell>
          <cell r="I91">
            <v>9.9285944163332904E-2</v>
          </cell>
          <cell r="J91">
            <v>1.70472429303727E-2</v>
          </cell>
          <cell r="K91">
            <v>1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A92" t="str">
            <v>Nordeste</v>
          </cell>
          <cell r="B92" t="str">
            <v>AL</v>
          </cell>
          <cell r="C92" t="str">
            <v>Alagoas</v>
          </cell>
          <cell r="D92" t="str">
            <v>Padaria_prod</v>
          </cell>
          <cell r="E92">
            <v>3.9604900146532999E-2</v>
          </cell>
          <cell r="F92">
            <v>0.10158045831160099</v>
          </cell>
          <cell r="G92">
            <v>0.83489147278082698</v>
          </cell>
          <cell r="H92">
            <v>4.7059773637166498E-3</v>
          </cell>
          <cell r="I92">
            <v>1.81527857944862E-2</v>
          </cell>
          <cell r="J92">
            <v>1.06440560283597E-3</v>
          </cell>
          <cell r="K92">
            <v>0</v>
          </cell>
          <cell r="L92">
            <v>0</v>
          </cell>
          <cell r="M92">
            <v>1</v>
          </cell>
          <cell r="N92">
            <v>0</v>
          </cell>
          <cell r="O92">
            <v>0</v>
          </cell>
          <cell r="P92">
            <v>0</v>
          </cell>
        </row>
        <row r="93">
          <cell r="A93" t="str">
            <v>Nordeste</v>
          </cell>
          <cell r="B93" t="str">
            <v>AL</v>
          </cell>
          <cell r="C93" t="str">
            <v>Alagoas</v>
          </cell>
          <cell r="D93" t="str">
            <v>Peixaria</v>
          </cell>
          <cell r="E93">
            <v>1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1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Nordeste</v>
          </cell>
          <cell r="B94" t="str">
            <v>AL</v>
          </cell>
          <cell r="C94" t="str">
            <v>Alagoas</v>
          </cell>
          <cell r="D94" t="str">
            <v>Restaurante</v>
          </cell>
          <cell r="E94">
            <v>3.2892637609602302E-2</v>
          </cell>
          <cell r="F94">
            <v>9.2280289573316202E-2</v>
          </cell>
          <cell r="G94">
            <v>0</v>
          </cell>
          <cell r="H94">
            <v>0.85930552346899403</v>
          </cell>
          <cell r="I94">
            <v>0</v>
          </cell>
          <cell r="J94">
            <v>1.55215493480872E-2</v>
          </cell>
          <cell r="K94">
            <v>0</v>
          </cell>
          <cell r="L94">
            <v>0</v>
          </cell>
          <cell r="M94">
            <v>0</v>
          </cell>
          <cell r="N94">
            <v>1</v>
          </cell>
          <cell r="O94">
            <v>0</v>
          </cell>
          <cell r="P94">
            <v>0</v>
          </cell>
        </row>
        <row r="95">
          <cell r="A95" t="str">
            <v>Nordeste</v>
          </cell>
          <cell r="B95" t="str">
            <v>AL</v>
          </cell>
          <cell r="C95" t="str">
            <v>Alagoas</v>
          </cell>
          <cell r="D95" t="str">
            <v>Supermercado</v>
          </cell>
          <cell r="E95">
            <v>0.49707542940277899</v>
          </cell>
          <cell r="F95">
            <v>0.30235086258649901</v>
          </cell>
          <cell r="G95">
            <v>8.0331692700602003E-2</v>
          </cell>
          <cell r="H95">
            <v>1.33167642444925E-3</v>
          </cell>
          <cell r="I95">
            <v>0.104788513269628</v>
          </cell>
          <cell r="J95">
            <v>1.41218256160429E-2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Nordeste</v>
          </cell>
          <cell r="B96" t="str">
            <v>AL</v>
          </cell>
          <cell r="C96" t="str">
            <v>Alagoas</v>
          </cell>
          <cell r="D96" t="str">
            <v>Bebidas</v>
          </cell>
          <cell r="E96">
            <v>0</v>
          </cell>
          <cell r="F96">
            <v>0</v>
          </cell>
          <cell r="G96">
            <v>0</v>
          </cell>
          <cell r="H96">
            <v>1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1</v>
          </cell>
          <cell r="O96">
            <v>0</v>
          </cell>
          <cell r="P96">
            <v>0</v>
          </cell>
        </row>
        <row r="97">
          <cell r="A97" t="str">
            <v>Nordeste</v>
          </cell>
          <cell r="B97" t="str">
            <v>BA</v>
          </cell>
          <cell r="C97" t="str">
            <v>Bahia</v>
          </cell>
          <cell r="D97" t="str">
            <v>Acougues</v>
          </cell>
          <cell r="E97">
            <v>0.85084046555468695</v>
          </cell>
          <cell r="F97">
            <v>4.2739562150566499E-2</v>
          </cell>
          <cell r="G97">
            <v>9.4786334128697802E-2</v>
          </cell>
          <cell r="H97">
            <v>4.2506187168454496E-3</v>
          </cell>
          <cell r="I97">
            <v>5.6507860017020297E-3</v>
          </cell>
          <cell r="J97">
            <v>1.7322334475010301E-3</v>
          </cell>
          <cell r="K97">
            <v>1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A98" t="str">
            <v>Nordeste</v>
          </cell>
          <cell r="B98" t="str">
            <v>BA</v>
          </cell>
          <cell r="C98" t="str">
            <v>Bahia</v>
          </cell>
          <cell r="D98" t="str">
            <v>AliGeral</v>
          </cell>
          <cell r="E98">
            <v>0.79472326965691098</v>
          </cell>
          <cell r="F98">
            <v>6.6530321747179502E-2</v>
          </cell>
          <cell r="G98">
            <v>3.2043905708610702E-2</v>
          </cell>
          <cell r="H98">
            <v>7.5991337026686798E-2</v>
          </cell>
          <cell r="I98">
            <v>1.7014466736280001E-2</v>
          </cell>
          <cell r="J98">
            <v>1.36966991243319E-2</v>
          </cell>
          <cell r="K98">
            <v>1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A99" t="str">
            <v>Nordeste</v>
          </cell>
          <cell r="B99" t="str">
            <v>BA</v>
          </cell>
          <cell r="C99" t="str">
            <v>Bahia</v>
          </cell>
          <cell r="D99" t="str">
            <v>Ambulantes</v>
          </cell>
          <cell r="E99">
            <v>0.43291364969662599</v>
          </cell>
          <cell r="F99">
            <v>0.22800474386689501</v>
          </cell>
          <cell r="G99">
            <v>0.13224411041449499</v>
          </cell>
          <cell r="H99">
            <v>0.16317451624459001</v>
          </cell>
          <cell r="I99">
            <v>7.7805748425872198E-3</v>
          </cell>
          <cell r="J99">
            <v>3.5882404934806399E-2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A100" t="str">
            <v>Nordeste</v>
          </cell>
          <cell r="B100" t="str">
            <v>BA</v>
          </cell>
          <cell r="C100" t="str">
            <v>Bahia</v>
          </cell>
          <cell r="D100" t="str">
            <v>Bares</v>
          </cell>
          <cell r="E100">
            <v>7.1229293423602305E-2</v>
          </cell>
          <cell r="F100">
            <v>0.149602840685195</v>
          </cell>
          <cell r="G100">
            <v>2.5085982609711998E-3</v>
          </cell>
          <cell r="H100">
            <v>8.9281543025585705E-2</v>
          </cell>
          <cell r="I100">
            <v>9.7341109856019705E-3</v>
          </cell>
          <cell r="J100">
            <v>0.67764361361904302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</row>
        <row r="101">
          <cell r="A101" t="str">
            <v>Nordeste</v>
          </cell>
          <cell r="B101" t="str">
            <v>BA</v>
          </cell>
          <cell r="C101" t="str">
            <v>Bahia</v>
          </cell>
          <cell r="D101" t="str">
            <v>Bebidas</v>
          </cell>
          <cell r="E101">
            <v>6.5018327510839899E-2</v>
          </cell>
          <cell r="F101">
            <v>6.6520889257212099E-2</v>
          </cell>
          <cell r="G101">
            <v>1.43471674893925E-2</v>
          </cell>
          <cell r="H101">
            <v>0</v>
          </cell>
          <cell r="I101">
            <v>0</v>
          </cell>
          <cell r="J101">
            <v>0.85411361574255595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1</v>
          </cell>
        </row>
        <row r="102">
          <cell r="A102" t="str">
            <v>Nordeste</v>
          </cell>
          <cell r="B102" t="str">
            <v>BA</v>
          </cell>
          <cell r="C102" t="str">
            <v>Bahia</v>
          </cell>
          <cell r="D102" t="str">
            <v>Cantinas</v>
          </cell>
          <cell r="E102">
            <v>0.142246590622783</v>
          </cell>
          <cell r="F102">
            <v>0.39596852428260798</v>
          </cell>
          <cell r="G102">
            <v>1.73736916178161E-2</v>
          </cell>
          <cell r="H102">
            <v>0.42880098702758701</v>
          </cell>
          <cell r="I102">
            <v>3.3319122756923802E-4</v>
          </cell>
          <cell r="J102">
            <v>1.52770152216362E-2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A103" t="str">
            <v>Nordeste</v>
          </cell>
          <cell r="B103" t="str">
            <v>BA</v>
          </cell>
          <cell r="C103" t="str">
            <v>Bahia</v>
          </cell>
          <cell r="D103" t="str">
            <v>Doces</v>
          </cell>
          <cell r="E103">
            <v>7.2330391832364796E-2</v>
          </cell>
          <cell r="F103">
            <v>0.592516960712556</v>
          </cell>
          <cell r="G103">
            <v>5.28380994833463E-2</v>
          </cell>
          <cell r="H103">
            <v>2.6402718621267501E-2</v>
          </cell>
          <cell r="I103">
            <v>2.08335760906967E-2</v>
          </cell>
          <cell r="J103">
            <v>0.235078253259769</v>
          </cell>
          <cell r="K103">
            <v>0</v>
          </cell>
          <cell r="L103">
            <v>1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4">
          <cell r="A104" t="str">
            <v>Nordeste</v>
          </cell>
          <cell r="B104" t="str">
            <v>BA</v>
          </cell>
          <cell r="C104" t="str">
            <v>Bahia</v>
          </cell>
          <cell r="D104" t="str">
            <v>Excluidos</v>
          </cell>
          <cell r="E104">
            <v>0.319197066402931</v>
          </cell>
          <cell r="F104">
            <v>0.129810799366576</v>
          </cell>
          <cell r="G104">
            <v>1.8289088570091198E-2</v>
          </cell>
          <cell r="H104">
            <v>0.49822601749107798</v>
          </cell>
          <cell r="I104">
            <v>6.7290637175293497E-3</v>
          </cell>
          <cell r="J104">
            <v>2.77479644517943E-2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  <row r="105">
          <cell r="A105" t="str">
            <v>Nordeste</v>
          </cell>
          <cell r="B105" t="str">
            <v>BA</v>
          </cell>
          <cell r="C105" t="str">
            <v>Bahia</v>
          </cell>
          <cell r="D105" t="str">
            <v>FornecimentoDom</v>
          </cell>
          <cell r="E105">
            <v>0.373695511825548</v>
          </cell>
          <cell r="F105">
            <v>0.15352599187006499</v>
          </cell>
          <cell r="G105">
            <v>0.16392591706217499</v>
          </cell>
          <cell r="H105">
            <v>4.9132207249155103E-2</v>
          </cell>
          <cell r="I105">
            <v>0.122820793496052</v>
          </cell>
          <cell r="J105">
            <v>0.13689957849700399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>Nordeste</v>
          </cell>
          <cell r="B106" t="str">
            <v>BA</v>
          </cell>
          <cell r="C106" t="str">
            <v>Bahia</v>
          </cell>
          <cell r="D106" t="str">
            <v>Hipermercado</v>
          </cell>
          <cell r="E106">
            <v>0.467824063571183</v>
          </cell>
          <cell r="F106">
            <v>0.33800753903610198</v>
          </cell>
          <cell r="G106">
            <v>8.6654703224945603E-2</v>
          </cell>
          <cell r="H106">
            <v>0</v>
          </cell>
          <cell r="I106">
            <v>8.6414666619875402E-2</v>
          </cell>
          <cell r="J106">
            <v>2.10990275478933E-2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Nordeste</v>
          </cell>
          <cell r="B107" t="str">
            <v>BA</v>
          </cell>
          <cell r="C107" t="str">
            <v>Bahia</v>
          </cell>
          <cell r="D107" t="str">
            <v>Hortifruti</v>
          </cell>
          <cell r="E107">
            <v>0.93343728124870595</v>
          </cell>
          <cell r="F107">
            <v>1.8927156516272602E-2</v>
          </cell>
          <cell r="G107">
            <v>2.1489759503411299E-2</v>
          </cell>
          <cell r="H107">
            <v>8.6560246446312408E-3</v>
          </cell>
          <cell r="I107">
            <v>1.5060182961351899E-2</v>
          </cell>
          <cell r="J107">
            <v>2.4295951256268502E-3</v>
          </cell>
          <cell r="K107">
            <v>1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8">
          <cell r="A108" t="str">
            <v>Nordeste</v>
          </cell>
          <cell r="B108" t="str">
            <v>BA</v>
          </cell>
          <cell r="C108" t="str">
            <v>Bahia</v>
          </cell>
          <cell r="D108" t="str">
            <v>Lanchonetes</v>
          </cell>
          <cell r="E108">
            <v>0.13794810972794899</v>
          </cell>
          <cell r="F108">
            <v>0.493822870221098</v>
          </cell>
          <cell r="G108">
            <v>9.5659734463571702E-3</v>
          </cell>
          <cell r="H108">
            <v>0.31659302293766101</v>
          </cell>
          <cell r="I108">
            <v>4.3562783161928701E-4</v>
          </cell>
          <cell r="J108">
            <v>4.1634395835314697E-2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A109" t="str">
            <v>Nordeste</v>
          </cell>
          <cell r="B109" t="str">
            <v>BA</v>
          </cell>
          <cell r="C109" t="str">
            <v>Bahia</v>
          </cell>
          <cell r="D109" t="str">
            <v>LaticiniosFrios</v>
          </cell>
          <cell r="E109">
            <v>0.14945769489289301</v>
          </cell>
          <cell r="F109">
            <v>0.32284289549288803</v>
          </cell>
          <cell r="G109">
            <v>0.45595416721919602</v>
          </cell>
          <cell r="H109">
            <v>0</v>
          </cell>
          <cell r="I109">
            <v>7.1745242395022502E-2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 t="str">
            <v>Nordeste</v>
          </cell>
          <cell r="B110" t="str">
            <v>BA</v>
          </cell>
          <cell r="C110" t="str">
            <v>Bahia</v>
          </cell>
          <cell r="D110" t="str">
            <v>Minimercado</v>
          </cell>
          <cell r="E110">
            <v>0.5048391074727</v>
          </cell>
          <cell r="F110">
            <v>0.27644975380977699</v>
          </cell>
          <cell r="G110">
            <v>0.10564902873151601</v>
          </cell>
          <cell r="H110">
            <v>8.7282791423439303E-3</v>
          </cell>
          <cell r="I110">
            <v>8.3884355251162807E-2</v>
          </cell>
          <cell r="J110">
            <v>2.04494755924996E-2</v>
          </cell>
          <cell r="K110">
            <v>1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A111" t="str">
            <v>Nordeste</v>
          </cell>
          <cell r="B111" t="str">
            <v>BA</v>
          </cell>
          <cell r="C111" t="str">
            <v>Bahia</v>
          </cell>
          <cell r="D111" t="str">
            <v>Padaria_prod</v>
          </cell>
          <cell r="E111">
            <v>6.3032244169419605E-2</v>
          </cell>
          <cell r="F111">
            <v>0.22481361313100801</v>
          </cell>
          <cell r="G111">
            <v>0.66999595043361004</v>
          </cell>
          <cell r="H111">
            <v>2.13095047744098E-2</v>
          </cell>
          <cell r="I111">
            <v>9.8834104430886496E-3</v>
          </cell>
          <cell r="J111">
            <v>1.09652770484642E-2</v>
          </cell>
          <cell r="K111">
            <v>0</v>
          </cell>
          <cell r="L111">
            <v>0</v>
          </cell>
          <cell r="M111">
            <v>1</v>
          </cell>
          <cell r="N111">
            <v>0</v>
          </cell>
          <cell r="O111">
            <v>0</v>
          </cell>
          <cell r="P111">
            <v>0</v>
          </cell>
        </row>
        <row r="112">
          <cell r="A112" t="str">
            <v>Nordeste</v>
          </cell>
          <cell r="B112" t="str">
            <v>BA</v>
          </cell>
          <cell r="C112" t="str">
            <v>Bahia</v>
          </cell>
          <cell r="D112" t="str">
            <v>Peixaria</v>
          </cell>
          <cell r="E112">
            <v>0.95520549516548803</v>
          </cell>
          <cell r="F112">
            <v>0</v>
          </cell>
          <cell r="G112">
            <v>4.4794504834512403E-2</v>
          </cell>
          <cell r="H112">
            <v>0</v>
          </cell>
          <cell r="I112">
            <v>0</v>
          </cell>
          <cell r="J112">
            <v>0</v>
          </cell>
          <cell r="K112">
            <v>1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 t="str">
            <v>Nordeste</v>
          </cell>
          <cell r="B113" t="str">
            <v>BA</v>
          </cell>
          <cell r="C113" t="str">
            <v>Bahia</v>
          </cell>
          <cell r="D113" t="str">
            <v>Restaurante</v>
          </cell>
          <cell r="E113">
            <v>3.36949076768173E-2</v>
          </cell>
          <cell r="F113">
            <v>4.9317013459138401E-2</v>
          </cell>
          <cell r="G113">
            <v>6.1313887901902895E-4</v>
          </cell>
          <cell r="H113">
            <v>0.90202655752037098</v>
          </cell>
          <cell r="I113">
            <v>0</v>
          </cell>
          <cell r="J113">
            <v>1.4348382464654599E-2</v>
          </cell>
          <cell r="K113">
            <v>0</v>
          </cell>
          <cell r="L113">
            <v>0</v>
          </cell>
          <cell r="M113">
            <v>0</v>
          </cell>
          <cell r="N113">
            <v>1</v>
          </cell>
          <cell r="O113">
            <v>0</v>
          </cell>
          <cell r="P113">
            <v>0</v>
          </cell>
        </row>
        <row r="114">
          <cell r="A114" t="str">
            <v>Nordeste</v>
          </cell>
          <cell r="B114" t="str">
            <v>BA</v>
          </cell>
          <cell r="C114" t="str">
            <v>Bahia</v>
          </cell>
          <cell r="D114" t="str">
            <v>Supermercado</v>
          </cell>
          <cell r="E114">
            <v>0.48634884643410398</v>
          </cell>
          <cell r="F114">
            <v>0.31070792988210599</v>
          </cell>
          <cell r="G114">
            <v>0.10171464537169</v>
          </cell>
          <cell r="H114">
            <v>3.42149098350579E-3</v>
          </cell>
          <cell r="I114">
            <v>8.3071011952179696E-2</v>
          </cell>
          <cell r="J114">
            <v>1.4736075376414E-2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</row>
        <row r="115">
          <cell r="A115" t="str">
            <v>Nordeste</v>
          </cell>
          <cell r="B115" t="str">
            <v>BA</v>
          </cell>
          <cell r="C115" t="str">
            <v>Bahia</v>
          </cell>
          <cell r="D115" t="str">
            <v>Cantinas</v>
          </cell>
          <cell r="E115">
            <v>0</v>
          </cell>
          <cell r="F115">
            <v>5.1079162166924701E-3</v>
          </cell>
          <cell r="G115">
            <v>0</v>
          </cell>
          <cell r="H115">
            <v>0.99377714525274496</v>
          </cell>
          <cell r="I115">
            <v>0</v>
          </cell>
          <cell r="J115">
            <v>1.11493853056256E-3</v>
          </cell>
          <cell r="K115">
            <v>0</v>
          </cell>
          <cell r="L115">
            <v>0</v>
          </cell>
          <cell r="M115">
            <v>0</v>
          </cell>
          <cell r="N115">
            <v>1</v>
          </cell>
          <cell r="O115">
            <v>0</v>
          </cell>
          <cell r="P115">
            <v>0</v>
          </cell>
        </row>
        <row r="116">
          <cell r="A116" t="str">
            <v>Nordeste</v>
          </cell>
          <cell r="B116" t="str">
            <v>CE</v>
          </cell>
          <cell r="C116" t="str">
            <v>Ceara</v>
          </cell>
          <cell r="D116" t="str">
            <v>Acougues</v>
          </cell>
          <cell r="E116">
            <v>0.92386461523696195</v>
          </cell>
          <cell r="F116">
            <v>4.4238036476351598E-2</v>
          </cell>
          <cell r="G116">
            <v>2.9629530810608599E-2</v>
          </cell>
          <cell r="H116">
            <v>0</v>
          </cell>
          <cell r="I116">
            <v>7.9870351235823299E-4</v>
          </cell>
          <cell r="J116">
            <v>1.4691139637198101E-3</v>
          </cell>
          <cell r="K116">
            <v>1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A117" t="str">
            <v>Nordeste</v>
          </cell>
          <cell r="B117" t="str">
            <v>CE</v>
          </cell>
          <cell r="C117" t="str">
            <v>Ceara</v>
          </cell>
          <cell r="D117" t="str">
            <v>AliGeral</v>
          </cell>
          <cell r="E117">
            <v>0.57589713628616401</v>
          </cell>
          <cell r="F117">
            <v>0.114412612282453</v>
          </cell>
          <cell r="G117">
            <v>3.54456669636041E-2</v>
          </cell>
          <cell r="H117">
            <v>0.23089938524206599</v>
          </cell>
          <cell r="I117">
            <v>2.3740998998428301E-2</v>
          </cell>
          <cell r="J117">
            <v>1.9604200227284499E-2</v>
          </cell>
          <cell r="K117">
            <v>1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Nordeste</v>
          </cell>
          <cell r="B118" t="str">
            <v>CE</v>
          </cell>
          <cell r="C118" t="str">
            <v>Ceara</v>
          </cell>
          <cell r="D118" t="str">
            <v>Ambulantes</v>
          </cell>
          <cell r="E118">
            <v>0.56279647135530697</v>
          </cell>
          <cell r="F118">
            <v>0.11041307560230899</v>
          </cell>
          <cell r="G118">
            <v>0.187710674721983</v>
          </cell>
          <cell r="H118">
            <v>0.101692382151766</v>
          </cell>
          <cell r="I118">
            <v>1.1135235640925801E-2</v>
          </cell>
          <cell r="J118">
            <v>2.6252160527707801E-2</v>
          </cell>
          <cell r="K118">
            <v>1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>Nordeste</v>
          </cell>
          <cell r="B119" t="str">
            <v>CE</v>
          </cell>
          <cell r="C119" t="str">
            <v>Ceara</v>
          </cell>
          <cell r="D119" t="str">
            <v>Bares</v>
          </cell>
          <cell r="E119">
            <v>9.4614258216245195E-2</v>
          </cell>
          <cell r="F119">
            <v>9.1922863701854096E-2</v>
          </cell>
          <cell r="G119">
            <v>0</v>
          </cell>
          <cell r="H119">
            <v>0.11195904809392</v>
          </cell>
          <cell r="I119">
            <v>0</v>
          </cell>
          <cell r="J119">
            <v>0.70150382998798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1</v>
          </cell>
        </row>
        <row r="120">
          <cell r="A120" t="str">
            <v>Nordeste</v>
          </cell>
          <cell r="B120" t="str">
            <v>CE</v>
          </cell>
          <cell r="C120" t="str">
            <v>Ceara</v>
          </cell>
          <cell r="D120" t="str">
            <v>Bebidas</v>
          </cell>
          <cell r="E120">
            <v>4.45894992209886E-2</v>
          </cell>
          <cell r="F120">
            <v>0.239488046026092</v>
          </cell>
          <cell r="G120">
            <v>0</v>
          </cell>
          <cell r="H120">
            <v>0</v>
          </cell>
          <cell r="I120">
            <v>0</v>
          </cell>
          <cell r="J120">
            <v>0.71592245475291905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1</v>
          </cell>
        </row>
        <row r="121">
          <cell r="A121" t="str">
            <v>Nordeste</v>
          </cell>
          <cell r="B121" t="str">
            <v>CE</v>
          </cell>
          <cell r="C121" t="str">
            <v>Ceara</v>
          </cell>
          <cell r="D121" t="str">
            <v>Cantinas</v>
          </cell>
          <cell r="E121">
            <v>0.13661687739954301</v>
          </cell>
          <cell r="F121">
            <v>0.328440295160771</v>
          </cell>
          <cell r="G121">
            <v>1.4299567241884E-2</v>
          </cell>
          <cell r="H121">
            <v>0.47367648564037002</v>
          </cell>
          <cell r="I121">
            <v>1.8139967044895999E-3</v>
          </cell>
          <cell r="J121">
            <v>4.5152777852941903E-2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Nordeste</v>
          </cell>
          <cell r="B122" t="str">
            <v>CE</v>
          </cell>
          <cell r="C122" t="str">
            <v>Ceara</v>
          </cell>
          <cell r="D122" t="str">
            <v>Doces</v>
          </cell>
          <cell r="E122">
            <v>0.18374637957737699</v>
          </cell>
          <cell r="F122">
            <v>0.81625362042262295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Nordeste</v>
          </cell>
          <cell r="B123" t="str">
            <v>CE</v>
          </cell>
          <cell r="C123" t="str">
            <v>Ceara</v>
          </cell>
          <cell r="D123" t="str">
            <v>Excluidos</v>
          </cell>
          <cell r="E123">
            <v>0.33769297322529401</v>
          </cell>
          <cell r="F123">
            <v>9.9156779323366306E-2</v>
          </cell>
          <cell r="G123">
            <v>4.1764101541677701E-2</v>
          </cell>
          <cell r="H123">
            <v>0.48238768161415702</v>
          </cell>
          <cell r="I123">
            <v>1.44345886517544E-2</v>
          </cell>
          <cell r="J123">
            <v>2.4563875643750802E-2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Nordeste</v>
          </cell>
          <cell r="B124" t="str">
            <v>CE</v>
          </cell>
          <cell r="C124" t="str">
            <v>Ceara</v>
          </cell>
          <cell r="D124" t="str">
            <v>FornecimentoDom</v>
          </cell>
          <cell r="E124">
            <v>7.4802775228800203E-2</v>
          </cell>
          <cell r="F124">
            <v>0.446176680966408</v>
          </cell>
          <cell r="G124">
            <v>0</v>
          </cell>
          <cell r="H124">
            <v>0.39569576533117101</v>
          </cell>
          <cell r="I124">
            <v>0</v>
          </cell>
          <cell r="J124">
            <v>8.3324778473621394E-2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Nordeste</v>
          </cell>
          <cell r="B125" t="str">
            <v>CE</v>
          </cell>
          <cell r="C125" t="str">
            <v>Ceara</v>
          </cell>
          <cell r="D125" t="str">
            <v>Hipermercado</v>
          </cell>
          <cell r="E125">
            <v>0.51860025905997498</v>
          </cell>
          <cell r="F125">
            <v>0.34451408039189402</v>
          </cell>
          <cell r="G125">
            <v>5.2265544007677599E-2</v>
          </cell>
          <cell r="H125">
            <v>0</v>
          </cell>
          <cell r="I125">
            <v>7.6713288409659505E-2</v>
          </cell>
          <cell r="J125">
            <v>7.9068281307942793E-3</v>
          </cell>
          <cell r="K125">
            <v>1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</row>
        <row r="126">
          <cell r="A126" t="str">
            <v>Nordeste</v>
          </cell>
          <cell r="B126" t="str">
            <v>CE</v>
          </cell>
          <cell r="C126" t="str">
            <v>Ceara</v>
          </cell>
          <cell r="D126" t="str">
            <v>Hortifruti</v>
          </cell>
          <cell r="E126">
            <v>0.92985901932251902</v>
          </cell>
          <cell r="F126">
            <v>8.6324811021915096E-3</v>
          </cell>
          <cell r="G126">
            <v>8.9894348044090005E-3</v>
          </cell>
          <cell r="H126">
            <v>3.4915194355284299E-2</v>
          </cell>
          <cell r="I126">
            <v>1.1367996318428501E-2</v>
          </cell>
          <cell r="J126">
            <v>6.2358740971672696E-3</v>
          </cell>
          <cell r="K126">
            <v>1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</row>
        <row r="127">
          <cell r="A127" t="str">
            <v>Nordeste</v>
          </cell>
          <cell r="B127" t="str">
            <v>CE</v>
          </cell>
          <cell r="C127" t="str">
            <v>Ceara</v>
          </cell>
          <cell r="D127" t="str">
            <v>Lanchonetes</v>
          </cell>
          <cell r="E127">
            <v>0.135579504684952</v>
          </cell>
          <cell r="F127">
            <v>0.48224989988606198</v>
          </cell>
          <cell r="G127">
            <v>6.9438895612671803E-3</v>
          </cell>
          <cell r="H127">
            <v>0.34308126594435001</v>
          </cell>
          <cell r="I127">
            <v>1.52061581871877E-2</v>
          </cell>
          <cell r="J127">
            <v>1.69392817361813E-2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</row>
        <row r="128">
          <cell r="A128" t="str">
            <v>Nordeste</v>
          </cell>
          <cell r="B128" t="str">
            <v>CE</v>
          </cell>
          <cell r="C128" t="str">
            <v>Ceara</v>
          </cell>
          <cell r="D128" t="str">
            <v>LaticiniosFrios</v>
          </cell>
          <cell r="E128">
            <v>0.85569472403509095</v>
          </cell>
          <cell r="F128">
            <v>0</v>
          </cell>
          <cell r="G128">
            <v>0.144305275964909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</row>
        <row r="129">
          <cell r="A129" t="str">
            <v>Nordeste</v>
          </cell>
          <cell r="B129" t="str">
            <v>CE</v>
          </cell>
          <cell r="C129" t="str">
            <v>Ceara</v>
          </cell>
          <cell r="D129" t="str">
            <v>Minimercado</v>
          </cell>
          <cell r="E129">
            <v>0.56301804834603497</v>
          </cell>
          <cell r="F129">
            <v>0.21623877824548399</v>
          </cell>
          <cell r="G129">
            <v>0.109647033138158</v>
          </cell>
          <cell r="H129">
            <v>8.9501069247054296E-3</v>
          </cell>
          <cell r="I129">
            <v>7.3964259930281995E-2</v>
          </cell>
          <cell r="J129">
            <v>2.8181773415335301E-2</v>
          </cell>
          <cell r="K129">
            <v>1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Nordeste</v>
          </cell>
          <cell r="B130" t="str">
            <v>CE</v>
          </cell>
          <cell r="C130" t="str">
            <v>Ceara</v>
          </cell>
          <cell r="D130" t="str">
            <v>Padaria_prod</v>
          </cell>
          <cell r="E130">
            <v>7.0939572473345106E-2</v>
          </cell>
          <cell r="F130">
            <v>0.100214791616779</v>
          </cell>
          <cell r="G130">
            <v>0.79031838534834198</v>
          </cell>
          <cell r="H130">
            <v>2.3389699993584399E-2</v>
          </cell>
          <cell r="I130">
            <v>1.2490576218984299E-2</v>
          </cell>
          <cell r="J130">
            <v>2.64697434896533E-3</v>
          </cell>
          <cell r="K130">
            <v>0</v>
          </cell>
          <cell r="L130">
            <v>0</v>
          </cell>
          <cell r="M130">
            <v>1</v>
          </cell>
          <cell r="N130">
            <v>0</v>
          </cell>
          <cell r="O130">
            <v>0</v>
          </cell>
          <cell r="P130">
            <v>0</v>
          </cell>
        </row>
        <row r="131">
          <cell r="A131" t="str">
            <v>Nordeste</v>
          </cell>
          <cell r="B131" t="str">
            <v>CE</v>
          </cell>
          <cell r="C131" t="str">
            <v>Ceara</v>
          </cell>
          <cell r="D131" t="str">
            <v>Peixaria</v>
          </cell>
          <cell r="E131">
            <v>0.87683115692967695</v>
          </cell>
          <cell r="F131">
            <v>4.3509189758964902E-2</v>
          </cell>
          <cell r="G131">
            <v>3.6150463552393597E-2</v>
          </cell>
          <cell r="H131">
            <v>4.3509189758964902E-2</v>
          </cell>
          <cell r="I131">
            <v>0</v>
          </cell>
          <cell r="J131">
            <v>0</v>
          </cell>
          <cell r="K131">
            <v>1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 t="str">
            <v>Nordeste</v>
          </cell>
          <cell r="B132" t="str">
            <v>CE</v>
          </cell>
          <cell r="C132" t="str">
            <v>Ceara</v>
          </cell>
          <cell r="D132" t="str">
            <v>Restaurante</v>
          </cell>
          <cell r="E132">
            <v>8.5099953979826101E-2</v>
          </cell>
          <cell r="F132">
            <v>7.7181843801089403E-2</v>
          </cell>
          <cell r="G132">
            <v>1.23437186707656E-3</v>
          </cell>
          <cell r="H132">
            <v>0.81726547884184597</v>
          </cell>
          <cell r="I132">
            <v>1.3494531596479099E-3</v>
          </cell>
          <cell r="J132">
            <v>1.7868898350514101E-2</v>
          </cell>
          <cell r="K132">
            <v>0</v>
          </cell>
          <cell r="L132">
            <v>0</v>
          </cell>
          <cell r="M132">
            <v>0</v>
          </cell>
          <cell r="N132">
            <v>1</v>
          </cell>
          <cell r="O132">
            <v>0</v>
          </cell>
          <cell r="P132">
            <v>0</v>
          </cell>
        </row>
        <row r="133">
          <cell r="A133" t="str">
            <v>Nordeste</v>
          </cell>
          <cell r="B133" t="str">
            <v>CE</v>
          </cell>
          <cell r="C133" t="str">
            <v>Ceara</v>
          </cell>
          <cell r="D133" t="str">
            <v>Supermercado</v>
          </cell>
          <cell r="E133">
            <v>0.54291162002277304</v>
          </cell>
          <cell r="F133">
            <v>0.28126440840906197</v>
          </cell>
          <cell r="G133">
            <v>7.6040561823396705E-2</v>
          </cell>
          <cell r="H133">
            <v>2.6907831313230401E-3</v>
          </cell>
          <cell r="I133">
            <v>7.5665697622764705E-2</v>
          </cell>
          <cell r="J133">
            <v>2.14269289906804E-2</v>
          </cell>
          <cell r="K133">
            <v>1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Nordeste</v>
          </cell>
          <cell r="B134" t="str">
            <v>CE</v>
          </cell>
          <cell r="C134" t="str">
            <v>Ceara</v>
          </cell>
          <cell r="D134" t="str">
            <v>Doces</v>
          </cell>
          <cell r="E134">
            <v>0</v>
          </cell>
          <cell r="F134">
            <v>4.19629625671223E-3</v>
          </cell>
          <cell r="G134">
            <v>0</v>
          </cell>
          <cell r="H134">
            <v>0.99285698052909699</v>
          </cell>
          <cell r="I134">
            <v>0</v>
          </cell>
          <cell r="J134">
            <v>2.9467232141903998E-3</v>
          </cell>
          <cell r="K134">
            <v>0</v>
          </cell>
          <cell r="L134">
            <v>0</v>
          </cell>
          <cell r="M134">
            <v>0</v>
          </cell>
          <cell r="N134">
            <v>1</v>
          </cell>
          <cell r="O134">
            <v>0</v>
          </cell>
          <cell r="P134">
            <v>0</v>
          </cell>
        </row>
        <row r="135">
          <cell r="A135" t="str">
            <v>Nordeste</v>
          </cell>
          <cell r="B135" t="str">
            <v>MA</v>
          </cell>
          <cell r="C135" t="str">
            <v>Maranhao</v>
          </cell>
          <cell r="D135" t="str">
            <v>Acougues</v>
          </cell>
          <cell r="E135">
            <v>0.938971833229025</v>
          </cell>
          <cell r="F135">
            <v>2.96696026480581E-2</v>
          </cell>
          <cell r="G135">
            <v>2.5138218680428301E-2</v>
          </cell>
          <cell r="H135">
            <v>0</v>
          </cell>
          <cell r="I135">
            <v>3.8960900035340099E-3</v>
          </cell>
          <cell r="J135">
            <v>2.3242554389541698E-3</v>
          </cell>
          <cell r="K135">
            <v>1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</row>
        <row r="136">
          <cell r="A136" t="str">
            <v>Nordeste</v>
          </cell>
          <cell r="B136" t="str">
            <v>MA</v>
          </cell>
          <cell r="C136" t="str">
            <v>Maranhao</v>
          </cell>
          <cell r="D136" t="str">
            <v>AliGeral</v>
          </cell>
          <cell r="E136">
            <v>0.784361284146324</v>
          </cell>
          <cell r="F136">
            <v>8.4468344130040104E-2</v>
          </cell>
          <cell r="G136">
            <v>9.7800222189684104E-3</v>
          </cell>
          <cell r="H136">
            <v>6.9652564696634597E-2</v>
          </cell>
          <cell r="I136">
            <v>4.3150550553109498E-2</v>
          </cell>
          <cell r="J136">
            <v>8.5872342549237705E-3</v>
          </cell>
          <cell r="K136">
            <v>1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</row>
        <row r="137">
          <cell r="A137" t="str">
            <v>Nordeste</v>
          </cell>
          <cell r="B137" t="str">
            <v>MA</v>
          </cell>
          <cell r="C137" t="str">
            <v>Maranhao</v>
          </cell>
          <cell r="D137" t="str">
            <v>Ambulantes</v>
          </cell>
          <cell r="E137">
            <v>0.56290887859979599</v>
          </cell>
          <cell r="F137">
            <v>0.12951051931194399</v>
          </cell>
          <cell r="G137">
            <v>0.13102211958142199</v>
          </cell>
          <cell r="H137">
            <v>0.160055624670426</v>
          </cell>
          <cell r="I137">
            <v>2.1629424436357802E-3</v>
          </cell>
          <cell r="J137">
            <v>1.4339915392776599E-2</v>
          </cell>
          <cell r="K137">
            <v>1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</row>
        <row r="138">
          <cell r="A138" t="str">
            <v>Nordeste</v>
          </cell>
          <cell r="B138" t="str">
            <v>MA</v>
          </cell>
          <cell r="C138" t="str">
            <v>Maranhao</v>
          </cell>
          <cell r="D138" t="str">
            <v>Bares</v>
          </cell>
          <cell r="E138">
            <v>5.1513594230441898E-2</v>
          </cell>
          <cell r="F138">
            <v>0.109358321114679</v>
          </cell>
          <cell r="G138">
            <v>0</v>
          </cell>
          <cell r="H138">
            <v>7.6491549089876099E-2</v>
          </cell>
          <cell r="I138">
            <v>2.22176306826142E-2</v>
          </cell>
          <cell r="J138">
            <v>0.74041890488238904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</v>
          </cell>
        </row>
        <row r="139">
          <cell r="A139" t="str">
            <v>Nordeste</v>
          </cell>
          <cell r="B139" t="str">
            <v>MA</v>
          </cell>
          <cell r="C139" t="str">
            <v>Maranhao</v>
          </cell>
          <cell r="D139" t="str">
            <v>Bebidas</v>
          </cell>
          <cell r="E139">
            <v>1.4481731520875001E-2</v>
          </cell>
          <cell r="F139">
            <v>0.144996360577901</v>
          </cell>
          <cell r="G139">
            <v>0</v>
          </cell>
          <cell r="H139">
            <v>0</v>
          </cell>
          <cell r="I139">
            <v>0</v>
          </cell>
          <cell r="J139">
            <v>0.84052190790122405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1</v>
          </cell>
        </row>
        <row r="140">
          <cell r="A140" t="str">
            <v>Nordeste</v>
          </cell>
          <cell r="B140" t="str">
            <v>MA</v>
          </cell>
          <cell r="C140" t="str">
            <v>Maranhao</v>
          </cell>
          <cell r="D140" t="str">
            <v>Cantinas</v>
          </cell>
          <cell r="E140">
            <v>9.6512147549338206E-2</v>
          </cell>
          <cell r="F140">
            <v>0.48720388462984698</v>
          </cell>
          <cell r="G140">
            <v>4.2153059562104397E-3</v>
          </cell>
          <cell r="H140">
            <v>0.30224069145072102</v>
          </cell>
          <cell r="I140">
            <v>0</v>
          </cell>
          <cell r="J140">
            <v>0.10982797041388299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</row>
        <row r="141">
          <cell r="A141" t="str">
            <v>Nordeste</v>
          </cell>
          <cell r="B141" t="str">
            <v>MA</v>
          </cell>
          <cell r="C141" t="str">
            <v>Maranhao</v>
          </cell>
          <cell r="D141" t="str">
            <v>Doces</v>
          </cell>
          <cell r="E141">
            <v>0</v>
          </cell>
          <cell r="F141">
            <v>1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1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A142" t="str">
            <v>Nordeste</v>
          </cell>
          <cell r="B142" t="str">
            <v>MA</v>
          </cell>
          <cell r="C142" t="str">
            <v>Maranhao</v>
          </cell>
          <cell r="D142" t="str">
            <v>Excluidos</v>
          </cell>
          <cell r="E142">
            <v>0.30600868345680199</v>
          </cell>
          <cell r="F142">
            <v>8.4043116667740406E-2</v>
          </cell>
          <cell r="G142">
            <v>1.11247238917187E-2</v>
          </cell>
          <cell r="H142">
            <v>0.56345113968429505</v>
          </cell>
          <cell r="I142">
            <v>1.5876152232534899E-2</v>
          </cell>
          <cell r="J142">
            <v>1.9496184066908898E-2</v>
          </cell>
          <cell r="K142">
            <v>0</v>
          </cell>
          <cell r="L142">
            <v>0</v>
          </cell>
          <cell r="M142">
            <v>0</v>
          </cell>
          <cell r="N142">
            <v>1</v>
          </cell>
          <cell r="O142">
            <v>0</v>
          </cell>
          <cell r="P142">
            <v>0</v>
          </cell>
        </row>
        <row r="143">
          <cell r="A143" t="str">
            <v>Nordeste</v>
          </cell>
          <cell r="B143" t="str">
            <v>MA</v>
          </cell>
          <cell r="C143" t="str">
            <v>Maranhao</v>
          </cell>
          <cell r="D143" t="str">
            <v>FornecimentoDom</v>
          </cell>
          <cell r="E143">
            <v>0.33873967380585102</v>
          </cell>
          <cell r="F143">
            <v>4.6015181769746102E-2</v>
          </cell>
          <cell r="G143">
            <v>0.51422464781229005</v>
          </cell>
          <cell r="H143">
            <v>0.101020496612113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1</v>
          </cell>
          <cell r="N143">
            <v>0</v>
          </cell>
          <cell r="O143">
            <v>0</v>
          </cell>
          <cell r="P143">
            <v>0</v>
          </cell>
        </row>
        <row r="144">
          <cell r="A144" t="str">
            <v>Nordeste</v>
          </cell>
          <cell r="B144" t="str">
            <v>MA</v>
          </cell>
          <cell r="C144" t="str">
            <v>Maranhao</v>
          </cell>
          <cell r="D144" t="str">
            <v>Hipermercado</v>
          </cell>
          <cell r="E144">
            <v>0.54731728236819899</v>
          </cell>
          <cell r="F144">
            <v>0.30249882888681601</v>
          </cell>
          <cell r="G144">
            <v>6.2805894560547096E-2</v>
          </cell>
          <cell r="H144">
            <v>0</v>
          </cell>
          <cell r="I144">
            <v>7.5233385344548306E-2</v>
          </cell>
          <cell r="J144">
            <v>1.21446088398896E-2</v>
          </cell>
          <cell r="K144">
            <v>1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A145" t="str">
            <v>Nordeste</v>
          </cell>
          <cell r="B145" t="str">
            <v>MA</v>
          </cell>
          <cell r="C145" t="str">
            <v>Maranhao</v>
          </cell>
          <cell r="D145" t="str">
            <v>Hortifruti</v>
          </cell>
          <cell r="E145">
            <v>0.92388732163842002</v>
          </cell>
          <cell r="F145">
            <v>3.04148357084515E-2</v>
          </cell>
          <cell r="G145">
            <v>1.7174905403420999E-2</v>
          </cell>
          <cell r="H145">
            <v>9.2891362789067709E-3</v>
          </cell>
          <cell r="I145">
            <v>1.6651115801756201E-2</v>
          </cell>
          <cell r="J145">
            <v>2.5826851690445101E-3</v>
          </cell>
          <cell r="K145">
            <v>1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Nordeste</v>
          </cell>
          <cell r="B146" t="str">
            <v>MA</v>
          </cell>
          <cell r="C146" t="str">
            <v>Maranhao</v>
          </cell>
          <cell r="D146" t="str">
            <v>Lanchonetes</v>
          </cell>
          <cell r="E146">
            <v>0.166116173814713</v>
          </cell>
          <cell r="F146">
            <v>0.47498851393323399</v>
          </cell>
          <cell r="G146">
            <v>5.0559328267760799E-3</v>
          </cell>
          <cell r="H146">
            <v>0.32510085346732798</v>
          </cell>
          <cell r="I146">
            <v>8.6793291185073996E-3</v>
          </cell>
          <cell r="J146">
            <v>2.00591968394414E-2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</row>
        <row r="147">
          <cell r="A147" t="str">
            <v>Nordeste</v>
          </cell>
          <cell r="B147" t="str">
            <v>MA</v>
          </cell>
          <cell r="C147" t="str">
            <v>Maranhao</v>
          </cell>
          <cell r="D147" t="str">
            <v>LaticiniosFrios</v>
          </cell>
          <cell r="E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1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Nordeste</v>
          </cell>
          <cell r="B148" t="str">
            <v>MA</v>
          </cell>
          <cell r="C148" t="str">
            <v>Maranhao</v>
          </cell>
          <cell r="D148" t="str">
            <v>Minimercado</v>
          </cell>
          <cell r="E148">
            <v>0.63350748243384203</v>
          </cell>
          <cell r="F148">
            <v>0.194284451618111</v>
          </cell>
          <cell r="G148">
            <v>4.5540820670924999E-2</v>
          </cell>
          <cell r="H148">
            <v>4.8648025879604803E-3</v>
          </cell>
          <cell r="I148">
            <v>0.107976417322643</v>
          </cell>
          <cell r="J148">
            <v>1.38260253665191E-2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A149" t="str">
            <v>Nordeste</v>
          </cell>
          <cell r="B149" t="str">
            <v>MA</v>
          </cell>
          <cell r="C149" t="str">
            <v>Maranhao</v>
          </cell>
          <cell r="D149" t="str">
            <v>Padaria_prod</v>
          </cell>
          <cell r="E149">
            <v>5.1131206537365102E-2</v>
          </cell>
          <cell r="F149">
            <v>0.20248266070330301</v>
          </cell>
          <cell r="G149">
            <v>0.71319756033834703</v>
          </cell>
          <cell r="H149">
            <v>2.38405026239005E-2</v>
          </cell>
          <cell r="I149">
            <v>7.9007080083951606E-3</v>
          </cell>
          <cell r="J149">
            <v>1.4473617886896499E-3</v>
          </cell>
          <cell r="K149">
            <v>0</v>
          </cell>
          <cell r="L149">
            <v>0</v>
          </cell>
          <cell r="M149">
            <v>1</v>
          </cell>
          <cell r="N149">
            <v>0</v>
          </cell>
          <cell r="O149">
            <v>0</v>
          </cell>
          <cell r="P149">
            <v>0</v>
          </cell>
        </row>
        <row r="150">
          <cell r="A150" t="str">
            <v>Nordeste</v>
          </cell>
          <cell r="B150" t="str">
            <v>MA</v>
          </cell>
          <cell r="C150" t="str">
            <v>Maranhao</v>
          </cell>
          <cell r="D150" t="str">
            <v>Peixaria</v>
          </cell>
          <cell r="E150">
            <v>0.95434662540526005</v>
          </cell>
          <cell r="F150">
            <v>0</v>
          </cell>
          <cell r="G150">
            <v>4.5653374594739698E-2</v>
          </cell>
          <cell r="H150">
            <v>0</v>
          </cell>
          <cell r="I150">
            <v>0</v>
          </cell>
          <cell r="J150">
            <v>0</v>
          </cell>
          <cell r="K150">
            <v>1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A151" t="str">
            <v>Nordeste</v>
          </cell>
          <cell r="B151" t="str">
            <v>MA</v>
          </cell>
          <cell r="C151" t="str">
            <v>Maranhao</v>
          </cell>
          <cell r="D151" t="str">
            <v>Restaurante</v>
          </cell>
          <cell r="E151">
            <v>0.14500222633244</v>
          </cell>
          <cell r="F151">
            <v>7.36341503201461E-2</v>
          </cell>
          <cell r="G151">
            <v>7.1948590518838198E-3</v>
          </cell>
          <cell r="H151">
            <v>0.74756629306209699</v>
          </cell>
          <cell r="I151">
            <v>1.7697008495894001E-3</v>
          </cell>
          <cell r="J151">
            <v>2.48327703838442E-2</v>
          </cell>
          <cell r="K151">
            <v>0</v>
          </cell>
          <cell r="L151">
            <v>0</v>
          </cell>
          <cell r="M151">
            <v>0</v>
          </cell>
          <cell r="N151">
            <v>1</v>
          </cell>
          <cell r="O151">
            <v>0</v>
          </cell>
          <cell r="P151">
            <v>0</v>
          </cell>
        </row>
        <row r="152">
          <cell r="A152" t="str">
            <v>Nordeste</v>
          </cell>
          <cell r="B152" t="str">
            <v>MA</v>
          </cell>
          <cell r="C152" t="str">
            <v>Maranhao</v>
          </cell>
          <cell r="D152" t="str">
            <v>Supermercado</v>
          </cell>
          <cell r="E152">
            <v>0.56407234337485102</v>
          </cell>
          <cell r="F152">
            <v>0.245563167812234</v>
          </cell>
          <cell r="G152">
            <v>5.4156465062168403E-2</v>
          </cell>
          <cell r="H152">
            <v>1.68047796377285E-3</v>
          </cell>
          <cell r="I152">
            <v>0.12322962504966101</v>
          </cell>
          <cell r="J152">
            <v>1.12979207373124E-2</v>
          </cell>
          <cell r="K152">
            <v>1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</row>
        <row r="153">
          <cell r="A153" t="str">
            <v>Nordeste</v>
          </cell>
          <cell r="B153" t="str">
            <v>MA</v>
          </cell>
          <cell r="C153" t="str">
            <v>Maranhao</v>
          </cell>
          <cell r="D153" t="str">
            <v>Excluidos</v>
          </cell>
          <cell r="E153">
            <v>0</v>
          </cell>
          <cell r="F153">
            <v>4.1774360888870397E-3</v>
          </cell>
          <cell r="G153">
            <v>0</v>
          </cell>
          <cell r="H153">
            <v>0.99582256391111301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1</v>
          </cell>
          <cell r="O153">
            <v>0</v>
          </cell>
          <cell r="P153">
            <v>0</v>
          </cell>
        </row>
        <row r="154">
          <cell r="A154" t="str">
            <v>Nordeste</v>
          </cell>
          <cell r="B154" t="str">
            <v>PB</v>
          </cell>
          <cell r="C154" t="str">
            <v>Paraiba</v>
          </cell>
          <cell r="D154" t="str">
            <v>Acougues</v>
          </cell>
          <cell r="E154">
            <v>0.87266288651812796</v>
          </cell>
          <cell r="F154">
            <v>5.39611682103723E-2</v>
          </cell>
          <cell r="G154">
            <v>6.6152030163335998E-2</v>
          </cell>
          <cell r="H154">
            <v>0</v>
          </cell>
          <cell r="I154">
            <v>3.0250425225997902E-3</v>
          </cell>
          <cell r="J154">
            <v>4.1988725855637904E-3</v>
          </cell>
          <cell r="K154">
            <v>1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A155" t="str">
            <v>Nordeste</v>
          </cell>
          <cell r="B155" t="str">
            <v>PB</v>
          </cell>
          <cell r="C155" t="str">
            <v>Paraiba</v>
          </cell>
          <cell r="D155" t="str">
            <v>AliGeral</v>
          </cell>
          <cell r="E155">
            <v>0.86141122163152395</v>
          </cell>
          <cell r="F155">
            <v>4.14254134010274E-2</v>
          </cell>
          <cell r="G155">
            <v>3.7657420788059198E-2</v>
          </cell>
          <cell r="H155">
            <v>3.1395757500018197E-2</v>
          </cell>
          <cell r="I155">
            <v>2.4974823269343201E-2</v>
          </cell>
          <cell r="J155">
            <v>3.1353634100278402E-3</v>
          </cell>
          <cell r="K155">
            <v>1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</row>
        <row r="156">
          <cell r="A156" t="str">
            <v>Nordeste</v>
          </cell>
          <cell r="B156" t="str">
            <v>PB</v>
          </cell>
          <cell r="C156" t="str">
            <v>Paraiba</v>
          </cell>
          <cell r="D156" t="str">
            <v>Ambulantes</v>
          </cell>
          <cell r="E156">
            <v>0.48799782612304399</v>
          </cell>
          <cell r="F156">
            <v>0.16549895600268399</v>
          </cell>
          <cell r="G156">
            <v>0.188205809094594</v>
          </cell>
          <cell r="H156">
            <v>7.4147346957097099E-2</v>
          </cell>
          <cell r="I156">
            <v>1.7166119469584601E-2</v>
          </cell>
          <cell r="J156">
            <v>6.6983942352996304E-2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</row>
        <row r="157">
          <cell r="A157" t="str">
            <v>Nordeste</v>
          </cell>
          <cell r="B157" t="str">
            <v>PB</v>
          </cell>
          <cell r="C157" t="str">
            <v>Paraiba</v>
          </cell>
          <cell r="D157" t="str">
            <v>Bares</v>
          </cell>
          <cell r="E157">
            <v>6.4797826970595301E-2</v>
          </cell>
          <cell r="F157">
            <v>0.18541316613217601</v>
          </cell>
          <cell r="G157">
            <v>0</v>
          </cell>
          <cell r="H157">
            <v>0.17906634913159</v>
          </cell>
          <cell r="I157">
            <v>0</v>
          </cell>
          <cell r="J157">
            <v>0.57072265776563902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1</v>
          </cell>
        </row>
        <row r="158">
          <cell r="A158" t="str">
            <v>Nordeste</v>
          </cell>
          <cell r="B158" t="str">
            <v>PB</v>
          </cell>
          <cell r="C158" t="str">
            <v>Paraiba</v>
          </cell>
          <cell r="D158" t="str">
            <v>Bebidas</v>
          </cell>
          <cell r="E158">
            <v>0</v>
          </cell>
          <cell r="F158">
            <v>0.15906481697393099</v>
          </cell>
          <cell r="G158">
            <v>0</v>
          </cell>
          <cell r="H158">
            <v>0</v>
          </cell>
          <cell r="I158">
            <v>0</v>
          </cell>
          <cell r="J158">
            <v>0.84093518302606896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1</v>
          </cell>
        </row>
        <row r="159">
          <cell r="A159" t="str">
            <v>Nordeste</v>
          </cell>
          <cell r="B159" t="str">
            <v>PB</v>
          </cell>
          <cell r="C159" t="str">
            <v>Paraiba</v>
          </cell>
          <cell r="D159" t="str">
            <v>Cantinas</v>
          </cell>
          <cell r="E159">
            <v>7.2504196165223106E-2</v>
          </cell>
          <cell r="F159">
            <v>0.32844843031909499</v>
          </cell>
          <cell r="G159">
            <v>7.4998054957230303E-3</v>
          </cell>
          <cell r="H159">
            <v>0.50084798239349004</v>
          </cell>
          <cell r="I159">
            <v>2.7195262201744701E-3</v>
          </cell>
          <cell r="J159">
            <v>8.7980059406293595E-2</v>
          </cell>
          <cell r="K159">
            <v>0</v>
          </cell>
          <cell r="L159">
            <v>0</v>
          </cell>
          <cell r="M159">
            <v>0</v>
          </cell>
          <cell r="N159">
            <v>1</v>
          </cell>
          <cell r="O159">
            <v>0</v>
          </cell>
          <cell r="P159">
            <v>0</v>
          </cell>
        </row>
        <row r="160">
          <cell r="A160" t="str">
            <v>Nordeste</v>
          </cell>
          <cell r="B160" t="str">
            <v>PB</v>
          </cell>
          <cell r="C160" t="str">
            <v>Paraiba</v>
          </cell>
          <cell r="D160" t="str">
            <v>Doces</v>
          </cell>
          <cell r="E160">
            <v>0</v>
          </cell>
          <cell r="F160">
            <v>0.91037548591380202</v>
          </cell>
          <cell r="G160">
            <v>0</v>
          </cell>
          <cell r="H160">
            <v>8.9624514086198398E-2</v>
          </cell>
          <cell r="I160">
            <v>0</v>
          </cell>
          <cell r="J160">
            <v>0</v>
          </cell>
          <cell r="K160">
            <v>0</v>
          </cell>
          <cell r="L160">
            <v>1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</row>
        <row r="161">
          <cell r="A161" t="str">
            <v>Nordeste</v>
          </cell>
          <cell r="B161" t="str">
            <v>PB</v>
          </cell>
          <cell r="C161" t="str">
            <v>Paraiba</v>
          </cell>
          <cell r="D161" t="str">
            <v>Excluidos</v>
          </cell>
          <cell r="E161">
            <v>0.41217507374462697</v>
          </cell>
          <cell r="F161">
            <v>0.120426110750779</v>
          </cell>
          <cell r="G161">
            <v>7.2535975587079707E-2</v>
          </cell>
          <cell r="H161">
            <v>0.34434703532177902</v>
          </cell>
          <cell r="I161">
            <v>9.9227638242784296E-3</v>
          </cell>
          <cell r="J161">
            <v>4.0593040771456902E-2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A162" t="str">
            <v>Nordeste</v>
          </cell>
          <cell r="B162" t="str">
            <v>PB</v>
          </cell>
          <cell r="C162" t="str">
            <v>Paraiba</v>
          </cell>
          <cell r="D162" t="str">
            <v>FornecimentoDom</v>
          </cell>
          <cell r="E162">
            <v>0.10874013747297</v>
          </cell>
          <cell r="F162">
            <v>2.95846572786168E-2</v>
          </cell>
          <cell r="G162">
            <v>0</v>
          </cell>
          <cell r="H162">
            <v>0.84206722559460701</v>
          </cell>
          <cell r="I162">
            <v>1.9607979653806701E-2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</row>
        <row r="163">
          <cell r="A163" t="str">
            <v>Nordeste</v>
          </cell>
          <cell r="B163" t="str">
            <v>PB</v>
          </cell>
          <cell r="C163" t="str">
            <v>Paraiba</v>
          </cell>
          <cell r="D163" t="str">
            <v>Hipermercado</v>
          </cell>
          <cell r="E163">
            <v>0.39233655652143501</v>
          </cell>
          <cell r="F163">
            <v>0.42146782481165901</v>
          </cell>
          <cell r="G163">
            <v>0.101914000286876</v>
          </cell>
          <cell r="H163">
            <v>0</v>
          </cell>
          <cell r="I163">
            <v>7.8964966181040097E-2</v>
          </cell>
          <cell r="J163">
            <v>5.3166521989903301E-3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 t="str">
            <v>Nordeste</v>
          </cell>
          <cell r="B164" t="str">
            <v>PB</v>
          </cell>
          <cell r="C164" t="str">
            <v>Paraiba</v>
          </cell>
          <cell r="D164" t="str">
            <v>Hortifruti</v>
          </cell>
          <cell r="E164">
            <v>0.91889453220240003</v>
          </cell>
          <cell r="F164">
            <v>2.1381804366493399E-2</v>
          </cell>
          <cell r="G164">
            <v>3.09388946495338E-2</v>
          </cell>
          <cell r="H164">
            <v>1.50859363633835E-2</v>
          </cell>
          <cell r="I164">
            <v>5.7812725627861298E-3</v>
          </cell>
          <cell r="J164">
            <v>7.9175598554036605E-3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5">
          <cell r="A165" t="str">
            <v>Nordeste</v>
          </cell>
          <cell r="B165" t="str">
            <v>PB</v>
          </cell>
          <cell r="C165" t="str">
            <v>Paraiba</v>
          </cell>
          <cell r="D165" t="str">
            <v>Lanchonetes</v>
          </cell>
          <cell r="E165">
            <v>9.4588256791619502E-2</v>
          </cell>
          <cell r="F165">
            <v>0.51052000746259696</v>
          </cell>
          <cell r="G165">
            <v>5.1876413401882602E-3</v>
          </cell>
          <cell r="H165">
            <v>0.36366784850043099</v>
          </cell>
          <cell r="I165">
            <v>3.8528412823909701E-3</v>
          </cell>
          <cell r="J165">
            <v>2.2183404622772799E-2</v>
          </cell>
          <cell r="K165">
            <v>0</v>
          </cell>
          <cell r="L165">
            <v>1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</row>
        <row r="166">
          <cell r="A166" t="str">
            <v>Nordeste</v>
          </cell>
          <cell r="B166" t="str">
            <v>PB</v>
          </cell>
          <cell r="C166" t="str">
            <v>Paraiba</v>
          </cell>
          <cell r="D166" t="str">
            <v>LaticiniosFrios</v>
          </cell>
          <cell r="E166">
            <v>0.75746568968847405</v>
          </cell>
          <cell r="F166">
            <v>5.8019651481172503E-2</v>
          </cell>
          <cell r="G166">
            <v>0.18451465883035401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</row>
        <row r="167">
          <cell r="A167" t="str">
            <v>Nordeste</v>
          </cell>
          <cell r="B167" t="str">
            <v>PB</v>
          </cell>
          <cell r="C167" t="str">
            <v>Paraiba</v>
          </cell>
          <cell r="D167" t="str">
            <v>Minimercado</v>
          </cell>
          <cell r="E167">
            <v>0.50460578865466099</v>
          </cell>
          <cell r="F167">
            <v>0.27205236090988799</v>
          </cell>
          <cell r="G167">
            <v>0.107251422440928</v>
          </cell>
          <cell r="H167">
            <v>3.4097678172187798E-3</v>
          </cell>
          <cell r="I167">
            <v>8.7090445912410802E-2</v>
          </cell>
          <cell r="J167">
            <v>2.5590214264893999E-2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Nordeste</v>
          </cell>
          <cell r="B168" t="str">
            <v>PB</v>
          </cell>
          <cell r="C168" t="str">
            <v>Paraiba</v>
          </cell>
          <cell r="D168" t="str">
            <v>Padaria_prod</v>
          </cell>
          <cell r="E168">
            <v>5.1475857901136401E-2</v>
          </cell>
          <cell r="F168">
            <v>0.131572261323502</v>
          </cell>
          <cell r="G168">
            <v>0.79170563066202104</v>
          </cell>
          <cell r="H168">
            <v>5.4423186351252604E-3</v>
          </cell>
          <cell r="I168">
            <v>2.0493715995729398E-3</v>
          </cell>
          <cell r="J168">
            <v>1.7754559878642901E-2</v>
          </cell>
          <cell r="K168">
            <v>0</v>
          </cell>
          <cell r="L168">
            <v>0</v>
          </cell>
          <cell r="M168">
            <v>1</v>
          </cell>
          <cell r="N168">
            <v>0</v>
          </cell>
          <cell r="O168">
            <v>0</v>
          </cell>
          <cell r="P168">
            <v>0</v>
          </cell>
        </row>
        <row r="169">
          <cell r="A169" t="str">
            <v>Nordeste</v>
          </cell>
          <cell r="B169" t="str">
            <v>PB</v>
          </cell>
          <cell r="C169" t="str">
            <v>Paraiba</v>
          </cell>
          <cell r="D169" t="str">
            <v>Peixaria</v>
          </cell>
          <cell r="E169">
            <v>0.801410285597147</v>
          </cell>
          <cell r="F169">
            <v>0</v>
          </cell>
          <cell r="G169">
            <v>7.3783882372773904E-2</v>
          </cell>
          <cell r="H169">
            <v>0</v>
          </cell>
          <cell r="I169">
            <v>0</v>
          </cell>
          <cell r="J169">
            <v>0.124805832030079</v>
          </cell>
          <cell r="K169">
            <v>1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A170" t="str">
            <v>Nordeste</v>
          </cell>
          <cell r="B170" t="str">
            <v>PB</v>
          </cell>
          <cell r="C170" t="str">
            <v>Paraiba</v>
          </cell>
          <cell r="D170" t="str">
            <v>Restaurante</v>
          </cell>
          <cell r="E170">
            <v>5.1156443448215003E-2</v>
          </cell>
          <cell r="F170">
            <v>5.8203859372048299E-2</v>
          </cell>
          <cell r="G170">
            <v>0</v>
          </cell>
          <cell r="H170">
            <v>0.85368191845969699</v>
          </cell>
          <cell r="I170">
            <v>0</v>
          </cell>
          <cell r="J170">
            <v>3.6957778720039199E-2</v>
          </cell>
          <cell r="K170">
            <v>0</v>
          </cell>
          <cell r="L170">
            <v>0</v>
          </cell>
          <cell r="M170">
            <v>0</v>
          </cell>
          <cell r="N170">
            <v>1</v>
          </cell>
          <cell r="O170">
            <v>0</v>
          </cell>
          <cell r="P170">
            <v>0</v>
          </cell>
        </row>
        <row r="171">
          <cell r="A171" t="str">
            <v>Nordeste</v>
          </cell>
          <cell r="B171" t="str">
            <v>PB</v>
          </cell>
          <cell r="C171" t="str">
            <v>Paraiba</v>
          </cell>
          <cell r="D171" t="str">
            <v>Supermercado</v>
          </cell>
          <cell r="E171">
            <v>0.48894069796307299</v>
          </cell>
          <cell r="F171">
            <v>0.32706048035053098</v>
          </cell>
          <cell r="G171">
            <v>8.2348793688928598E-2</v>
          </cell>
          <cell r="H171">
            <v>1.54898345549461E-3</v>
          </cell>
          <cell r="I171">
            <v>8.3174199923496395E-2</v>
          </cell>
          <cell r="J171">
            <v>1.69268446184761E-2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A172" t="str">
            <v>Nordeste</v>
          </cell>
          <cell r="B172" t="str">
            <v>PB</v>
          </cell>
          <cell r="C172" t="str">
            <v>Paraiba</v>
          </cell>
          <cell r="D172" t="str">
            <v>FornecimentoDom</v>
          </cell>
          <cell r="E172">
            <v>0</v>
          </cell>
          <cell r="F172">
            <v>0</v>
          </cell>
          <cell r="G172">
            <v>0</v>
          </cell>
          <cell r="H172">
            <v>1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1</v>
          </cell>
          <cell r="O172">
            <v>0</v>
          </cell>
          <cell r="P172">
            <v>0</v>
          </cell>
        </row>
        <row r="173">
          <cell r="A173" t="str">
            <v>Nordeste</v>
          </cell>
          <cell r="B173" t="str">
            <v>PE</v>
          </cell>
          <cell r="C173" t="str">
            <v>Pernambuco</v>
          </cell>
          <cell r="D173" t="str">
            <v>Acougues</v>
          </cell>
          <cell r="E173">
            <v>0.88805273883685099</v>
          </cell>
          <cell r="F173">
            <v>4.8334431318444303E-2</v>
          </cell>
          <cell r="G173">
            <v>5.8401269886959498E-2</v>
          </cell>
          <cell r="H173">
            <v>0</v>
          </cell>
          <cell r="I173">
            <v>5.2115599577454803E-3</v>
          </cell>
          <cell r="J173">
            <v>0</v>
          </cell>
          <cell r="K173">
            <v>1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</row>
        <row r="174">
          <cell r="A174" t="str">
            <v>Nordeste</v>
          </cell>
          <cell r="B174" t="str">
            <v>PE</v>
          </cell>
          <cell r="C174" t="str">
            <v>Pernambuco</v>
          </cell>
          <cell r="D174" t="str">
            <v>AliGeral</v>
          </cell>
          <cell r="E174">
            <v>0.83647044972962203</v>
          </cell>
          <cell r="F174">
            <v>4.5583789284190698E-2</v>
          </cell>
          <cell r="G174">
            <v>2.2825079622884999E-2</v>
          </cell>
          <cell r="H174">
            <v>6.8052375427381795E-2</v>
          </cell>
          <cell r="I174">
            <v>1.4673926279788099E-2</v>
          </cell>
          <cell r="J174">
            <v>1.2394379656132101E-2</v>
          </cell>
          <cell r="K174">
            <v>1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5">
          <cell r="A175" t="str">
            <v>Nordeste</v>
          </cell>
          <cell r="B175" t="str">
            <v>PE</v>
          </cell>
          <cell r="C175" t="str">
            <v>Pernambuco</v>
          </cell>
          <cell r="D175" t="str">
            <v>Ambulantes</v>
          </cell>
          <cell r="E175">
            <v>0.35545355964442099</v>
          </cell>
          <cell r="F175">
            <v>0.220194028714224</v>
          </cell>
          <cell r="G175">
            <v>5.6683377317064999E-2</v>
          </cell>
          <cell r="H175">
            <v>0.23825872053518499</v>
          </cell>
          <cell r="I175">
            <v>8.7255524912488308E-3</v>
          </cell>
          <cell r="J175">
            <v>0.12068476129785601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</row>
        <row r="176">
          <cell r="A176" t="str">
            <v>Nordeste</v>
          </cell>
          <cell r="B176" t="str">
            <v>PE</v>
          </cell>
          <cell r="C176" t="str">
            <v>Pernambuco</v>
          </cell>
          <cell r="D176" t="str">
            <v>Bares</v>
          </cell>
          <cell r="E176">
            <v>3.2706173231297E-2</v>
          </cell>
          <cell r="F176">
            <v>0.12750034937437499</v>
          </cell>
          <cell r="G176">
            <v>3.2662444437373303E-2</v>
          </cell>
          <cell r="H176">
            <v>0.27933285477859598</v>
          </cell>
          <cell r="I176">
            <v>5.0236697240558801E-3</v>
          </cell>
          <cell r="J176">
            <v>0.52277450845430196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1</v>
          </cell>
        </row>
        <row r="177">
          <cell r="A177" t="str">
            <v>Nordeste</v>
          </cell>
          <cell r="B177" t="str">
            <v>PE</v>
          </cell>
          <cell r="C177" t="str">
            <v>Pernambuco</v>
          </cell>
          <cell r="D177" t="str">
            <v>Bebidas</v>
          </cell>
          <cell r="E177">
            <v>3.6781742166179403E-2</v>
          </cell>
          <cell r="F177">
            <v>3.489533786316E-2</v>
          </cell>
          <cell r="G177">
            <v>1.5868765228670201E-2</v>
          </cell>
          <cell r="H177">
            <v>0</v>
          </cell>
          <cell r="I177">
            <v>0</v>
          </cell>
          <cell r="J177">
            <v>0.91245415474198999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1</v>
          </cell>
        </row>
        <row r="178">
          <cell r="A178" t="str">
            <v>Nordeste</v>
          </cell>
          <cell r="B178" t="str">
            <v>PE</v>
          </cell>
          <cell r="C178" t="str">
            <v>Pernambuco</v>
          </cell>
          <cell r="D178" t="str">
            <v>Cantinas</v>
          </cell>
          <cell r="E178">
            <v>4.2003029229753401E-2</v>
          </cell>
          <cell r="F178">
            <v>0.46105318122842598</v>
          </cell>
          <cell r="G178">
            <v>7.5993811967789903E-3</v>
          </cell>
          <cell r="H178">
            <v>0.46414358841000902</v>
          </cell>
          <cell r="I178">
            <v>4.8021607090139901E-4</v>
          </cell>
          <cell r="J178">
            <v>2.4720603864131701E-2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</row>
        <row r="179">
          <cell r="A179" t="str">
            <v>Nordeste</v>
          </cell>
          <cell r="B179" t="str">
            <v>PE</v>
          </cell>
          <cell r="C179" t="str">
            <v>Pernambuco</v>
          </cell>
          <cell r="D179" t="str">
            <v>Doces</v>
          </cell>
          <cell r="E179">
            <v>5.2318928835611997E-2</v>
          </cell>
          <cell r="F179">
            <v>0.83849483509997302</v>
          </cell>
          <cell r="G179">
            <v>0</v>
          </cell>
          <cell r="H179">
            <v>0</v>
          </cell>
          <cell r="I179">
            <v>0</v>
          </cell>
          <cell r="J179">
            <v>0.10918623606441499</v>
          </cell>
          <cell r="K179">
            <v>0</v>
          </cell>
          <cell r="L179">
            <v>1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</row>
        <row r="180">
          <cell r="A180" t="str">
            <v>Nordeste</v>
          </cell>
          <cell r="B180" t="str">
            <v>PE</v>
          </cell>
          <cell r="C180" t="str">
            <v>Pernambuco</v>
          </cell>
          <cell r="D180" t="str">
            <v>Excluidos</v>
          </cell>
          <cell r="E180">
            <v>0.26634970162226801</v>
          </cell>
          <cell r="F180">
            <v>0.114138541050154</v>
          </cell>
          <cell r="G180">
            <v>4.5231323525262802E-2</v>
          </cell>
          <cell r="H180">
            <v>0.53493607244881203</v>
          </cell>
          <cell r="I180">
            <v>8.7300173848448605E-3</v>
          </cell>
          <cell r="J180">
            <v>3.0614343968658302E-2</v>
          </cell>
          <cell r="K180">
            <v>0</v>
          </cell>
          <cell r="L180">
            <v>0</v>
          </cell>
          <cell r="M180">
            <v>0</v>
          </cell>
          <cell r="N180">
            <v>1</v>
          </cell>
          <cell r="O180">
            <v>0</v>
          </cell>
          <cell r="P180">
            <v>0</v>
          </cell>
        </row>
        <row r="181">
          <cell r="A181" t="str">
            <v>Nordeste</v>
          </cell>
          <cell r="B181" t="str">
            <v>PE</v>
          </cell>
          <cell r="C181" t="str">
            <v>Pernambuco</v>
          </cell>
          <cell r="D181" t="str">
            <v>FornecimentoDom</v>
          </cell>
          <cell r="E181">
            <v>0.118296069980059</v>
          </cell>
          <cell r="F181">
            <v>0.27387033649357401</v>
          </cell>
          <cell r="G181">
            <v>1.2599394367975299E-2</v>
          </cell>
          <cell r="H181">
            <v>0.33503310876626002</v>
          </cell>
          <cell r="I181">
            <v>0</v>
          </cell>
          <cell r="J181">
            <v>0.26020109039213202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182">
          <cell r="A182" t="str">
            <v>Nordeste</v>
          </cell>
          <cell r="B182" t="str">
            <v>PE</v>
          </cell>
          <cell r="C182" t="str">
            <v>Pernambuco</v>
          </cell>
          <cell r="D182" t="str">
            <v>Hipermercado</v>
          </cell>
          <cell r="E182">
            <v>0.41379055236944501</v>
          </cell>
          <cell r="F182">
            <v>0.38446323519368902</v>
          </cell>
          <cell r="G182">
            <v>9.8170537914790898E-2</v>
          </cell>
          <cell r="H182">
            <v>0</v>
          </cell>
          <cell r="I182">
            <v>9.4408383938839296E-2</v>
          </cell>
          <cell r="J182">
            <v>9.1672905832360305E-3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</row>
        <row r="183">
          <cell r="A183" t="str">
            <v>Nordeste</v>
          </cell>
          <cell r="B183" t="str">
            <v>PE</v>
          </cell>
          <cell r="C183" t="str">
            <v>Pernambuco</v>
          </cell>
          <cell r="D183" t="str">
            <v>Hortifruti</v>
          </cell>
          <cell r="E183">
            <v>0.91461194130406398</v>
          </cell>
          <cell r="F183">
            <v>2.9984172101731401E-2</v>
          </cell>
          <cell r="G183">
            <v>1.9397419777661299E-2</v>
          </cell>
          <cell r="H183">
            <v>1.6765237372589999E-2</v>
          </cell>
          <cell r="I183">
            <v>1.3322512607746801E-2</v>
          </cell>
          <cell r="J183">
            <v>5.9187168362062597E-3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</row>
        <row r="184">
          <cell r="A184" t="str">
            <v>Nordeste</v>
          </cell>
          <cell r="B184" t="str">
            <v>PE</v>
          </cell>
          <cell r="C184" t="str">
            <v>Pernambuco</v>
          </cell>
          <cell r="D184" t="str">
            <v>Lanchonetes</v>
          </cell>
          <cell r="E184">
            <v>0.112332798005634</v>
          </cell>
          <cell r="F184">
            <v>0.49129674445254201</v>
          </cell>
          <cell r="G184">
            <v>8.1419819973440905E-3</v>
          </cell>
          <cell r="H184">
            <v>0.34729102946813001</v>
          </cell>
          <cell r="I184">
            <v>1.33558157417962E-3</v>
          </cell>
          <cell r="J184">
            <v>3.9601864502170403E-2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A185" t="str">
            <v>Nordeste</v>
          </cell>
          <cell r="B185" t="str">
            <v>PE</v>
          </cell>
          <cell r="C185" t="str">
            <v>Pernambuco</v>
          </cell>
          <cell r="D185" t="str">
            <v>LaticiniosFrios</v>
          </cell>
          <cell r="E185">
            <v>0.78488214342487395</v>
          </cell>
          <cell r="F185">
            <v>4.66356855854545E-2</v>
          </cell>
          <cell r="G185">
            <v>0.121846485404218</v>
          </cell>
          <cell r="H185">
            <v>0</v>
          </cell>
          <cell r="I185">
            <v>0</v>
          </cell>
          <cell r="J185">
            <v>4.66356855854545E-2</v>
          </cell>
          <cell r="K185">
            <v>1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 t="str">
            <v>Nordeste</v>
          </cell>
          <cell r="B186" t="str">
            <v>PE</v>
          </cell>
          <cell r="C186" t="str">
            <v>Pernambuco</v>
          </cell>
          <cell r="D186" t="str">
            <v>Minimercado</v>
          </cell>
          <cell r="E186">
            <v>0.481205295590514</v>
          </cell>
          <cell r="F186">
            <v>0.28260973379871601</v>
          </cell>
          <cell r="G186">
            <v>0.12732954654895601</v>
          </cell>
          <cell r="H186">
            <v>8.2525995411900296E-3</v>
          </cell>
          <cell r="I186">
            <v>7.4223831487063005E-2</v>
          </cell>
          <cell r="J186">
            <v>2.63789930335608E-2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</row>
        <row r="187">
          <cell r="A187" t="str">
            <v>Nordeste</v>
          </cell>
          <cell r="B187" t="str">
            <v>PE</v>
          </cell>
          <cell r="C187" t="str">
            <v>Pernambuco</v>
          </cell>
          <cell r="D187" t="str">
            <v>Padaria_prod</v>
          </cell>
          <cell r="E187">
            <v>5.6530490220504603E-2</v>
          </cell>
          <cell r="F187">
            <v>0.19129558172928299</v>
          </cell>
          <cell r="G187">
            <v>0.69953382293543198</v>
          </cell>
          <cell r="H187">
            <v>2.9249812082278601E-2</v>
          </cell>
          <cell r="I187">
            <v>8.2853369515404705E-3</v>
          </cell>
          <cell r="J187">
            <v>1.5104956080961201E-2</v>
          </cell>
          <cell r="K187">
            <v>0</v>
          </cell>
          <cell r="L187">
            <v>0</v>
          </cell>
          <cell r="M187">
            <v>1</v>
          </cell>
          <cell r="N187">
            <v>0</v>
          </cell>
          <cell r="O187">
            <v>0</v>
          </cell>
          <cell r="P187">
            <v>0</v>
          </cell>
        </row>
        <row r="188">
          <cell r="A188" t="str">
            <v>Nordeste</v>
          </cell>
          <cell r="B188" t="str">
            <v>PE</v>
          </cell>
          <cell r="C188" t="str">
            <v>Pernambuco</v>
          </cell>
          <cell r="D188" t="str">
            <v>Padaria_revenda</v>
          </cell>
          <cell r="E188">
            <v>0.239360087319689</v>
          </cell>
          <cell r="F188">
            <v>0</v>
          </cell>
          <cell r="G188">
            <v>0.76063991268031095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1</v>
          </cell>
          <cell r="N188">
            <v>0</v>
          </cell>
          <cell r="O188">
            <v>0</v>
          </cell>
          <cell r="P188">
            <v>0</v>
          </cell>
        </row>
        <row r="189">
          <cell r="A189" t="str">
            <v>Nordeste</v>
          </cell>
          <cell r="B189" t="str">
            <v>PE</v>
          </cell>
          <cell r="C189" t="str">
            <v>Pernambuco</v>
          </cell>
          <cell r="D189" t="str">
            <v>Peixaria</v>
          </cell>
          <cell r="E189">
            <v>0.84245201994576202</v>
          </cell>
          <cell r="F189">
            <v>0</v>
          </cell>
          <cell r="G189">
            <v>0.15754798005423801</v>
          </cell>
          <cell r="H189">
            <v>0</v>
          </cell>
          <cell r="I189">
            <v>0</v>
          </cell>
          <cell r="J189">
            <v>0</v>
          </cell>
          <cell r="K189">
            <v>1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</row>
        <row r="190">
          <cell r="A190" t="str">
            <v>Nordeste</v>
          </cell>
          <cell r="B190" t="str">
            <v>PE</v>
          </cell>
          <cell r="C190" t="str">
            <v>Pernambuco</v>
          </cell>
          <cell r="D190" t="str">
            <v>Restaurante</v>
          </cell>
          <cell r="E190">
            <v>2.86656946369611E-2</v>
          </cell>
          <cell r="F190">
            <v>8.0708904056051203E-2</v>
          </cell>
          <cell r="G190">
            <v>6.2547531326425905E-4</v>
          </cell>
          <cell r="H190">
            <v>0.87035753736327004</v>
          </cell>
          <cell r="I190">
            <v>2.7600783654832101E-3</v>
          </cell>
          <cell r="J190">
            <v>1.68823102649702E-2</v>
          </cell>
          <cell r="K190">
            <v>0</v>
          </cell>
          <cell r="L190">
            <v>0</v>
          </cell>
          <cell r="M190">
            <v>0</v>
          </cell>
          <cell r="N190">
            <v>1</v>
          </cell>
          <cell r="O190">
            <v>0</v>
          </cell>
          <cell r="P190">
            <v>0</v>
          </cell>
        </row>
        <row r="191">
          <cell r="A191" t="str">
            <v>Nordeste</v>
          </cell>
          <cell r="B191" t="str">
            <v>PE</v>
          </cell>
          <cell r="C191" t="str">
            <v>Pernambuco</v>
          </cell>
          <cell r="D191" t="str">
            <v>Supermercado</v>
          </cell>
          <cell r="E191">
            <v>0.48713601952639402</v>
          </cell>
          <cell r="F191">
            <v>0.31404893673780998</v>
          </cell>
          <cell r="G191">
            <v>0.10207270714064801</v>
          </cell>
          <cell r="H191">
            <v>2.3202669130402398E-3</v>
          </cell>
          <cell r="I191">
            <v>7.6591669581369495E-2</v>
          </cell>
          <cell r="J191">
            <v>1.78304001007384E-2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</row>
        <row r="192">
          <cell r="A192" t="str">
            <v>Nordeste</v>
          </cell>
          <cell r="B192" t="str">
            <v>PE</v>
          </cell>
          <cell r="C192" t="str">
            <v>Pernambuco</v>
          </cell>
          <cell r="D192" t="str">
            <v>Hipermercado</v>
          </cell>
          <cell r="E192">
            <v>0</v>
          </cell>
          <cell r="F192">
            <v>5.2819794796434101E-3</v>
          </cell>
          <cell r="G192">
            <v>0</v>
          </cell>
          <cell r="H192">
            <v>0.99259998515344705</v>
          </cell>
          <cell r="I192">
            <v>0</v>
          </cell>
          <cell r="J192">
            <v>2.11803536690918E-3</v>
          </cell>
          <cell r="K192">
            <v>0</v>
          </cell>
          <cell r="L192">
            <v>0</v>
          </cell>
          <cell r="M192">
            <v>0</v>
          </cell>
          <cell r="N192">
            <v>1</v>
          </cell>
          <cell r="O192">
            <v>0</v>
          </cell>
          <cell r="P192">
            <v>0</v>
          </cell>
        </row>
        <row r="193">
          <cell r="A193" t="str">
            <v>Nordeste</v>
          </cell>
          <cell r="B193" t="str">
            <v>PI</v>
          </cell>
          <cell r="C193" t="str">
            <v>Piaui</v>
          </cell>
          <cell r="D193" t="str">
            <v>Acougues</v>
          </cell>
          <cell r="E193">
            <v>0.94646233293047999</v>
          </cell>
          <cell r="F193">
            <v>2.8917621195581701E-2</v>
          </cell>
          <cell r="G193">
            <v>2.3178836487323801E-2</v>
          </cell>
          <cell r="H193">
            <v>0</v>
          </cell>
          <cell r="I193">
            <v>0</v>
          </cell>
          <cell r="J193">
            <v>1.44120938661482E-3</v>
          </cell>
          <cell r="K193">
            <v>1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A194" t="str">
            <v>Nordeste</v>
          </cell>
          <cell r="B194" t="str">
            <v>PI</v>
          </cell>
          <cell r="C194" t="str">
            <v>Piaui</v>
          </cell>
          <cell r="D194" t="str">
            <v>AliGeral</v>
          </cell>
          <cell r="E194">
            <v>0.63954799768665405</v>
          </cell>
          <cell r="F194">
            <v>7.56235449072096E-2</v>
          </cell>
          <cell r="G194">
            <v>2.0507969021573601E-2</v>
          </cell>
          <cell r="H194">
            <v>0.22982890861205399</v>
          </cell>
          <cell r="I194">
            <v>1.9913615124317201E-2</v>
          </cell>
          <cell r="J194">
            <v>1.45779646481914E-2</v>
          </cell>
          <cell r="K194">
            <v>1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 t="str">
            <v>Nordeste</v>
          </cell>
          <cell r="B195" t="str">
            <v>PI</v>
          </cell>
          <cell r="C195" t="str">
            <v>Piaui</v>
          </cell>
          <cell r="D195" t="str">
            <v>Ambulantes</v>
          </cell>
          <cell r="E195">
            <v>0.53860257232888598</v>
          </cell>
          <cell r="F195">
            <v>0.22255411442015599</v>
          </cell>
          <cell r="G195">
            <v>3.1848470545275599E-2</v>
          </cell>
          <cell r="H195">
            <v>0.139367488291602</v>
          </cell>
          <cell r="I195">
            <v>2.66581117133112E-2</v>
          </cell>
          <cell r="J195">
            <v>4.0969242700768897E-2</v>
          </cell>
          <cell r="K195">
            <v>1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A196" t="str">
            <v>Nordeste</v>
          </cell>
          <cell r="B196" t="str">
            <v>PI</v>
          </cell>
          <cell r="C196" t="str">
            <v>Piaui</v>
          </cell>
          <cell r="D196" t="str">
            <v>Bares</v>
          </cell>
          <cell r="E196">
            <v>1.9081147398331898E-2</v>
          </cell>
          <cell r="F196">
            <v>0.13145348138750801</v>
          </cell>
          <cell r="G196">
            <v>0</v>
          </cell>
          <cell r="H196">
            <v>6.9998742416930701E-2</v>
          </cell>
          <cell r="I196">
            <v>3.5990553308952599E-3</v>
          </cell>
          <cell r="J196">
            <v>0.77586757346633395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1</v>
          </cell>
        </row>
        <row r="197">
          <cell r="A197" t="str">
            <v>Nordeste</v>
          </cell>
          <cell r="B197" t="str">
            <v>PI</v>
          </cell>
          <cell r="C197" t="str">
            <v>Piaui</v>
          </cell>
          <cell r="D197" t="str">
            <v>Bebidas</v>
          </cell>
          <cell r="E197">
            <v>0</v>
          </cell>
          <cell r="F197">
            <v>0.169269076022322</v>
          </cell>
          <cell r="G197">
            <v>0</v>
          </cell>
          <cell r="H197">
            <v>0</v>
          </cell>
          <cell r="I197">
            <v>0</v>
          </cell>
          <cell r="J197">
            <v>0.830730923977678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1</v>
          </cell>
        </row>
        <row r="198">
          <cell r="A198" t="str">
            <v>Nordeste</v>
          </cell>
          <cell r="B198" t="str">
            <v>PI</v>
          </cell>
          <cell r="C198" t="str">
            <v>Piaui</v>
          </cell>
          <cell r="D198" t="str">
            <v>Cantinas</v>
          </cell>
          <cell r="E198">
            <v>0.18201079530637601</v>
          </cell>
          <cell r="F198">
            <v>0.51931955472659697</v>
          </cell>
          <cell r="G198">
            <v>2.90906651964963E-2</v>
          </cell>
          <cell r="H198">
            <v>0.26064818653135602</v>
          </cell>
          <cell r="I198">
            <v>2.9334905934115499E-3</v>
          </cell>
          <cell r="J198">
            <v>5.9973076457634101E-3</v>
          </cell>
          <cell r="K198">
            <v>0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</row>
        <row r="199">
          <cell r="A199" t="str">
            <v>Nordeste</v>
          </cell>
          <cell r="B199" t="str">
            <v>PI</v>
          </cell>
          <cell r="C199" t="str">
            <v>Piaui</v>
          </cell>
          <cell r="D199" t="str">
            <v>Doces</v>
          </cell>
          <cell r="E199">
            <v>0</v>
          </cell>
          <cell r="F199">
            <v>0.71208730975185497</v>
          </cell>
          <cell r="G199">
            <v>0.28791269024814498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 t="str">
            <v>Nordeste</v>
          </cell>
          <cell r="B200" t="str">
            <v>PI</v>
          </cell>
          <cell r="C200" t="str">
            <v>Piaui</v>
          </cell>
          <cell r="D200" t="str">
            <v>Excluidos</v>
          </cell>
          <cell r="E200">
            <v>0.348750833535801</v>
          </cell>
          <cell r="F200">
            <v>9.1494600071805196E-2</v>
          </cell>
          <cell r="G200">
            <v>1.3264847155701E-2</v>
          </cell>
          <cell r="H200">
            <v>0.52921587046350305</v>
          </cell>
          <cell r="I200">
            <v>6.3011731235427301E-3</v>
          </cell>
          <cell r="J200">
            <v>1.09726756496475E-2</v>
          </cell>
          <cell r="K200">
            <v>0</v>
          </cell>
          <cell r="L200">
            <v>0</v>
          </cell>
          <cell r="M200">
            <v>0</v>
          </cell>
          <cell r="N200">
            <v>1</v>
          </cell>
          <cell r="O200">
            <v>0</v>
          </cell>
          <cell r="P200">
            <v>0</v>
          </cell>
        </row>
        <row r="201">
          <cell r="A201" t="str">
            <v>Nordeste</v>
          </cell>
          <cell r="B201" t="str">
            <v>PI</v>
          </cell>
          <cell r="C201" t="str">
            <v>Piaui</v>
          </cell>
          <cell r="D201" t="str">
            <v>FornecimentoDom</v>
          </cell>
          <cell r="E201">
            <v>0.49689796853092799</v>
          </cell>
          <cell r="F201">
            <v>0.176681006617155</v>
          </cell>
          <cell r="G201">
            <v>0</v>
          </cell>
          <cell r="H201">
            <v>0</v>
          </cell>
          <cell r="I201">
            <v>0</v>
          </cell>
          <cell r="J201">
            <v>0.32642102485191699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 t="str">
            <v>Nordeste</v>
          </cell>
          <cell r="B202" t="str">
            <v>PI</v>
          </cell>
          <cell r="C202" t="str">
            <v>Piaui</v>
          </cell>
          <cell r="D202" t="str">
            <v>Hipermercado</v>
          </cell>
          <cell r="E202">
            <v>0.54985184727048098</v>
          </cell>
          <cell r="F202">
            <v>0.34503739501970299</v>
          </cell>
          <cell r="G202">
            <v>5.8132432142315699E-2</v>
          </cell>
          <cell r="H202">
            <v>0</v>
          </cell>
          <cell r="I202">
            <v>4.6978325567500798E-2</v>
          </cell>
          <cell r="J202">
            <v>0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</row>
        <row r="203">
          <cell r="A203" t="str">
            <v>Nordeste</v>
          </cell>
          <cell r="B203" t="str">
            <v>PI</v>
          </cell>
          <cell r="C203" t="str">
            <v>Piaui</v>
          </cell>
          <cell r="D203" t="str">
            <v>Hortifruti</v>
          </cell>
          <cell r="E203">
            <v>0.96889193383467198</v>
          </cell>
          <cell r="F203">
            <v>1.19710455077696E-2</v>
          </cell>
          <cell r="G203">
            <v>6.9149426694850701E-3</v>
          </cell>
          <cell r="H203">
            <v>1.29966906411185E-3</v>
          </cell>
          <cell r="I203">
            <v>8.3688152405693092E-3</v>
          </cell>
          <cell r="J203">
            <v>2.5535936833918E-3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</row>
        <row r="204">
          <cell r="A204" t="str">
            <v>Nordeste</v>
          </cell>
          <cell r="B204" t="str">
            <v>PI</v>
          </cell>
          <cell r="C204" t="str">
            <v>Piaui</v>
          </cell>
          <cell r="D204" t="str">
            <v>Lanchonetes</v>
          </cell>
          <cell r="E204">
            <v>0.147867803953037</v>
          </cell>
          <cell r="F204">
            <v>0.53554717792579898</v>
          </cell>
          <cell r="G204">
            <v>1.21499975948446E-2</v>
          </cell>
          <cell r="H204">
            <v>0.28468174448449501</v>
          </cell>
          <cell r="I204">
            <v>1.59857810712468E-3</v>
          </cell>
          <cell r="J204">
            <v>1.81546979346996E-2</v>
          </cell>
          <cell r="K204">
            <v>0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</row>
        <row r="205">
          <cell r="A205" t="str">
            <v>Nordeste</v>
          </cell>
          <cell r="B205" t="str">
            <v>PI</v>
          </cell>
          <cell r="C205" t="str">
            <v>Piaui</v>
          </cell>
          <cell r="D205" t="str">
            <v>LaticiniosFrios</v>
          </cell>
          <cell r="E205">
            <v>1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1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</row>
        <row r="206">
          <cell r="A206" t="str">
            <v>Nordeste</v>
          </cell>
          <cell r="B206" t="str">
            <v>PI</v>
          </cell>
          <cell r="C206" t="str">
            <v>Piaui</v>
          </cell>
          <cell r="D206" t="str">
            <v>Minimercado</v>
          </cell>
          <cell r="E206">
            <v>0.66166095375020295</v>
          </cell>
          <cell r="F206">
            <v>0.18501236133785501</v>
          </cell>
          <cell r="G206">
            <v>4.7353503372678102E-2</v>
          </cell>
          <cell r="H206">
            <v>2.1137722097488401E-3</v>
          </cell>
          <cell r="I206">
            <v>9.8668312400615299E-2</v>
          </cell>
          <cell r="J206">
            <v>5.1910969288996196E-3</v>
          </cell>
          <cell r="K206">
            <v>1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07">
          <cell r="A207" t="str">
            <v>Nordeste</v>
          </cell>
          <cell r="B207" t="str">
            <v>PI</v>
          </cell>
          <cell r="C207" t="str">
            <v>Piaui</v>
          </cell>
          <cell r="D207" t="str">
            <v>Padaria_prod</v>
          </cell>
          <cell r="E207">
            <v>8.39810287242721E-2</v>
          </cell>
          <cell r="F207">
            <v>0.32247728836914502</v>
          </cell>
          <cell r="G207">
            <v>0.53127668923873494</v>
          </cell>
          <cell r="H207">
            <v>5.2853798779523301E-2</v>
          </cell>
          <cell r="I207">
            <v>8.3444142457074991E-3</v>
          </cell>
          <cell r="J207">
            <v>1.0667806426174499E-3</v>
          </cell>
          <cell r="K207">
            <v>0</v>
          </cell>
          <cell r="L207">
            <v>0</v>
          </cell>
          <cell r="M207">
            <v>1</v>
          </cell>
          <cell r="N207">
            <v>0</v>
          </cell>
          <cell r="O207">
            <v>0</v>
          </cell>
          <cell r="P207">
            <v>0</v>
          </cell>
        </row>
        <row r="208">
          <cell r="A208" t="str">
            <v>Nordeste</v>
          </cell>
          <cell r="B208" t="str">
            <v>PI</v>
          </cell>
          <cell r="C208" t="str">
            <v>Piaui</v>
          </cell>
          <cell r="D208" t="str">
            <v>Peixaria</v>
          </cell>
          <cell r="E208">
            <v>1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A209" t="str">
            <v>Nordeste</v>
          </cell>
          <cell r="B209" t="str">
            <v>PI</v>
          </cell>
          <cell r="C209" t="str">
            <v>Piaui</v>
          </cell>
          <cell r="D209" t="str">
            <v>Restaurante</v>
          </cell>
          <cell r="E209">
            <v>4.7075229054212103E-2</v>
          </cell>
          <cell r="F209">
            <v>8.0215595991497704E-2</v>
          </cell>
          <cell r="G209">
            <v>3.6897566898703099E-3</v>
          </cell>
          <cell r="H209">
            <v>0.83927346639469502</v>
          </cell>
          <cell r="I209">
            <v>1.4937427267485699E-3</v>
          </cell>
          <cell r="J209">
            <v>2.8252209142975899E-2</v>
          </cell>
          <cell r="K209">
            <v>0</v>
          </cell>
          <cell r="L209">
            <v>0</v>
          </cell>
          <cell r="M209">
            <v>0</v>
          </cell>
          <cell r="N209">
            <v>1</v>
          </cell>
          <cell r="O209">
            <v>0</v>
          </cell>
          <cell r="P209">
            <v>0</v>
          </cell>
        </row>
        <row r="210">
          <cell r="A210" t="str">
            <v>Nordeste</v>
          </cell>
          <cell r="B210" t="str">
            <v>PI</v>
          </cell>
          <cell r="C210" t="str">
            <v>Piaui</v>
          </cell>
          <cell r="D210" t="str">
            <v>Supermercado</v>
          </cell>
          <cell r="E210">
            <v>0.56754280967568405</v>
          </cell>
          <cell r="F210">
            <v>0.26716880584908298</v>
          </cell>
          <cell r="G210">
            <v>5.1138851056669501E-2</v>
          </cell>
          <cell r="H210">
            <v>2.6290781098428501E-3</v>
          </cell>
          <cell r="I210">
            <v>0.103744116328034</v>
          </cell>
          <cell r="J210">
            <v>7.7763389806866298E-3</v>
          </cell>
          <cell r="K210">
            <v>1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</row>
        <row r="211">
          <cell r="A211" t="str">
            <v>Nordeste</v>
          </cell>
          <cell r="B211" t="str">
            <v>PI</v>
          </cell>
          <cell r="C211" t="str">
            <v>Piaui</v>
          </cell>
          <cell r="D211" t="str">
            <v>Hortifruti</v>
          </cell>
          <cell r="E211">
            <v>0</v>
          </cell>
          <cell r="F211">
            <v>0</v>
          </cell>
          <cell r="G211">
            <v>0</v>
          </cell>
          <cell r="H211">
            <v>1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1</v>
          </cell>
          <cell r="O211">
            <v>0</v>
          </cell>
          <cell r="P211">
            <v>0</v>
          </cell>
        </row>
        <row r="212">
          <cell r="A212" t="str">
            <v>Nordeste</v>
          </cell>
          <cell r="B212" t="str">
            <v>RN</v>
          </cell>
          <cell r="C212" t="str">
            <v>Rio Grande do Norte</v>
          </cell>
          <cell r="D212" t="str">
            <v>Acougues</v>
          </cell>
          <cell r="E212">
            <v>0.83444139164625197</v>
          </cell>
          <cell r="F212">
            <v>8.9998410963591499E-2</v>
          </cell>
          <cell r="G212">
            <v>7.5560197390156694E-2</v>
          </cell>
          <cell r="H212">
            <v>0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A213" t="str">
            <v>Nordeste</v>
          </cell>
          <cell r="B213" t="str">
            <v>RN</v>
          </cell>
          <cell r="C213" t="str">
            <v>Rio Grande do Norte</v>
          </cell>
          <cell r="D213" t="str">
            <v>AliGeral</v>
          </cell>
          <cell r="E213">
            <v>0.74706709926233505</v>
          </cell>
          <cell r="F213">
            <v>8.3141146358010398E-2</v>
          </cell>
          <cell r="G213">
            <v>3.6512156417514603E-2</v>
          </cell>
          <cell r="H213">
            <v>7.5571690792510596E-2</v>
          </cell>
          <cell r="I213">
            <v>4.8013421843888099E-2</v>
          </cell>
          <cell r="J213">
            <v>9.6944853257410896E-3</v>
          </cell>
          <cell r="K213">
            <v>1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</row>
        <row r="214">
          <cell r="A214" t="str">
            <v>Nordeste</v>
          </cell>
          <cell r="B214" t="str">
            <v>RN</v>
          </cell>
          <cell r="C214" t="str">
            <v>Rio Grande do Norte</v>
          </cell>
          <cell r="D214" t="str">
            <v>Ambulantes</v>
          </cell>
          <cell r="E214">
            <v>0.54184419102095305</v>
          </cell>
          <cell r="F214">
            <v>0.22554234907670601</v>
          </cell>
          <cell r="G214">
            <v>6.8652869850903103E-2</v>
          </cell>
          <cell r="H214">
            <v>9.9149664389910006E-2</v>
          </cell>
          <cell r="I214">
            <v>5.6341295561183804E-3</v>
          </cell>
          <cell r="J214">
            <v>5.9176796105409199E-2</v>
          </cell>
          <cell r="K214">
            <v>1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A215" t="str">
            <v>Nordeste</v>
          </cell>
          <cell r="B215" t="str">
            <v>RN</v>
          </cell>
          <cell r="C215" t="str">
            <v>Rio Grande do Norte</v>
          </cell>
          <cell r="D215" t="str">
            <v>Bares</v>
          </cell>
          <cell r="E215">
            <v>3.8444254899757099E-2</v>
          </cell>
          <cell r="F215">
            <v>0.183854534317411</v>
          </cell>
          <cell r="G215">
            <v>1.42480307391409E-2</v>
          </cell>
          <cell r="H215">
            <v>0.301672865542778</v>
          </cell>
          <cell r="I215">
            <v>4.0126917648480396E-3</v>
          </cell>
          <cell r="J215">
            <v>0.45776762273606503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 t="str">
            <v>Nordeste</v>
          </cell>
          <cell r="B216" t="str">
            <v>RN</v>
          </cell>
          <cell r="C216" t="str">
            <v>Rio Grande do Norte</v>
          </cell>
          <cell r="D216" t="str">
            <v>Bebidas</v>
          </cell>
          <cell r="E216">
            <v>2.3182381305559299E-2</v>
          </cell>
          <cell r="F216">
            <v>0</v>
          </cell>
          <cell r="G216">
            <v>0</v>
          </cell>
          <cell r="H216">
            <v>1.22458991252502E-2</v>
          </cell>
          <cell r="I216">
            <v>0</v>
          </cell>
          <cell r="J216">
            <v>0.96457171956919097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1</v>
          </cell>
        </row>
        <row r="217">
          <cell r="A217" t="str">
            <v>Nordeste</v>
          </cell>
          <cell r="B217" t="str">
            <v>RN</v>
          </cell>
          <cell r="C217" t="str">
            <v>Rio Grande do Norte</v>
          </cell>
          <cell r="D217" t="str">
            <v>Cantinas</v>
          </cell>
          <cell r="E217">
            <v>4.8241747115791503E-2</v>
          </cell>
          <cell r="F217">
            <v>0.54635442727167505</v>
          </cell>
          <cell r="G217">
            <v>4.0479715225094203E-3</v>
          </cell>
          <cell r="H217">
            <v>0.38539935152933802</v>
          </cell>
          <cell r="I217">
            <v>1.7613316756472899E-3</v>
          </cell>
          <cell r="J217">
            <v>1.41951708850389E-2</v>
          </cell>
          <cell r="K217">
            <v>0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A218" t="str">
            <v>Nordeste</v>
          </cell>
          <cell r="B218" t="str">
            <v>RN</v>
          </cell>
          <cell r="C218" t="str">
            <v>Rio Grande do Norte</v>
          </cell>
          <cell r="D218" t="str">
            <v>Doces</v>
          </cell>
          <cell r="E218">
            <v>0</v>
          </cell>
          <cell r="F218">
            <v>0.86275743056318899</v>
          </cell>
          <cell r="G218">
            <v>0</v>
          </cell>
          <cell r="H218">
            <v>0</v>
          </cell>
          <cell r="I218">
            <v>0</v>
          </cell>
          <cell r="J218">
            <v>0.13724256943681101</v>
          </cell>
          <cell r="K218">
            <v>0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A219" t="str">
            <v>Nordeste</v>
          </cell>
          <cell r="B219" t="str">
            <v>RN</v>
          </cell>
          <cell r="C219" t="str">
            <v>Rio Grande do Norte</v>
          </cell>
          <cell r="D219" t="str">
            <v>Excluidos</v>
          </cell>
          <cell r="E219">
            <v>0.18085151905313299</v>
          </cell>
          <cell r="F219">
            <v>0.15090109208272401</v>
          </cell>
          <cell r="G219">
            <v>2.29853630706492E-2</v>
          </cell>
          <cell r="H219">
            <v>0.59984516653064601</v>
          </cell>
          <cell r="I219">
            <v>5.8518334737867796E-3</v>
          </cell>
          <cell r="J219">
            <v>3.9565025789061202E-2</v>
          </cell>
          <cell r="K219">
            <v>0</v>
          </cell>
          <cell r="L219">
            <v>0</v>
          </cell>
          <cell r="M219">
            <v>0</v>
          </cell>
          <cell r="N219">
            <v>1</v>
          </cell>
          <cell r="O219">
            <v>0</v>
          </cell>
          <cell r="P219">
            <v>0</v>
          </cell>
        </row>
        <row r="220">
          <cell r="A220" t="str">
            <v>Nordeste</v>
          </cell>
          <cell r="B220" t="str">
            <v>RN</v>
          </cell>
          <cell r="C220" t="str">
            <v>Rio Grande do Norte</v>
          </cell>
          <cell r="D220" t="str">
            <v>FornecimentoDom</v>
          </cell>
          <cell r="E220">
            <v>7.68160253664395E-2</v>
          </cell>
          <cell r="F220">
            <v>9.2358248408696705E-2</v>
          </cell>
          <cell r="G220">
            <v>0</v>
          </cell>
          <cell r="H220">
            <v>0.57997173537923397</v>
          </cell>
          <cell r="I220">
            <v>0</v>
          </cell>
          <cell r="J220">
            <v>0.25085399084562998</v>
          </cell>
          <cell r="K220">
            <v>0</v>
          </cell>
          <cell r="L220">
            <v>0</v>
          </cell>
          <cell r="M220">
            <v>0</v>
          </cell>
          <cell r="N220">
            <v>1</v>
          </cell>
          <cell r="O220">
            <v>0</v>
          </cell>
          <cell r="P220">
            <v>0</v>
          </cell>
        </row>
        <row r="221">
          <cell r="A221" t="str">
            <v>Nordeste</v>
          </cell>
          <cell r="B221" t="str">
            <v>RN</v>
          </cell>
          <cell r="C221" t="str">
            <v>Rio Grande do Norte</v>
          </cell>
          <cell r="D221" t="str">
            <v>Hipermercado</v>
          </cell>
          <cell r="E221">
            <v>0.51484143677453298</v>
          </cell>
          <cell r="F221">
            <v>0.32134524631851502</v>
          </cell>
          <cell r="G221">
            <v>7.4093974590904499E-2</v>
          </cell>
          <cell r="H221">
            <v>0</v>
          </cell>
          <cell r="I221">
            <v>7.9639672917728499E-2</v>
          </cell>
          <cell r="J221">
            <v>1.0079669398319099E-2</v>
          </cell>
          <cell r="K221">
            <v>1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A222" t="str">
            <v>Nordeste</v>
          </cell>
          <cell r="B222" t="str">
            <v>RN</v>
          </cell>
          <cell r="C222" t="str">
            <v>Rio Grande do Norte</v>
          </cell>
          <cell r="D222" t="str">
            <v>Hortifruti</v>
          </cell>
          <cell r="E222">
            <v>0.89629598372333996</v>
          </cell>
          <cell r="F222">
            <v>1.6090884760224699E-2</v>
          </cell>
          <cell r="G222">
            <v>2.8543605350544499E-2</v>
          </cell>
          <cell r="H222">
            <v>6.3689297163165301E-3</v>
          </cell>
          <cell r="I222">
            <v>5.2700596449574699E-2</v>
          </cell>
          <cell r="J222">
            <v>0</v>
          </cell>
          <cell r="K222">
            <v>1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 t="str">
            <v>Nordeste</v>
          </cell>
          <cell r="B223" t="str">
            <v>RN</v>
          </cell>
          <cell r="C223" t="str">
            <v>Rio Grande do Norte</v>
          </cell>
          <cell r="D223" t="str">
            <v>Lanchonetes</v>
          </cell>
          <cell r="E223">
            <v>9.3658733645676104E-2</v>
          </cell>
          <cell r="F223">
            <v>0.56330428345235795</v>
          </cell>
          <cell r="G223">
            <v>1.6934713561417E-2</v>
          </cell>
          <cell r="H223">
            <v>0.30549667142151299</v>
          </cell>
          <cell r="I223">
            <v>2.05744065605572E-3</v>
          </cell>
          <cell r="J223">
            <v>1.8548157262980002E-2</v>
          </cell>
          <cell r="K223">
            <v>0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 t="str">
            <v>Nordeste</v>
          </cell>
          <cell r="B224" t="str">
            <v>RN</v>
          </cell>
          <cell r="C224" t="str">
            <v>Rio Grande do Norte</v>
          </cell>
          <cell r="D224" t="str">
            <v>LaticiniosFrios</v>
          </cell>
          <cell r="E224">
            <v>0.73517031196474603</v>
          </cell>
          <cell r="F224">
            <v>0</v>
          </cell>
          <cell r="G224">
            <v>0</v>
          </cell>
          <cell r="H224">
            <v>0</v>
          </cell>
          <cell r="I224">
            <v>0.26482968803525397</v>
          </cell>
          <cell r="J224">
            <v>0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 t="str">
            <v>Nordeste</v>
          </cell>
          <cell r="B225" t="str">
            <v>RN</v>
          </cell>
          <cell r="C225" t="str">
            <v>Rio Grande do Norte</v>
          </cell>
          <cell r="D225" t="str">
            <v>Minimercado</v>
          </cell>
          <cell r="E225">
            <v>0.49587342874326701</v>
          </cell>
          <cell r="F225">
            <v>0.26425392178264301</v>
          </cell>
          <cell r="G225">
            <v>0.12286330185498</v>
          </cell>
          <cell r="H225">
            <v>9.9975802508054101E-3</v>
          </cell>
          <cell r="I225">
            <v>7.50559125382394E-2</v>
          </cell>
          <cell r="J225">
            <v>3.1955854830065203E-2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A226" t="str">
            <v>Nordeste</v>
          </cell>
          <cell r="B226" t="str">
            <v>RN</v>
          </cell>
          <cell r="C226" t="str">
            <v>Rio Grande do Norte</v>
          </cell>
          <cell r="D226" t="str">
            <v>Padaria_prod</v>
          </cell>
          <cell r="E226">
            <v>0.11754502038313799</v>
          </cell>
          <cell r="F226">
            <v>0.26507024484590302</v>
          </cell>
          <cell r="G226">
            <v>0.53941826811350901</v>
          </cell>
          <cell r="H226">
            <v>3.4787307179752501E-2</v>
          </cell>
          <cell r="I226">
            <v>2.1189426792539E-2</v>
          </cell>
          <cell r="J226">
            <v>2.1989732685158799E-2</v>
          </cell>
          <cell r="K226">
            <v>0</v>
          </cell>
          <cell r="L226">
            <v>0</v>
          </cell>
          <cell r="M226">
            <v>1</v>
          </cell>
          <cell r="N226">
            <v>0</v>
          </cell>
          <cell r="O226">
            <v>0</v>
          </cell>
          <cell r="P226">
            <v>0</v>
          </cell>
        </row>
        <row r="227">
          <cell r="A227" t="str">
            <v>Nordeste</v>
          </cell>
          <cell r="B227" t="str">
            <v>RN</v>
          </cell>
          <cell r="C227" t="str">
            <v>Rio Grande do Norte</v>
          </cell>
          <cell r="D227" t="str">
            <v>Peixaria</v>
          </cell>
          <cell r="E227">
            <v>0.83082025224957601</v>
          </cell>
          <cell r="F227">
            <v>0</v>
          </cell>
          <cell r="G227">
            <v>0.16917974775042399</v>
          </cell>
          <cell r="H227">
            <v>0</v>
          </cell>
          <cell r="I227">
            <v>0</v>
          </cell>
          <cell r="J227">
            <v>0</v>
          </cell>
          <cell r="K227">
            <v>1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 t="str">
            <v>Nordeste</v>
          </cell>
          <cell r="B228" t="str">
            <v>RN</v>
          </cell>
          <cell r="C228" t="str">
            <v>Rio Grande do Norte</v>
          </cell>
          <cell r="D228" t="str">
            <v>Restaurante</v>
          </cell>
          <cell r="E228">
            <v>4.4555765716459403E-2</v>
          </cell>
          <cell r="F228">
            <v>9.2022302071221904E-2</v>
          </cell>
          <cell r="G228">
            <v>5.36693094611909E-4</v>
          </cell>
          <cell r="H228">
            <v>0.84397671256316198</v>
          </cell>
          <cell r="I228">
            <v>0</v>
          </cell>
          <cell r="J228">
            <v>1.8908526554544301E-2</v>
          </cell>
          <cell r="K228">
            <v>0</v>
          </cell>
          <cell r="L228">
            <v>0</v>
          </cell>
          <cell r="M228">
            <v>0</v>
          </cell>
          <cell r="N228">
            <v>1</v>
          </cell>
          <cell r="O228">
            <v>0</v>
          </cell>
          <cell r="P228">
            <v>0</v>
          </cell>
        </row>
        <row r="229">
          <cell r="A229" t="str">
            <v>Nordeste</v>
          </cell>
          <cell r="B229" t="str">
            <v>RN</v>
          </cell>
          <cell r="C229" t="str">
            <v>Rio Grande do Norte</v>
          </cell>
          <cell r="D229" t="str">
            <v>Supermercado</v>
          </cell>
          <cell r="E229">
            <v>0.505126044175365</v>
          </cell>
          <cell r="F229">
            <v>0.32383927818289199</v>
          </cell>
          <cell r="G229">
            <v>8.7546819250469393E-2</v>
          </cell>
          <cell r="H229">
            <v>3.11602481642736E-3</v>
          </cell>
          <cell r="I229">
            <v>5.9982290196704598E-2</v>
          </cell>
          <cell r="J229">
            <v>2.0389543378142298E-2</v>
          </cell>
          <cell r="K229">
            <v>1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A230" t="str">
            <v>Nordeste</v>
          </cell>
          <cell r="B230" t="str">
            <v>RN</v>
          </cell>
          <cell r="C230" t="str">
            <v>Rio Grande do Norte</v>
          </cell>
          <cell r="D230" t="str">
            <v>Lanchonetes</v>
          </cell>
          <cell r="E230">
            <v>0</v>
          </cell>
          <cell r="F230">
            <v>8.4668334039930803E-3</v>
          </cell>
          <cell r="G230">
            <v>0</v>
          </cell>
          <cell r="H230">
            <v>0.99068230052718298</v>
          </cell>
          <cell r="I230">
            <v>0</v>
          </cell>
          <cell r="J230">
            <v>8.5086606882375099E-4</v>
          </cell>
          <cell r="K230">
            <v>0</v>
          </cell>
          <cell r="L230">
            <v>0</v>
          </cell>
          <cell r="M230">
            <v>0</v>
          </cell>
          <cell r="N230">
            <v>1</v>
          </cell>
          <cell r="O230">
            <v>0</v>
          </cell>
          <cell r="P230">
            <v>0</v>
          </cell>
        </row>
        <row r="231">
          <cell r="A231" t="str">
            <v>Nordeste</v>
          </cell>
          <cell r="B231" t="str">
            <v>SE</v>
          </cell>
          <cell r="C231" t="str">
            <v>Sergipe</v>
          </cell>
          <cell r="D231" t="str">
            <v>Acougues</v>
          </cell>
          <cell r="E231">
            <v>0.91418208983417304</v>
          </cell>
          <cell r="F231">
            <v>3.9898089052439398E-2</v>
          </cell>
          <cell r="G231">
            <v>3.78246732071848E-2</v>
          </cell>
          <cell r="H231">
            <v>0</v>
          </cell>
          <cell r="I231">
            <v>2.1572749294730201E-3</v>
          </cell>
          <cell r="J231">
            <v>5.9378729767300001E-3</v>
          </cell>
          <cell r="K231">
            <v>1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32">
          <cell r="A232" t="str">
            <v>Nordeste</v>
          </cell>
          <cell r="B232" t="str">
            <v>SE</v>
          </cell>
          <cell r="C232" t="str">
            <v>Sergipe</v>
          </cell>
          <cell r="D232" t="str">
            <v>AliGeral</v>
          </cell>
          <cell r="E232">
            <v>0.67866174181223005</v>
          </cell>
          <cell r="F232">
            <v>4.8747043190733898E-2</v>
          </cell>
          <cell r="G232">
            <v>2.1008148140436701E-2</v>
          </cell>
          <cell r="H232">
            <v>7.3918431248758895E-2</v>
          </cell>
          <cell r="I232">
            <v>1.48533744055292E-2</v>
          </cell>
          <cell r="J232">
            <v>0.16281126120231099</v>
          </cell>
          <cell r="K232">
            <v>1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A233" t="str">
            <v>Nordeste</v>
          </cell>
          <cell r="B233" t="str">
            <v>SE</v>
          </cell>
          <cell r="C233" t="str">
            <v>Sergipe</v>
          </cell>
          <cell r="D233" t="str">
            <v>Ambulantes</v>
          </cell>
          <cell r="E233">
            <v>0.28724286458061399</v>
          </cell>
          <cell r="F233">
            <v>0.23079018544100499</v>
          </cell>
          <cell r="G233">
            <v>0.23228986180373101</v>
          </cell>
          <cell r="H233">
            <v>0.16138878409141499</v>
          </cell>
          <cell r="I233">
            <v>6.4071139810475096E-3</v>
          </cell>
          <cell r="J233">
            <v>8.1881190102187196E-2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 t="str">
            <v>Nordeste</v>
          </cell>
          <cell r="B234" t="str">
            <v>SE</v>
          </cell>
          <cell r="C234" t="str">
            <v>Sergipe</v>
          </cell>
          <cell r="D234" t="str">
            <v>Bares</v>
          </cell>
          <cell r="E234">
            <v>7.9057697029100704E-2</v>
          </cell>
          <cell r="F234">
            <v>0.13082434022835401</v>
          </cell>
          <cell r="G234">
            <v>0</v>
          </cell>
          <cell r="H234">
            <v>0.19384376428418301</v>
          </cell>
          <cell r="I234">
            <v>0</v>
          </cell>
          <cell r="J234">
            <v>0.59627419845836205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1</v>
          </cell>
        </row>
        <row r="235">
          <cell r="A235" t="str">
            <v>Nordeste</v>
          </cell>
          <cell r="B235" t="str">
            <v>SE</v>
          </cell>
          <cell r="C235" t="str">
            <v>Sergipe</v>
          </cell>
          <cell r="D235" t="str">
            <v>Bebidas</v>
          </cell>
          <cell r="E235">
            <v>1.2137457161382601E-2</v>
          </cell>
          <cell r="F235">
            <v>7.5324438005154495E-2</v>
          </cell>
          <cell r="G235">
            <v>0</v>
          </cell>
          <cell r="H235">
            <v>0</v>
          </cell>
          <cell r="I235">
            <v>0</v>
          </cell>
          <cell r="J235">
            <v>0.91253810483346298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1</v>
          </cell>
        </row>
        <row r="236">
          <cell r="A236" t="str">
            <v>Nordeste</v>
          </cell>
          <cell r="B236" t="str">
            <v>SE</v>
          </cell>
          <cell r="C236" t="str">
            <v>Sergipe</v>
          </cell>
          <cell r="D236" t="str">
            <v>Cantinas</v>
          </cell>
          <cell r="E236">
            <v>3.76851277730939E-2</v>
          </cell>
          <cell r="F236">
            <v>0.30833276637418999</v>
          </cell>
          <cell r="G236">
            <v>9.7040683867703997E-4</v>
          </cell>
          <cell r="H236">
            <v>0.15062361228971</v>
          </cell>
          <cell r="I236">
            <v>0</v>
          </cell>
          <cell r="J236">
            <v>0.502388086724328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1</v>
          </cell>
        </row>
        <row r="237">
          <cell r="A237" t="str">
            <v>Nordeste</v>
          </cell>
          <cell r="B237" t="str">
            <v>SE</v>
          </cell>
          <cell r="C237" t="str">
            <v>Sergipe</v>
          </cell>
          <cell r="D237" t="str">
            <v>Doces</v>
          </cell>
          <cell r="E237">
            <v>0</v>
          </cell>
          <cell r="F237">
            <v>1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A238" t="str">
            <v>Nordeste</v>
          </cell>
          <cell r="B238" t="str">
            <v>SE</v>
          </cell>
          <cell r="C238" t="str">
            <v>Sergipe</v>
          </cell>
          <cell r="D238" t="str">
            <v>Excluidos</v>
          </cell>
          <cell r="E238">
            <v>0.13096928757724199</v>
          </cell>
          <cell r="F238">
            <v>7.1023048908651201E-2</v>
          </cell>
          <cell r="G238">
            <v>1.2054170179323E-2</v>
          </cell>
          <cell r="H238">
            <v>0.50590278528743104</v>
          </cell>
          <cell r="I238">
            <v>2.4137250000997599E-3</v>
          </cell>
          <cell r="J238">
            <v>0.27763698304725298</v>
          </cell>
          <cell r="K238">
            <v>0</v>
          </cell>
          <cell r="L238">
            <v>0</v>
          </cell>
          <cell r="M238">
            <v>0</v>
          </cell>
          <cell r="N238">
            <v>1</v>
          </cell>
          <cell r="O238">
            <v>0</v>
          </cell>
          <cell r="P238">
            <v>0</v>
          </cell>
        </row>
        <row r="239">
          <cell r="A239" t="str">
            <v>Nordeste</v>
          </cell>
          <cell r="B239" t="str">
            <v>SE</v>
          </cell>
          <cell r="C239" t="str">
            <v>Sergipe</v>
          </cell>
          <cell r="D239" t="str">
            <v>FornecimentoDom</v>
          </cell>
          <cell r="E239">
            <v>0.15674887453519701</v>
          </cell>
          <cell r="F239">
            <v>0.11393932004859</v>
          </cell>
          <cell r="G239">
            <v>0</v>
          </cell>
          <cell r="H239">
            <v>0.72931180541621299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1</v>
          </cell>
          <cell r="O239">
            <v>0</v>
          </cell>
          <cell r="P239">
            <v>0</v>
          </cell>
        </row>
        <row r="240">
          <cell r="A240" t="str">
            <v>Nordeste</v>
          </cell>
          <cell r="B240" t="str">
            <v>SE</v>
          </cell>
          <cell r="C240" t="str">
            <v>Sergipe</v>
          </cell>
          <cell r="D240" t="str">
            <v>Hipermercado</v>
          </cell>
          <cell r="E240">
            <v>0.48776841327442999</v>
          </cell>
          <cell r="F240">
            <v>0.38752125942527099</v>
          </cell>
          <cell r="G240">
            <v>4.62443978050779E-2</v>
          </cell>
          <cell r="H240">
            <v>0</v>
          </cell>
          <cell r="I240">
            <v>7.3699521811571203E-2</v>
          </cell>
          <cell r="J240">
            <v>4.7664076836493596E-3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A241" t="str">
            <v>Nordeste</v>
          </cell>
          <cell r="B241" t="str">
            <v>SE</v>
          </cell>
          <cell r="C241" t="str">
            <v>Sergipe</v>
          </cell>
          <cell r="D241" t="str">
            <v>Hortifruti</v>
          </cell>
          <cell r="E241">
            <v>0.90852701570647798</v>
          </cell>
          <cell r="F241">
            <v>2.4025561020328299E-2</v>
          </cell>
          <cell r="G241">
            <v>2.78155131792036E-2</v>
          </cell>
          <cell r="H241">
            <v>7.8077102435652E-3</v>
          </cell>
          <cell r="I241">
            <v>2.8221199009413601E-2</v>
          </cell>
          <cell r="J241">
            <v>3.6030008410113399E-3</v>
          </cell>
          <cell r="K241">
            <v>1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 t="str">
            <v>Nordeste</v>
          </cell>
          <cell r="B242" t="str">
            <v>SE</v>
          </cell>
          <cell r="C242" t="str">
            <v>Sergipe</v>
          </cell>
          <cell r="D242" t="str">
            <v>Lanchonetes</v>
          </cell>
          <cell r="E242">
            <v>0.12364172633986401</v>
          </cell>
          <cell r="F242">
            <v>0.52323316037203405</v>
          </cell>
          <cell r="G242">
            <v>2.9739296847806798E-3</v>
          </cell>
          <cell r="H242">
            <v>0.26751695741644999</v>
          </cell>
          <cell r="I242">
            <v>0</v>
          </cell>
          <cell r="J242">
            <v>8.2634226186871496E-2</v>
          </cell>
          <cell r="K242">
            <v>0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</row>
        <row r="243">
          <cell r="A243" t="str">
            <v>Nordeste</v>
          </cell>
          <cell r="B243" t="str">
            <v>SE</v>
          </cell>
          <cell r="C243" t="str">
            <v>Sergipe</v>
          </cell>
          <cell r="D243" t="str">
            <v>LaticiniosFrios</v>
          </cell>
          <cell r="E243">
            <v>0.61977142789206396</v>
          </cell>
          <cell r="F243">
            <v>0</v>
          </cell>
          <cell r="G243">
            <v>0.309495161999299</v>
          </cell>
          <cell r="H243">
            <v>0</v>
          </cell>
          <cell r="I243">
            <v>7.0733410108636804E-2</v>
          </cell>
          <cell r="J243">
            <v>0</v>
          </cell>
          <cell r="K243">
            <v>1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</row>
        <row r="244">
          <cell r="A244" t="str">
            <v>Nordeste</v>
          </cell>
          <cell r="B244" t="str">
            <v>SE</v>
          </cell>
          <cell r="C244" t="str">
            <v>Sergipe</v>
          </cell>
          <cell r="D244" t="str">
            <v>Minimercado</v>
          </cell>
          <cell r="E244">
            <v>0.43749056258371599</v>
          </cell>
          <cell r="F244">
            <v>0.25948596789728201</v>
          </cell>
          <cell r="G244">
            <v>0.184906790243829</v>
          </cell>
          <cell r="H244">
            <v>5.2171137125334704E-3</v>
          </cell>
          <cell r="I244">
            <v>8.4167348930460906E-2</v>
          </cell>
          <cell r="J244">
            <v>2.87322166321782E-2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</row>
        <row r="245">
          <cell r="A245" t="str">
            <v>Nordeste</v>
          </cell>
          <cell r="B245" t="str">
            <v>SE</v>
          </cell>
          <cell r="C245" t="str">
            <v>Sergipe</v>
          </cell>
          <cell r="D245" t="str">
            <v>Padaria_prod</v>
          </cell>
          <cell r="E245">
            <v>0.103548209380912</v>
          </cell>
          <cell r="F245">
            <v>0.209298498067233</v>
          </cell>
          <cell r="G245">
            <v>0.61473266528362303</v>
          </cell>
          <cell r="H245">
            <v>3.76670644331756E-2</v>
          </cell>
          <cell r="I245">
            <v>2.69332330470602E-2</v>
          </cell>
          <cell r="J245">
            <v>7.8203297879958205E-3</v>
          </cell>
          <cell r="K245">
            <v>0</v>
          </cell>
          <cell r="L245">
            <v>0</v>
          </cell>
          <cell r="M245">
            <v>1</v>
          </cell>
          <cell r="N245">
            <v>0</v>
          </cell>
          <cell r="O245">
            <v>0</v>
          </cell>
          <cell r="P245">
            <v>0</v>
          </cell>
        </row>
        <row r="246">
          <cell r="A246" t="str">
            <v>Nordeste</v>
          </cell>
          <cell r="B246" t="str">
            <v>SE</v>
          </cell>
          <cell r="C246" t="str">
            <v>Sergipe</v>
          </cell>
          <cell r="D246" t="str">
            <v>Peixaria</v>
          </cell>
          <cell r="E246">
            <v>1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</row>
        <row r="247">
          <cell r="A247" t="str">
            <v>Nordeste</v>
          </cell>
          <cell r="B247" t="str">
            <v>SE</v>
          </cell>
          <cell r="C247" t="str">
            <v>Sergipe</v>
          </cell>
          <cell r="D247" t="str">
            <v>Restaurante</v>
          </cell>
          <cell r="E247">
            <v>2.5158115122060998E-2</v>
          </cell>
          <cell r="F247">
            <v>9.1524153013074303E-2</v>
          </cell>
          <cell r="G247">
            <v>0</v>
          </cell>
          <cell r="H247">
            <v>0.85219228922429002</v>
          </cell>
          <cell r="I247">
            <v>0</v>
          </cell>
          <cell r="J247">
            <v>3.1125442640574302E-2</v>
          </cell>
          <cell r="K247">
            <v>0</v>
          </cell>
          <cell r="L247">
            <v>0</v>
          </cell>
          <cell r="M247">
            <v>0</v>
          </cell>
          <cell r="N247">
            <v>1</v>
          </cell>
          <cell r="O247">
            <v>0</v>
          </cell>
          <cell r="P247">
            <v>0</v>
          </cell>
        </row>
        <row r="248">
          <cell r="A248" t="str">
            <v>Nordeste</v>
          </cell>
          <cell r="B248" t="str">
            <v>SE</v>
          </cell>
          <cell r="C248" t="str">
            <v>Sergipe</v>
          </cell>
          <cell r="D248" t="str">
            <v>Supermercado</v>
          </cell>
          <cell r="E248">
            <v>0.47598619370045298</v>
          </cell>
          <cell r="F248">
            <v>0.33640490845429599</v>
          </cell>
          <cell r="G248">
            <v>7.9066415563988704E-2</v>
          </cell>
          <cell r="H248">
            <v>3.9740662587912003E-3</v>
          </cell>
          <cell r="I248">
            <v>9.06406817737333E-2</v>
          </cell>
          <cell r="J248">
            <v>1.3927734248737399E-2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A249" t="str">
            <v>Nordeste</v>
          </cell>
          <cell r="B249" t="str">
            <v>SE</v>
          </cell>
          <cell r="C249" t="str">
            <v>Sergipe</v>
          </cell>
          <cell r="D249" t="str">
            <v>Minimercado</v>
          </cell>
          <cell r="E249">
            <v>0</v>
          </cell>
          <cell r="F249">
            <v>1.2464563191488E-3</v>
          </cell>
          <cell r="G249">
            <v>0</v>
          </cell>
          <cell r="H249">
            <v>0.99875354368085101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1</v>
          </cell>
          <cell r="O249">
            <v>0</v>
          </cell>
          <cell r="P249">
            <v>0</v>
          </cell>
        </row>
        <row r="250">
          <cell r="A250" t="str">
            <v>Norte</v>
          </cell>
          <cell r="B250" t="str">
            <v>AC</v>
          </cell>
          <cell r="C250" t="str">
            <v>Acre</v>
          </cell>
          <cell r="D250" t="str">
            <v>Acougues</v>
          </cell>
          <cell r="E250">
            <v>0.96957629362143405</v>
          </cell>
          <cell r="F250">
            <v>1.6598375699312901E-2</v>
          </cell>
          <cell r="G250">
            <v>1.11284294718754E-2</v>
          </cell>
          <cell r="H250">
            <v>0</v>
          </cell>
          <cell r="I250">
            <v>1.1598731308024399E-3</v>
          </cell>
          <cell r="J250">
            <v>1.53702807657499E-3</v>
          </cell>
          <cell r="K250">
            <v>1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</row>
        <row r="251">
          <cell r="A251" t="str">
            <v>Norte</v>
          </cell>
          <cell r="B251" t="str">
            <v>AC</v>
          </cell>
          <cell r="C251" t="str">
            <v>Acre</v>
          </cell>
          <cell r="D251" t="str">
            <v>AliGeral</v>
          </cell>
          <cell r="E251">
            <v>0.72054403894382202</v>
          </cell>
          <cell r="F251">
            <v>4.0284152178353599E-2</v>
          </cell>
          <cell r="G251">
            <v>2.1438066146143301E-2</v>
          </cell>
          <cell r="H251">
            <v>0.10025900070883099</v>
          </cell>
          <cell r="I251">
            <v>2.2680222996392801E-2</v>
          </cell>
          <cell r="J251">
            <v>9.4794519026457899E-2</v>
          </cell>
          <cell r="K251">
            <v>1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 t="str">
            <v>Norte</v>
          </cell>
          <cell r="B252" t="str">
            <v>AC</v>
          </cell>
          <cell r="C252" t="str">
            <v>Acre</v>
          </cell>
          <cell r="D252" t="str">
            <v>Ambulantes</v>
          </cell>
          <cell r="E252">
            <v>0.32489049462716202</v>
          </cell>
          <cell r="F252">
            <v>0.29015505465533897</v>
          </cell>
          <cell r="G252">
            <v>0.11568870487725599</v>
          </cell>
          <cell r="H252">
            <v>0.22320305260961901</v>
          </cell>
          <cell r="I252">
            <v>1.50879786668321E-2</v>
          </cell>
          <cell r="J252">
            <v>3.09747145637904E-2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</row>
        <row r="253">
          <cell r="A253" t="str">
            <v>Norte</v>
          </cell>
          <cell r="B253" t="str">
            <v>AC</v>
          </cell>
          <cell r="C253" t="str">
            <v>Acre</v>
          </cell>
          <cell r="D253" t="str">
            <v>Bares</v>
          </cell>
          <cell r="E253">
            <v>4.78583280429924E-2</v>
          </cell>
          <cell r="F253">
            <v>0.148086345437064</v>
          </cell>
          <cell r="G253">
            <v>9.4216028469061103E-2</v>
          </cell>
          <cell r="H253">
            <v>0.126268191626249</v>
          </cell>
          <cell r="I253">
            <v>0</v>
          </cell>
          <cell r="J253">
            <v>0.58357110642463395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1</v>
          </cell>
        </row>
        <row r="254">
          <cell r="A254" t="str">
            <v>Norte</v>
          </cell>
          <cell r="B254" t="str">
            <v>AC</v>
          </cell>
          <cell r="C254" t="str">
            <v>Acre</v>
          </cell>
          <cell r="D254" t="str">
            <v>Bebidas</v>
          </cell>
          <cell r="E254">
            <v>0</v>
          </cell>
          <cell r="F254">
            <v>7.4898171114467102E-2</v>
          </cell>
          <cell r="G254">
            <v>0</v>
          </cell>
          <cell r="H254">
            <v>0</v>
          </cell>
          <cell r="I254">
            <v>0</v>
          </cell>
          <cell r="J254">
            <v>0.92510182888553305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1</v>
          </cell>
        </row>
        <row r="255">
          <cell r="A255" t="str">
            <v>Norte</v>
          </cell>
          <cell r="B255" t="str">
            <v>AC</v>
          </cell>
          <cell r="C255" t="str">
            <v>Acre</v>
          </cell>
          <cell r="D255" t="str">
            <v>Cantinas</v>
          </cell>
          <cell r="E255">
            <v>8.3469390503561905E-2</v>
          </cell>
          <cell r="F255">
            <v>0.438115913157821</v>
          </cell>
          <cell r="G255">
            <v>0</v>
          </cell>
          <cell r="H255">
            <v>0.27279485273695198</v>
          </cell>
          <cell r="I255">
            <v>0</v>
          </cell>
          <cell r="J255">
            <v>0.20561984360166599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A256" t="str">
            <v>Norte</v>
          </cell>
          <cell r="B256" t="str">
            <v>AC</v>
          </cell>
          <cell r="C256" t="str">
            <v>Acre</v>
          </cell>
          <cell r="D256" t="str">
            <v>Doces</v>
          </cell>
          <cell r="E256">
            <v>0</v>
          </cell>
          <cell r="F256">
            <v>1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A257" t="str">
            <v>Norte</v>
          </cell>
          <cell r="B257" t="str">
            <v>AC</v>
          </cell>
          <cell r="C257" t="str">
            <v>Acre</v>
          </cell>
          <cell r="D257" t="str">
            <v>Excluidos</v>
          </cell>
          <cell r="E257">
            <v>0.46659963782610298</v>
          </cell>
          <cell r="F257">
            <v>7.5018395683122199E-2</v>
          </cell>
          <cell r="G257">
            <v>2.0604264763090699E-2</v>
          </cell>
          <cell r="H257">
            <v>0.29731007343305699</v>
          </cell>
          <cell r="I257">
            <v>1.0402768881458101E-2</v>
          </cell>
          <cell r="J257">
            <v>0.130064859413169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 t="str">
            <v>Norte</v>
          </cell>
          <cell r="B258" t="str">
            <v>AC</v>
          </cell>
          <cell r="C258" t="str">
            <v>Acre</v>
          </cell>
          <cell r="D258" t="str">
            <v>FornecimentoDom</v>
          </cell>
          <cell r="E258">
            <v>0</v>
          </cell>
          <cell r="F258">
            <v>0</v>
          </cell>
          <cell r="G258">
            <v>0</v>
          </cell>
          <cell r="H258">
            <v>1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</v>
          </cell>
          <cell r="O258">
            <v>0</v>
          </cell>
          <cell r="P258">
            <v>0</v>
          </cell>
        </row>
        <row r="259">
          <cell r="A259" t="str">
            <v>Norte</v>
          </cell>
          <cell r="B259" t="str">
            <v>AC</v>
          </cell>
          <cell r="C259" t="str">
            <v>Acre</v>
          </cell>
          <cell r="D259" t="str">
            <v>Hipermercado</v>
          </cell>
          <cell r="E259">
            <v>0.49817880767302503</v>
          </cell>
          <cell r="F259">
            <v>0.29666501911774501</v>
          </cell>
          <cell r="G259">
            <v>6.2755458853909901E-2</v>
          </cell>
          <cell r="H259">
            <v>2.1048633094989801E-2</v>
          </cell>
          <cell r="I259">
            <v>0.107642077522225</v>
          </cell>
          <cell r="J259">
            <v>1.3710003738104101E-2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A260" t="str">
            <v>Norte</v>
          </cell>
          <cell r="B260" t="str">
            <v>AC</v>
          </cell>
          <cell r="C260" t="str">
            <v>Acre</v>
          </cell>
          <cell r="D260" t="str">
            <v>Hortifruti</v>
          </cell>
          <cell r="E260">
            <v>0.86026869157161601</v>
          </cell>
          <cell r="F260">
            <v>4.4921869587867001E-2</v>
          </cell>
          <cell r="G260">
            <v>3.4248584925320402E-2</v>
          </cell>
          <cell r="H260">
            <v>2.8215033590959001E-2</v>
          </cell>
          <cell r="I260">
            <v>3.2345820324237801E-2</v>
          </cell>
          <cell r="J260">
            <v>0</v>
          </cell>
          <cell r="K260">
            <v>1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 t="str">
            <v>Norte</v>
          </cell>
          <cell r="B261" t="str">
            <v>AC</v>
          </cell>
          <cell r="C261" t="str">
            <v>Acre</v>
          </cell>
          <cell r="D261" t="str">
            <v>Lanchonetes</v>
          </cell>
          <cell r="E261">
            <v>0.164616149351416</v>
          </cell>
          <cell r="F261">
            <v>0.37416645861032199</v>
          </cell>
          <cell r="G261">
            <v>3.5856362622959E-3</v>
          </cell>
          <cell r="H261">
            <v>0.42776814625220799</v>
          </cell>
          <cell r="I261">
            <v>8.3047075106374608E-3</v>
          </cell>
          <cell r="J261">
            <v>2.15589020131206E-2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</row>
        <row r="262">
          <cell r="A262" t="str">
            <v>Norte</v>
          </cell>
          <cell r="B262" t="str">
            <v>AC</v>
          </cell>
          <cell r="C262" t="str">
            <v>Acre</v>
          </cell>
          <cell r="D262" t="str">
            <v>Minimercado</v>
          </cell>
          <cell r="E262">
            <v>0.50518145438837903</v>
          </cell>
          <cell r="F262">
            <v>0.24241816546095099</v>
          </cell>
          <cell r="G262">
            <v>0.133552832469821</v>
          </cell>
          <cell r="H262">
            <v>9.4359713149721296E-3</v>
          </cell>
          <cell r="I262">
            <v>8.87513306981349E-2</v>
          </cell>
          <cell r="J262">
            <v>2.0660245667741502E-2</v>
          </cell>
          <cell r="K262">
            <v>1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A263" t="str">
            <v>Norte</v>
          </cell>
          <cell r="B263" t="str">
            <v>AC</v>
          </cell>
          <cell r="C263" t="str">
            <v>Acre</v>
          </cell>
          <cell r="D263" t="str">
            <v>Padaria_prod</v>
          </cell>
          <cell r="E263">
            <v>7.9246860652957898E-2</v>
          </cell>
          <cell r="F263">
            <v>9.7293053565604998E-2</v>
          </cell>
          <cell r="G263">
            <v>0.78290758692685003</v>
          </cell>
          <cell r="H263">
            <v>2.5748009294713398E-2</v>
          </cell>
          <cell r="I263">
            <v>1.1258101531731001E-2</v>
          </cell>
          <cell r="J263">
            <v>3.5463880281425501E-3</v>
          </cell>
          <cell r="K263">
            <v>0</v>
          </cell>
          <cell r="L263">
            <v>0</v>
          </cell>
          <cell r="M263">
            <v>1</v>
          </cell>
          <cell r="N263">
            <v>0</v>
          </cell>
          <cell r="O263">
            <v>0</v>
          </cell>
          <cell r="P263">
            <v>0</v>
          </cell>
        </row>
        <row r="264">
          <cell r="A264" t="str">
            <v>Norte</v>
          </cell>
          <cell r="B264" t="str">
            <v>AC</v>
          </cell>
          <cell r="C264" t="str">
            <v>Acre</v>
          </cell>
          <cell r="D264" t="str">
            <v>Peixaria</v>
          </cell>
          <cell r="E264">
            <v>0.96120294142288998</v>
          </cell>
          <cell r="F264">
            <v>0</v>
          </cell>
          <cell r="G264">
            <v>3.8797058577110001E-2</v>
          </cell>
          <cell r="H264">
            <v>0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 t="str">
            <v>Norte</v>
          </cell>
          <cell r="B265" t="str">
            <v>AC</v>
          </cell>
          <cell r="C265" t="str">
            <v>Acre</v>
          </cell>
          <cell r="D265" t="str">
            <v>Restaurante</v>
          </cell>
          <cell r="E265">
            <v>8.1662697733256601E-2</v>
          </cell>
          <cell r="F265">
            <v>5.9949061396868397E-2</v>
          </cell>
          <cell r="G265">
            <v>3.2997690845678199E-3</v>
          </cell>
          <cell r="H265">
            <v>0.82735717493518901</v>
          </cell>
          <cell r="I265">
            <v>2.2813347050843601E-3</v>
          </cell>
          <cell r="J265">
            <v>2.54499621450337E-2</v>
          </cell>
          <cell r="K265">
            <v>0</v>
          </cell>
          <cell r="L265">
            <v>0</v>
          </cell>
          <cell r="M265">
            <v>0</v>
          </cell>
          <cell r="N265">
            <v>1</v>
          </cell>
          <cell r="O265">
            <v>0</v>
          </cell>
          <cell r="P265">
            <v>0</v>
          </cell>
        </row>
        <row r="266">
          <cell r="A266" t="str">
            <v>Norte</v>
          </cell>
          <cell r="B266" t="str">
            <v>AC</v>
          </cell>
          <cell r="C266" t="str">
            <v>Acre</v>
          </cell>
          <cell r="D266" t="str">
            <v>Supermercado</v>
          </cell>
          <cell r="E266">
            <v>0.52534841756881301</v>
          </cell>
          <cell r="F266">
            <v>0.26701966391359799</v>
          </cell>
          <cell r="G266">
            <v>0.120473423849838</v>
          </cell>
          <cell r="H266">
            <v>7.5061410572148596E-3</v>
          </cell>
          <cell r="I266">
            <v>6.7994458466946406E-2</v>
          </cell>
          <cell r="J266">
            <v>1.1657895143589701E-2</v>
          </cell>
          <cell r="K266">
            <v>1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>Norte</v>
          </cell>
          <cell r="B267" t="str">
            <v>AC</v>
          </cell>
          <cell r="C267" t="str">
            <v>Acre</v>
          </cell>
          <cell r="D267" t="str">
            <v>Minimercado</v>
          </cell>
          <cell r="E267">
            <v>0</v>
          </cell>
          <cell r="F267">
            <v>0</v>
          </cell>
          <cell r="G267">
            <v>0</v>
          </cell>
          <cell r="H267">
            <v>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1</v>
          </cell>
          <cell r="O267">
            <v>0</v>
          </cell>
          <cell r="P267">
            <v>0</v>
          </cell>
        </row>
        <row r="268">
          <cell r="A268" t="str">
            <v>Norte</v>
          </cell>
          <cell r="B268" t="str">
            <v>AM</v>
          </cell>
          <cell r="C268" t="str">
            <v>Amazonas</v>
          </cell>
          <cell r="D268" t="str">
            <v>Acougues</v>
          </cell>
          <cell r="E268">
            <v>0.93652184195143195</v>
          </cell>
          <cell r="F268">
            <v>3.8865624794185698E-2</v>
          </cell>
          <cell r="G268">
            <v>2.1104744047259701E-2</v>
          </cell>
          <cell r="H268">
            <v>2.2634340254913099E-3</v>
          </cell>
          <cell r="I268">
            <v>0</v>
          </cell>
          <cell r="J268">
            <v>1.24435518163148E-3</v>
          </cell>
          <cell r="K268">
            <v>1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</row>
        <row r="269">
          <cell r="A269" t="str">
            <v>Norte</v>
          </cell>
          <cell r="B269" t="str">
            <v>AM</v>
          </cell>
          <cell r="C269" t="str">
            <v>Amazonas</v>
          </cell>
          <cell r="D269" t="str">
            <v>AliGeral</v>
          </cell>
          <cell r="E269">
            <v>0.71296157733228105</v>
          </cell>
          <cell r="F269">
            <v>5.9331129584500097E-2</v>
          </cell>
          <cell r="G269">
            <v>2.7919774951471899E-2</v>
          </cell>
          <cell r="H269">
            <v>0.14905097852916799</v>
          </cell>
          <cell r="I269">
            <v>4.2179332890025997E-2</v>
          </cell>
          <cell r="J269">
            <v>8.5572067125531791E-3</v>
          </cell>
          <cell r="K269">
            <v>1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 t="str">
            <v>Norte</v>
          </cell>
          <cell r="B270" t="str">
            <v>AM</v>
          </cell>
          <cell r="C270" t="str">
            <v>Amazonas</v>
          </cell>
          <cell r="D270" t="str">
            <v>Ambulantes</v>
          </cell>
          <cell r="E270">
            <v>0.46720701441805101</v>
          </cell>
          <cell r="F270">
            <v>0.192960624957321</v>
          </cell>
          <cell r="G270">
            <v>5.6587766278553699E-2</v>
          </cell>
          <cell r="H270">
            <v>0.18865188052821899</v>
          </cell>
          <cell r="I270">
            <v>1.16465181913607E-2</v>
          </cell>
          <cell r="J270">
            <v>8.2946195626493802E-2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</row>
        <row r="271">
          <cell r="A271" t="str">
            <v>Norte</v>
          </cell>
          <cell r="B271" t="str">
            <v>AM</v>
          </cell>
          <cell r="C271" t="str">
            <v>Amazonas</v>
          </cell>
          <cell r="D271" t="str">
            <v>Bares</v>
          </cell>
          <cell r="E271">
            <v>0.44650638039264001</v>
          </cell>
          <cell r="F271">
            <v>0.257965153558258</v>
          </cell>
          <cell r="G271">
            <v>0.11560890324617799</v>
          </cell>
          <cell r="H271">
            <v>1.39614542509601E-2</v>
          </cell>
          <cell r="I271">
            <v>9.3641011276537206E-2</v>
          </cell>
          <cell r="J271">
            <v>7.2317097275426595E-2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 t="str">
            <v>Norte</v>
          </cell>
          <cell r="B272" t="str">
            <v>AM</v>
          </cell>
          <cell r="C272" t="str">
            <v>Amazonas</v>
          </cell>
          <cell r="D272" t="str">
            <v>Bebidas</v>
          </cell>
          <cell r="E272">
            <v>0.15056015640234999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0.84943984359765001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1</v>
          </cell>
        </row>
        <row r="273">
          <cell r="A273" t="str">
            <v>Norte</v>
          </cell>
          <cell r="B273" t="str">
            <v>AM</v>
          </cell>
          <cell r="C273" t="str">
            <v>Amazonas</v>
          </cell>
          <cell r="D273" t="str">
            <v>Cantinas</v>
          </cell>
          <cell r="E273">
            <v>6.6165257770661207E-2</v>
          </cell>
          <cell r="F273">
            <v>0.30368590404822898</v>
          </cell>
          <cell r="G273">
            <v>0</v>
          </cell>
          <cell r="H273">
            <v>0.60592425644307202</v>
          </cell>
          <cell r="I273">
            <v>0</v>
          </cell>
          <cell r="J273">
            <v>2.42245817380378E-2</v>
          </cell>
          <cell r="K273">
            <v>0</v>
          </cell>
          <cell r="L273">
            <v>0</v>
          </cell>
          <cell r="M273">
            <v>0</v>
          </cell>
          <cell r="N273">
            <v>1</v>
          </cell>
          <cell r="O273">
            <v>0</v>
          </cell>
          <cell r="P273">
            <v>0</v>
          </cell>
        </row>
        <row r="274">
          <cell r="A274" t="str">
            <v>Norte</v>
          </cell>
          <cell r="B274" t="str">
            <v>AM</v>
          </cell>
          <cell r="C274" t="str">
            <v>Amazonas</v>
          </cell>
          <cell r="D274" t="str">
            <v>Doces</v>
          </cell>
          <cell r="E274">
            <v>0</v>
          </cell>
          <cell r="F274">
            <v>1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5">
          <cell r="A275" t="str">
            <v>Norte</v>
          </cell>
          <cell r="B275" t="str">
            <v>AM</v>
          </cell>
          <cell r="C275" t="str">
            <v>Amazonas</v>
          </cell>
          <cell r="D275" t="str">
            <v>Excluidos</v>
          </cell>
          <cell r="E275">
            <v>0.47678715334952299</v>
          </cell>
          <cell r="F275">
            <v>0.102935745217765</v>
          </cell>
          <cell r="G275">
            <v>2.1258879794417301E-2</v>
          </cell>
          <cell r="H275">
            <v>0.35739941000646602</v>
          </cell>
          <cell r="I275">
            <v>1.6229011572539202E-2</v>
          </cell>
          <cell r="J275">
            <v>2.5389800059289098E-2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 t="str">
            <v>Norte</v>
          </cell>
          <cell r="B276" t="str">
            <v>AM</v>
          </cell>
          <cell r="C276" t="str">
            <v>Amazonas</v>
          </cell>
          <cell r="D276" t="str">
            <v>FornecimentoDom</v>
          </cell>
          <cell r="E276">
            <v>1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7">
          <cell r="A277" t="str">
            <v>Norte</v>
          </cell>
          <cell r="B277" t="str">
            <v>AM</v>
          </cell>
          <cell r="C277" t="str">
            <v>Amazonas</v>
          </cell>
          <cell r="D277" t="str">
            <v>Hipermercado</v>
          </cell>
          <cell r="E277">
            <v>0.44922383213425199</v>
          </cell>
          <cell r="F277">
            <v>0.35521056023882602</v>
          </cell>
          <cell r="G277">
            <v>9.3590382630662994E-2</v>
          </cell>
          <cell r="H277">
            <v>0</v>
          </cell>
          <cell r="I277">
            <v>9.0981387001942096E-2</v>
          </cell>
          <cell r="J277">
            <v>1.0993837994316399E-2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 t="str">
            <v>Norte</v>
          </cell>
          <cell r="B278" t="str">
            <v>AM</v>
          </cell>
          <cell r="C278" t="str">
            <v>Amazonas</v>
          </cell>
          <cell r="D278" t="str">
            <v>Hortifruti</v>
          </cell>
          <cell r="E278">
            <v>0.86731764491769503</v>
          </cell>
          <cell r="F278">
            <v>2.1881654984218499E-2</v>
          </cell>
          <cell r="G278">
            <v>2.0656286001252799E-2</v>
          </cell>
          <cell r="H278">
            <v>3.3544835876434802E-2</v>
          </cell>
          <cell r="I278">
            <v>4.8352069761031201E-2</v>
          </cell>
          <cell r="J278">
            <v>8.2475084593678898E-3</v>
          </cell>
          <cell r="K278">
            <v>1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79">
          <cell r="A279" t="str">
            <v>Norte</v>
          </cell>
          <cell r="B279" t="str">
            <v>AM</v>
          </cell>
          <cell r="C279" t="str">
            <v>Amazonas</v>
          </cell>
          <cell r="D279" t="str">
            <v>Lanchonetes</v>
          </cell>
          <cell r="E279">
            <v>0.105750509141102</v>
          </cell>
          <cell r="F279">
            <v>0.61377803025254296</v>
          </cell>
          <cell r="G279">
            <v>3.6608676537794498E-3</v>
          </cell>
          <cell r="H279">
            <v>0.245081422917553</v>
          </cell>
          <cell r="I279">
            <v>1.1948502249523301E-3</v>
          </cell>
          <cell r="J279">
            <v>3.0534319810070199E-2</v>
          </cell>
          <cell r="K279">
            <v>0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 t="str">
            <v>Norte</v>
          </cell>
          <cell r="B280" t="str">
            <v>AM</v>
          </cell>
          <cell r="C280" t="str">
            <v>Amazonas</v>
          </cell>
          <cell r="D280" t="str">
            <v>LaticiniosFrios</v>
          </cell>
          <cell r="E280">
            <v>1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</row>
        <row r="281">
          <cell r="A281" t="str">
            <v>Norte</v>
          </cell>
          <cell r="B281" t="str">
            <v>AM</v>
          </cell>
          <cell r="C281" t="str">
            <v>Amazonas</v>
          </cell>
          <cell r="D281" t="str">
            <v>Minimercado</v>
          </cell>
          <cell r="E281">
            <v>0.56406917259430001</v>
          </cell>
          <cell r="F281">
            <v>0.24065575016198801</v>
          </cell>
          <cell r="G281">
            <v>7.8700409694718407E-2</v>
          </cell>
          <cell r="H281">
            <v>6.37037468046215E-3</v>
          </cell>
          <cell r="I281">
            <v>9.8678919592317699E-2</v>
          </cell>
          <cell r="J281">
            <v>1.15253732762146E-2</v>
          </cell>
          <cell r="K281">
            <v>1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 t="str">
            <v>Norte</v>
          </cell>
          <cell r="B282" t="str">
            <v>AM</v>
          </cell>
          <cell r="C282" t="str">
            <v>Amazonas</v>
          </cell>
          <cell r="D282" t="str">
            <v>Padaria_prod</v>
          </cell>
          <cell r="E282">
            <v>4.4930716799303098E-2</v>
          </cell>
          <cell r="F282">
            <v>0.156278433102851</v>
          </cell>
          <cell r="G282">
            <v>0.77877011648135297</v>
          </cell>
          <cell r="H282">
            <v>9.37118828698324E-3</v>
          </cell>
          <cell r="I282">
            <v>1.01564067429014E-2</v>
          </cell>
          <cell r="J282">
            <v>4.9313858660836904E-4</v>
          </cell>
          <cell r="K282">
            <v>0</v>
          </cell>
          <cell r="L282">
            <v>0</v>
          </cell>
          <cell r="M282">
            <v>1</v>
          </cell>
          <cell r="N282">
            <v>0</v>
          </cell>
          <cell r="O282">
            <v>0</v>
          </cell>
          <cell r="P282">
            <v>0</v>
          </cell>
        </row>
        <row r="283">
          <cell r="A283" t="str">
            <v>Norte</v>
          </cell>
          <cell r="B283" t="str">
            <v>AM</v>
          </cell>
          <cell r="C283" t="str">
            <v>Amazonas</v>
          </cell>
          <cell r="D283" t="str">
            <v>Peixaria</v>
          </cell>
          <cell r="E283">
            <v>0.98553630972162598</v>
          </cell>
          <cell r="F283">
            <v>0</v>
          </cell>
          <cell r="G283">
            <v>0</v>
          </cell>
          <cell r="H283">
            <v>1.44636902783739E-2</v>
          </cell>
          <cell r="I283">
            <v>0</v>
          </cell>
          <cell r="J283">
            <v>0</v>
          </cell>
          <cell r="K283">
            <v>1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 t="str">
            <v>Norte</v>
          </cell>
          <cell r="B284" t="str">
            <v>AM</v>
          </cell>
          <cell r="C284" t="str">
            <v>Amazonas</v>
          </cell>
          <cell r="D284" t="str">
            <v>Restaurante</v>
          </cell>
          <cell r="E284">
            <v>7.1180894421462998E-2</v>
          </cell>
          <cell r="F284">
            <v>7.3121036126508193E-2</v>
          </cell>
          <cell r="G284">
            <v>1.1626620339474599E-3</v>
          </cell>
          <cell r="H284">
            <v>0.83458158325614196</v>
          </cell>
          <cell r="I284">
            <v>0</v>
          </cell>
          <cell r="J284">
            <v>1.9953824161939401E-2</v>
          </cell>
          <cell r="K284">
            <v>0</v>
          </cell>
          <cell r="L284">
            <v>0</v>
          </cell>
          <cell r="M284">
            <v>0</v>
          </cell>
          <cell r="N284">
            <v>1</v>
          </cell>
          <cell r="O284">
            <v>0</v>
          </cell>
          <cell r="P284">
            <v>0</v>
          </cell>
        </row>
        <row r="285">
          <cell r="A285" t="str">
            <v>Norte</v>
          </cell>
          <cell r="B285" t="str">
            <v>AM</v>
          </cell>
          <cell r="C285" t="str">
            <v>Amazonas</v>
          </cell>
          <cell r="D285" t="str">
            <v>Supermercado</v>
          </cell>
          <cell r="E285">
            <v>0.55567757178971899</v>
          </cell>
          <cell r="F285">
            <v>0.25545321280755301</v>
          </cell>
          <cell r="G285">
            <v>7.4088464562469203E-2</v>
          </cell>
          <cell r="H285">
            <v>2.3934904240959301E-3</v>
          </cell>
          <cell r="I285">
            <v>9.8778704526636396E-2</v>
          </cell>
          <cell r="J285">
            <v>1.3608555889527E-2</v>
          </cell>
          <cell r="K285">
            <v>1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 t="str">
            <v>Norte</v>
          </cell>
          <cell r="B286" t="str">
            <v>AM</v>
          </cell>
          <cell r="C286" t="str">
            <v>Amazonas</v>
          </cell>
          <cell r="D286" t="str">
            <v>Padaria_prod</v>
          </cell>
          <cell r="E286">
            <v>0</v>
          </cell>
          <cell r="F286">
            <v>0</v>
          </cell>
          <cell r="G286">
            <v>0</v>
          </cell>
          <cell r="H286">
            <v>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</v>
          </cell>
          <cell r="O286">
            <v>0</v>
          </cell>
          <cell r="P286">
            <v>0</v>
          </cell>
        </row>
        <row r="287">
          <cell r="A287" t="str">
            <v>Norte</v>
          </cell>
          <cell r="B287" t="str">
            <v>AP</v>
          </cell>
          <cell r="C287" t="str">
            <v>Amapa</v>
          </cell>
          <cell r="D287" t="str">
            <v>Acougues</v>
          </cell>
          <cell r="E287">
            <v>0.96872507704161404</v>
          </cell>
          <cell r="F287">
            <v>1.0571402677822099E-2</v>
          </cell>
          <cell r="G287">
            <v>1.34967105411054E-2</v>
          </cell>
          <cell r="H287">
            <v>0</v>
          </cell>
          <cell r="I287">
            <v>7.2068097394583702E-3</v>
          </cell>
          <cell r="J287">
            <v>0</v>
          </cell>
          <cell r="K287">
            <v>1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 t="str">
            <v>Norte</v>
          </cell>
          <cell r="B288" t="str">
            <v>AP</v>
          </cell>
          <cell r="C288" t="str">
            <v>Amapa</v>
          </cell>
          <cell r="D288" t="str">
            <v>AliGeral</v>
          </cell>
          <cell r="E288">
            <v>0.83684541718651895</v>
          </cell>
          <cell r="F288">
            <v>3.1392289253081698E-2</v>
          </cell>
          <cell r="G288">
            <v>3.4857127523016899E-3</v>
          </cell>
          <cell r="H288">
            <v>9.1899896816741294E-2</v>
          </cell>
          <cell r="I288">
            <v>1.8030649338088501E-2</v>
          </cell>
          <cell r="J288">
            <v>1.8346034653267399E-2</v>
          </cell>
          <cell r="K288">
            <v>1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A289" t="str">
            <v>Norte</v>
          </cell>
          <cell r="B289" t="str">
            <v>AP</v>
          </cell>
          <cell r="C289" t="str">
            <v>Amapa</v>
          </cell>
          <cell r="D289" t="str">
            <v>Ambulantes</v>
          </cell>
          <cell r="E289">
            <v>0.70228057691822399</v>
          </cell>
          <cell r="F289">
            <v>7.2438265088083695E-2</v>
          </cell>
          <cell r="G289">
            <v>1.85176269847851E-2</v>
          </cell>
          <cell r="H289">
            <v>0.17504163027752201</v>
          </cell>
          <cell r="I289">
            <v>4.8877404716226201E-3</v>
          </cell>
          <cell r="J289">
            <v>2.68341602597633E-2</v>
          </cell>
          <cell r="K289">
            <v>1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 t="str">
            <v>Norte</v>
          </cell>
          <cell r="B290" t="str">
            <v>AP</v>
          </cell>
          <cell r="C290" t="str">
            <v>Amapa</v>
          </cell>
          <cell r="D290" t="str">
            <v>Bares</v>
          </cell>
          <cell r="E290">
            <v>0.14631739439635799</v>
          </cell>
          <cell r="F290">
            <v>0.217200603205707</v>
          </cell>
          <cell r="G290">
            <v>0</v>
          </cell>
          <cell r="H290">
            <v>0.123246386678964</v>
          </cell>
          <cell r="I290">
            <v>2.4425628718618398E-3</v>
          </cell>
          <cell r="J290">
            <v>0.51079305284710896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1</v>
          </cell>
        </row>
        <row r="291">
          <cell r="A291" t="str">
            <v>Norte</v>
          </cell>
          <cell r="B291" t="str">
            <v>AP</v>
          </cell>
          <cell r="C291" t="str">
            <v>Amapa</v>
          </cell>
          <cell r="D291" t="str">
            <v>Bebidas</v>
          </cell>
          <cell r="E291">
            <v>0</v>
          </cell>
          <cell r="F291">
            <v>6.0216496680614698E-2</v>
          </cell>
          <cell r="G291">
            <v>0</v>
          </cell>
          <cell r="H291">
            <v>0</v>
          </cell>
          <cell r="I291">
            <v>0</v>
          </cell>
          <cell r="J291">
            <v>0.93978350331938498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1</v>
          </cell>
        </row>
        <row r="292">
          <cell r="A292" t="str">
            <v>Norte</v>
          </cell>
          <cell r="B292" t="str">
            <v>AP</v>
          </cell>
          <cell r="C292" t="str">
            <v>Amapa</v>
          </cell>
          <cell r="D292" t="str">
            <v>Cantinas</v>
          </cell>
          <cell r="E292">
            <v>0.14283543696238801</v>
          </cell>
          <cell r="F292">
            <v>0.64971563666486098</v>
          </cell>
          <cell r="G292">
            <v>8.6221115056327804E-3</v>
          </cell>
          <cell r="H292">
            <v>0.18099619978609999</v>
          </cell>
          <cell r="I292">
            <v>0</v>
          </cell>
          <cell r="J292">
            <v>1.7830615081017898E-2</v>
          </cell>
          <cell r="K292">
            <v>0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3">
          <cell r="A293" t="str">
            <v>Norte</v>
          </cell>
          <cell r="B293" t="str">
            <v>AP</v>
          </cell>
          <cell r="C293" t="str">
            <v>Amapa</v>
          </cell>
          <cell r="D293" t="str">
            <v>Doces</v>
          </cell>
          <cell r="E293">
            <v>0</v>
          </cell>
          <cell r="F293">
            <v>1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A294" t="str">
            <v>Norte</v>
          </cell>
          <cell r="B294" t="str">
            <v>AP</v>
          </cell>
          <cell r="C294" t="str">
            <v>Amapa</v>
          </cell>
          <cell r="D294" t="str">
            <v>Excluidos</v>
          </cell>
          <cell r="E294">
            <v>0.53062264119622404</v>
          </cell>
          <cell r="F294">
            <v>0.11200262908403499</v>
          </cell>
          <cell r="G294">
            <v>2.4754837641047099E-2</v>
          </cell>
          <cell r="H294">
            <v>0.29240180724468301</v>
          </cell>
          <cell r="I294">
            <v>1.74017635295288E-2</v>
          </cell>
          <cell r="J294">
            <v>2.28163213044822E-2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A295" t="str">
            <v>Norte</v>
          </cell>
          <cell r="B295" t="str">
            <v>AP</v>
          </cell>
          <cell r="C295" t="str">
            <v>Amapa</v>
          </cell>
          <cell r="D295" t="str">
            <v>FornecimentoDom</v>
          </cell>
          <cell r="E295">
            <v>0.29928941432114797</v>
          </cell>
          <cell r="F295">
            <v>8.0767185841084194E-2</v>
          </cell>
          <cell r="G295">
            <v>0</v>
          </cell>
          <cell r="H295">
            <v>0.17193767712430999</v>
          </cell>
          <cell r="I295">
            <v>0</v>
          </cell>
          <cell r="J295">
            <v>0.44800572271345801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 t="str">
            <v>Norte</v>
          </cell>
          <cell r="B296" t="str">
            <v>AP</v>
          </cell>
          <cell r="C296" t="str">
            <v>Amapa</v>
          </cell>
          <cell r="D296" t="str">
            <v>Hipermercado</v>
          </cell>
          <cell r="E296">
            <v>0.51056110155846501</v>
          </cell>
          <cell r="F296">
            <v>0.31668679450274301</v>
          </cell>
          <cell r="G296">
            <v>6.3280911634353801E-2</v>
          </cell>
          <cell r="H296">
            <v>0</v>
          </cell>
          <cell r="I296">
            <v>0.10412709952599999</v>
          </cell>
          <cell r="J296">
            <v>5.34409277843877E-3</v>
          </cell>
          <cell r="K296">
            <v>1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</row>
        <row r="297">
          <cell r="A297" t="str">
            <v>Norte</v>
          </cell>
          <cell r="B297" t="str">
            <v>AP</v>
          </cell>
          <cell r="C297" t="str">
            <v>Amapa</v>
          </cell>
          <cell r="D297" t="str">
            <v>Hortifruti</v>
          </cell>
          <cell r="E297">
            <v>0.91177499106153703</v>
          </cell>
          <cell r="F297">
            <v>8.25060697731669E-3</v>
          </cell>
          <cell r="G297">
            <v>2.0542886692222699E-2</v>
          </cell>
          <cell r="H297">
            <v>0</v>
          </cell>
          <cell r="I297">
            <v>5.4705024643976898E-2</v>
          </cell>
          <cell r="J297">
            <v>4.7264906249468996E-3</v>
          </cell>
          <cell r="K297">
            <v>1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A298" t="str">
            <v>Norte</v>
          </cell>
          <cell r="B298" t="str">
            <v>AP</v>
          </cell>
          <cell r="C298" t="str">
            <v>Amapa</v>
          </cell>
          <cell r="D298" t="str">
            <v>Lanchonetes</v>
          </cell>
          <cell r="E298">
            <v>0.13955528293611899</v>
          </cell>
          <cell r="F298">
            <v>0.51595006079753203</v>
          </cell>
          <cell r="G298">
            <v>2.5997852612894899E-3</v>
          </cell>
          <cell r="H298">
            <v>0.29070836499918601</v>
          </cell>
          <cell r="I298">
            <v>1.1316311938009999E-3</v>
          </cell>
          <cell r="J298">
            <v>5.00548748120722E-2</v>
          </cell>
          <cell r="K298">
            <v>0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A299" t="str">
            <v>Norte</v>
          </cell>
          <cell r="B299" t="str">
            <v>AP</v>
          </cell>
          <cell r="C299" t="str">
            <v>Amapa</v>
          </cell>
          <cell r="D299" t="str">
            <v>LaticiniosFrios</v>
          </cell>
          <cell r="E299">
            <v>1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1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 t="str">
            <v>Norte</v>
          </cell>
          <cell r="B300" t="str">
            <v>AP</v>
          </cell>
          <cell r="C300" t="str">
            <v>Amapa</v>
          </cell>
          <cell r="D300" t="str">
            <v>Minimercado</v>
          </cell>
          <cell r="E300">
            <v>0.60820306811114599</v>
          </cell>
          <cell r="F300">
            <v>0.22773944144796901</v>
          </cell>
          <cell r="G300">
            <v>4.7656996966979601E-2</v>
          </cell>
          <cell r="H300">
            <v>3.2761047421592799E-3</v>
          </cell>
          <cell r="I300">
            <v>9.2719791255274603E-2</v>
          </cell>
          <cell r="J300">
            <v>2.0404597476471099E-2</v>
          </cell>
          <cell r="K300">
            <v>1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</row>
        <row r="301">
          <cell r="A301" t="str">
            <v>Norte</v>
          </cell>
          <cell r="B301" t="str">
            <v>AP</v>
          </cell>
          <cell r="C301" t="str">
            <v>Amapa</v>
          </cell>
          <cell r="D301" t="str">
            <v>Padaria_prod</v>
          </cell>
          <cell r="E301">
            <v>2.8866898565753099E-2</v>
          </cell>
          <cell r="F301">
            <v>0.24678344745290201</v>
          </cell>
          <cell r="G301">
            <v>0.66025633782744397</v>
          </cell>
          <cell r="H301">
            <v>3.1560108531006999E-2</v>
          </cell>
          <cell r="I301">
            <v>3.06451683706696E-2</v>
          </cell>
          <cell r="J301">
            <v>1.88803925222407E-3</v>
          </cell>
          <cell r="K301">
            <v>0</v>
          </cell>
          <cell r="L301">
            <v>0</v>
          </cell>
          <cell r="M301">
            <v>1</v>
          </cell>
          <cell r="N301">
            <v>0</v>
          </cell>
          <cell r="O301">
            <v>0</v>
          </cell>
          <cell r="P301">
            <v>0</v>
          </cell>
        </row>
        <row r="302">
          <cell r="A302" t="str">
            <v>Norte</v>
          </cell>
          <cell r="B302" t="str">
            <v>AP</v>
          </cell>
          <cell r="C302" t="str">
            <v>Amapa</v>
          </cell>
          <cell r="D302" t="str">
            <v>Peixaria</v>
          </cell>
          <cell r="E302">
            <v>1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 t="str">
            <v>Norte</v>
          </cell>
          <cell r="B303" t="str">
            <v>AP</v>
          </cell>
          <cell r="C303" t="str">
            <v>Amapa</v>
          </cell>
          <cell r="D303" t="str">
            <v>Restaurante</v>
          </cell>
          <cell r="E303">
            <v>0.113803356382533</v>
          </cell>
          <cell r="F303">
            <v>7.7971474711859695E-2</v>
          </cell>
          <cell r="G303">
            <v>5.5684006329145101E-3</v>
          </cell>
          <cell r="H303">
            <v>0.772638452453839</v>
          </cell>
          <cell r="I303">
            <v>0</v>
          </cell>
          <cell r="J303">
            <v>3.0018315818854099E-2</v>
          </cell>
          <cell r="K303">
            <v>0</v>
          </cell>
          <cell r="L303">
            <v>0</v>
          </cell>
          <cell r="M303">
            <v>0</v>
          </cell>
          <cell r="N303">
            <v>1</v>
          </cell>
          <cell r="O303">
            <v>0</v>
          </cell>
          <cell r="P303">
            <v>0</v>
          </cell>
        </row>
        <row r="304">
          <cell r="A304" t="str">
            <v>Norte</v>
          </cell>
          <cell r="B304" t="str">
            <v>AP</v>
          </cell>
          <cell r="C304" t="str">
            <v>Amapa</v>
          </cell>
          <cell r="D304" t="str">
            <v>Supermercado</v>
          </cell>
          <cell r="E304">
            <v>0.54520446659064903</v>
          </cell>
          <cell r="F304">
            <v>0.26637067655291802</v>
          </cell>
          <cell r="G304">
            <v>6.6722875889811004E-2</v>
          </cell>
          <cell r="H304">
            <v>1.16032622258495E-3</v>
          </cell>
          <cell r="I304">
            <v>9.0165922947092705E-2</v>
          </cell>
          <cell r="J304">
            <v>3.0375731796943299E-2</v>
          </cell>
          <cell r="K304">
            <v>1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5">
          <cell r="A305" t="str">
            <v>Norte</v>
          </cell>
          <cell r="B305" t="str">
            <v>AP</v>
          </cell>
          <cell r="C305" t="str">
            <v>Amapa</v>
          </cell>
          <cell r="D305" t="str">
            <v>Peixaria</v>
          </cell>
          <cell r="E305">
            <v>0</v>
          </cell>
          <cell r="F305">
            <v>0</v>
          </cell>
          <cell r="G305">
            <v>0</v>
          </cell>
          <cell r="H305">
            <v>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1</v>
          </cell>
          <cell r="O305">
            <v>0</v>
          </cell>
          <cell r="P305">
            <v>0</v>
          </cell>
        </row>
        <row r="306">
          <cell r="A306" t="str">
            <v>Norte</v>
          </cell>
          <cell r="B306" t="str">
            <v>PA</v>
          </cell>
          <cell r="C306" t="str">
            <v>Para</v>
          </cell>
          <cell r="D306" t="str">
            <v>Acougues</v>
          </cell>
          <cell r="E306">
            <v>0.95130986617945601</v>
          </cell>
          <cell r="F306">
            <v>3.3106461303227801E-2</v>
          </cell>
          <cell r="G306">
            <v>1.43531751083666E-2</v>
          </cell>
          <cell r="H306">
            <v>0</v>
          </cell>
          <cell r="I306">
            <v>1.2304974089495E-3</v>
          </cell>
          <cell r="J306">
            <v>0</v>
          </cell>
          <cell r="K306">
            <v>1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A307" t="str">
            <v>Norte</v>
          </cell>
          <cell r="B307" t="str">
            <v>PA</v>
          </cell>
          <cell r="C307" t="str">
            <v>Para</v>
          </cell>
          <cell r="D307" t="str">
            <v>AliGeral</v>
          </cell>
          <cell r="E307">
            <v>0.78944962891727799</v>
          </cell>
          <cell r="F307">
            <v>7.2851126809792902E-2</v>
          </cell>
          <cell r="G307">
            <v>1.9896420506097599E-2</v>
          </cell>
          <cell r="H307">
            <v>6.2140618822145499E-2</v>
          </cell>
          <cell r="I307">
            <v>4.2845059088085898E-2</v>
          </cell>
          <cell r="J307">
            <v>1.28171458566004E-2</v>
          </cell>
          <cell r="K307">
            <v>1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A308" t="str">
            <v>Norte</v>
          </cell>
          <cell r="B308" t="str">
            <v>PA</v>
          </cell>
          <cell r="C308" t="str">
            <v>Para</v>
          </cell>
          <cell r="D308" t="str">
            <v>Ambulantes</v>
          </cell>
          <cell r="E308">
            <v>0.56090452531175805</v>
          </cell>
          <cell r="F308">
            <v>0.166455267051734</v>
          </cell>
          <cell r="G308">
            <v>8.0431794534477893E-2</v>
          </cell>
          <cell r="H308">
            <v>0.14754883528200999</v>
          </cell>
          <cell r="I308">
            <v>1.21636675341422E-2</v>
          </cell>
          <cell r="J308">
            <v>3.2495910285877498E-2</v>
          </cell>
          <cell r="K308">
            <v>1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A309" t="str">
            <v>Norte</v>
          </cell>
          <cell r="B309" t="str">
            <v>PA</v>
          </cell>
          <cell r="C309" t="str">
            <v>Para</v>
          </cell>
          <cell r="D309" t="str">
            <v>Bares</v>
          </cell>
          <cell r="E309">
            <v>0.30469461875999498</v>
          </cell>
          <cell r="F309">
            <v>0.208359633131494</v>
          </cell>
          <cell r="G309">
            <v>8.6818547983259706E-2</v>
          </cell>
          <cell r="H309">
            <v>8.1592588125804902E-2</v>
          </cell>
          <cell r="I309">
            <v>5.7928044311538099E-2</v>
          </cell>
          <cell r="J309">
            <v>0.26060656768790902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 t="str">
            <v>Norte</v>
          </cell>
          <cell r="B310" t="str">
            <v>PA</v>
          </cell>
          <cell r="C310" t="str">
            <v>Para</v>
          </cell>
          <cell r="D310" t="str">
            <v>Bebidas</v>
          </cell>
          <cell r="E310">
            <v>0.150302828749312</v>
          </cell>
          <cell r="F310">
            <v>2.3463365232552599E-2</v>
          </cell>
          <cell r="G310">
            <v>0</v>
          </cell>
          <cell r="H310">
            <v>0</v>
          </cell>
          <cell r="I310">
            <v>0</v>
          </cell>
          <cell r="J310">
            <v>0.82623380601813601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1</v>
          </cell>
        </row>
        <row r="311">
          <cell r="A311" t="str">
            <v>Norte</v>
          </cell>
          <cell r="B311" t="str">
            <v>PA</v>
          </cell>
          <cell r="C311" t="str">
            <v>Para</v>
          </cell>
          <cell r="D311" t="str">
            <v>Cantinas</v>
          </cell>
          <cell r="E311">
            <v>0.11307843114100299</v>
          </cell>
          <cell r="F311">
            <v>0.37850426768779899</v>
          </cell>
          <cell r="G311">
            <v>9.0363829156600104E-3</v>
          </cell>
          <cell r="H311">
            <v>0.39244597159503902</v>
          </cell>
          <cell r="I311">
            <v>9.0974488028629198E-4</v>
          </cell>
          <cell r="J311">
            <v>0.106025201780213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 t="str">
            <v>Norte</v>
          </cell>
          <cell r="B312" t="str">
            <v>PA</v>
          </cell>
          <cell r="C312" t="str">
            <v>Para</v>
          </cell>
          <cell r="D312" t="str">
            <v>Doces</v>
          </cell>
          <cell r="E312">
            <v>0</v>
          </cell>
          <cell r="F312">
            <v>1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A313" t="str">
            <v>Norte</v>
          </cell>
          <cell r="B313" t="str">
            <v>PA</v>
          </cell>
          <cell r="C313" t="str">
            <v>Para</v>
          </cell>
          <cell r="D313" t="str">
            <v>Excluidos</v>
          </cell>
          <cell r="E313">
            <v>0.48436605589786103</v>
          </cell>
          <cell r="F313">
            <v>9.2510630122552506E-2</v>
          </cell>
          <cell r="G313">
            <v>2.05383454542163E-2</v>
          </cell>
          <cell r="H313">
            <v>0.33041624373690198</v>
          </cell>
          <cell r="I313">
            <v>7.9086557823376206E-3</v>
          </cell>
          <cell r="J313">
            <v>6.4260069006130599E-2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A314" t="str">
            <v>Norte</v>
          </cell>
          <cell r="B314" t="str">
            <v>PA</v>
          </cell>
          <cell r="C314" t="str">
            <v>Para</v>
          </cell>
          <cell r="D314" t="str">
            <v>FornecimentoDom</v>
          </cell>
          <cell r="E314">
            <v>0.462050887251302</v>
          </cell>
          <cell r="F314">
            <v>0</v>
          </cell>
          <cell r="G314">
            <v>0</v>
          </cell>
          <cell r="H314">
            <v>0.41305439838810099</v>
          </cell>
          <cell r="I314">
            <v>0</v>
          </cell>
          <cell r="J314">
            <v>0.124894714360598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 t="str">
            <v>Norte</v>
          </cell>
          <cell r="B315" t="str">
            <v>PA</v>
          </cell>
          <cell r="C315" t="str">
            <v>Para</v>
          </cell>
          <cell r="D315" t="str">
            <v>Hipermercado</v>
          </cell>
          <cell r="E315">
            <v>0.37939122742345199</v>
          </cell>
          <cell r="F315">
            <v>0.42209700613770001</v>
          </cell>
          <cell r="G315">
            <v>8.7473042355626807E-2</v>
          </cell>
          <cell r="H315">
            <v>0</v>
          </cell>
          <cell r="I315">
            <v>9.8416092179378606E-2</v>
          </cell>
          <cell r="J315">
            <v>1.26226319038432E-2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A316" t="str">
            <v>Norte</v>
          </cell>
          <cell r="B316" t="str">
            <v>PA</v>
          </cell>
          <cell r="C316" t="str">
            <v>Para</v>
          </cell>
          <cell r="D316" t="str">
            <v>Hortifruti</v>
          </cell>
          <cell r="E316">
            <v>0.92811830312631705</v>
          </cell>
          <cell r="F316">
            <v>2.07487665604476E-2</v>
          </cell>
          <cell r="G316">
            <v>1.7542656073909101E-2</v>
          </cell>
          <cell r="H316">
            <v>8.3318584638216904E-3</v>
          </cell>
          <cell r="I316">
            <v>2.3767189667554599E-2</v>
          </cell>
          <cell r="J316">
            <v>1.4912261079498799E-3</v>
          </cell>
          <cell r="K316">
            <v>1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A317" t="str">
            <v>Norte</v>
          </cell>
          <cell r="B317" t="str">
            <v>PA</v>
          </cell>
          <cell r="C317" t="str">
            <v>Para</v>
          </cell>
          <cell r="D317" t="str">
            <v>Lanchonetes</v>
          </cell>
          <cell r="E317">
            <v>0.117522505413794</v>
          </cell>
          <cell r="F317">
            <v>0.49389497355067702</v>
          </cell>
          <cell r="G317">
            <v>2.4824957671139001E-3</v>
          </cell>
          <cell r="H317">
            <v>0.35120339483197699</v>
          </cell>
          <cell r="I317">
            <v>0</v>
          </cell>
          <cell r="J317">
            <v>3.4896630436439001E-2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 t="str">
            <v>Norte</v>
          </cell>
          <cell r="B318" t="str">
            <v>PA</v>
          </cell>
          <cell r="C318" t="str">
            <v>Para</v>
          </cell>
          <cell r="D318" t="str">
            <v>LaticiniosFrios</v>
          </cell>
          <cell r="E318">
            <v>0</v>
          </cell>
          <cell r="F318">
            <v>0</v>
          </cell>
          <cell r="G318">
            <v>1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1</v>
          </cell>
          <cell r="N318">
            <v>0</v>
          </cell>
          <cell r="O318">
            <v>0</v>
          </cell>
          <cell r="P318">
            <v>0</v>
          </cell>
        </row>
        <row r="319">
          <cell r="A319" t="str">
            <v>Norte</v>
          </cell>
          <cell r="B319" t="str">
            <v>PA</v>
          </cell>
          <cell r="C319" t="str">
            <v>Para</v>
          </cell>
          <cell r="D319" t="str">
            <v>Minimercado</v>
          </cell>
          <cell r="E319">
            <v>0.58240664561935096</v>
          </cell>
          <cell r="F319">
            <v>0.22217079269088499</v>
          </cell>
          <cell r="G319">
            <v>7.4742926009572594E-2</v>
          </cell>
          <cell r="H319">
            <v>2.4002729049523602E-3</v>
          </cell>
          <cell r="I319">
            <v>0.10614530651243199</v>
          </cell>
          <cell r="J319">
            <v>1.21340562628077E-2</v>
          </cell>
          <cell r="K319">
            <v>1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 t="str">
            <v>Norte</v>
          </cell>
          <cell r="B320" t="str">
            <v>PA</v>
          </cell>
          <cell r="C320" t="str">
            <v>Para</v>
          </cell>
          <cell r="D320" t="str">
            <v>Padaria_prod</v>
          </cell>
          <cell r="E320">
            <v>5.0764238657379397E-2</v>
          </cell>
          <cell r="F320">
            <v>0.210844411076162</v>
          </cell>
          <cell r="G320">
            <v>0.69713469837252595</v>
          </cell>
          <cell r="H320">
            <v>2.4631615592264799E-2</v>
          </cell>
          <cell r="I320">
            <v>1.4284575718250399E-2</v>
          </cell>
          <cell r="J320">
            <v>2.3404605834174098E-3</v>
          </cell>
          <cell r="K320">
            <v>0</v>
          </cell>
          <cell r="L320">
            <v>0</v>
          </cell>
          <cell r="M320">
            <v>1</v>
          </cell>
          <cell r="N320">
            <v>0</v>
          </cell>
          <cell r="O320">
            <v>0</v>
          </cell>
          <cell r="P320">
            <v>0</v>
          </cell>
        </row>
        <row r="321">
          <cell r="A321" t="str">
            <v>Norte</v>
          </cell>
          <cell r="B321" t="str">
            <v>PA</v>
          </cell>
          <cell r="C321" t="str">
            <v>Para</v>
          </cell>
          <cell r="D321" t="str">
            <v>Peixaria</v>
          </cell>
          <cell r="E321">
            <v>0.97665655832295395</v>
          </cell>
          <cell r="F321">
            <v>0</v>
          </cell>
          <cell r="G321">
            <v>2.33434416770462E-2</v>
          </cell>
          <cell r="H321">
            <v>0</v>
          </cell>
          <cell r="I321">
            <v>0</v>
          </cell>
          <cell r="J321">
            <v>0</v>
          </cell>
          <cell r="K321">
            <v>1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A322" t="str">
            <v>Norte</v>
          </cell>
          <cell r="B322" t="str">
            <v>PA</v>
          </cell>
          <cell r="C322" t="str">
            <v>Para</v>
          </cell>
          <cell r="D322" t="str">
            <v>Restaurante</v>
          </cell>
          <cell r="E322">
            <v>8.4881618829062505E-2</v>
          </cell>
          <cell r="F322">
            <v>4.74527862887704E-2</v>
          </cell>
          <cell r="G322">
            <v>0</v>
          </cell>
          <cell r="H322">
            <v>0.83049668149048195</v>
          </cell>
          <cell r="I322">
            <v>0</v>
          </cell>
          <cell r="J322">
            <v>3.7168913391685099E-2</v>
          </cell>
          <cell r="K322">
            <v>0</v>
          </cell>
          <cell r="L322">
            <v>0</v>
          </cell>
          <cell r="M322">
            <v>0</v>
          </cell>
          <cell r="N322">
            <v>1</v>
          </cell>
          <cell r="O322">
            <v>0</v>
          </cell>
          <cell r="P322">
            <v>0</v>
          </cell>
        </row>
        <row r="323">
          <cell r="A323" t="str">
            <v>Norte</v>
          </cell>
          <cell r="B323" t="str">
            <v>PA</v>
          </cell>
          <cell r="C323" t="str">
            <v>Para</v>
          </cell>
          <cell r="D323" t="str">
            <v>Supermercado</v>
          </cell>
          <cell r="E323">
            <v>0.55309220653744795</v>
          </cell>
          <cell r="F323">
            <v>0.25277440966958198</v>
          </cell>
          <cell r="G323">
            <v>6.6777813155757801E-2</v>
          </cell>
          <cell r="H323">
            <v>1.3823667804156101E-3</v>
          </cell>
          <cell r="I323">
            <v>0.103516398782573</v>
          </cell>
          <cell r="J323">
            <v>2.24568050742232E-2</v>
          </cell>
          <cell r="K323">
            <v>1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 t="str">
            <v>Norte</v>
          </cell>
          <cell r="B324" t="str">
            <v>PA</v>
          </cell>
          <cell r="C324" t="str">
            <v>Para</v>
          </cell>
          <cell r="D324" t="str">
            <v>Supermercado</v>
          </cell>
          <cell r="E324">
            <v>0</v>
          </cell>
          <cell r="F324">
            <v>0</v>
          </cell>
          <cell r="G324">
            <v>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1</v>
          </cell>
          <cell r="O324">
            <v>0</v>
          </cell>
          <cell r="P324">
            <v>0</v>
          </cell>
        </row>
        <row r="325">
          <cell r="A325" t="str">
            <v>Norte</v>
          </cell>
          <cell r="B325" t="str">
            <v>RO</v>
          </cell>
          <cell r="C325" t="str">
            <v>Rondonia</v>
          </cell>
          <cell r="D325" t="str">
            <v>Acougues</v>
          </cell>
          <cell r="E325">
            <v>0.935077412984056</v>
          </cell>
          <cell r="F325">
            <v>3.62491954110504E-2</v>
          </cell>
          <cell r="G325">
            <v>1.9173338561431899E-2</v>
          </cell>
          <cell r="H325">
            <v>0</v>
          </cell>
          <cell r="I325">
            <v>0</v>
          </cell>
          <cell r="J325">
            <v>9.5000530434620097E-3</v>
          </cell>
          <cell r="K325">
            <v>1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 t="str">
            <v>Norte</v>
          </cell>
          <cell r="B326" t="str">
            <v>RO</v>
          </cell>
          <cell r="C326" t="str">
            <v>Rondonia</v>
          </cell>
          <cell r="D326" t="str">
            <v>AliGeral</v>
          </cell>
          <cell r="E326">
            <v>0.57389131995321196</v>
          </cell>
          <cell r="F326">
            <v>0.10661886237139</v>
          </cell>
          <cell r="G326">
            <v>1.36344986252772E-2</v>
          </cell>
          <cell r="H326">
            <v>0.24637712270562401</v>
          </cell>
          <cell r="I326">
            <v>3.2166143778680698E-2</v>
          </cell>
          <cell r="J326">
            <v>2.7312052565816002E-2</v>
          </cell>
          <cell r="K326">
            <v>1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 t="str">
            <v>Norte</v>
          </cell>
          <cell r="B327" t="str">
            <v>RO</v>
          </cell>
          <cell r="C327" t="str">
            <v>Rondonia</v>
          </cell>
          <cell r="D327" t="str">
            <v>Ambulantes</v>
          </cell>
          <cell r="E327">
            <v>0.230890355740859</v>
          </cell>
          <cell r="F327">
            <v>0.40298722127942399</v>
          </cell>
          <cell r="G327">
            <v>7.2664816518023895E-2</v>
          </cell>
          <cell r="H327">
            <v>0.267293915438927</v>
          </cell>
          <cell r="I327">
            <v>1.96903738661681E-2</v>
          </cell>
          <cell r="J327">
            <v>6.4733171565975597E-3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A328" t="str">
            <v>Norte</v>
          </cell>
          <cell r="B328" t="str">
            <v>RO</v>
          </cell>
          <cell r="C328" t="str">
            <v>Rondonia</v>
          </cell>
          <cell r="D328" t="str">
            <v>Bares</v>
          </cell>
          <cell r="E328">
            <v>5.7115074081638503E-2</v>
          </cell>
          <cell r="F328">
            <v>0.28150458710422799</v>
          </cell>
          <cell r="G328">
            <v>0</v>
          </cell>
          <cell r="H328">
            <v>0.13806256387062599</v>
          </cell>
          <cell r="I328">
            <v>0</v>
          </cell>
          <cell r="J328">
            <v>0.52331777494350695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1</v>
          </cell>
        </row>
        <row r="329">
          <cell r="A329" t="str">
            <v>Norte</v>
          </cell>
          <cell r="B329" t="str">
            <v>RO</v>
          </cell>
          <cell r="C329" t="str">
            <v>Rondonia</v>
          </cell>
          <cell r="D329" t="str">
            <v>Bebidas</v>
          </cell>
          <cell r="E329">
            <v>0.18401733833214101</v>
          </cell>
          <cell r="F329">
            <v>0.108480615208272</v>
          </cell>
          <cell r="G329">
            <v>0</v>
          </cell>
          <cell r="H329">
            <v>0</v>
          </cell>
          <cell r="I329">
            <v>7.5536723123868693E-2</v>
          </cell>
          <cell r="J329">
            <v>0.63196532333571898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1</v>
          </cell>
        </row>
        <row r="330">
          <cell r="A330" t="str">
            <v>Norte</v>
          </cell>
          <cell r="B330" t="str">
            <v>RO</v>
          </cell>
          <cell r="C330" t="str">
            <v>Rondonia</v>
          </cell>
          <cell r="D330" t="str">
            <v>Cantinas</v>
          </cell>
          <cell r="E330">
            <v>5.9871758048895697E-2</v>
          </cell>
          <cell r="F330">
            <v>0.29939989628608299</v>
          </cell>
          <cell r="G330">
            <v>4.1891155353539197E-2</v>
          </cell>
          <cell r="H330">
            <v>0.57066624886392903</v>
          </cell>
          <cell r="I330">
            <v>0</v>
          </cell>
          <cell r="J330">
            <v>2.81709414475525E-2</v>
          </cell>
          <cell r="K330">
            <v>0</v>
          </cell>
          <cell r="L330">
            <v>0</v>
          </cell>
          <cell r="M330">
            <v>0</v>
          </cell>
          <cell r="N330">
            <v>1</v>
          </cell>
          <cell r="O330">
            <v>0</v>
          </cell>
          <cell r="P330">
            <v>0</v>
          </cell>
        </row>
        <row r="331">
          <cell r="A331" t="str">
            <v>Norte</v>
          </cell>
          <cell r="B331" t="str">
            <v>RO</v>
          </cell>
          <cell r="C331" t="str">
            <v>Rondonia</v>
          </cell>
          <cell r="D331" t="str">
            <v>Doces</v>
          </cell>
          <cell r="E331">
            <v>0</v>
          </cell>
          <cell r="F331">
            <v>1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2">
          <cell r="A332" t="str">
            <v>Norte</v>
          </cell>
          <cell r="B332" t="str">
            <v>RO</v>
          </cell>
          <cell r="C332" t="str">
            <v>Rondonia</v>
          </cell>
          <cell r="D332" t="str">
            <v>Excluidos</v>
          </cell>
          <cell r="E332">
            <v>0.39599723228122202</v>
          </cell>
          <cell r="F332">
            <v>0.13970828675014799</v>
          </cell>
          <cell r="G332">
            <v>2.4216119592470199E-2</v>
          </cell>
          <cell r="H332">
            <v>0.41441312956278498</v>
          </cell>
          <cell r="I332">
            <v>1.99064638850904E-3</v>
          </cell>
          <cell r="J332">
            <v>2.3674585424866001E-2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</row>
        <row r="333">
          <cell r="A333" t="str">
            <v>Norte</v>
          </cell>
          <cell r="B333" t="str">
            <v>RO</v>
          </cell>
          <cell r="C333" t="str">
            <v>Rondonia</v>
          </cell>
          <cell r="D333" t="str">
            <v>Hipermercado</v>
          </cell>
          <cell r="E333">
            <v>0.55842807212001799</v>
          </cell>
          <cell r="F333">
            <v>0.24825163196817901</v>
          </cell>
          <cell r="G333">
            <v>5.0218480477687698E-2</v>
          </cell>
          <cell r="H333">
            <v>0</v>
          </cell>
          <cell r="I333">
            <v>9.1230589254702094E-2</v>
          </cell>
          <cell r="J333">
            <v>5.1871226179413997E-2</v>
          </cell>
          <cell r="K333">
            <v>1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A334" t="str">
            <v>Norte</v>
          </cell>
          <cell r="B334" t="str">
            <v>RO</v>
          </cell>
          <cell r="C334" t="str">
            <v>Rondonia</v>
          </cell>
          <cell r="D334" t="str">
            <v>Hortifruti</v>
          </cell>
          <cell r="E334">
            <v>0.79464527460815204</v>
          </cell>
          <cell r="F334">
            <v>0.10644416886201501</v>
          </cell>
          <cell r="G334">
            <v>1.5254878052090399E-2</v>
          </cell>
          <cell r="H334">
            <v>4.7306176117135001E-2</v>
          </cell>
          <cell r="I334">
            <v>3.6349502360606897E-2</v>
          </cell>
          <cell r="J334">
            <v>0</v>
          </cell>
          <cell r="K334">
            <v>1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A335" t="str">
            <v>Norte</v>
          </cell>
          <cell r="B335" t="str">
            <v>RO</v>
          </cell>
          <cell r="C335" t="str">
            <v>Rondonia</v>
          </cell>
          <cell r="D335" t="str">
            <v>Lanchonetes</v>
          </cell>
          <cell r="E335">
            <v>9.0150970992686E-2</v>
          </cell>
          <cell r="F335">
            <v>0.57643634906734798</v>
          </cell>
          <cell r="G335">
            <v>0</v>
          </cell>
          <cell r="H335">
            <v>0.26709240203232698</v>
          </cell>
          <cell r="I335">
            <v>0</v>
          </cell>
          <cell r="J335">
            <v>6.6320277907638697E-2</v>
          </cell>
          <cell r="K335">
            <v>0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A336" t="str">
            <v>Norte</v>
          </cell>
          <cell r="B336" t="str">
            <v>RO</v>
          </cell>
          <cell r="C336" t="str">
            <v>Rondonia</v>
          </cell>
          <cell r="D336" t="str">
            <v>LaticiniosFrios</v>
          </cell>
          <cell r="E336">
            <v>0.5</v>
          </cell>
          <cell r="F336">
            <v>0</v>
          </cell>
          <cell r="G336">
            <v>0.5</v>
          </cell>
          <cell r="H336">
            <v>0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1</v>
          </cell>
          <cell r="N336">
            <v>0</v>
          </cell>
          <cell r="O336">
            <v>0</v>
          </cell>
          <cell r="P336">
            <v>0</v>
          </cell>
        </row>
        <row r="337">
          <cell r="A337" t="str">
            <v>Norte</v>
          </cell>
          <cell r="B337" t="str">
            <v>RO</v>
          </cell>
          <cell r="C337" t="str">
            <v>Rondonia</v>
          </cell>
          <cell r="D337" t="str">
            <v>Minimercado</v>
          </cell>
          <cell r="E337">
            <v>0.52160133410151899</v>
          </cell>
          <cell r="F337">
            <v>0.29309287808027401</v>
          </cell>
          <cell r="G337">
            <v>8.1956211344008698E-2</v>
          </cell>
          <cell r="H337">
            <v>4.2916354469079198E-3</v>
          </cell>
          <cell r="I337">
            <v>8.0421093304149302E-2</v>
          </cell>
          <cell r="J337">
            <v>1.86368477231416E-2</v>
          </cell>
          <cell r="K337">
            <v>1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8">
          <cell r="A338" t="str">
            <v>Norte</v>
          </cell>
          <cell r="B338" t="str">
            <v>RO</v>
          </cell>
          <cell r="C338" t="str">
            <v>Rondonia</v>
          </cell>
          <cell r="D338" t="str">
            <v>Padaria_prod</v>
          </cell>
          <cell r="E338">
            <v>7.7395634707758995E-2</v>
          </cell>
          <cell r="F338">
            <v>0.24961798349718001</v>
          </cell>
          <cell r="G338">
            <v>0.56738263297582203</v>
          </cell>
          <cell r="H338">
            <v>0.100578813685458</v>
          </cell>
          <cell r="I338">
            <v>4.4751878552755E-3</v>
          </cell>
          <cell r="J338">
            <v>5.4974727850528302E-4</v>
          </cell>
          <cell r="K338">
            <v>0</v>
          </cell>
          <cell r="L338">
            <v>0</v>
          </cell>
          <cell r="M338">
            <v>1</v>
          </cell>
          <cell r="N338">
            <v>0</v>
          </cell>
          <cell r="O338">
            <v>0</v>
          </cell>
          <cell r="P338">
            <v>0</v>
          </cell>
        </row>
        <row r="339">
          <cell r="A339" t="str">
            <v>Norte</v>
          </cell>
          <cell r="B339" t="str">
            <v>RO</v>
          </cell>
          <cell r="C339" t="str">
            <v>Rondonia</v>
          </cell>
          <cell r="D339" t="str">
            <v>Peixaria</v>
          </cell>
          <cell r="E339">
            <v>1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1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A340" t="str">
            <v>Norte</v>
          </cell>
          <cell r="B340" t="str">
            <v>RO</v>
          </cell>
          <cell r="C340" t="str">
            <v>Rondonia</v>
          </cell>
          <cell r="D340" t="str">
            <v>Restaurante</v>
          </cell>
          <cell r="E340">
            <v>5.6785093705479898E-2</v>
          </cell>
          <cell r="F340">
            <v>8.9645305219930402E-2</v>
          </cell>
          <cell r="G340">
            <v>0</v>
          </cell>
          <cell r="H340">
            <v>0.827797629419879</v>
          </cell>
          <cell r="I340">
            <v>0</v>
          </cell>
          <cell r="J340">
            <v>2.5771971654710402E-2</v>
          </cell>
          <cell r="K340">
            <v>0</v>
          </cell>
          <cell r="L340">
            <v>0</v>
          </cell>
          <cell r="M340">
            <v>0</v>
          </cell>
          <cell r="N340">
            <v>1</v>
          </cell>
          <cell r="O340">
            <v>0</v>
          </cell>
          <cell r="P340">
            <v>0</v>
          </cell>
        </row>
        <row r="341">
          <cell r="A341" t="str">
            <v>Norte</v>
          </cell>
          <cell r="B341" t="str">
            <v>RO</v>
          </cell>
          <cell r="C341" t="str">
            <v>Rondonia</v>
          </cell>
          <cell r="D341" t="str">
            <v>Supermercado</v>
          </cell>
          <cell r="E341">
            <v>0.55413506760577802</v>
          </cell>
          <cell r="F341">
            <v>0.29226790855499202</v>
          </cell>
          <cell r="G341">
            <v>6.6043320420934998E-2</v>
          </cell>
          <cell r="H341">
            <v>4.3698717858743101E-3</v>
          </cell>
          <cell r="I341">
            <v>7.2035250600263598E-2</v>
          </cell>
          <cell r="J341">
            <v>1.1148581032157099E-2</v>
          </cell>
          <cell r="K341">
            <v>1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A342" t="str">
            <v>Norte</v>
          </cell>
          <cell r="B342" t="str">
            <v>RO</v>
          </cell>
          <cell r="C342" t="str">
            <v>Rondonia</v>
          </cell>
          <cell r="D342" t="str">
            <v>AliGeral</v>
          </cell>
          <cell r="E342">
            <v>0</v>
          </cell>
          <cell r="F342">
            <v>2.7332536630452599E-3</v>
          </cell>
          <cell r="G342">
            <v>0</v>
          </cell>
          <cell r="H342">
            <v>0.997266746336955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1</v>
          </cell>
          <cell r="O342">
            <v>0</v>
          </cell>
          <cell r="P342">
            <v>0</v>
          </cell>
        </row>
        <row r="343">
          <cell r="A343" t="str">
            <v>Norte</v>
          </cell>
          <cell r="B343" t="str">
            <v>RR</v>
          </cell>
          <cell r="C343" t="str">
            <v>Roraima</v>
          </cell>
          <cell r="D343" t="str">
            <v>Acougues</v>
          </cell>
          <cell r="E343">
            <v>0.93926223838528</v>
          </cell>
          <cell r="F343">
            <v>3.7626261272346598E-2</v>
          </cell>
          <cell r="G343">
            <v>2.3111500342373099E-2</v>
          </cell>
          <cell r="H343">
            <v>0</v>
          </cell>
          <cell r="I343">
            <v>0</v>
          </cell>
          <cell r="J343">
            <v>0</v>
          </cell>
          <cell r="K343">
            <v>1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4">
          <cell r="A344" t="str">
            <v>Norte</v>
          </cell>
          <cell r="B344" t="str">
            <v>RR</v>
          </cell>
          <cell r="C344" t="str">
            <v>Roraima</v>
          </cell>
          <cell r="D344" t="str">
            <v>AliGeral</v>
          </cell>
          <cell r="E344">
            <v>0.84679882312064303</v>
          </cell>
          <cell r="F344">
            <v>5.8210741828857897E-3</v>
          </cell>
          <cell r="G344">
            <v>0</v>
          </cell>
          <cell r="H344">
            <v>4.1520242240424998E-2</v>
          </cell>
          <cell r="I344">
            <v>7.3970266576609003E-2</v>
          </cell>
          <cell r="J344">
            <v>3.1889593879437302E-2</v>
          </cell>
          <cell r="K344">
            <v>1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>Norte</v>
          </cell>
          <cell r="B345" t="str">
            <v>RR</v>
          </cell>
          <cell r="C345" t="str">
            <v>Roraima</v>
          </cell>
          <cell r="D345" t="str">
            <v>Ambulantes</v>
          </cell>
          <cell r="E345">
            <v>0.35275909166013097</v>
          </cell>
          <cell r="F345">
            <v>0.401258023107608</v>
          </cell>
          <cell r="G345">
            <v>4.4755731290294802E-2</v>
          </cell>
          <cell r="H345">
            <v>0.115086436776973</v>
          </cell>
          <cell r="I345">
            <v>2.9865533153269501E-2</v>
          </cell>
          <cell r="J345">
            <v>5.6275184011723503E-2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 t="str">
            <v>Norte</v>
          </cell>
          <cell r="B346" t="str">
            <v>RR</v>
          </cell>
          <cell r="C346" t="str">
            <v>Roraima</v>
          </cell>
          <cell r="D346" t="str">
            <v>Bares</v>
          </cell>
          <cell r="E346">
            <v>0.10519450794622601</v>
          </cell>
          <cell r="F346">
            <v>9.2015022268773006E-2</v>
          </cell>
          <cell r="G346">
            <v>0</v>
          </cell>
          <cell r="H346">
            <v>0</v>
          </cell>
          <cell r="I346">
            <v>0</v>
          </cell>
          <cell r="J346">
            <v>0.80279046978500002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1</v>
          </cell>
        </row>
        <row r="347">
          <cell r="A347" t="str">
            <v>Norte</v>
          </cell>
          <cell r="B347" t="str">
            <v>RR</v>
          </cell>
          <cell r="C347" t="str">
            <v>Roraima</v>
          </cell>
          <cell r="D347" t="str">
            <v>Bebidas</v>
          </cell>
          <cell r="E347">
            <v>0</v>
          </cell>
          <cell r="F347">
            <v>0.26887955522236101</v>
          </cell>
          <cell r="G347">
            <v>0</v>
          </cell>
          <cell r="H347">
            <v>0</v>
          </cell>
          <cell r="I347">
            <v>0</v>
          </cell>
          <cell r="J347">
            <v>0.73112044477763904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1</v>
          </cell>
        </row>
        <row r="348">
          <cell r="A348" t="str">
            <v>Norte</v>
          </cell>
          <cell r="B348" t="str">
            <v>RR</v>
          </cell>
          <cell r="C348" t="str">
            <v>Roraima</v>
          </cell>
          <cell r="D348" t="str">
            <v>Cantinas</v>
          </cell>
          <cell r="E348">
            <v>4.9311109948934201E-2</v>
          </cell>
          <cell r="F348">
            <v>0.119245469906687</v>
          </cell>
          <cell r="G348">
            <v>0</v>
          </cell>
          <cell r="H348">
            <v>0.831443420144379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1</v>
          </cell>
          <cell r="O348">
            <v>0</v>
          </cell>
          <cell r="P348">
            <v>0</v>
          </cell>
        </row>
        <row r="349">
          <cell r="A349" t="str">
            <v>Norte</v>
          </cell>
          <cell r="B349" t="str">
            <v>RR</v>
          </cell>
          <cell r="C349" t="str">
            <v>Roraima</v>
          </cell>
          <cell r="D349" t="str">
            <v>Excluidos</v>
          </cell>
          <cell r="E349">
            <v>0.47716834787602402</v>
          </cell>
          <cell r="F349">
            <v>7.1522460098425E-2</v>
          </cell>
          <cell r="G349">
            <v>0</v>
          </cell>
          <cell r="H349">
            <v>0.26722802898411102</v>
          </cell>
          <cell r="I349">
            <v>0</v>
          </cell>
          <cell r="J349">
            <v>0.18408116304144101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A350" t="str">
            <v>Norte</v>
          </cell>
          <cell r="B350" t="str">
            <v>RR</v>
          </cell>
          <cell r="C350" t="str">
            <v>Roraima</v>
          </cell>
          <cell r="D350" t="str">
            <v>FornecimentoDom</v>
          </cell>
          <cell r="E350">
            <v>0.63709534605485096</v>
          </cell>
          <cell r="F350">
            <v>0.36290465394514998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1">
          <cell r="A351" t="str">
            <v>Norte</v>
          </cell>
          <cell r="B351" t="str">
            <v>RR</v>
          </cell>
          <cell r="C351" t="str">
            <v>Roraima</v>
          </cell>
          <cell r="D351" t="str">
            <v>Hipermercado</v>
          </cell>
          <cell r="E351">
            <v>0.40332090738784698</v>
          </cell>
          <cell r="F351">
            <v>0.399541376788703</v>
          </cell>
          <cell r="G351">
            <v>5.05008848003521E-2</v>
          </cell>
          <cell r="H351">
            <v>0</v>
          </cell>
          <cell r="I351">
            <v>0.14663683102309699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</row>
        <row r="352">
          <cell r="A352" t="str">
            <v>Norte</v>
          </cell>
          <cell r="B352" t="str">
            <v>RR</v>
          </cell>
          <cell r="C352" t="str">
            <v>Roraima</v>
          </cell>
          <cell r="D352" t="str">
            <v>Hortifruti</v>
          </cell>
          <cell r="E352">
            <v>0.867421328249525</v>
          </cell>
          <cell r="F352">
            <v>7.48939087475949E-3</v>
          </cell>
          <cell r="G352">
            <v>0</v>
          </cell>
          <cell r="H352">
            <v>0</v>
          </cell>
          <cell r="I352">
            <v>0.125089280875715</v>
          </cell>
          <cell r="J352">
            <v>0</v>
          </cell>
          <cell r="K352">
            <v>1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A353" t="str">
            <v>Norte</v>
          </cell>
          <cell r="B353" t="str">
            <v>RR</v>
          </cell>
          <cell r="C353" t="str">
            <v>Roraima</v>
          </cell>
          <cell r="D353" t="str">
            <v>Lanchonetes</v>
          </cell>
          <cell r="E353">
            <v>7.0847559605098406E-2</v>
          </cell>
          <cell r="F353">
            <v>0.48222199035760899</v>
          </cell>
          <cell r="G353">
            <v>3.41646610220141E-3</v>
          </cell>
          <cell r="H353">
            <v>0.42914167999094599</v>
          </cell>
          <cell r="I353">
            <v>0</v>
          </cell>
          <cell r="J353">
            <v>1.4372303944144699E-2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 t="str">
            <v>Norte</v>
          </cell>
          <cell r="B354" t="str">
            <v>RR</v>
          </cell>
          <cell r="C354" t="str">
            <v>Roraima</v>
          </cell>
          <cell r="D354" t="str">
            <v>Minimercado</v>
          </cell>
          <cell r="E354">
            <v>0.59168789617879403</v>
          </cell>
          <cell r="F354">
            <v>0.21756487050815301</v>
          </cell>
          <cell r="G354">
            <v>7.6396266253452194E-2</v>
          </cell>
          <cell r="H354">
            <v>0</v>
          </cell>
          <cell r="I354">
            <v>0.101846456560753</v>
          </cell>
          <cell r="J354">
            <v>1.2504510498847401E-2</v>
          </cell>
          <cell r="K354">
            <v>1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 t="str">
            <v>Norte</v>
          </cell>
          <cell r="B355" t="str">
            <v>RR</v>
          </cell>
          <cell r="C355" t="str">
            <v>Roraima</v>
          </cell>
          <cell r="D355" t="str">
            <v>Padaria_prod</v>
          </cell>
          <cell r="E355">
            <v>3.07620974803973E-2</v>
          </cell>
          <cell r="F355">
            <v>0.126894780906674</v>
          </cell>
          <cell r="G355">
            <v>0.82022146082882297</v>
          </cell>
          <cell r="H355">
            <v>1.7861352842566899E-2</v>
          </cell>
          <cell r="I355">
            <v>4.26030794153885E-3</v>
          </cell>
          <cell r="J355">
            <v>0</v>
          </cell>
          <cell r="K355">
            <v>0</v>
          </cell>
          <cell r="L355">
            <v>0</v>
          </cell>
          <cell r="M355">
            <v>1</v>
          </cell>
          <cell r="N355">
            <v>0</v>
          </cell>
          <cell r="O355">
            <v>0</v>
          </cell>
          <cell r="P355">
            <v>0</v>
          </cell>
        </row>
        <row r="356">
          <cell r="A356" t="str">
            <v>Norte</v>
          </cell>
          <cell r="B356" t="str">
            <v>RR</v>
          </cell>
          <cell r="C356" t="str">
            <v>Roraima</v>
          </cell>
          <cell r="D356" t="str">
            <v>Peixaria</v>
          </cell>
          <cell r="E356">
            <v>1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 t="str">
            <v>Norte</v>
          </cell>
          <cell r="B357" t="str">
            <v>RR</v>
          </cell>
          <cell r="C357" t="str">
            <v>Roraima</v>
          </cell>
          <cell r="D357" t="str">
            <v>Restaurante</v>
          </cell>
          <cell r="E357">
            <v>4.6984237751576001E-2</v>
          </cell>
          <cell r="F357">
            <v>2.0776663342925401E-2</v>
          </cell>
          <cell r="G357">
            <v>0</v>
          </cell>
          <cell r="H357">
            <v>0.92729945904727895</v>
          </cell>
          <cell r="I357">
            <v>4.9396398582191902E-3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1</v>
          </cell>
          <cell r="O357">
            <v>0</v>
          </cell>
          <cell r="P357">
            <v>0</v>
          </cell>
        </row>
        <row r="358">
          <cell r="A358" t="str">
            <v>Norte</v>
          </cell>
          <cell r="B358" t="str">
            <v>RR</v>
          </cell>
          <cell r="C358" t="str">
            <v>Roraima</v>
          </cell>
          <cell r="D358" t="str">
            <v>Supermercado</v>
          </cell>
          <cell r="E358">
            <v>0.57113926892769296</v>
          </cell>
          <cell r="F358">
            <v>0.23033458228827</v>
          </cell>
          <cell r="G358">
            <v>6.6885332342347406E-2</v>
          </cell>
          <cell r="H358">
            <v>5.5610582770223103E-3</v>
          </cell>
          <cell r="I358">
            <v>9.5114299128913907E-2</v>
          </cell>
          <cell r="J358">
            <v>3.0965459035753099E-2</v>
          </cell>
          <cell r="K358">
            <v>1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 t="str">
            <v>Norte</v>
          </cell>
          <cell r="B359" t="str">
            <v>RR</v>
          </cell>
          <cell r="C359" t="str">
            <v>Roraima</v>
          </cell>
          <cell r="D359" t="str">
            <v>Ambulantes</v>
          </cell>
          <cell r="E359">
            <v>0</v>
          </cell>
          <cell r="F359">
            <v>0</v>
          </cell>
          <cell r="G359">
            <v>0</v>
          </cell>
          <cell r="H359">
            <v>1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1</v>
          </cell>
          <cell r="O359">
            <v>0</v>
          </cell>
          <cell r="P359">
            <v>0</v>
          </cell>
        </row>
        <row r="360">
          <cell r="A360" t="str">
            <v>Norte</v>
          </cell>
          <cell r="B360" t="str">
            <v>TO</v>
          </cell>
          <cell r="C360" t="str">
            <v>Tocantins</v>
          </cell>
          <cell r="D360" t="str">
            <v>Acougues</v>
          </cell>
          <cell r="E360">
            <v>0.898600778855565</v>
          </cell>
          <cell r="F360">
            <v>2.1337106597945799E-2</v>
          </cell>
          <cell r="G360">
            <v>8.0062114546488802E-2</v>
          </cell>
          <cell r="H360">
            <v>0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 t="str">
            <v>Norte</v>
          </cell>
          <cell r="B361" t="str">
            <v>TO</v>
          </cell>
          <cell r="C361" t="str">
            <v>Tocantins</v>
          </cell>
          <cell r="D361" t="str">
            <v>AliGeral</v>
          </cell>
          <cell r="E361">
            <v>0.64536288833536204</v>
          </cell>
          <cell r="F361">
            <v>8.2695604127601297E-2</v>
          </cell>
          <cell r="G361">
            <v>2.8536435455783399E-2</v>
          </cell>
          <cell r="H361">
            <v>0.19315119319170099</v>
          </cell>
          <cell r="I361">
            <v>2.74653733784198E-2</v>
          </cell>
          <cell r="J361">
            <v>2.2788505511132501E-2</v>
          </cell>
          <cell r="K361">
            <v>1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</row>
        <row r="362">
          <cell r="A362" t="str">
            <v>Norte</v>
          </cell>
          <cell r="B362" t="str">
            <v>TO</v>
          </cell>
          <cell r="C362" t="str">
            <v>Tocantins</v>
          </cell>
          <cell r="D362" t="str">
            <v>Ambulantes</v>
          </cell>
          <cell r="E362">
            <v>0.401942615496307</v>
          </cell>
          <cell r="F362">
            <v>0.31033163332420899</v>
          </cell>
          <cell r="G362">
            <v>1.5822400408503301E-2</v>
          </cell>
          <cell r="H362">
            <v>0.221019817164606</v>
          </cell>
          <cell r="I362">
            <v>4.2329144897598403E-3</v>
          </cell>
          <cell r="J362">
            <v>4.6650619116614597E-2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A363" t="str">
            <v>Norte</v>
          </cell>
          <cell r="B363" t="str">
            <v>TO</v>
          </cell>
          <cell r="C363" t="str">
            <v>Tocantins</v>
          </cell>
          <cell r="D363" t="str">
            <v>Bares</v>
          </cell>
          <cell r="E363">
            <v>1.0476893674007301E-2</v>
          </cell>
          <cell r="F363">
            <v>0.167544676458286</v>
          </cell>
          <cell r="G363">
            <v>0</v>
          </cell>
          <cell r="H363">
            <v>0.13770821194618099</v>
          </cell>
          <cell r="I363">
            <v>0</v>
          </cell>
          <cell r="J363">
            <v>0.68427021792152598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1</v>
          </cell>
        </row>
        <row r="364">
          <cell r="A364" t="str">
            <v>Norte</v>
          </cell>
          <cell r="B364" t="str">
            <v>TO</v>
          </cell>
          <cell r="C364" t="str">
            <v>Tocantins</v>
          </cell>
          <cell r="D364" t="str">
            <v>Bebidas</v>
          </cell>
          <cell r="E364">
            <v>0</v>
          </cell>
          <cell r="F364">
            <v>0.39807414107465999</v>
          </cell>
          <cell r="G364">
            <v>0</v>
          </cell>
          <cell r="H364">
            <v>0</v>
          </cell>
          <cell r="I364">
            <v>0</v>
          </cell>
          <cell r="J364">
            <v>0.60192585892534001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1</v>
          </cell>
        </row>
        <row r="365">
          <cell r="A365" t="str">
            <v>Norte</v>
          </cell>
          <cell r="B365" t="str">
            <v>TO</v>
          </cell>
          <cell r="C365" t="str">
            <v>Tocantins</v>
          </cell>
          <cell r="D365" t="str">
            <v>Cantinas</v>
          </cell>
          <cell r="E365">
            <v>0.148830877213425</v>
          </cell>
          <cell r="F365">
            <v>0.20285100638732401</v>
          </cell>
          <cell r="G365">
            <v>0</v>
          </cell>
          <cell r="H365">
            <v>0.53875755115413704</v>
          </cell>
          <cell r="I365">
            <v>0</v>
          </cell>
          <cell r="J365">
            <v>0.109560565245115</v>
          </cell>
          <cell r="K365">
            <v>0</v>
          </cell>
          <cell r="L365">
            <v>0</v>
          </cell>
          <cell r="M365">
            <v>0</v>
          </cell>
          <cell r="N365">
            <v>1</v>
          </cell>
          <cell r="O365">
            <v>0</v>
          </cell>
          <cell r="P365">
            <v>0</v>
          </cell>
        </row>
        <row r="366">
          <cell r="A366" t="str">
            <v>Norte</v>
          </cell>
          <cell r="B366" t="str">
            <v>TO</v>
          </cell>
          <cell r="C366" t="str">
            <v>Tocantins</v>
          </cell>
          <cell r="D366" t="str">
            <v>Excluidos</v>
          </cell>
          <cell r="E366">
            <v>0.50476160339992404</v>
          </cell>
          <cell r="F366">
            <v>7.7512465163706495E-2</v>
          </cell>
          <cell r="G366">
            <v>1.72083792302999E-2</v>
          </cell>
          <cell r="H366">
            <v>0.358957078411407</v>
          </cell>
          <cell r="I366">
            <v>1.35219377753816E-2</v>
          </cell>
          <cell r="J366">
            <v>2.8038536019280601E-2</v>
          </cell>
          <cell r="K366">
            <v>1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A367" t="str">
            <v>Norte</v>
          </cell>
          <cell r="B367" t="str">
            <v>TO</v>
          </cell>
          <cell r="C367" t="str">
            <v>Tocantins</v>
          </cell>
          <cell r="D367" t="str">
            <v>FornecimentoDom</v>
          </cell>
          <cell r="E367">
            <v>1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1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A368" t="str">
            <v>Norte</v>
          </cell>
          <cell r="B368" t="str">
            <v>TO</v>
          </cell>
          <cell r="C368" t="str">
            <v>Tocantins</v>
          </cell>
          <cell r="D368" t="str">
            <v>Hipermercado</v>
          </cell>
          <cell r="E368">
            <v>0.42248396398695298</v>
          </cell>
          <cell r="F368">
            <v>0.35019293657299999</v>
          </cell>
          <cell r="G368">
            <v>0.110413725631627</v>
          </cell>
          <cell r="H368">
            <v>2.84330184472209E-2</v>
          </cell>
          <cell r="I368">
            <v>7.3772767236174597E-2</v>
          </cell>
          <cell r="J368">
            <v>1.4703588125025001E-2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A369" t="str">
            <v>Norte</v>
          </cell>
          <cell r="B369" t="str">
            <v>TO</v>
          </cell>
          <cell r="C369" t="str">
            <v>Tocantins</v>
          </cell>
          <cell r="D369" t="str">
            <v>Hortifruti</v>
          </cell>
          <cell r="E369">
            <v>0.95548208509367305</v>
          </cell>
          <cell r="F369">
            <v>4.2271896761129297E-3</v>
          </cell>
          <cell r="G369">
            <v>1.10836174372638E-2</v>
          </cell>
          <cell r="H369">
            <v>2.2847207187266499E-2</v>
          </cell>
          <cell r="I369">
            <v>6.3599006056832899E-3</v>
          </cell>
          <cell r="J369">
            <v>0</v>
          </cell>
          <cell r="K369">
            <v>1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A370" t="str">
            <v>Norte</v>
          </cell>
          <cell r="B370" t="str">
            <v>TO</v>
          </cell>
          <cell r="C370" t="str">
            <v>Tocantins</v>
          </cell>
          <cell r="D370" t="str">
            <v>Lanchonetes</v>
          </cell>
          <cell r="E370">
            <v>9.2505515623971704E-2</v>
          </cell>
          <cell r="F370">
            <v>0.53132644444007204</v>
          </cell>
          <cell r="G370">
            <v>6.9797337263273803E-3</v>
          </cell>
          <cell r="H370">
            <v>0.33309124102959398</v>
          </cell>
          <cell r="I370">
            <v>2.5676006636419198E-3</v>
          </cell>
          <cell r="J370">
            <v>3.3529464516393E-2</v>
          </cell>
          <cell r="K370">
            <v>0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1">
          <cell r="A371" t="str">
            <v>Norte</v>
          </cell>
          <cell r="B371" t="str">
            <v>TO</v>
          </cell>
          <cell r="C371" t="str">
            <v>Tocantins</v>
          </cell>
          <cell r="D371" t="str">
            <v>Minimercado</v>
          </cell>
          <cell r="E371">
            <v>0.57043236476348003</v>
          </cell>
          <cell r="F371">
            <v>0.235559009991607</v>
          </cell>
          <cell r="G371">
            <v>5.3593043613231799E-2</v>
          </cell>
          <cell r="H371">
            <v>1.84336482064544E-3</v>
          </cell>
          <cell r="I371">
            <v>0.11894016494817999</v>
          </cell>
          <cell r="J371">
            <v>1.9632051862855399E-2</v>
          </cell>
          <cell r="K371">
            <v>1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A372" t="str">
            <v>Norte</v>
          </cell>
          <cell r="B372" t="str">
            <v>TO</v>
          </cell>
          <cell r="C372" t="str">
            <v>Tocantins</v>
          </cell>
          <cell r="D372" t="str">
            <v>Padaria_prod</v>
          </cell>
          <cell r="E372">
            <v>7.5972662237602101E-2</v>
          </cell>
          <cell r="F372">
            <v>0.36409320092921599</v>
          </cell>
          <cell r="G372">
            <v>0.39585900778733901</v>
          </cell>
          <cell r="H372">
            <v>0.155642529119738</v>
          </cell>
          <cell r="I372">
            <v>0</v>
          </cell>
          <cell r="J372">
            <v>8.4325999261044594E-3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A373" t="str">
            <v>Norte</v>
          </cell>
          <cell r="B373" t="str">
            <v>TO</v>
          </cell>
          <cell r="C373" t="str">
            <v>Tocantins</v>
          </cell>
          <cell r="D373" t="str">
            <v>Peixaria</v>
          </cell>
          <cell r="E373">
            <v>1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1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Norte</v>
          </cell>
          <cell r="B374" t="str">
            <v>TO</v>
          </cell>
          <cell r="C374" t="str">
            <v>Tocantins</v>
          </cell>
          <cell r="D374" t="str">
            <v>Restaurante</v>
          </cell>
          <cell r="E374">
            <v>1.1141695319979101E-2</v>
          </cell>
          <cell r="F374">
            <v>4.5346998529306598E-2</v>
          </cell>
          <cell r="G374">
            <v>0</v>
          </cell>
          <cell r="H374">
            <v>0.91405194450851202</v>
          </cell>
          <cell r="I374">
            <v>0</v>
          </cell>
          <cell r="J374">
            <v>2.9459361642202302E-2</v>
          </cell>
          <cell r="K374">
            <v>0</v>
          </cell>
          <cell r="L374">
            <v>0</v>
          </cell>
          <cell r="M374">
            <v>0</v>
          </cell>
          <cell r="N374">
            <v>1</v>
          </cell>
          <cell r="O374">
            <v>0</v>
          </cell>
          <cell r="P374">
            <v>0</v>
          </cell>
        </row>
        <row r="375">
          <cell r="A375" t="str">
            <v>Norte</v>
          </cell>
          <cell r="B375" t="str">
            <v>TO</v>
          </cell>
          <cell r="C375" t="str">
            <v>Tocantins</v>
          </cell>
          <cell r="D375" t="str">
            <v>Supermercado</v>
          </cell>
          <cell r="E375">
            <v>0.56628082140806302</v>
          </cell>
          <cell r="F375">
            <v>0.246554871452248</v>
          </cell>
          <cell r="G375">
            <v>7.25333989189553E-2</v>
          </cell>
          <cell r="H375">
            <v>4.7087271238792301E-4</v>
          </cell>
          <cell r="I375">
            <v>9.6795202662334795E-2</v>
          </cell>
          <cell r="J375">
            <v>1.7364832846010699E-2</v>
          </cell>
          <cell r="K375">
            <v>1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6">
          <cell r="A376" t="str">
            <v>Norte</v>
          </cell>
          <cell r="B376" t="str">
            <v>TO</v>
          </cell>
          <cell r="C376" t="str">
            <v>Tocantins</v>
          </cell>
          <cell r="D376" t="str">
            <v>AliGeral</v>
          </cell>
          <cell r="E376">
            <v>0</v>
          </cell>
          <cell r="F376">
            <v>0</v>
          </cell>
          <cell r="G376">
            <v>0</v>
          </cell>
          <cell r="H376">
            <v>1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1</v>
          </cell>
          <cell r="O376">
            <v>0</v>
          </cell>
          <cell r="P376">
            <v>0</v>
          </cell>
        </row>
        <row r="377">
          <cell r="A377" t="str">
            <v>Sudeste</v>
          </cell>
          <cell r="B377" t="str">
            <v>ES</v>
          </cell>
          <cell r="C377" t="str">
            <v>Espirito Santo</v>
          </cell>
          <cell r="D377" t="str">
            <v>Acougues</v>
          </cell>
          <cell r="E377">
            <v>0.83873172987748401</v>
          </cell>
          <cell r="F377">
            <v>0.12852808404375099</v>
          </cell>
          <cell r="G377">
            <v>9.9279063410673603E-3</v>
          </cell>
          <cell r="H377">
            <v>0</v>
          </cell>
          <cell r="I377">
            <v>2.2812279737697699E-2</v>
          </cell>
          <cell r="J377">
            <v>0</v>
          </cell>
          <cell r="K377">
            <v>1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A378" t="str">
            <v>Sudeste</v>
          </cell>
          <cell r="B378" t="str">
            <v>ES</v>
          </cell>
          <cell r="C378" t="str">
            <v>Espirito Santo</v>
          </cell>
          <cell r="D378" t="str">
            <v>AliGeral</v>
          </cell>
          <cell r="E378">
            <v>0.68184853495874198</v>
          </cell>
          <cell r="F378">
            <v>0.116991719320196</v>
          </cell>
          <cell r="G378">
            <v>1.8605649955432201E-2</v>
          </cell>
          <cell r="H378">
            <v>0.16065755256481301</v>
          </cell>
          <cell r="I378">
            <v>7.2974768089220498E-3</v>
          </cell>
          <cell r="J378">
            <v>1.4599066391894001E-2</v>
          </cell>
          <cell r="K378">
            <v>1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A379" t="str">
            <v>Sudeste</v>
          </cell>
          <cell r="B379" t="str">
            <v>ES</v>
          </cell>
          <cell r="C379" t="str">
            <v>Espirito Santo</v>
          </cell>
          <cell r="D379" t="str">
            <v>Ambulantes</v>
          </cell>
          <cell r="E379">
            <v>0.41172608615968398</v>
          </cell>
          <cell r="F379">
            <v>0.27357094361108902</v>
          </cell>
          <cell r="G379">
            <v>5.2989797548039098E-2</v>
          </cell>
          <cell r="H379">
            <v>0.22966913247992399</v>
          </cell>
          <cell r="I379">
            <v>0</v>
          </cell>
          <cell r="J379">
            <v>3.2044040201263703E-2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A380" t="str">
            <v>Sudeste</v>
          </cell>
          <cell r="B380" t="str">
            <v>ES</v>
          </cell>
          <cell r="C380" t="str">
            <v>Espirito Santo</v>
          </cell>
          <cell r="D380" t="str">
            <v>Bares</v>
          </cell>
          <cell r="E380">
            <v>9.9080541663480404E-2</v>
          </cell>
          <cell r="F380">
            <v>0.220493501410892</v>
          </cell>
          <cell r="G380">
            <v>3.8765720539790098E-2</v>
          </cell>
          <cell r="H380">
            <v>0.112484270006799</v>
          </cell>
          <cell r="I380">
            <v>2.18252891906346E-2</v>
          </cell>
          <cell r="J380">
            <v>0.50735067718840399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1</v>
          </cell>
        </row>
        <row r="381">
          <cell r="A381" t="str">
            <v>Sudeste</v>
          </cell>
          <cell r="B381" t="str">
            <v>ES</v>
          </cell>
          <cell r="C381" t="str">
            <v>Espirito Santo</v>
          </cell>
          <cell r="D381" t="str">
            <v>Bebidas</v>
          </cell>
          <cell r="E381">
            <v>0</v>
          </cell>
          <cell r="F381">
            <v>2.8195202178496501E-2</v>
          </cell>
          <cell r="G381">
            <v>0</v>
          </cell>
          <cell r="H381">
            <v>0</v>
          </cell>
          <cell r="I381">
            <v>0</v>
          </cell>
          <cell r="J381">
            <v>0.97180479782150397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1</v>
          </cell>
        </row>
        <row r="382">
          <cell r="A382" t="str">
            <v>Sudeste</v>
          </cell>
          <cell r="B382" t="str">
            <v>ES</v>
          </cell>
          <cell r="C382" t="str">
            <v>Espirito Santo</v>
          </cell>
          <cell r="D382" t="str">
            <v>Cantinas</v>
          </cell>
          <cell r="E382">
            <v>1.8561957506331501E-2</v>
          </cell>
          <cell r="F382">
            <v>0.48343577916098401</v>
          </cell>
          <cell r="G382">
            <v>0</v>
          </cell>
          <cell r="H382">
            <v>0.45494103814140302</v>
          </cell>
          <cell r="I382">
            <v>0</v>
          </cell>
          <cell r="J382">
            <v>4.3061225191281499E-2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A383" t="str">
            <v>Sudeste</v>
          </cell>
          <cell r="B383" t="str">
            <v>ES</v>
          </cell>
          <cell r="C383" t="str">
            <v>Espirito Santo</v>
          </cell>
          <cell r="D383" t="str">
            <v>Doces</v>
          </cell>
          <cell r="E383">
            <v>0</v>
          </cell>
          <cell r="F383">
            <v>0.95533026906311802</v>
          </cell>
          <cell r="G383">
            <v>0</v>
          </cell>
          <cell r="H383">
            <v>0</v>
          </cell>
          <cell r="I383">
            <v>4.4669730936881702E-2</v>
          </cell>
          <cell r="J383">
            <v>0</v>
          </cell>
          <cell r="K383">
            <v>0</v>
          </cell>
          <cell r="L383">
            <v>1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Sudeste</v>
          </cell>
          <cell r="B384" t="str">
            <v>ES</v>
          </cell>
          <cell r="C384" t="str">
            <v>Espirito Santo</v>
          </cell>
          <cell r="D384" t="str">
            <v>Excluidos</v>
          </cell>
          <cell r="E384">
            <v>0.415591522812434</v>
          </cell>
          <cell r="F384">
            <v>0.125098026609367</v>
          </cell>
          <cell r="G384">
            <v>2.9495079752605499E-2</v>
          </cell>
          <cell r="H384">
            <v>0.31655648005943998</v>
          </cell>
          <cell r="I384">
            <v>1.1629758048458399E-2</v>
          </cell>
          <cell r="J384">
            <v>0.101629132717695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 t="str">
            <v>Sudeste</v>
          </cell>
          <cell r="B385" t="str">
            <v>ES</v>
          </cell>
          <cell r="C385" t="str">
            <v>Espirito Santo</v>
          </cell>
          <cell r="D385" t="str">
            <v>FornecimentoDom</v>
          </cell>
          <cell r="E385">
            <v>0.28389687860126001</v>
          </cell>
          <cell r="F385">
            <v>0.43220624279747899</v>
          </cell>
          <cell r="G385">
            <v>0</v>
          </cell>
          <cell r="H385">
            <v>0.28389687860126001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A386" t="str">
            <v>Sudeste</v>
          </cell>
          <cell r="B386" t="str">
            <v>ES</v>
          </cell>
          <cell r="C386" t="str">
            <v>Espirito Santo</v>
          </cell>
          <cell r="D386" t="str">
            <v>Hipermercado</v>
          </cell>
          <cell r="E386">
            <v>0.45641835353051602</v>
          </cell>
          <cell r="F386">
            <v>0.36899456180356</v>
          </cell>
          <cell r="G386">
            <v>9.8580782230189706E-2</v>
          </cell>
          <cell r="H386">
            <v>0</v>
          </cell>
          <cell r="I386">
            <v>6.5700095004699394E-2</v>
          </cell>
          <cell r="J386">
            <v>1.03062074310343E-2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 t="str">
            <v>Sudeste</v>
          </cell>
          <cell r="B387" t="str">
            <v>ES</v>
          </cell>
          <cell r="C387" t="str">
            <v>Espirito Santo</v>
          </cell>
          <cell r="D387" t="str">
            <v>Hortifruti</v>
          </cell>
          <cell r="E387">
            <v>0.89578589103327</v>
          </cell>
          <cell r="F387">
            <v>5.1967589254422401E-2</v>
          </cell>
          <cell r="G387">
            <v>2.2177500540573099E-2</v>
          </cell>
          <cell r="H387">
            <v>1.0577922880475399E-2</v>
          </cell>
          <cell r="I387">
            <v>1.05562540576839E-2</v>
          </cell>
          <cell r="J387">
            <v>8.9348422335752704E-3</v>
          </cell>
          <cell r="K387">
            <v>1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8">
          <cell r="A388" t="str">
            <v>Sudeste</v>
          </cell>
          <cell r="B388" t="str">
            <v>ES</v>
          </cell>
          <cell r="C388" t="str">
            <v>Espirito Santo</v>
          </cell>
          <cell r="D388" t="str">
            <v>Lanchonetes</v>
          </cell>
          <cell r="E388">
            <v>0.10117592647054199</v>
          </cell>
          <cell r="F388">
            <v>0.64406173538179601</v>
          </cell>
          <cell r="G388">
            <v>3.9342949259510698E-3</v>
          </cell>
          <cell r="H388">
            <v>0.22737767178759599</v>
          </cell>
          <cell r="I388">
            <v>9.04949631992435E-4</v>
          </cell>
          <cell r="J388">
            <v>2.25454218021231E-2</v>
          </cell>
          <cell r="K388">
            <v>0</v>
          </cell>
          <cell r="L388">
            <v>1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</row>
        <row r="389">
          <cell r="A389" t="str">
            <v>Sudeste</v>
          </cell>
          <cell r="B389" t="str">
            <v>ES</v>
          </cell>
          <cell r="C389" t="str">
            <v>Espirito Santo</v>
          </cell>
          <cell r="D389" t="str">
            <v>LaticiniosFrios</v>
          </cell>
          <cell r="E389">
            <v>0</v>
          </cell>
          <cell r="F389">
            <v>0.5</v>
          </cell>
          <cell r="G389">
            <v>0.5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1</v>
          </cell>
          <cell r="M389">
            <v>1</v>
          </cell>
          <cell r="N389">
            <v>0</v>
          </cell>
          <cell r="O389">
            <v>0</v>
          </cell>
          <cell r="P389">
            <v>0</v>
          </cell>
        </row>
        <row r="390">
          <cell r="A390" t="str">
            <v>Sudeste</v>
          </cell>
          <cell r="B390" t="str">
            <v>ES</v>
          </cell>
          <cell r="C390" t="str">
            <v>Espirito Santo</v>
          </cell>
          <cell r="D390" t="str">
            <v>Minimercado</v>
          </cell>
          <cell r="E390">
            <v>0.52262073641169604</v>
          </cell>
          <cell r="F390">
            <v>0.27832922237039698</v>
          </cell>
          <cell r="G390">
            <v>0.12549534759401801</v>
          </cell>
          <cell r="H390">
            <v>3.7399001268345498E-3</v>
          </cell>
          <cell r="I390">
            <v>4.60929322955154E-2</v>
          </cell>
          <cell r="J390">
            <v>2.3721861201539299E-2</v>
          </cell>
          <cell r="K390">
            <v>1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 t="str">
            <v>Sudeste</v>
          </cell>
          <cell r="B391" t="str">
            <v>ES</v>
          </cell>
          <cell r="C391" t="str">
            <v>Espirito Santo</v>
          </cell>
          <cell r="D391" t="str">
            <v>Padaria_prod</v>
          </cell>
          <cell r="E391">
            <v>7.6865384289188404E-2</v>
          </cell>
          <cell r="F391">
            <v>0.214526368039965</v>
          </cell>
          <cell r="G391">
            <v>0.66388041979526302</v>
          </cell>
          <cell r="H391">
            <v>3.1499034165033302E-2</v>
          </cell>
          <cell r="I391">
            <v>8.2030509423787201E-3</v>
          </cell>
          <cell r="J391">
            <v>5.0257427681710204E-3</v>
          </cell>
          <cell r="K391">
            <v>0</v>
          </cell>
          <cell r="L391">
            <v>0</v>
          </cell>
          <cell r="M391">
            <v>1</v>
          </cell>
          <cell r="N391">
            <v>0</v>
          </cell>
          <cell r="O391">
            <v>0</v>
          </cell>
          <cell r="P391">
            <v>0</v>
          </cell>
        </row>
        <row r="392">
          <cell r="A392" t="str">
            <v>Sudeste</v>
          </cell>
          <cell r="B392" t="str">
            <v>ES</v>
          </cell>
          <cell r="C392" t="str">
            <v>Espirito Santo</v>
          </cell>
          <cell r="D392" t="str">
            <v>Peixaria</v>
          </cell>
          <cell r="E392">
            <v>1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 t="str">
            <v>Sudeste</v>
          </cell>
          <cell r="B393" t="str">
            <v>ES</v>
          </cell>
          <cell r="C393" t="str">
            <v>Espirito Santo</v>
          </cell>
          <cell r="D393" t="str">
            <v>Restaurante</v>
          </cell>
          <cell r="E393">
            <v>2.1960190209984801E-2</v>
          </cell>
          <cell r="F393">
            <v>8.3505404594590799E-2</v>
          </cell>
          <cell r="G393">
            <v>0</v>
          </cell>
          <cell r="H393">
            <v>0.88275870262659495</v>
          </cell>
          <cell r="I393">
            <v>0</v>
          </cell>
          <cell r="J393">
            <v>1.17757025688293E-2</v>
          </cell>
          <cell r="K393">
            <v>0</v>
          </cell>
          <cell r="L393">
            <v>0</v>
          </cell>
          <cell r="M393">
            <v>0</v>
          </cell>
          <cell r="N393">
            <v>1</v>
          </cell>
          <cell r="O393">
            <v>0</v>
          </cell>
          <cell r="P393">
            <v>0</v>
          </cell>
        </row>
        <row r="394">
          <cell r="A394" t="str">
            <v>Sudeste</v>
          </cell>
          <cell r="B394" t="str">
            <v>ES</v>
          </cell>
          <cell r="C394" t="str">
            <v>Espirito Santo</v>
          </cell>
          <cell r="D394" t="str">
            <v>Supermercado</v>
          </cell>
          <cell r="E394">
            <v>0.50976532600216595</v>
          </cell>
          <cell r="F394">
            <v>0.31749417092362903</v>
          </cell>
          <cell r="G394">
            <v>7.8994714038526107E-2</v>
          </cell>
          <cell r="H394">
            <v>1.5386499258405299E-3</v>
          </cell>
          <cell r="I394">
            <v>6.9881498762698793E-2</v>
          </cell>
          <cell r="J394">
            <v>2.23256403471392E-2</v>
          </cell>
          <cell r="K394">
            <v>1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 t="str">
            <v>Sudeste</v>
          </cell>
          <cell r="B395" t="str">
            <v>ES</v>
          </cell>
          <cell r="C395" t="str">
            <v>Espirito Santo</v>
          </cell>
          <cell r="D395" t="str">
            <v>Ambulantes</v>
          </cell>
          <cell r="E395">
            <v>0</v>
          </cell>
          <cell r="F395">
            <v>0</v>
          </cell>
          <cell r="G395">
            <v>0</v>
          </cell>
          <cell r="H395">
            <v>1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1</v>
          </cell>
          <cell r="O395">
            <v>0</v>
          </cell>
          <cell r="P395">
            <v>0</v>
          </cell>
        </row>
        <row r="396">
          <cell r="A396" t="str">
            <v>Sudeste</v>
          </cell>
          <cell r="B396" t="str">
            <v>MG</v>
          </cell>
          <cell r="C396" t="str">
            <v>Minas Gerais</v>
          </cell>
          <cell r="D396" t="str">
            <v>Acougues</v>
          </cell>
          <cell r="E396">
            <v>0.84245543552228896</v>
          </cell>
          <cell r="F396">
            <v>0.10756755245630301</v>
          </cell>
          <cell r="G396">
            <v>4.6056970734103399E-2</v>
          </cell>
          <cell r="H396">
            <v>1.13693138548849E-3</v>
          </cell>
          <cell r="I396">
            <v>1.44096304348349E-3</v>
          </cell>
          <cell r="J396">
            <v>1.3421468583330301E-3</v>
          </cell>
          <cell r="K396">
            <v>1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A397" t="str">
            <v>Sudeste</v>
          </cell>
          <cell r="B397" t="str">
            <v>MG</v>
          </cell>
          <cell r="C397" t="str">
            <v>Minas Gerais</v>
          </cell>
          <cell r="D397" t="str">
            <v>AliGeral</v>
          </cell>
          <cell r="E397">
            <v>0.46224013431085098</v>
          </cell>
          <cell r="F397">
            <v>0.16146940119511599</v>
          </cell>
          <cell r="G397">
            <v>2.5192296304839799E-2</v>
          </cell>
          <cell r="H397">
            <v>0.32934770722179901</v>
          </cell>
          <cell r="I397">
            <v>4.9504937317055003E-3</v>
          </cell>
          <cell r="J397">
            <v>1.67999672356887E-2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8">
          <cell r="A398" t="str">
            <v>Sudeste</v>
          </cell>
          <cell r="B398" t="str">
            <v>MG</v>
          </cell>
          <cell r="C398" t="str">
            <v>Minas Gerais</v>
          </cell>
          <cell r="D398" t="str">
            <v>Ambulantes</v>
          </cell>
          <cell r="E398">
            <v>0.39724503830361202</v>
          </cell>
          <cell r="F398">
            <v>0.30904596634622999</v>
          </cell>
          <cell r="G398">
            <v>0.10347416266553899</v>
          </cell>
          <cell r="H398">
            <v>0.136301293037667</v>
          </cell>
          <cell r="I398">
            <v>9.8304258729458999E-3</v>
          </cell>
          <cell r="J398">
            <v>4.41031137740059E-2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</row>
        <row r="399">
          <cell r="A399" t="str">
            <v>Sudeste</v>
          </cell>
          <cell r="B399" t="str">
            <v>MG</v>
          </cell>
          <cell r="C399" t="str">
            <v>Minas Gerais</v>
          </cell>
          <cell r="D399" t="str">
            <v>Bares</v>
          </cell>
          <cell r="E399">
            <v>4.97741334703386E-2</v>
          </cell>
          <cell r="F399">
            <v>0.31837565223650099</v>
          </cell>
          <cell r="G399">
            <v>3.3334288776729601E-2</v>
          </cell>
          <cell r="H399">
            <v>0.17589698001022899</v>
          </cell>
          <cell r="I399">
            <v>2.1284648980442202E-3</v>
          </cell>
          <cell r="J399">
            <v>0.42049048060815702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0">
          <cell r="A400" t="str">
            <v>Sudeste</v>
          </cell>
          <cell r="B400" t="str">
            <v>MG</v>
          </cell>
          <cell r="C400" t="str">
            <v>Minas Gerais</v>
          </cell>
          <cell r="D400" t="str">
            <v>Bebidas</v>
          </cell>
          <cell r="E400">
            <v>6.2449823999250198E-2</v>
          </cell>
          <cell r="F400">
            <v>8.0089083288541293E-2</v>
          </cell>
          <cell r="G400">
            <v>0</v>
          </cell>
          <cell r="H400">
            <v>0</v>
          </cell>
          <cell r="I400">
            <v>0</v>
          </cell>
          <cell r="J400">
            <v>0.85746109271220905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1</v>
          </cell>
        </row>
        <row r="401">
          <cell r="A401" t="str">
            <v>Sudeste</v>
          </cell>
          <cell r="B401" t="str">
            <v>MG</v>
          </cell>
          <cell r="C401" t="str">
            <v>Minas Gerais</v>
          </cell>
          <cell r="D401" t="str">
            <v>Cantinas</v>
          </cell>
          <cell r="E401">
            <v>4.7903879658527201E-2</v>
          </cell>
          <cell r="F401">
            <v>0.26290423297719001</v>
          </cell>
          <cell r="G401">
            <v>3.35388877951212E-3</v>
          </cell>
          <cell r="H401">
            <v>0.67838322515836602</v>
          </cell>
          <cell r="I401">
            <v>1.40559247429302E-3</v>
          </cell>
          <cell r="J401">
            <v>6.0491809521123997E-3</v>
          </cell>
          <cell r="K401">
            <v>0</v>
          </cell>
          <cell r="L401">
            <v>0</v>
          </cell>
          <cell r="M401">
            <v>0</v>
          </cell>
          <cell r="N401">
            <v>1</v>
          </cell>
          <cell r="O401">
            <v>0</v>
          </cell>
          <cell r="P401">
            <v>0</v>
          </cell>
        </row>
        <row r="402">
          <cell r="A402" t="str">
            <v>Sudeste</v>
          </cell>
          <cell r="B402" t="str">
            <v>MG</v>
          </cell>
          <cell r="C402" t="str">
            <v>Minas Gerais</v>
          </cell>
          <cell r="D402" t="str">
            <v>Doces</v>
          </cell>
          <cell r="E402">
            <v>1.69317419947233E-2</v>
          </cell>
          <cell r="F402">
            <v>0.93190194639229595</v>
          </cell>
          <cell r="G402">
            <v>4.3169554276087298E-2</v>
          </cell>
          <cell r="H402">
            <v>0</v>
          </cell>
          <cell r="I402">
            <v>7.9967573368935098E-3</v>
          </cell>
          <cell r="J402">
            <v>0</v>
          </cell>
          <cell r="K402">
            <v>0</v>
          </cell>
          <cell r="L402">
            <v>1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</row>
        <row r="403">
          <cell r="A403" t="str">
            <v>Sudeste</v>
          </cell>
          <cell r="B403" t="str">
            <v>MG</v>
          </cell>
          <cell r="C403" t="str">
            <v>Minas Gerais</v>
          </cell>
          <cell r="D403" t="str">
            <v>Excluidos</v>
          </cell>
          <cell r="E403">
            <v>0.371118731554895</v>
          </cell>
          <cell r="F403">
            <v>0.15118193756529999</v>
          </cell>
          <cell r="G403">
            <v>2.2981899493843001E-2</v>
          </cell>
          <cell r="H403">
            <v>0.43439182482195798</v>
          </cell>
          <cell r="I403">
            <v>4.82615899081328E-3</v>
          </cell>
          <cell r="J403">
            <v>1.5499447573191201E-2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 t="str">
            <v>Sudeste</v>
          </cell>
          <cell r="B404" t="str">
            <v>MG</v>
          </cell>
          <cell r="C404" t="str">
            <v>Minas Gerais</v>
          </cell>
          <cell r="D404" t="str">
            <v>FornecimentoDom</v>
          </cell>
          <cell r="E404">
            <v>6.9065321698948301E-2</v>
          </cell>
          <cell r="F404">
            <v>0.47609255654690602</v>
          </cell>
          <cell r="G404">
            <v>0</v>
          </cell>
          <cell r="H404">
            <v>0.45484212175414601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</row>
        <row r="405">
          <cell r="A405" t="str">
            <v>Sudeste</v>
          </cell>
          <cell r="B405" t="str">
            <v>MG</v>
          </cell>
          <cell r="C405" t="str">
            <v>Minas Gerais</v>
          </cell>
          <cell r="D405" t="str">
            <v>Hipermercado</v>
          </cell>
          <cell r="E405">
            <v>0.478277857204289</v>
          </cell>
          <cell r="F405">
            <v>0.34868790299633701</v>
          </cell>
          <cell r="G405">
            <v>6.6244182306595803E-2</v>
          </cell>
          <cell r="H405">
            <v>3.2468582020141702E-3</v>
          </cell>
          <cell r="I405">
            <v>9.0835929481329306E-2</v>
          </cell>
          <cell r="J405">
            <v>1.2707269809434801E-2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 t="str">
            <v>Sudeste</v>
          </cell>
          <cell r="B406" t="str">
            <v>MG</v>
          </cell>
          <cell r="C406" t="str">
            <v>Minas Gerais</v>
          </cell>
          <cell r="D406" t="str">
            <v>Hortifruti</v>
          </cell>
          <cell r="E406">
            <v>0.89316586951071597</v>
          </cell>
          <cell r="F406">
            <v>3.8440459246436597E-2</v>
          </cell>
          <cell r="G406">
            <v>2.4764449082486699E-2</v>
          </cell>
          <cell r="H406">
            <v>2.1658327606366299E-2</v>
          </cell>
          <cell r="I406">
            <v>1.4199366638102799E-2</v>
          </cell>
          <cell r="J406">
            <v>7.7715279158920196E-3</v>
          </cell>
          <cell r="K406">
            <v>1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</row>
        <row r="407">
          <cell r="A407" t="str">
            <v>Sudeste</v>
          </cell>
          <cell r="B407" t="str">
            <v>MG</v>
          </cell>
          <cell r="C407" t="str">
            <v>Minas Gerais</v>
          </cell>
          <cell r="D407" t="str">
            <v>Lanchonetes</v>
          </cell>
          <cell r="E407">
            <v>0.12615788114100801</v>
          </cell>
          <cell r="F407">
            <v>0.58991600411705802</v>
          </cell>
          <cell r="G407">
            <v>5.0204393732890696E-3</v>
          </cell>
          <cell r="H407">
            <v>0.245810206799564</v>
          </cell>
          <cell r="I407">
            <v>0</v>
          </cell>
          <cell r="J407">
            <v>3.30954685690803E-2</v>
          </cell>
          <cell r="K407">
            <v>0</v>
          </cell>
          <cell r="L407">
            <v>1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</row>
        <row r="408">
          <cell r="A408" t="str">
            <v>Sudeste</v>
          </cell>
          <cell r="B408" t="str">
            <v>MG</v>
          </cell>
          <cell r="C408" t="str">
            <v>Minas Gerais</v>
          </cell>
          <cell r="D408" t="str">
            <v>LaticiniosFrios</v>
          </cell>
          <cell r="E408">
            <v>0.14796343237011</v>
          </cell>
          <cell r="F408">
            <v>0.14918856310234499</v>
          </cell>
          <cell r="G408">
            <v>0.65806678987125999</v>
          </cell>
          <cell r="H408">
            <v>0</v>
          </cell>
          <cell r="I408">
            <v>4.4781214656284797E-2</v>
          </cell>
          <cell r="J408">
            <v>0</v>
          </cell>
          <cell r="K408">
            <v>0</v>
          </cell>
          <cell r="L408">
            <v>0</v>
          </cell>
          <cell r="M408">
            <v>1</v>
          </cell>
          <cell r="N408">
            <v>0</v>
          </cell>
          <cell r="O408">
            <v>0</v>
          </cell>
          <cell r="P408">
            <v>0</v>
          </cell>
        </row>
        <row r="409">
          <cell r="A409" t="str">
            <v>Sudeste</v>
          </cell>
          <cell r="B409" t="str">
            <v>MG</v>
          </cell>
          <cell r="C409" t="str">
            <v>Minas Gerais</v>
          </cell>
          <cell r="D409" t="str">
            <v>Minimercado</v>
          </cell>
          <cell r="E409">
            <v>0.64179704422577799</v>
          </cell>
          <cell r="F409">
            <v>0.20643875005562901</v>
          </cell>
          <cell r="G409">
            <v>9.1115288317875701E-2</v>
          </cell>
          <cell r="H409">
            <v>6.0164667932964501E-3</v>
          </cell>
          <cell r="I409">
            <v>3.9327138846993501E-2</v>
          </cell>
          <cell r="J409">
            <v>1.53053117604276E-2</v>
          </cell>
          <cell r="K409">
            <v>1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Sudeste</v>
          </cell>
          <cell r="B410" t="str">
            <v>MG</v>
          </cell>
          <cell r="C410" t="str">
            <v>Minas Gerais</v>
          </cell>
          <cell r="D410" t="str">
            <v>Padaria_prod</v>
          </cell>
          <cell r="E410">
            <v>0.122640106808705</v>
          </cell>
          <cell r="F410">
            <v>0.31017651460225498</v>
          </cell>
          <cell r="G410">
            <v>0.49626846381065398</v>
          </cell>
          <cell r="H410">
            <v>5.1129036956516299E-2</v>
          </cell>
          <cell r="I410">
            <v>5.93023220569339E-3</v>
          </cell>
          <cell r="J410">
            <v>1.38556456161773E-2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 t="str">
            <v>Sudeste</v>
          </cell>
          <cell r="B411" t="str">
            <v>MG</v>
          </cell>
          <cell r="C411" t="str">
            <v>Minas Gerais</v>
          </cell>
          <cell r="D411" t="str">
            <v>Peixaria</v>
          </cell>
          <cell r="E411">
            <v>0.79862122054701301</v>
          </cell>
          <cell r="F411">
            <v>0</v>
          </cell>
          <cell r="G411">
            <v>7.99709837180234E-2</v>
          </cell>
          <cell r="H411">
            <v>6.0703897867481801E-2</v>
          </cell>
          <cell r="I411">
            <v>0</v>
          </cell>
          <cell r="J411">
            <v>6.0703897867481801E-2</v>
          </cell>
          <cell r="K411">
            <v>1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</row>
        <row r="412">
          <cell r="A412" t="str">
            <v>Sudeste</v>
          </cell>
          <cell r="B412" t="str">
            <v>MG</v>
          </cell>
          <cell r="C412" t="str">
            <v>Minas Gerais</v>
          </cell>
          <cell r="D412" t="str">
            <v>Restaurante</v>
          </cell>
          <cell r="E412">
            <v>2.5102141209168798E-2</v>
          </cell>
          <cell r="F412">
            <v>6.0923886701749898E-2</v>
          </cell>
          <cell r="G412">
            <v>1.0402336148700999E-3</v>
          </cell>
          <cell r="H412">
            <v>0.90091068360155002</v>
          </cell>
          <cell r="I412">
            <v>5.6566535127772102E-4</v>
          </cell>
          <cell r="J412">
            <v>1.14573895213839E-2</v>
          </cell>
          <cell r="K412">
            <v>0</v>
          </cell>
          <cell r="L412">
            <v>0</v>
          </cell>
          <cell r="M412">
            <v>0</v>
          </cell>
          <cell r="N412">
            <v>1</v>
          </cell>
          <cell r="O412">
            <v>0</v>
          </cell>
          <cell r="P412">
            <v>0</v>
          </cell>
        </row>
        <row r="413">
          <cell r="A413" t="str">
            <v>Sudeste</v>
          </cell>
          <cell r="B413" t="str">
            <v>MG</v>
          </cell>
          <cell r="C413" t="str">
            <v>Minas Gerais</v>
          </cell>
          <cell r="D413" t="str">
            <v>Supermercado</v>
          </cell>
          <cell r="E413">
            <v>0.450840067302611</v>
          </cell>
          <cell r="F413">
            <v>0.35061379520658997</v>
          </cell>
          <cell r="G413">
            <v>0.102091484937263</v>
          </cell>
          <cell r="H413">
            <v>3.5913834112421498E-3</v>
          </cell>
          <cell r="I413">
            <v>6.7007141044753499E-2</v>
          </cell>
          <cell r="J413">
            <v>2.5856128097540301E-2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</row>
        <row r="414">
          <cell r="A414" t="str">
            <v>Sudeste</v>
          </cell>
          <cell r="B414" t="str">
            <v>MG</v>
          </cell>
          <cell r="C414" t="str">
            <v>Minas Gerais</v>
          </cell>
          <cell r="D414" t="str">
            <v>Bares</v>
          </cell>
          <cell r="E414">
            <v>0</v>
          </cell>
          <cell r="F414">
            <v>2.2780016278922698E-3</v>
          </cell>
          <cell r="G414">
            <v>0</v>
          </cell>
          <cell r="H414">
            <v>0.99658239332468102</v>
          </cell>
          <cell r="I414">
            <v>0</v>
          </cell>
          <cell r="J414">
            <v>1.1396050474270099E-3</v>
          </cell>
          <cell r="K414">
            <v>0</v>
          </cell>
          <cell r="L414">
            <v>0</v>
          </cell>
          <cell r="M414">
            <v>0</v>
          </cell>
          <cell r="N414">
            <v>1</v>
          </cell>
          <cell r="O414">
            <v>0</v>
          </cell>
          <cell r="P414">
            <v>0</v>
          </cell>
        </row>
        <row r="415">
          <cell r="A415" t="str">
            <v>Sudeste</v>
          </cell>
          <cell r="B415" t="str">
            <v>RJ</v>
          </cell>
          <cell r="C415" t="str">
            <v>Rio de Janeiro</v>
          </cell>
          <cell r="D415" t="str">
            <v>Acougues</v>
          </cell>
          <cell r="E415">
            <v>0.77194412223719699</v>
          </cell>
          <cell r="F415">
            <v>0.17391682763670699</v>
          </cell>
          <cell r="G415">
            <v>4.9086584518684397E-2</v>
          </cell>
          <cell r="H415">
            <v>0</v>
          </cell>
          <cell r="I415">
            <v>4.2926941050136303E-3</v>
          </cell>
          <cell r="J415">
            <v>7.5977150239838604E-4</v>
          </cell>
          <cell r="K415">
            <v>1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</row>
        <row r="416">
          <cell r="A416" t="str">
            <v>Sudeste</v>
          </cell>
          <cell r="B416" t="str">
            <v>RJ</v>
          </cell>
          <cell r="C416" t="str">
            <v>Rio de Janeiro</v>
          </cell>
          <cell r="D416" t="str">
            <v>AliGeral</v>
          </cell>
          <cell r="E416">
            <v>0.62561594673651999</v>
          </cell>
          <cell r="F416">
            <v>0.23648993021694401</v>
          </cell>
          <cell r="G416">
            <v>2.2631950499992299E-2</v>
          </cell>
          <cell r="H416">
            <v>5.2443641209028197E-2</v>
          </cell>
          <cell r="I416">
            <v>3.5260601382184197E-2</v>
          </cell>
          <cell r="J416">
            <v>2.7557929955331101E-2</v>
          </cell>
          <cell r="K416">
            <v>1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</row>
        <row r="417">
          <cell r="A417" t="str">
            <v>Sudeste</v>
          </cell>
          <cell r="B417" t="str">
            <v>RJ</v>
          </cell>
          <cell r="C417" t="str">
            <v>Rio de Janeiro</v>
          </cell>
          <cell r="D417" t="str">
            <v>Ambulantes</v>
          </cell>
          <cell r="E417">
            <v>0.27151696066097802</v>
          </cell>
          <cell r="F417">
            <v>0.28677677625506698</v>
          </cell>
          <cell r="G417">
            <v>0.14556543511587899</v>
          </cell>
          <cell r="H417">
            <v>0.221934355623646</v>
          </cell>
          <cell r="I417">
            <v>1.3258150708019599E-2</v>
          </cell>
          <cell r="J417">
            <v>6.0948321636410299E-2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</row>
        <row r="418">
          <cell r="A418" t="str">
            <v>Sudeste</v>
          </cell>
          <cell r="B418" t="str">
            <v>RJ</v>
          </cell>
          <cell r="C418" t="str">
            <v>Rio de Janeiro</v>
          </cell>
          <cell r="D418" t="str">
            <v>Bares</v>
          </cell>
          <cell r="E418">
            <v>3.5856625390510398E-2</v>
          </cell>
          <cell r="F418">
            <v>0.17113244960551499</v>
          </cell>
          <cell r="G418">
            <v>0</v>
          </cell>
          <cell r="H418">
            <v>0.228330031065515</v>
          </cell>
          <cell r="I418">
            <v>0</v>
          </cell>
          <cell r="J418">
            <v>0.56468089393845999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1</v>
          </cell>
        </row>
        <row r="419">
          <cell r="A419" t="str">
            <v>Sudeste</v>
          </cell>
          <cell r="B419" t="str">
            <v>RJ</v>
          </cell>
          <cell r="C419" t="str">
            <v>Rio de Janeiro</v>
          </cell>
          <cell r="D419" t="str">
            <v>Bebidas</v>
          </cell>
          <cell r="E419">
            <v>0</v>
          </cell>
          <cell r="F419">
            <v>0.11646145559526599</v>
          </cell>
          <cell r="G419">
            <v>0</v>
          </cell>
          <cell r="H419">
            <v>0</v>
          </cell>
          <cell r="I419">
            <v>0</v>
          </cell>
          <cell r="J419">
            <v>0.88353854440473401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1</v>
          </cell>
        </row>
        <row r="420">
          <cell r="A420" t="str">
            <v>Sudeste</v>
          </cell>
          <cell r="B420" t="str">
            <v>RJ</v>
          </cell>
          <cell r="C420" t="str">
            <v>Rio de Janeiro</v>
          </cell>
          <cell r="D420" t="str">
            <v>Cantinas</v>
          </cell>
          <cell r="E420">
            <v>0.13321701046213899</v>
          </cell>
          <cell r="F420">
            <v>0.32453111337357898</v>
          </cell>
          <cell r="G420">
            <v>1.1278323649781001E-3</v>
          </cell>
          <cell r="H420">
            <v>0.51834466769169596</v>
          </cell>
          <cell r="I420">
            <v>0</v>
          </cell>
          <cell r="J420">
            <v>2.27793761076081E-2</v>
          </cell>
          <cell r="K420">
            <v>0</v>
          </cell>
          <cell r="L420">
            <v>0</v>
          </cell>
          <cell r="M420">
            <v>0</v>
          </cell>
          <cell r="N420">
            <v>1</v>
          </cell>
          <cell r="O420">
            <v>0</v>
          </cell>
          <cell r="P420">
            <v>0</v>
          </cell>
        </row>
        <row r="421">
          <cell r="A421" t="str">
            <v>Sudeste</v>
          </cell>
          <cell r="B421" t="str">
            <v>RJ</v>
          </cell>
          <cell r="C421" t="str">
            <v>Rio de Janeiro</v>
          </cell>
          <cell r="D421" t="str">
            <v>Doces</v>
          </cell>
          <cell r="E421">
            <v>3.7063807373479002E-2</v>
          </cell>
          <cell r="F421">
            <v>0.87017656243856001</v>
          </cell>
          <cell r="G421">
            <v>6.8922166488779496E-2</v>
          </cell>
          <cell r="H421">
            <v>0</v>
          </cell>
          <cell r="I421">
            <v>2.3837463699181299E-2</v>
          </cell>
          <cell r="J421">
            <v>0</v>
          </cell>
          <cell r="K421">
            <v>0</v>
          </cell>
          <cell r="L421">
            <v>1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</row>
        <row r="422">
          <cell r="A422" t="str">
            <v>Sudeste</v>
          </cell>
          <cell r="B422" t="str">
            <v>RJ</v>
          </cell>
          <cell r="C422" t="str">
            <v>Rio de Janeiro</v>
          </cell>
          <cell r="D422" t="str">
            <v>Excluidos</v>
          </cell>
          <cell r="E422">
            <v>0.22638144561315601</v>
          </cell>
          <cell r="F422">
            <v>0.10570188558264899</v>
          </cell>
          <cell r="G422">
            <v>4.5598334416658802E-2</v>
          </cell>
          <cell r="H422">
            <v>0.58322501284052197</v>
          </cell>
          <cell r="I422">
            <v>1.23200243537954E-2</v>
          </cell>
          <cell r="J422">
            <v>2.67732971932177E-2</v>
          </cell>
          <cell r="K422">
            <v>0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</row>
        <row r="423">
          <cell r="A423" t="str">
            <v>Sudeste</v>
          </cell>
          <cell r="B423" t="str">
            <v>RJ</v>
          </cell>
          <cell r="C423" t="str">
            <v>Rio de Janeiro</v>
          </cell>
          <cell r="D423" t="str">
            <v>FornecimentoDom</v>
          </cell>
          <cell r="E423">
            <v>3.1882360352268199E-2</v>
          </cell>
          <cell r="F423">
            <v>0.10853687027944101</v>
          </cell>
          <cell r="G423">
            <v>0</v>
          </cell>
          <cell r="H423">
            <v>0.64081665201318005</v>
          </cell>
          <cell r="I423">
            <v>0</v>
          </cell>
          <cell r="J423">
            <v>0.218764117355111</v>
          </cell>
          <cell r="K423">
            <v>0</v>
          </cell>
          <cell r="L423">
            <v>0</v>
          </cell>
          <cell r="M423">
            <v>0</v>
          </cell>
          <cell r="N423">
            <v>1</v>
          </cell>
          <cell r="O423">
            <v>0</v>
          </cell>
          <cell r="P423">
            <v>0</v>
          </cell>
        </row>
        <row r="424">
          <cell r="A424" t="str">
            <v>Sudeste</v>
          </cell>
          <cell r="B424" t="str">
            <v>RJ</v>
          </cell>
          <cell r="C424" t="str">
            <v>Rio de Janeiro</v>
          </cell>
          <cell r="D424" t="str">
            <v>Hipermercado</v>
          </cell>
          <cell r="E424">
            <v>0.35924265889747697</v>
          </cell>
          <cell r="F424">
            <v>0.37981840602345701</v>
          </cell>
          <cell r="G424">
            <v>0.134179782849425</v>
          </cell>
          <cell r="H424">
            <v>0</v>
          </cell>
          <cell r="I424">
            <v>8.1056780797471806E-2</v>
          </cell>
          <cell r="J424">
            <v>4.5702371432169403E-2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</row>
        <row r="425">
          <cell r="A425" t="str">
            <v>Sudeste</v>
          </cell>
          <cell r="B425" t="str">
            <v>RJ</v>
          </cell>
          <cell r="C425" t="str">
            <v>Rio de Janeiro</v>
          </cell>
          <cell r="D425" t="str">
            <v>Hortifruti</v>
          </cell>
          <cell r="E425">
            <v>0.90158217082050496</v>
          </cell>
          <cell r="F425">
            <v>5.3168598345750898E-2</v>
          </cell>
          <cell r="G425">
            <v>2.86186062262574E-2</v>
          </cell>
          <cell r="H425">
            <v>3.6861425167590898E-3</v>
          </cell>
          <cell r="I425">
            <v>4.3047340538525701E-3</v>
          </cell>
          <cell r="J425">
            <v>8.6397480368753804E-3</v>
          </cell>
          <cell r="K425">
            <v>1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</row>
        <row r="426">
          <cell r="A426" t="str">
            <v>Sudeste</v>
          </cell>
          <cell r="B426" t="str">
            <v>RJ</v>
          </cell>
          <cell r="C426" t="str">
            <v>Rio de Janeiro</v>
          </cell>
          <cell r="D426" t="str">
            <v>Lanchonetes</v>
          </cell>
          <cell r="E426">
            <v>7.7546814166907604E-2</v>
          </cell>
          <cell r="F426">
            <v>0.60686498711366599</v>
          </cell>
          <cell r="G426">
            <v>2.18767226232488E-3</v>
          </cell>
          <cell r="H426">
            <v>0.29782282529706899</v>
          </cell>
          <cell r="I426">
            <v>0</v>
          </cell>
          <cell r="J426">
            <v>1.55777011600332E-2</v>
          </cell>
          <cell r="K426">
            <v>0</v>
          </cell>
          <cell r="L426">
            <v>1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</row>
        <row r="427">
          <cell r="A427" t="str">
            <v>Sudeste</v>
          </cell>
          <cell r="B427" t="str">
            <v>RJ</v>
          </cell>
          <cell r="C427" t="str">
            <v>Rio de Janeiro</v>
          </cell>
          <cell r="D427" t="str">
            <v>LaticiniosFrios</v>
          </cell>
          <cell r="E427">
            <v>0.30923079213050197</v>
          </cell>
          <cell r="F427">
            <v>0.10219987947882</v>
          </cell>
          <cell r="G427">
            <v>0.58856932839067899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1</v>
          </cell>
          <cell r="N427">
            <v>0</v>
          </cell>
          <cell r="O427">
            <v>0</v>
          </cell>
          <cell r="P427">
            <v>0</v>
          </cell>
        </row>
        <row r="428">
          <cell r="A428" t="str">
            <v>Sudeste</v>
          </cell>
          <cell r="B428" t="str">
            <v>RJ</v>
          </cell>
          <cell r="C428" t="str">
            <v>Rio de Janeiro</v>
          </cell>
          <cell r="D428" t="str">
            <v>Minimercado</v>
          </cell>
          <cell r="E428">
            <v>0.53137064480289897</v>
          </cell>
          <cell r="F428">
            <v>0.28789940951103699</v>
          </cell>
          <cell r="G428">
            <v>9.3837912760040804E-2</v>
          </cell>
          <cell r="H428">
            <v>7.3448494605357303E-4</v>
          </cell>
          <cell r="I428">
            <v>6.3450566044551598E-2</v>
          </cell>
          <cell r="J428">
            <v>2.27069819354189E-2</v>
          </cell>
          <cell r="K428">
            <v>1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</row>
        <row r="429">
          <cell r="A429" t="str">
            <v>Sudeste</v>
          </cell>
          <cell r="B429" t="str">
            <v>RJ</v>
          </cell>
          <cell r="C429" t="str">
            <v>Rio de Janeiro</v>
          </cell>
          <cell r="D429" t="str">
            <v>Padaria_prod</v>
          </cell>
          <cell r="E429">
            <v>6.1945463317850301E-2</v>
          </cell>
          <cell r="F429">
            <v>0.167404413835194</v>
          </cell>
          <cell r="G429">
            <v>0.71433431816982995</v>
          </cell>
          <cell r="H429">
            <v>4.2676761802055603E-2</v>
          </cell>
          <cell r="I429">
            <v>7.61284200628028E-3</v>
          </cell>
          <cell r="J429">
            <v>6.0262008687905801E-3</v>
          </cell>
          <cell r="K429">
            <v>0</v>
          </cell>
          <cell r="L429">
            <v>0</v>
          </cell>
          <cell r="M429">
            <v>1</v>
          </cell>
          <cell r="N429">
            <v>0</v>
          </cell>
          <cell r="O429">
            <v>0</v>
          </cell>
          <cell r="P429">
            <v>0</v>
          </cell>
        </row>
        <row r="430">
          <cell r="A430" t="str">
            <v>Sudeste</v>
          </cell>
          <cell r="B430" t="str">
            <v>RJ</v>
          </cell>
          <cell r="C430" t="str">
            <v>Rio de Janeiro</v>
          </cell>
          <cell r="D430" t="str">
            <v>Peixaria</v>
          </cell>
          <cell r="E430">
            <v>1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</row>
        <row r="431">
          <cell r="A431" t="str">
            <v>Sudeste</v>
          </cell>
          <cell r="B431" t="str">
            <v>RJ</v>
          </cell>
          <cell r="C431" t="str">
            <v>Rio de Janeiro</v>
          </cell>
          <cell r="D431" t="str">
            <v>Restaurante</v>
          </cell>
          <cell r="E431">
            <v>1.20750626799861E-2</v>
          </cell>
          <cell r="F431">
            <v>4.1722698142262302E-2</v>
          </cell>
          <cell r="G431">
            <v>4.6986160883045601E-4</v>
          </cell>
          <cell r="H431">
            <v>0.92088162100698701</v>
          </cell>
          <cell r="I431">
            <v>0</v>
          </cell>
          <cell r="J431">
            <v>2.48507565619338E-2</v>
          </cell>
          <cell r="K431">
            <v>0</v>
          </cell>
          <cell r="L431">
            <v>0</v>
          </cell>
          <cell r="M431">
            <v>0</v>
          </cell>
          <cell r="N431">
            <v>1</v>
          </cell>
          <cell r="O431">
            <v>0</v>
          </cell>
          <cell r="P431">
            <v>0</v>
          </cell>
        </row>
        <row r="432">
          <cell r="A432" t="str">
            <v>Sudeste</v>
          </cell>
          <cell r="B432" t="str">
            <v>RJ</v>
          </cell>
          <cell r="C432" t="str">
            <v>Rio de Janeiro</v>
          </cell>
          <cell r="D432" t="str">
            <v>Supermercado</v>
          </cell>
          <cell r="E432">
            <v>0.46927981799456597</v>
          </cell>
          <cell r="F432">
            <v>0.33545335257230302</v>
          </cell>
          <cell r="G432">
            <v>0.10244108420155799</v>
          </cell>
          <cell r="H432">
            <v>9.5937467886123495E-4</v>
          </cell>
          <cell r="I432">
            <v>6.7549462063725405E-2</v>
          </cell>
          <cell r="J432">
            <v>2.4316908488986499E-2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</row>
        <row r="433">
          <cell r="A433" t="str">
            <v>Sudeste</v>
          </cell>
          <cell r="B433" t="str">
            <v>RJ</v>
          </cell>
          <cell r="C433" t="str">
            <v>Rio de Janeiro</v>
          </cell>
          <cell r="D433" t="str">
            <v>Bebidas</v>
          </cell>
          <cell r="E433">
            <v>0</v>
          </cell>
          <cell r="F433">
            <v>8.8201071046340904E-4</v>
          </cell>
          <cell r="G433">
            <v>0</v>
          </cell>
          <cell r="H433">
            <v>0.99911798928953699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1</v>
          </cell>
          <cell r="O433">
            <v>0</v>
          </cell>
          <cell r="P433">
            <v>0</v>
          </cell>
        </row>
        <row r="434">
          <cell r="A434" t="str">
            <v>Sudeste</v>
          </cell>
          <cell r="B434" t="str">
            <v>SP</v>
          </cell>
          <cell r="C434" t="str">
            <v>Sao Paulo</v>
          </cell>
          <cell r="D434" t="str">
            <v>Acougues</v>
          </cell>
          <cell r="E434">
            <v>0.79653251150389004</v>
          </cell>
          <cell r="F434">
            <v>0.15634221649394001</v>
          </cell>
          <cell r="G434">
            <v>3.60066542733644E-2</v>
          </cell>
          <cell r="H434">
            <v>1.2317990245120901E-3</v>
          </cell>
          <cell r="I434">
            <v>2.2112810785602302E-3</v>
          </cell>
          <cell r="J434">
            <v>7.6755376257325496E-3</v>
          </cell>
          <cell r="K434">
            <v>1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</row>
        <row r="435">
          <cell r="A435" t="str">
            <v>Sudeste</v>
          </cell>
          <cell r="B435" t="str">
            <v>SP</v>
          </cell>
          <cell r="C435" t="str">
            <v>Sao Paulo</v>
          </cell>
          <cell r="D435" t="str">
            <v>AliGeral</v>
          </cell>
          <cell r="E435">
            <v>0.57647761620037696</v>
          </cell>
          <cell r="F435">
            <v>0.14918826390215001</v>
          </cell>
          <cell r="G435">
            <v>2.9164298371065302E-2</v>
          </cell>
          <cell r="H435">
            <v>0.21983264607297501</v>
          </cell>
          <cell r="I435">
            <v>1.05986971238779E-2</v>
          </cell>
          <cell r="J435">
            <v>1.4738478329554499E-2</v>
          </cell>
          <cell r="K435">
            <v>1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</row>
        <row r="436">
          <cell r="A436" t="str">
            <v>Sudeste</v>
          </cell>
          <cell r="B436" t="str">
            <v>SP</v>
          </cell>
          <cell r="C436" t="str">
            <v>Sao Paulo</v>
          </cell>
          <cell r="D436" t="str">
            <v>Ambulantes</v>
          </cell>
          <cell r="E436">
            <v>0.34455475103253402</v>
          </cell>
          <cell r="F436">
            <v>0.31030705108491002</v>
          </cell>
          <cell r="G436">
            <v>0.129854913754331</v>
          </cell>
          <cell r="H436">
            <v>0.142136194416314</v>
          </cell>
          <cell r="I436">
            <v>0</v>
          </cell>
          <cell r="J436">
            <v>7.3147089711911403E-2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</row>
        <row r="437">
          <cell r="A437" t="str">
            <v>Sudeste</v>
          </cell>
          <cell r="B437" t="str">
            <v>SP</v>
          </cell>
          <cell r="C437" t="str">
            <v>Sao Paulo</v>
          </cell>
          <cell r="D437" t="str">
            <v>Bares</v>
          </cell>
          <cell r="E437">
            <v>5.0084951512487902E-2</v>
          </cell>
          <cell r="F437">
            <v>0.154367381084107</v>
          </cell>
          <cell r="G437">
            <v>8.7558896545950601E-2</v>
          </cell>
          <cell r="H437">
            <v>0.21359616007155099</v>
          </cell>
          <cell r="I437">
            <v>1.9806998362352601E-3</v>
          </cell>
          <cell r="J437">
            <v>0.49241191094966802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</row>
        <row r="438">
          <cell r="A438" t="str">
            <v>Sudeste</v>
          </cell>
          <cell r="B438" t="str">
            <v>SP</v>
          </cell>
          <cell r="C438" t="str">
            <v>Sao Paulo</v>
          </cell>
          <cell r="D438" t="str">
            <v>Bebidas</v>
          </cell>
          <cell r="E438">
            <v>0</v>
          </cell>
          <cell r="F438">
            <v>0.202240565489891</v>
          </cell>
          <cell r="G438">
            <v>1.32134934367748E-2</v>
          </cell>
          <cell r="H438">
            <v>2.9847300809164101E-2</v>
          </cell>
          <cell r="I438">
            <v>0</v>
          </cell>
          <cell r="J438">
            <v>0.75469864026417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1</v>
          </cell>
        </row>
        <row r="439">
          <cell r="A439" t="str">
            <v>Sudeste</v>
          </cell>
          <cell r="B439" t="str">
            <v>SP</v>
          </cell>
          <cell r="C439" t="str">
            <v>Sao Paulo</v>
          </cell>
          <cell r="D439" t="str">
            <v>Cantinas</v>
          </cell>
          <cell r="E439">
            <v>0.112113758647675</v>
          </cell>
          <cell r="F439">
            <v>0.253691166305821</v>
          </cell>
          <cell r="G439">
            <v>1.0119649303785099E-2</v>
          </cell>
          <cell r="H439">
            <v>0.57983587516759305</v>
          </cell>
          <cell r="I439">
            <v>5.2353895188456401E-3</v>
          </cell>
          <cell r="J439">
            <v>3.9004161056280101E-2</v>
          </cell>
          <cell r="K439">
            <v>0</v>
          </cell>
          <cell r="L439">
            <v>0</v>
          </cell>
          <cell r="M439">
            <v>0</v>
          </cell>
          <cell r="N439">
            <v>1</v>
          </cell>
          <cell r="O439">
            <v>0</v>
          </cell>
          <cell r="P439">
            <v>0</v>
          </cell>
        </row>
        <row r="440">
          <cell r="A440" t="str">
            <v>Sudeste</v>
          </cell>
          <cell r="B440" t="str">
            <v>SP</v>
          </cell>
          <cell r="C440" t="str">
            <v>Sao Paulo</v>
          </cell>
          <cell r="D440" t="str">
            <v>Doces</v>
          </cell>
          <cell r="E440">
            <v>2.1781886208440699E-2</v>
          </cell>
          <cell r="F440">
            <v>0.91442118263800798</v>
          </cell>
          <cell r="G440">
            <v>0</v>
          </cell>
          <cell r="H440">
            <v>5.0841641152474901E-2</v>
          </cell>
          <cell r="I440">
            <v>0</v>
          </cell>
          <cell r="J440">
            <v>1.2955290001076401E-2</v>
          </cell>
          <cell r="K440">
            <v>0</v>
          </cell>
          <cell r="L440">
            <v>1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Sudeste</v>
          </cell>
          <cell r="B441" t="str">
            <v>SP</v>
          </cell>
          <cell r="C441" t="str">
            <v>Sao Paulo</v>
          </cell>
          <cell r="D441" t="str">
            <v>Excluidos</v>
          </cell>
          <cell r="E441">
            <v>0.258841864768246</v>
          </cell>
          <cell r="F441">
            <v>0.12502817589373599</v>
          </cell>
          <cell r="G441">
            <v>6.6410911553020494E-2</v>
          </cell>
          <cell r="H441">
            <v>0.49919203160829001</v>
          </cell>
          <cell r="I441">
            <v>1.6033724624238899E-2</v>
          </cell>
          <cell r="J441">
            <v>3.4493291552467699E-2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 t="str">
            <v>Sudeste</v>
          </cell>
          <cell r="B442" t="str">
            <v>SP</v>
          </cell>
          <cell r="C442" t="str">
            <v>Sao Paulo</v>
          </cell>
          <cell r="D442" t="str">
            <v>FornecimentoDom</v>
          </cell>
          <cell r="E442">
            <v>6.5351086359660901E-2</v>
          </cell>
          <cell r="F442">
            <v>0.40576645514870602</v>
          </cell>
          <cell r="G442">
            <v>2.92637655156169E-2</v>
          </cell>
          <cell r="H442">
            <v>0.49961869297601702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</row>
        <row r="443">
          <cell r="A443" t="str">
            <v>Sudeste</v>
          </cell>
          <cell r="B443" t="str">
            <v>SP</v>
          </cell>
          <cell r="C443" t="str">
            <v>Sao Paulo</v>
          </cell>
          <cell r="D443" t="str">
            <v>Hipermercado</v>
          </cell>
          <cell r="E443">
            <v>0.35763618718691498</v>
          </cell>
          <cell r="F443">
            <v>0.44067876214545798</v>
          </cell>
          <cell r="G443">
            <v>9.6715057037935606E-2</v>
          </cell>
          <cell r="H443">
            <v>0</v>
          </cell>
          <cell r="I443">
            <v>8.5135955162359805E-2</v>
          </cell>
          <cell r="J443">
            <v>1.98340384673324E-2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</row>
        <row r="444">
          <cell r="A444" t="str">
            <v>Sudeste</v>
          </cell>
          <cell r="B444" t="str">
            <v>SP</v>
          </cell>
          <cell r="C444" t="str">
            <v>Sao Paulo</v>
          </cell>
          <cell r="D444" t="str">
            <v>Hortifruti</v>
          </cell>
          <cell r="E444">
            <v>0.85668330454402297</v>
          </cell>
          <cell r="F444">
            <v>6.3502769044596896E-2</v>
          </cell>
          <cell r="G444">
            <v>5.4460017518426197E-2</v>
          </cell>
          <cell r="H444">
            <v>1.14115574857664E-2</v>
          </cell>
          <cell r="I444">
            <v>7.7046161798572602E-3</v>
          </cell>
          <cell r="J444">
            <v>6.2377352273304404E-3</v>
          </cell>
          <cell r="K444">
            <v>1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A445" t="str">
            <v>Sudeste</v>
          </cell>
          <cell r="B445" t="str">
            <v>SP</v>
          </cell>
          <cell r="C445" t="str">
            <v>Sao Paulo</v>
          </cell>
          <cell r="D445" t="str">
            <v>Lanchonetes</v>
          </cell>
          <cell r="E445">
            <v>0.13810300877743001</v>
          </cell>
          <cell r="F445">
            <v>0.54165378064858805</v>
          </cell>
          <cell r="G445">
            <v>5.5893070869556701E-3</v>
          </cell>
          <cell r="H445">
            <v>0.26775822206642702</v>
          </cell>
          <cell r="I445">
            <v>0</v>
          </cell>
          <cell r="J445">
            <v>4.68956814205988E-2</v>
          </cell>
          <cell r="K445">
            <v>0</v>
          </cell>
          <cell r="L445">
            <v>1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A446" t="str">
            <v>Sudeste</v>
          </cell>
          <cell r="B446" t="str">
            <v>SP</v>
          </cell>
          <cell r="C446" t="str">
            <v>Sao Paulo</v>
          </cell>
          <cell r="D446" t="str">
            <v>LaticiniosFrios</v>
          </cell>
          <cell r="E446">
            <v>0.15276987022373001</v>
          </cell>
          <cell r="F446">
            <v>0.19929799999120601</v>
          </cell>
          <cell r="G446">
            <v>0.59090140553150605</v>
          </cell>
          <cell r="H446">
            <v>2.4773729474309301E-2</v>
          </cell>
          <cell r="I446">
            <v>3.2256994779248802E-2</v>
          </cell>
          <cell r="J446">
            <v>0</v>
          </cell>
          <cell r="K446">
            <v>0</v>
          </cell>
          <cell r="L446">
            <v>0</v>
          </cell>
          <cell r="M446">
            <v>1</v>
          </cell>
          <cell r="N446">
            <v>0</v>
          </cell>
          <cell r="O446">
            <v>0</v>
          </cell>
          <cell r="P446">
            <v>0</v>
          </cell>
        </row>
        <row r="447">
          <cell r="A447" t="str">
            <v>Sudeste</v>
          </cell>
          <cell r="B447" t="str">
            <v>SP</v>
          </cell>
          <cell r="C447" t="str">
            <v>Sao Paulo</v>
          </cell>
          <cell r="D447" t="str">
            <v>Minimercado</v>
          </cell>
          <cell r="E447">
            <v>0.47701484347464501</v>
          </cell>
          <cell r="F447">
            <v>0.30866594849200701</v>
          </cell>
          <cell r="G447">
            <v>0.143888030735325</v>
          </cell>
          <cell r="H447">
            <v>3.2588158210081299E-3</v>
          </cell>
          <cell r="I447">
            <v>4.03760285449856E-2</v>
          </cell>
          <cell r="J447">
            <v>2.6796332932029002E-2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</row>
        <row r="448">
          <cell r="A448" t="str">
            <v>Sudeste</v>
          </cell>
          <cell r="B448" t="str">
            <v>SP</v>
          </cell>
          <cell r="C448" t="str">
            <v>Sao Paulo</v>
          </cell>
          <cell r="D448" t="str">
            <v>Padaria_prod</v>
          </cell>
          <cell r="E448">
            <v>0.11103290107087201</v>
          </cell>
          <cell r="F448">
            <v>0.198284988171614</v>
          </cell>
          <cell r="G448">
            <v>0.57901396519765402</v>
          </cell>
          <cell r="H448">
            <v>9.5709410669447006E-2</v>
          </cell>
          <cell r="I448">
            <v>3.0079321463684899E-3</v>
          </cell>
          <cell r="J448">
            <v>1.2950802744044001E-2</v>
          </cell>
          <cell r="K448">
            <v>0</v>
          </cell>
          <cell r="L448">
            <v>0</v>
          </cell>
          <cell r="M448">
            <v>1</v>
          </cell>
          <cell r="N448">
            <v>0</v>
          </cell>
          <cell r="O448">
            <v>0</v>
          </cell>
          <cell r="P448">
            <v>0</v>
          </cell>
        </row>
        <row r="449">
          <cell r="A449" t="str">
            <v>Sudeste</v>
          </cell>
          <cell r="B449" t="str">
            <v>SP</v>
          </cell>
          <cell r="C449" t="str">
            <v>Sao Paulo</v>
          </cell>
          <cell r="D449" t="str">
            <v>Peixaria</v>
          </cell>
          <cell r="E449">
            <v>0.62101579011814401</v>
          </cell>
          <cell r="F449">
            <v>6.6785161102669605E-2</v>
          </cell>
          <cell r="G449">
            <v>8.6162509751065999E-2</v>
          </cell>
          <cell r="H449">
            <v>0.22603653902812099</v>
          </cell>
          <cell r="I449">
            <v>0</v>
          </cell>
          <cell r="J449">
            <v>0</v>
          </cell>
          <cell r="K449">
            <v>1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</row>
        <row r="450">
          <cell r="A450" t="str">
            <v>Sudeste</v>
          </cell>
          <cell r="B450" t="str">
            <v>SP</v>
          </cell>
          <cell r="C450" t="str">
            <v>Sao Paulo</v>
          </cell>
          <cell r="D450" t="str">
            <v>Restaurante</v>
          </cell>
          <cell r="E450">
            <v>5.9671687340641398E-2</v>
          </cell>
          <cell r="F450">
            <v>0.103848987983646</v>
          </cell>
          <cell r="G450">
            <v>1.62588337099447E-3</v>
          </cell>
          <cell r="H450">
            <v>0.79774095255992805</v>
          </cell>
          <cell r="I450">
            <v>0</v>
          </cell>
          <cell r="J450">
            <v>3.711248874479E-2</v>
          </cell>
          <cell r="K450">
            <v>0</v>
          </cell>
          <cell r="L450">
            <v>0</v>
          </cell>
          <cell r="M450">
            <v>0</v>
          </cell>
          <cell r="N450">
            <v>1</v>
          </cell>
          <cell r="O450">
            <v>0</v>
          </cell>
          <cell r="P450">
            <v>0</v>
          </cell>
        </row>
        <row r="451">
          <cell r="A451" t="str">
            <v>Sudeste</v>
          </cell>
          <cell r="B451" t="str">
            <v>SP</v>
          </cell>
          <cell r="C451" t="str">
            <v>Sao Paulo</v>
          </cell>
          <cell r="D451" t="str">
            <v>Supermercado</v>
          </cell>
          <cell r="E451">
            <v>0.46431399973958498</v>
          </cell>
          <cell r="F451">
            <v>0.33959804117563203</v>
          </cell>
          <cell r="G451">
            <v>0.106973342843084</v>
          </cell>
          <cell r="H451">
            <v>4.6308153948591696E-3</v>
          </cell>
          <cell r="I451">
            <v>5.5884792874179301E-2</v>
          </cell>
          <cell r="J451">
            <v>2.8599007972659601E-2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</row>
        <row r="452">
          <cell r="A452" t="str">
            <v>Sudeste</v>
          </cell>
          <cell r="B452" t="str">
            <v>SP</v>
          </cell>
          <cell r="C452" t="str">
            <v>Sao Paulo</v>
          </cell>
          <cell r="D452" t="str">
            <v>Cantinas</v>
          </cell>
          <cell r="E452">
            <v>0</v>
          </cell>
          <cell r="F452">
            <v>0</v>
          </cell>
          <cell r="G452">
            <v>0</v>
          </cell>
          <cell r="H452">
            <v>0.99903092779053504</v>
          </cell>
          <cell r="I452">
            <v>0</v>
          </cell>
          <cell r="J452">
            <v>9.6907220946456502E-4</v>
          </cell>
          <cell r="K452">
            <v>0</v>
          </cell>
          <cell r="L452">
            <v>0</v>
          </cell>
          <cell r="M452">
            <v>0</v>
          </cell>
          <cell r="N452">
            <v>1</v>
          </cell>
          <cell r="O452">
            <v>0</v>
          </cell>
          <cell r="P452">
            <v>0</v>
          </cell>
        </row>
        <row r="453">
          <cell r="A453" t="str">
            <v>Sul</v>
          </cell>
          <cell r="B453" t="str">
            <v>PR</v>
          </cell>
          <cell r="C453" t="str">
            <v>Parana</v>
          </cell>
          <cell r="D453" t="str">
            <v>Acougues</v>
          </cell>
          <cell r="E453">
            <v>0.72622538240755696</v>
          </cell>
          <cell r="F453">
            <v>0.152798249780419</v>
          </cell>
          <cell r="G453">
            <v>1.3732831866509899E-2</v>
          </cell>
          <cell r="H453">
            <v>9.3678127766930602E-2</v>
          </cell>
          <cell r="I453">
            <v>5.1748880550463198E-3</v>
          </cell>
          <cell r="J453">
            <v>8.3905201235370402E-3</v>
          </cell>
          <cell r="K453">
            <v>1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</row>
        <row r="454">
          <cell r="A454" t="str">
            <v>Sul</v>
          </cell>
          <cell r="B454" t="str">
            <v>PR</v>
          </cell>
          <cell r="C454" t="str">
            <v>Parana</v>
          </cell>
          <cell r="D454" t="str">
            <v>AliGeral</v>
          </cell>
          <cell r="E454">
            <v>0.386829928790481</v>
          </cell>
          <cell r="F454">
            <v>0.21793825263234801</v>
          </cell>
          <cell r="G454">
            <v>1.3078777194056999E-2</v>
          </cell>
          <cell r="H454">
            <v>0.30505387761659197</v>
          </cell>
          <cell r="I454">
            <v>7.2740457881950299E-3</v>
          </cell>
          <cell r="J454">
            <v>6.9825117978326801E-2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 t="str">
            <v>Sul</v>
          </cell>
          <cell r="B455" t="str">
            <v>PR</v>
          </cell>
          <cell r="C455" t="str">
            <v>Parana</v>
          </cell>
          <cell r="D455" t="str">
            <v>Ambulantes</v>
          </cell>
          <cell r="E455">
            <v>0.49099790241267499</v>
          </cell>
          <cell r="F455">
            <v>0.33165166934873402</v>
          </cell>
          <cell r="G455">
            <v>4.7274729434784203E-2</v>
          </cell>
          <cell r="H455">
            <v>5.7616386006082397E-2</v>
          </cell>
          <cell r="I455">
            <v>3.5352725720711698E-3</v>
          </cell>
          <cell r="J455">
            <v>6.8924040225653793E-2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</row>
        <row r="456">
          <cell r="A456" t="str">
            <v>Sul</v>
          </cell>
          <cell r="B456" t="str">
            <v>PR</v>
          </cell>
          <cell r="C456" t="str">
            <v>Parana</v>
          </cell>
          <cell r="D456" t="str">
            <v>Bares</v>
          </cell>
          <cell r="E456">
            <v>5.0522740127045003E-2</v>
          </cell>
          <cell r="F456">
            <v>0.32152841491541601</v>
          </cell>
          <cell r="G456">
            <v>6.4859825357734702E-3</v>
          </cell>
          <cell r="H456">
            <v>0.14010559307803699</v>
          </cell>
          <cell r="I456">
            <v>3.6113414289079002E-3</v>
          </cell>
          <cell r="J456">
            <v>0.47774592791482101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 t="str">
            <v>Sul</v>
          </cell>
          <cell r="B457" t="str">
            <v>PR</v>
          </cell>
          <cell r="C457" t="str">
            <v>Parana</v>
          </cell>
          <cell r="D457" t="str">
            <v>Bebidas</v>
          </cell>
          <cell r="E457">
            <v>0</v>
          </cell>
          <cell r="F457">
            <v>0.33985772534700498</v>
          </cell>
          <cell r="G457">
            <v>0</v>
          </cell>
          <cell r="H457">
            <v>0</v>
          </cell>
          <cell r="I457">
            <v>0</v>
          </cell>
          <cell r="J457">
            <v>0.66014227465299502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1</v>
          </cell>
        </row>
        <row r="458">
          <cell r="A458" t="str">
            <v>Sul</v>
          </cell>
          <cell r="B458" t="str">
            <v>PR</v>
          </cell>
          <cell r="C458" t="str">
            <v>Parana</v>
          </cell>
          <cell r="D458" t="str">
            <v>Cantinas</v>
          </cell>
          <cell r="E458">
            <v>6.1712990700296698E-2</v>
          </cell>
          <cell r="F458">
            <v>0.28640680615769398</v>
          </cell>
          <cell r="G458">
            <v>0</v>
          </cell>
          <cell r="H458">
            <v>0.64025166569121605</v>
          </cell>
          <cell r="I458">
            <v>0</v>
          </cell>
          <cell r="J458">
            <v>1.1628537450792601E-2</v>
          </cell>
          <cell r="K458">
            <v>0</v>
          </cell>
          <cell r="L458">
            <v>0</v>
          </cell>
          <cell r="M458">
            <v>0</v>
          </cell>
          <cell r="N458">
            <v>1</v>
          </cell>
          <cell r="O458">
            <v>0</v>
          </cell>
          <cell r="P458">
            <v>0</v>
          </cell>
        </row>
        <row r="459">
          <cell r="A459" t="str">
            <v>Sul</v>
          </cell>
          <cell r="B459" t="str">
            <v>PR</v>
          </cell>
          <cell r="C459" t="str">
            <v>Parana</v>
          </cell>
          <cell r="D459" t="str">
            <v>Doces</v>
          </cell>
          <cell r="E459">
            <v>0</v>
          </cell>
          <cell r="F459">
            <v>0.966487583083109</v>
          </cell>
          <cell r="G459">
            <v>0</v>
          </cell>
          <cell r="H459">
            <v>0</v>
          </cell>
          <cell r="I459">
            <v>0</v>
          </cell>
          <cell r="J459">
            <v>3.3512416916891399E-2</v>
          </cell>
          <cell r="K459">
            <v>0</v>
          </cell>
          <cell r="L459">
            <v>1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</row>
        <row r="460">
          <cell r="A460" t="str">
            <v>Sul</v>
          </cell>
          <cell r="B460" t="str">
            <v>PR</v>
          </cell>
          <cell r="C460" t="str">
            <v>Parana</v>
          </cell>
          <cell r="D460" t="str">
            <v>Excluidos</v>
          </cell>
          <cell r="E460">
            <v>0.52560576451095797</v>
          </cell>
          <cell r="F460">
            <v>9.3065367616253794E-2</v>
          </cell>
          <cell r="G460">
            <v>1.7384034929341301E-2</v>
          </cell>
          <cell r="H460">
            <v>0.34487702473201598</v>
          </cell>
          <cell r="I460">
            <v>3.6989196677861898E-3</v>
          </cell>
          <cell r="J460">
            <v>1.5368888543644099E-2</v>
          </cell>
          <cell r="K460">
            <v>1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</row>
        <row r="461">
          <cell r="A461" t="str">
            <v>Sul</v>
          </cell>
          <cell r="B461" t="str">
            <v>PR</v>
          </cell>
          <cell r="C461" t="str">
            <v>Parana</v>
          </cell>
          <cell r="D461" t="str">
            <v>FornecimentoDom</v>
          </cell>
          <cell r="E461">
            <v>0.25139238077798198</v>
          </cell>
          <cell r="F461">
            <v>0.107600756912584</v>
          </cell>
          <cell r="G461">
            <v>0</v>
          </cell>
          <cell r="H461">
            <v>0.55409534464665799</v>
          </cell>
          <cell r="I461">
            <v>0</v>
          </cell>
          <cell r="J461">
            <v>8.6911517662775897E-2</v>
          </cell>
          <cell r="K461">
            <v>0</v>
          </cell>
          <cell r="L461">
            <v>0</v>
          </cell>
          <cell r="M461">
            <v>0</v>
          </cell>
          <cell r="N461">
            <v>1</v>
          </cell>
          <cell r="O461">
            <v>0</v>
          </cell>
          <cell r="P461">
            <v>0</v>
          </cell>
        </row>
        <row r="462">
          <cell r="A462" t="str">
            <v>Sul</v>
          </cell>
          <cell r="B462" t="str">
            <v>PR</v>
          </cell>
          <cell r="C462" t="str">
            <v>Parana</v>
          </cell>
          <cell r="D462" t="str">
            <v>Hipermercado</v>
          </cell>
          <cell r="E462">
            <v>0.383700754071299</v>
          </cell>
          <cell r="F462">
            <v>0.42266700844132299</v>
          </cell>
          <cell r="G462">
            <v>9.8858816926680207E-2</v>
          </cell>
          <cell r="H462">
            <v>2.7396260056169702E-3</v>
          </cell>
          <cell r="I462">
            <v>7.2927511393276398E-2</v>
          </cell>
          <cell r="J462">
            <v>1.9106283161804301E-2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</row>
        <row r="463">
          <cell r="A463" t="str">
            <v>Sul</v>
          </cell>
          <cell r="B463" t="str">
            <v>PR</v>
          </cell>
          <cell r="C463" t="str">
            <v>Parana</v>
          </cell>
          <cell r="D463" t="str">
            <v>Hortifruti</v>
          </cell>
          <cell r="E463">
            <v>0.881151401213918</v>
          </cell>
          <cell r="F463">
            <v>3.8727093681654098E-2</v>
          </cell>
          <cell r="G463">
            <v>3.2830946598330503E-2</v>
          </cell>
          <cell r="H463">
            <v>2.56278432663903E-2</v>
          </cell>
          <cell r="I463">
            <v>0</v>
          </cell>
          <cell r="J463">
            <v>2.1662715239707399E-2</v>
          </cell>
          <cell r="K463">
            <v>1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</row>
        <row r="464">
          <cell r="A464" t="str">
            <v>Sul</v>
          </cell>
          <cell r="B464" t="str">
            <v>PR</v>
          </cell>
          <cell r="C464" t="str">
            <v>Parana</v>
          </cell>
          <cell r="D464" t="str">
            <v>Lanchonetes</v>
          </cell>
          <cell r="E464">
            <v>8.3362434447295297E-2</v>
          </cell>
          <cell r="F464">
            <v>0.60869304891228004</v>
          </cell>
          <cell r="G464">
            <v>1.08602651849623E-3</v>
          </cell>
          <cell r="H464">
            <v>0.255954765340831</v>
          </cell>
          <cell r="I464">
            <v>0</v>
          </cell>
          <cell r="J464">
            <v>5.09037247810981E-2</v>
          </cell>
          <cell r="K464">
            <v>0</v>
          </cell>
          <cell r="L464">
            <v>1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</row>
        <row r="465">
          <cell r="A465" t="str">
            <v>Sul</v>
          </cell>
          <cell r="B465" t="str">
            <v>PR</v>
          </cell>
          <cell r="C465" t="str">
            <v>Parana</v>
          </cell>
          <cell r="D465" t="str">
            <v>LaticiniosFrios</v>
          </cell>
          <cell r="E465">
            <v>0.25768002674677598</v>
          </cell>
          <cell r="F465">
            <v>0.20557009569221901</v>
          </cell>
          <cell r="G465">
            <v>0.21573746327940699</v>
          </cell>
          <cell r="H465">
            <v>0.15920931682204301</v>
          </cell>
          <cell r="I465">
            <v>5.3934365819851803E-2</v>
          </cell>
          <cell r="J465">
            <v>0.10786873163970399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</row>
        <row r="466">
          <cell r="A466" t="str">
            <v>Sul</v>
          </cell>
          <cell r="B466" t="str">
            <v>PR</v>
          </cell>
          <cell r="C466" t="str">
            <v>Parana</v>
          </cell>
          <cell r="D466" t="str">
            <v>Minimercado</v>
          </cell>
          <cell r="E466">
            <v>0.48784710908864498</v>
          </cell>
          <cell r="F466">
            <v>0.32661363603348598</v>
          </cell>
          <cell r="G466">
            <v>9.7963171285483999E-2</v>
          </cell>
          <cell r="H466">
            <v>1.94392524780645E-3</v>
          </cell>
          <cell r="I466">
            <v>5.4592525450807401E-2</v>
          </cell>
          <cell r="J466">
            <v>3.1039632893771402E-2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</row>
        <row r="467">
          <cell r="A467" t="str">
            <v>Sul</v>
          </cell>
          <cell r="B467" t="str">
            <v>PR</v>
          </cell>
          <cell r="C467" t="str">
            <v>Parana</v>
          </cell>
          <cell r="D467" t="str">
            <v>Padaria_prod</v>
          </cell>
          <cell r="E467">
            <v>0.103938778438232</v>
          </cell>
          <cell r="F467">
            <v>0.27840195639333298</v>
          </cell>
          <cell r="G467">
            <v>0.50577630161251597</v>
          </cell>
          <cell r="H467">
            <v>7.9895913846261796E-2</v>
          </cell>
          <cell r="I467">
            <v>3.2202707461077202E-3</v>
          </cell>
          <cell r="J467">
            <v>2.8766778963549799E-2</v>
          </cell>
          <cell r="K467">
            <v>0</v>
          </cell>
          <cell r="L467">
            <v>0</v>
          </cell>
          <cell r="M467">
            <v>1</v>
          </cell>
          <cell r="N467">
            <v>0</v>
          </cell>
          <cell r="O467">
            <v>0</v>
          </cell>
          <cell r="P467">
            <v>0</v>
          </cell>
        </row>
        <row r="468">
          <cell r="A468" t="str">
            <v>Sul</v>
          </cell>
          <cell r="B468" t="str">
            <v>PR</v>
          </cell>
          <cell r="C468" t="str">
            <v>Parana</v>
          </cell>
          <cell r="D468" t="str">
            <v>Peixaria</v>
          </cell>
          <cell r="E468">
            <v>0.62201819710532802</v>
          </cell>
          <cell r="F468">
            <v>7.7610273522013204E-2</v>
          </cell>
          <cell r="G468">
            <v>0</v>
          </cell>
          <cell r="H468">
            <v>0.30037152937265899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</row>
        <row r="469">
          <cell r="A469" t="str">
            <v>Sul</v>
          </cell>
          <cell r="B469" t="str">
            <v>PR</v>
          </cell>
          <cell r="C469" t="str">
            <v>Parana</v>
          </cell>
          <cell r="D469" t="str">
            <v>Restaurante</v>
          </cell>
          <cell r="E469">
            <v>3.99829545843731E-2</v>
          </cell>
          <cell r="F469">
            <v>6.8094698310619303E-2</v>
          </cell>
          <cell r="G469">
            <v>0</v>
          </cell>
          <cell r="H469">
            <v>0.87319021003808905</v>
          </cell>
          <cell r="I469">
            <v>0</v>
          </cell>
          <cell r="J469">
            <v>1.8732137066918699E-2</v>
          </cell>
          <cell r="K469">
            <v>0</v>
          </cell>
          <cell r="L469">
            <v>0</v>
          </cell>
          <cell r="M469">
            <v>0</v>
          </cell>
          <cell r="N469">
            <v>1</v>
          </cell>
          <cell r="O469">
            <v>0</v>
          </cell>
          <cell r="P469">
            <v>0</v>
          </cell>
        </row>
        <row r="470">
          <cell r="A470" t="str">
            <v>Sul</v>
          </cell>
          <cell r="B470" t="str">
            <v>PR</v>
          </cell>
          <cell r="C470" t="str">
            <v>Parana</v>
          </cell>
          <cell r="D470" t="str">
            <v>Supermercado</v>
          </cell>
          <cell r="E470">
            <v>0.46156641255449599</v>
          </cell>
          <cell r="F470">
            <v>0.35286955831501698</v>
          </cell>
          <cell r="G470">
            <v>0.101556534109403</v>
          </cell>
          <cell r="H470">
            <v>2.6148411119864901E-3</v>
          </cell>
          <cell r="I470">
            <v>5.4576477126482899E-2</v>
          </cell>
          <cell r="J470">
            <v>2.6816176782614901E-2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A471" t="str">
            <v>Sul</v>
          </cell>
          <cell r="B471" t="str">
            <v>PR</v>
          </cell>
          <cell r="C471" t="str">
            <v>Parana</v>
          </cell>
          <cell r="D471" t="str">
            <v>Doces</v>
          </cell>
          <cell r="E471">
            <v>0</v>
          </cell>
          <cell r="F471">
            <v>0</v>
          </cell>
          <cell r="G471">
            <v>0</v>
          </cell>
          <cell r="H471">
            <v>0.99227231827637696</v>
          </cell>
          <cell r="I471">
            <v>0</v>
          </cell>
          <cell r="J471">
            <v>7.72768172362274E-3</v>
          </cell>
          <cell r="K471">
            <v>0</v>
          </cell>
          <cell r="L471">
            <v>0</v>
          </cell>
          <cell r="M471">
            <v>0</v>
          </cell>
          <cell r="N471">
            <v>1</v>
          </cell>
          <cell r="O471">
            <v>0</v>
          </cell>
          <cell r="P471">
            <v>0</v>
          </cell>
        </row>
        <row r="472">
          <cell r="A472" t="str">
            <v>Sul</v>
          </cell>
          <cell r="B472" t="str">
            <v>RS</v>
          </cell>
          <cell r="C472" t="str">
            <v>Rio Grande do Sul</v>
          </cell>
          <cell r="D472" t="str">
            <v>Acougues</v>
          </cell>
          <cell r="E472">
            <v>0.79834110023462002</v>
          </cell>
          <cell r="F472">
            <v>0.17083428289955799</v>
          </cell>
          <cell r="G472">
            <v>1.6739655798673599E-2</v>
          </cell>
          <cell r="H472">
            <v>7.0316355560221004E-3</v>
          </cell>
          <cell r="I472">
            <v>4.0213272056042904E-3</v>
          </cell>
          <cell r="J472">
            <v>3.0319983055224599E-3</v>
          </cell>
          <cell r="K472">
            <v>1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Sul</v>
          </cell>
          <cell r="B473" t="str">
            <v>RS</v>
          </cell>
          <cell r="C473" t="str">
            <v>Rio Grande do Sul</v>
          </cell>
          <cell r="D473" t="str">
            <v>AliGeral</v>
          </cell>
          <cell r="E473">
            <v>0.56911743576163998</v>
          </cell>
          <cell r="F473">
            <v>0.14356254551320499</v>
          </cell>
          <cell r="G473">
            <v>3.5274150672720099E-2</v>
          </cell>
          <cell r="H473">
            <v>0.192384832663476</v>
          </cell>
          <cell r="I473">
            <v>4.5196226889731399E-2</v>
          </cell>
          <cell r="J473">
            <v>1.4464808499227599E-2</v>
          </cell>
          <cell r="K473">
            <v>1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A474" t="str">
            <v>Sul</v>
          </cell>
          <cell r="B474" t="str">
            <v>RS</v>
          </cell>
          <cell r="C474" t="str">
            <v>Rio Grande do Sul</v>
          </cell>
          <cell r="D474" t="str">
            <v>Ambulantes</v>
          </cell>
          <cell r="E474">
            <v>0.46367335798708198</v>
          </cell>
          <cell r="F474">
            <v>0.30521922857853301</v>
          </cell>
          <cell r="G474">
            <v>3.85092223383387E-2</v>
          </cell>
          <cell r="H474">
            <v>9.7172359361066704E-2</v>
          </cell>
          <cell r="I474">
            <v>2.6141391796826199E-2</v>
          </cell>
          <cell r="J474">
            <v>6.9284439938154002E-2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 t="str">
            <v>Sul</v>
          </cell>
          <cell r="B475" t="str">
            <v>RS</v>
          </cell>
          <cell r="C475" t="str">
            <v>Rio Grande do Sul</v>
          </cell>
          <cell r="D475" t="str">
            <v>Bares</v>
          </cell>
          <cell r="E475">
            <v>0.14909800429268799</v>
          </cell>
          <cell r="F475">
            <v>0.37636242063971898</v>
          </cell>
          <cell r="G475">
            <v>3.7944035788929402E-2</v>
          </cell>
          <cell r="H475">
            <v>9.6239300617248197E-2</v>
          </cell>
          <cell r="I475">
            <v>1.83376390404251E-2</v>
          </cell>
          <cell r="J475">
            <v>0.32201859962099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</row>
        <row r="476">
          <cell r="A476" t="str">
            <v>Sul</v>
          </cell>
          <cell r="B476" t="str">
            <v>RS</v>
          </cell>
          <cell r="C476" t="str">
            <v>Rio Grande do Sul</v>
          </cell>
          <cell r="D476" t="str">
            <v>Bebidas</v>
          </cell>
          <cell r="E476">
            <v>0.10667654561494599</v>
          </cell>
          <cell r="F476">
            <v>0.16900751793133301</v>
          </cell>
          <cell r="G476">
            <v>0</v>
          </cell>
          <cell r="H476">
            <v>0</v>
          </cell>
          <cell r="I476">
            <v>0</v>
          </cell>
          <cell r="J476">
            <v>0.72431593645372105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1</v>
          </cell>
        </row>
        <row r="477">
          <cell r="A477" t="str">
            <v>Sul</v>
          </cell>
          <cell r="B477" t="str">
            <v>RS</v>
          </cell>
          <cell r="C477" t="str">
            <v>Rio Grande do Sul</v>
          </cell>
          <cell r="D477" t="str">
            <v>Cantinas</v>
          </cell>
          <cell r="E477">
            <v>9.3719906982705201E-2</v>
          </cell>
          <cell r="F477">
            <v>0.31312091113492602</v>
          </cell>
          <cell r="G477">
            <v>1.4443015835496901E-2</v>
          </cell>
          <cell r="H477">
            <v>0.56458155180964698</v>
          </cell>
          <cell r="I477">
            <v>1.3613663109637E-3</v>
          </cell>
          <cell r="J477">
            <v>1.27732479262613E-2</v>
          </cell>
          <cell r="K477">
            <v>0</v>
          </cell>
          <cell r="L477">
            <v>0</v>
          </cell>
          <cell r="M477">
            <v>0</v>
          </cell>
          <cell r="N477">
            <v>1</v>
          </cell>
          <cell r="O477">
            <v>0</v>
          </cell>
          <cell r="P477">
            <v>0</v>
          </cell>
        </row>
        <row r="478">
          <cell r="A478" t="str">
            <v>Sul</v>
          </cell>
          <cell r="B478" t="str">
            <v>RS</v>
          </cell>
          <cell r="C478" t="str">
            <v>Rio Grande do Sul</v>
          </cell>
          <cell r="D478" t="str">
            <v>Doces</v>
          </cell>
          <cell r="E478">
            <v>5.9916498660157101E-2</v>
          </cell>
          <cell r="F478">
            <v>0.79699768315578801</v>
          </cell>
          <cell r="G478">
            <v>0</v>
          </cell>
          <cell r="H478">
            <v>0</v>
          </cell>
          <cell r="I478">
            <v>0</v>
          </cell>
          <cell r="J478">
            <v>0.143085818184055</v>
          </cell>
          <cell r="K478">
            <v>0</v>
          </cell>
          <cell r="L478">
            <v>1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 t="str">
            <v>Sul</v>
          </cell>
          <cell r="B479" t="str">
            <v>RS</v>
          </cell>
          <cell r="C479" t="str">
            <v>Rio Grande do Sul</v>
          </cell>
          <cell r="D479" t="str">
            <v>Excluidos</v>
          </cell>
          <cell r="E479">
            <v>0.60529067989821395</v>
          </cell>
          <cell r="F479">
            <v>0.102044147621297</v>
          </cell>
          <cell r="G479">
            <v>1.54611542257418E-2</v>
          </cell>
          <cell r="H479">
            <v>0.25236858852582</v>
          </cell>
          <cell r="I479">
            <v>7.3925720515601902E-3</v>
          </cell>
          <cell r="J479">
            <v>1.74428576773672E-2</v>
          </cell>
          <cell r="K479">
            <v>1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</row>
        <row r="480">
          <cell r="A480" t="str">
            <v>Sul</v>
          </cell>
          <cell r="B480" t="str">
            <v>RS</v>
          </cell>
          <cell r="C480" t="str">
            <v>Rio Grande do Sul</v>
          </cell>
          <cell r="D480" t="str">
            <v>FornecimentoDom</v>
          </cell>
          <cell r="E480">
            <v>9.7933317213886595E-2</v>
          </cell>
          <cell r="F480">
            <v>0.579678977794855</v>
          </cell>
          <cell r="G480">
            <v>0</v>
          </cell>
          <cell r="H480">
            <v>0.231344274015023</v>
          </cell>
          <cell r="I480">
            <v>0</v>
          </cell>
          <cell r="J480">
            <v>9.1043430976235906E-2</v>
          </cell>
          <cell r="K480">
            <v>0</v>
          </cell>
          <cell r="L480">
            <v>1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A481" t="str">
            <v>Sul</v>
          </cell>
          <cell r="B481" t="str">
            <v>RS</v>
          </cell>
          <cell r="C481" t="str">
            <v>Rio Grande do Sul</v>
          </cell>
          <cell r="D481" t="str">
            <v>Hipermercado</v>
          </cell>
          <cell r="E481">
            <v>0.32078232996488498</v>
          </cell>
          <cell r="F481">
            <v>0.45850056036647702</v>
          </cell>
          <cell r="G481">
            <v>0.115941747508957</v>
          </cell>
          <cell r="H481">
            <v>0</v>
          </cell>
          <cell r="I481">
            <v>6.3866631714323094E-2</v>
          </cell>
          <cell r="J481">
            <v>4.0908730445358199E-2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A482" t="str">
            <v>Sul</v>
          </cell>
          <cell r="B482" t="str">
            <v>RS</v>
          </cell>
          <cell r="C482" t="str">
            <v>Rio Grande do Sul</v>
          </cell>
          <cell r="D482" t="str">
            <v>Hortifruti</v>
          </cell>
          <cell r="E482">
            <v>0.94359079630768905</v>
          </cell>
          <cell r="F482">
            <v>3.0486118203403401E-2</v>
          </cell>
          <cell r="G482">
            <v>1.0173273199454999E-2</v>
          </cell>
          <cell r="H482">
            <v>1.2566492298492001E-2</v>
          </cell>
          <cell r="I482">
            <v>3.1833199909606399E-3</v>
          </cell>
          <cell r="J482">
            <v>0</v>
          </cell>
          <cell r="K482">
            <v>1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 t="str">
            <v>Sul</v>
          </cell>
          <cell r="B483" t="str">
            <v>RS</v>
          </cell>
          <cell r="C483" t="str">
            <v>Rio Grande do Sul</v>
          </cell>
          <cell r="D483" t="str">
            <v>Lanchonetes</v>
          </cell>
          <cell r="E483">
            <v>0.13449492213801301</v>
          </cell>
          <cell r="F483">
            <v>0.530901540926496</v>
          </cell>
          <cell r="G483">
            <v>0</v>
          </cell>
          <cell r="H483">
            <v>0.29456710705091699</v>
          </cell>
          <cell r="I483">
            <v>9.9659027964865807E-4</v>
          </cell>
          <cell r="J483">
            <v>3.9039839604926699E-2</v>
          </cell>
          <cell r="K483">
            <v>0</v>
          </cell>
          <cell r="L483">
            <v>1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</row>
        <row r="484">
          <cell r="A484" t="str">
            <v>Sul</v>
          </cell>
          <cell r="B484" t="str">
            <v>RS</v>
          </cell>
          <cell r="C484" t="str">
            <v>Rio Grande do Sul</v>
          </cell>
          <cell r="D484" t="str">
            <v>LaticiniosFrios</v>
          </cell>
          <cell r="E484">
            <v>0.34516044745093999</v>
          </cell>
          <cell r="F484">
            <v>0.26814387217707703</v>
          </cell>
          <cell r="G484">
            <v>0.38669568037198299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A485" t="str">
            <v>Sul</v>
          </cell>
          <cell r="B485" t="str">
            <v>RS</v>
          </cell>
          <cell r="C485" t="str">
            <v>Rio Grande do Sul</v>
          </cell>
          <cell r="D485" t="str">
            <v>Minimercado</v>
          </cell>
          <cell r="E485">
            <v>0.47948534845802299</v>
          </cell>
          <cell r="F485">
            <v>0.31857674883050902</v>
          </cell>
          <cell r="G485">
            <v>0.126684469086291</v>
          </cell>
          <cell r="H485">
            <v>3.4325672853494599E-3</v>
          </cell>
          <cell r="I485">
            <v>4.80342657773438E-2</v>
          </cell>
          <cell r="J485">
            <v>2.3786600562483599E-2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 t="str">
            <v>Sul</v>
          </cell>
          <cell r="B486" t="str">
            <v>RS</v>
          </cell>
          <cell r="C486" t="str">
            <v>Rio Grande do Sul</v>
          </cell>
          <cell r="D486" t="str">
            <v>Padaria_prod</v>
          </cell>
          <cell r="E486">
            <v>0.107265842900516</v>
          </cell>
          <cell r="F486">
            <v>0.34632470059737203</v>
          </cell>
          <cell r="G486">
            <v>0.47191885851773502</v>
          </cell>
          <cell r="H486">
            <v>5.93048164194796E-2</v>
          </cell>
          <cell r="I486">
            <v>6.6670434224906996E-3</v>
          </cell>
          <cell r="J486">
            <v>8.5187381424066504E-3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</row>
        <row r="487">
          <cell r="A487" t="str">
            <v>Sul</v>
          </cell>
          <cell r="B487" t="str">
            <v>RS</v>
          </cell>
          <cell r="C487" t="str">
            <v>Rio Grande do Sul</v>
          </cell>
          <cell r="D487" t="str">
            <v>Peixaria</v>
          </cell>
          <cell r="E487">
            <v>0.65756684099987595</v>
          </cell>
          <cell r="F487">
            <v>0</v>
          </cell>
          <cell r="G487">
            <v>0</v>
          </cell>
          <cell r="H487">
            <v>0.342433159000124</v>
          </cell>
          <cell r="I487">
            <v>0</v>
          </cell>
          <cell r="J487">
            <v>0</v>
          </cell>
          <cell r="K487">
            <v>1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A488" t="str">
            <v>Sul</v>
          </cell>
          <cell r="B488" t="str">
            <v>RS</v>
          </cell>
          <cell r="C488" t="str">
            <v>Rio Grande do Sul</v>
          </cell>
          <cell r="D488" t="str">
            <v>Restaurante</v>
          </cell>
          <cell r="E488">
            <v>2.6992893560567801E-2</v>
          </cell>
          <cell r="F488">
            <v>7.0650576223391701E-2</v>
          </cell>
          <cell r="G488">
            <v>5.8752937453056698E-4</v>
          </cell>
          <cell r="H488">
            <v>0.87737734018507196</v>
          </cell>
          <cell r="I488">
            <v>0</v>
          </cell>
          <cell r="J488">
            <v>2.4391660656437601E-2</v>
          </cell>
          <cell r="K488">
            <v>0</v>
          </cell>
          <cell r="L488">
            <v>0</v>
          </cell>
          <cell r="M488">
            <v>0</v>
          </cell>
          <cell r="N488">
            <v>1</v>
          </cell>
          <cell r="O488">
            <v>0</v>
          </cell>
          <cell r="P488">
            <v>0</v>
          </cell>
        </row>
        <row r="489">
          <cell r="A489" t="str">
            <v>Sul</v>
          </cell>
          <cell r="B489" t="str">
            <v>RS</v>
          </cell>
          <cell r="C489" t="str">
            <v>Rio Grande do Sul</v>
          </cell>
          <cell r="D489" t="str">
            <v>Supermercado</v>
          </cell>
          <cell r="E489">
            <v>0.43866693360877701</v>
          </cell>
          <cell r="F489">
            <v>0.35974531388338399</v>
          </cell>
          <cell r="G489">
            <v>0.106885159299171</v>
          </cell>
          <cell r="H489">
            <v>2.9654295636126699E-3</v>
          </cell>
          <cell r="I489">
            <v>6.0147726196972798E-2</v>
          </cell>
          <cell r="J489">
            <v>3.1589437448083603E-2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A490" t="str">
            <v>Sul</v>
          </cell>
          <cell r="B490" t="str">
            <v>RS</v>
          </cell>
          <cell r="C490" t="str">
            <v>Rio Grande do Sul</v>
          </cell>
          <cell r="E490">
            <v>0</v>
          </cell>
          <cell r="F490">
            <v>1.0296850752748001E-3</v>
          </cell>
          <cell r="G490">
            <v>0</v>
          </cell>
          <cell r="H490">
            <v>0.99493581361211103</v>
          </cell>
          <cell r="I490">
            <v>0</v>
          </cell>
          <cell r="J490">
            <v>4.0345013126139801E-3</v>
          </cell>
          <cell r="K490">
            <v>0</v>
          </cell>
          <cell r="L490">
            <v>0</v>
          </cell>
          <cell r="M490">
            <v>0</v>
          </cell>
          <cell r="N490">
            <v>1</v>
          </cell>
          <cell r="O490">
            <v>0</v>
          </cell>
          <cell r="P490">
            <v>0</v>
          </cell>
        </row>
        <row r="491">
          <cell r="A491" t="str">
            <v>Sul</v>
          </cell>
          <cell r="B491" t="str">
            <v>SC</v>
          </cell>
          <cell r="C491" t="str">
            <v>Santa Catarina</v>
          </cell>
          <cell r="D491" t="str">
            <v>Acougues</v>
          </cell>
          <cell r="E491">
            <v>0.70134174356165901</v>
          </cell>
          <cell r="F491">
            <v>0.18697027565285701</v>
          </cell>
          <cell r="G491">
            <v>4.5650272409141802E-2</v>
          </cell>
          <cell r="H491">
            <v>0</v>
          </cell>
          <cell r="I491">
            <v>4.5070482276547003E-2</v>
          </cell>
          <cell r="J491">
            <v>2.0967226099795101E-2</v>
          </cell>
          <cell r="K491">
            <v>1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</row>
        <row r="492">
          <cell r="A492" t="str">
            <v>Sul</v>
          </cell>
          <cell r="B492" t="str">
            <v>SC</v>
          </cell>
          <cell r="C492" t="str">
            <v>Santa Catarina</v>
          </cell>
          <cell r="D492" t="str">
            <v>AliGeral</v>
          </cell>
          <cell r="E492">
            <v>0.48448031182243001</v>
          </cell>
          <cell r="F492">
            <v>0.198503308851394</v>
          </cell>
          <cell r="G492">
            <v>2.8900157686309599E-2</v>
          </cell>
          <cell r="H492">
            <v>0.22874124089078801</v>
          </cell>
          <cell r="I492">
            <v>7.1361962953020398E-3</v>
          </cell>
          <cell r="J492">
            <v>5.2238784453775902E-2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</row>
        <row r="493">
          <cell r="A493" t="str">
            <v>Sul</v>
          </cell>
          <cell r="B493" t="str">
            <v>SC</v>
          </cell>
          <cell r="C493" t="str">
            <v>Santa Catarina</v>
          </cell>
          <cell r="D493" t="str">
            <v>Ambulantes</v>
          </cell>
          <cell r="E493">
            <v>0.56375694497329298</v>
          </cell>
          <cell r="F493">
            <v>0.24667588857223899</v>
          </cell>
          <cell r="G493">
            <v>5.1475207947501801E-2</v>
          </cell>
          <cell r="H493">
            <v>6.1790350905751898E-2</v>
          </cell>
          <cell r="I493">
            <v>1.7676102125294201E-2</v>
          </cell>
          <cell r="J493">
            <v>5.8625505475920901E-2</v>
          </cell>
          <cell r="K493">
            <v>1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</row>
        <row r="494">
          <cell r="A494" t="str">
            <v>Sul</v>
          </cell>
          <cell r="B494" t="str">
            <v>SC</v>
          </cell>
          <cell r="C494" t="str">
            <v>Santa Catarina</v>
          </cell>
          <cell r="D494" t="str">
            <v>Bares</v>
          </cell>
          <cell r="E494">
            <v>4.8028053050025499E-2</v>
          </cell>
          <cell r="F494">
            <v>0.21713036481997</v>
          </cell>
          <cell r="G494">
            <v>1.02247833843526E-2</v>
          </cell>
          <cell r="H494">
            <v>0.18436775350778101</v>
          </cell>
          <cell r="I494">
            <v>9.9592806822909608E-3</v>
          </cell>
          <cell r="J494">
            <v>0.53028976455557897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1</v>
          </cell>
        </row>
        <row r="495">
          <cell r="A495" t="str">
            <v>Sul</v>
          </cell>
          <cell r="B495" t="str">
            <v>SC</v>
          </cell>
          <cell r="C495" t="str">
            <v>Santa Catarina</v>
          </cell>
          <cell r="D495" t="str">
            <v>Bebidas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1</v>
          </cell>
        </row>
        <row r="496">
          <cell r="A496" t="str">
            <v>Sul</v>
          </cell>
          <cell r="B496" t="str">
            <v>SC</v>
          </cell>
          <cell r="C496" t="str">
            <v>Santa Catarina</v>
          </cell>
          <cell r="D496" t="str">
            <v>Cantinas</v>
          </cell>
          <cell r="E496">
            <v>0.101164689840763</v>
          </cell>
          <cell r="F496">
            <v>0.21024735704855399</v>
          </cell>
          <cell r="G496">
            <v>1.7956949318552899E-2</v>
          </cell>
          <cell r="H496">
            <v>0.62928530958886497</v>
          </cell>
          <cell r="I496">
            <v>0</v>
          </cell>
          <cell r="J496">
            <v>4.1345694203266101E-2</v>
          </cell>
          <cell r="K496">
            <v>0</v>
          </cell>
          <cell r="L496">
            <v>0</v>
          </cell>
          <cell r="M496">
            <v>0</v>
          </cell>
          <cell r="N496">
            <v>1</v>
          </cell>
          <cell r="O496">
            <v>0</v>
          </cell>
          <cell r="P496">
            <v>0</v>
          </cell>
        </row>
        <row r="497">
          <cell r="A497" t="str">
            <v>Sul</v>
          </cell>
          <cell r="B497" t="str">
            <v>SC</v>
          </cell>
          <cell r="C497" t="str">
            <v>Santa Catarina</v>
          </cell>
          <cell r="D497" t="str">
            <v>Doces</v>
          </cell>
          <cell r="E497">
            <v>0</v>
          </cell>
          <cell r="F497">
            <v>0.95171653651386201</v>
          </cell>
          <cell r="G497">
            <v>0</v>
          </cell>
          <cell r="H497">
            <v>0</v>
          </cell>
          <cell r="I497">
            <v>0</v>
          </cell>
          <cell r="J497">
            <v>4.8283463486138302E-2</v>
          </cell>
          <cell r="K497">
            <v>0</v>
          </cell>
          <cell r="L497">
            <v>1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 t="str">
            <v>Sul</v>
          </cell>
          <cell r="B498" t="str">
            <v>SC</v>
          </cell>
          <cell r="C498" t="str">
            <v>Santa Catarina</v>
          </cell>
          <cell r="D498" t="str">
            <v>Excluidos</v>
          </cell>
          <cell r="E498">
            <v>0.71920037605512499</v>
          </cell>
          <cell r="F498">
            <v>0.10945208809960399</v>
          </cell>
          <cell r="G498">
            <v>3.4827035070126501E-2</v>
          </cell>
          <cell r="H498">
            <v>0.10530763682803999</v>
          </cell>
          <cell r="I498">
            <v>1.54154924178115E-2</v>
          </cell>
          <cell r="J498">
            <v>1.57973715292936E-2</v>
          </cell>
          <cell r="K498">
            <v>1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</row>
        <row r="499">
          <cell r="A499" t="str">
            <v>Sul</v>
          </cell>
          <cell r="B499" t="str">
            <v>SC</v>
          </cell>
          <cell r="C499" t="str">
            <v>Santa Catarina</v>
          </cell>
          <cell r="D499" t="str">
            <v>FornecimentoDom</v>
          </cell>
          <cell r="E499">
            <v>0.225866564579079</v>
          </cell>
          <cell r="F499">
            <v>0.59211553334508904</v>
          </cell>
          <cell r="G499">
            <v>0</v>
          </cell>
          <cell r="H499">
            <v>0.18201790207583199</v>
          </cell>
          <cell r="I499">
            <v>0</v>
          </cell>
          <cell r="J499">
            <v>0</v>
          </cell>
          <cell r="K499">
            <v>0</v>
          </cell>
          <cell r="L499">
            <v>1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</row>
        <row r="500">
          <cell r="A500" t="str">
            <v>Sul</v>
          </cell>
          <cell r="B500" t="str">
            <v>SC</v>
          </cell>
          <cell r="C500" t="str">
            <v>Santa Catarina</v>
          </cell>
          <cell r="D500" t="str">
            <v>Hipermercado</v>
          </cell>
          <cell r="E500">
            <v>0.383554407633244</v>
          </cell>
          <cell r="F500">
            <v>0.40647376843570099</v>
          </cell>
          <cell r="G500">
            <v>9.7565813767666903E-2</v>
          </cell>
          <cell r="H500">
            <v>0</v>
          </cell>
          <cell r="I500">
            <v>8.1973734519050198E-2</v>
          </cell>
          <cell r="J500">
            <v>3.0432275644338199E-2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</row>
        <row r="501">
          <cell r="A501" t="str">
            <v>Sul</v>
          </cell>
          <cell r="B501" t="str">
            <v>SC</v>
          </cell>
          <cell r="C501" t="str">
            <v>Santa Catarina</v>
          </cell>
          <cell r="D501" t="str">
            <v>Hortifruti</v>
          </cell>
          <cell r="E501">
            <v>0.95157313649099395</v>
          </cell>
          <cell r="F501">
            <v>3.1414906099589697E-2</v>
          </cell>
          <cell r="G501">
            <v>1.16672355430957E-2</v>
          </cell>
          <cell r="H501">
            <v>0</v>
          </cell>
          <cell r="I501">
            <v>2.97832432140325E-3</v>
          </cell>
          <cell r="J501">
            <v>2.3663975449175999E-3</v>
          </cell>
          <cell r="K501">
            <v>1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</row>
        <row r="502">
          <cell r="A502" t="str">
            <v>Sul</v>
          </cell>
          <cell r="B502" t="str">
            <v>SC</v>
          </cell>
          <cell r="C502" t="str">
            <v>Santa Catarina</v>
          </cell>
          <cell r="D502" t="str">
            <v>Lanchonetes</v>
          </cell>
          <cell r="E502">
            <v>0.111921517093892</v>
          </cell>
          <cell r="F502">
            <v>0.55041842982320599</v>
          </cell>
          <cell r="G502">
            <v>7.0582699925526198E-4</v>
          </cell>
          <cell r="H502">
            <v>0.27737604073998201</v>
          </cell>
          <cell r="I502">
            <v>0</v>
          </cell>
          <cell r="J502">
            <v>5.9578185343664901E-2</v>
          </cell>
          <cell r="K502">
            <v>0</v>
          </cell>
          <cell r="L502">
            <v>1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</row>
        <row r="503">
          <cell r="A503" t="str">
            <v>Sul</v>
          </cell>
          <cell r="B503" t="str">
            <v>SC</v>
          </cell>
          <cell r="C503" t="str">
            <v>Santa Catarina</v>
          </cell>
          <cell r="D503" t="str">
            <v>LaticiniosFrios</v>
          </cell>
          <cell r="E503">
            <v>0</v>
          </cell>
          <cell r="F503">
            <v>0</v>
          </cell>
          <cell r="G503">
            <v>0.80350561412812205</v>
          </cell>
          <cell r="H503">
            <v>0</v>
          </cell>
          <cell r="I503">
            <v>0</v>
          </cell>
          <cell r="J503">
            <v>0.19649438587187801</v>
          </cell>
          <cell r="K503">
            <v>0</v>
          </cell>
          <cell r="L503">
            <v>0</v>
          </cell>
          <cell r="M503">
            <v>1</v>
          </cell>
          <cell r="N503">
            <v>0</v>
          </cell>
          <cell r="O503">
            <v>0</v>
          </cell>
          <cell r="P503">
            <v>0</v>
          </cell>
        </row>
        <row r="504">
          <cell r="A504" t="str">
            <v>Sul</v>
          </cell>
          <cell r="B504" t="str">
            <v>SC</v>
          </cell>
          <cell r="C504" t="str">
            <v>Santa Catarina</v>
          </cell>
          <cell r="D504" t="str">
            <v>Minimercado</v>
          </cell>
          <cell r="E504">
            <v>0.47973037654153999</v>
          </cell>
          <cell r="F504">
            <v>0.324948513320862</v>
          </cell>
          <cell r="G504">
            <v>0.104317849715793</v>
          </cell>
          <cell r="H504">
            <v>4.5629761574183898E-3</v>
          </cell>
          <cell r="I504">
            <v>5.5740237322415398E-2</v>
          </cell>
          <cell r="J504">
            <v>3.0700046941970999E-2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</row>
        <row r="505">
          <cell r="A505" t="str">
            <v>Sul</v>
          </cell>
          <cell r="B505" t="str">
            <v>SC</v>
          </cell>
          <cell r="C505" t="str">
            <v>Santa Catarina</v>
          </cell>
          <cell r="D505" t="str">
            <v>Padaria_prod</v>
          </cell>
          <cell r="E505">
            <v>7.8715346413309406E-2</v>
          </cell>
          <cell r="F505">
            <v>0.36048088797597699</v>
          </cell>
          <cell r="G505">
            <v>0.45472747262344598</v>
          </cell>
          <cell r="H505">
            <v>8.4104148238137E-2</v>
          </cell>
          <cell r="I505">
            <v>3.8464508184389498E-3</v>
          </cell>
          <cell r="J505">
            <v>1.8125693930692199E-2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 t="str">
            <v>Sul</v>
          </cell>
          <cell r="B506" t="str">
            <v>SC</v>
          </cell>
          <cell r="C506" t="str">
            <v>Santa Catarina</v>
          </cell>
          <cell r="D506" t="str">
            <v>Peixaria</v>
          </cell>
          <cell r="E506">
            <v>0.91871164902283697</v>
          </cell>
          <cell r="F506">
            <v>0</v>
          </cell>
          <cell r="G506">
            <v>1.30757019839873E-2</v>
          </cell>
          <cell r="H506">
            <v>3.1562325458628103E-2</v>
          </cell>
          <cell r="I506">
            <v>3.6650323534547898E-2</v>
          </cell>
          <cell r="J506">
            <v>0</v>
          </cell>
          <cell r="K506">
            <v>1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</row>
        <row r="507">
          <cell r="A507" t="str">
            <v>Sul</v>
          </cell>
          <cell r="B507" t="str">
            <v>SC</v>
          </cell>
          <cell r="C507" t="str">
            <v>Santa Catarina</v>
          </cell>
          <cell r="D507" t="str">
            <v>Restaurante</v>
          </cell>
          <cell r="E507">
            <v>6.5109287391914406E-2</v>
          </cell>
          <cell r="F507">
            <v>0.108724639849162</v>
          </cell>
          <cell r="G507">
            <v>0</v>
          </cell>
          <cell r="H507">
            <v>0.78778296650285795</v>
          </cell>
          <cell r="I507">
            <v>0</v>
          </cell>
          <cell r="J507">
            <v>3.8383106256065801E-2</v>
          </cell>
          <cell r="K507">
            <v>0</v>
          </cell>
          <cell r="L507">
            <v>0</v>
          </cell>
          <cell r="M507">
            <v>0</v>
          </cell>
          <cell r="N507">
            <v>1</v>
          </cell>
          <cell r="O507">
            <v>0</v>
          </cell>
          <cell r="P507">
            <v>0</v>
          </cell>
        </row>
        <row r="508">
          <cell r="A508" t="str">
            <v>Sul</v>
          </cell>
          <cell r="B508" t="str">
            <v>SC</v>
          </cell>
          <cell r="C508" t="str">
            <v>Santa Catarina</v>
          </cell>
          <cell r="D508" t="str">
            <v>Supermercado</v>
          </cell>
          <cell r="E508">
            <v>0.43763201962290099</v>
          </cell>
          <cell r="F508">
            <v>0.3652423179366</v>
          </cell>
          <cell r="G508">
            <v>0.101454012741119</v>
          </cell>
          <cell r="H508">
            <v>2.7176841556168698E-3</v>
          </cell>
          <cell r="I508">
            <v>6.4462662313839694E-2</v>
          </cell>
          <cell r="J508">
            <v>2.84913032299236E-2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</row>
        <row r="509">
          <cell r="A509" t="str">
            <v>Sul</v>
          </cell>
          <cell r="B509" t="str">
            <v>SC</v>
          </cell>
          <cell r="C509" t="str">
            <v>Santa Catarina</v>
          </cell>
          <cell r="E509">
            <v>0</v>
          </cell>
          <cell r="F509">
            <v>6.8679629986776597E-3</v>
          </cell>
          <cell r="G509">
            <v>0</v>
          </cell>
          <cell r="H509">
            <v>0.99171376092710795</v>
          </cell>
          <cell r="I509">
            <v>0</v>
          </cell>
          <cell r="J509">
            <v>1.4182760742146E-3</v>
          </cell>
          <cell r="K509">
            <v>0</v>
          </cell>
          <cell r="L509">
            <v>0</v>
          </cell>
          <cell r="M509">
            <v>0</v>
          </cell>
          <cell r="N509">
            <v>1</v>
          </cell>
          <cell r="O509">
            <v>0</v>
          </cell>
          <cell r="P50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D083-5F1B-4DD1-B1E5-CDE2E28DFAC0}">
  <dimension ref="A1:B10"/>
  <sheetViews>
    <sheetView workbookViewId="0">
      <selection activeCell="B22" sqref="B22"/>
    </sheetView>
  </sheetViews>
  <sheetFormatPr defaultRowHeight="14.4" x14ac:dyDescent="0.3"/>
  <cols>
    <col min="1" max="1" width="22.109375" bestFit="1" customWidth="1"/>
    <col min="2" max="2" width="96" customWidth="1"/>
  </cols>
  <sheetData>
    <row r="1" spans="1:2" x14ac:dyDescent="0.3">
      <c r="A1" s="40" t="s">
        <v>104</v>
      </c>
      <c r="B1" s="40" t="s">
        <v>105</v>
      </c>
    </row>
    <row r="2" spans="1:2" x14ac:dyDescent="0.3">
      <c r="A2" s="42" t="s">
        <v>79</v>
      </c>
      <c r="B2" s="43" t="s">
        <v>106</v>
      </c>
    </row>
    <row r="3" spans="1:2" x14ac:dyDescent="0.3">
      <c r="A3" s="44" t="s">
        <v>103</v>
      </c>
      <c r="B3" s="45" t="s">
        <v>107</v>
      </c>
    </row>
    <row r="4" spans="1:2" x14ac:dyDescent="0.3">
      <c r="A4" s="46" t="s">
        <v>4</v>
      </c>
      <c r="B4" s="47" t="s">
        <v>108</v>
      </c>
    </row>
    <row r="5" spans="1:2" x14ac:dyDescent="0.3">
      <c r="A5" s="41" t="s">
        <v>104</v>
      </c>
      <c r="B5" s="41" t="s">
        <v>105</v>
      </c>
    </row>
    <row r="6" spans="1:2" ht="27.6" x14ac:dyDescent="0.3">
      <c r="A6" s="42" t="s">
        <v>79</v>
      </c>
      <c r="B6" s="43" t="s">
        <v>112</v>
      </c>
    </row>
    <row r="7" spans="1:2" ht="27.6" x14ac:dyDescent="0.3">
      <c r="A7" s="44" t="s">
        <v>103</v>
      </c>
      <c r="B7" s="45" t="s">
        <v>113</v>
      </c>
    </row>
    <row r="8" spans="1:2" ht="27.6" x14ac:dyDescent="0.3">
      <c r="A8" s="48" t="s">
        <v>110</v>
      </c>
      <c r="B8" s="49" t="s">
        <v>114</v>
      </c>
    </row>
    <row r="9" spans="1:2" ht="41.4" x14ac:dyDescent="0.3">
      <c r="A9" s="50" t="s">
        <v>111</v>
      </c>
      <c r="B9" s="51" t="s">
        <v>115</v>
      </c>
    </row>
    <row r="10" spans="1:2" x14ac:dyDescent="0.3">
      <c r="A10" s="46" t="s">
        <v>109</v>
      </c>
      <c r="B10" s="47" t="s">
        <v>108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23F6-4BD1-4D3F-807B-7F68E7B91C17}">
  <dimension ref="A1:D61"/>
  <sheetViews>
    <sheetView workbookViewId="0">
      <selection activeCell="B20" sqref="B20"/>
    </sheetView>
  </sheetViews>
  <sheetFormatPr defaultRowHeight="14.4" x14ac:dyDescent="0.3"/>
  <cols>
    <col min="1" max="1" width="77.6640625" bestFit="1" customWidth="1"/>
    <col min="2" max="2" width="16.5546875" customWidth="1"/>
    <col min="3" max="3" width="79.109375" customWidth="1"/>
  </cols>
  <sheetData>
    <row r="1" spans="1:4" x14ac:dyDescent="0.3">
      <c r="A1" t="s">
        <v>1</v>
      </c>
      <c r="B1" t="s">
        <v>76</v>
      </c>
      <c r="C1" t="s">
        <v>1</v>
      </c>
      <c r="D1" t="s">
        <v>84</v>
      </c>
    </row>
    <row r="2" spans="1:4" x14ac:dyDescent="0.3">
      <c r="A2" t="s">
        <v>55</v>
      </c>
      <c r="B2" t="s">
        <v>12</v>
      </c>
      <c r="C2" t="s">
        <v>55</v>
      </c>
      <c r="D2" t="s">
        <v>86</v>
      </c>
    </row>
    <row r="3" spans="1:4" x14ac:dyDescent="0.3">
      <c r="A3" t="s">
        <v>56</v>
      </c>
      <c r="B3" t="s">
        <v>13</v>
      </c>
      <c r="C3" t="s">
        <v>56</v>
      </c>
      <c r="D3" t="s">
        <v>87</v>
      </c>
    </row>
    <row r="4" spans="1:4" x14ac:dyDescent="0.3">
      <c r="A4" t="s">
        <v>57</v>
      </c>
      <c r="B4" t="s">
        <v>18</v>
      </c>
      <c r="C4" t="s">
        <v>57</v>
      </c>
      <c r="D4" t="s">
        <v>92</v>
      </c>
    </row>
    <row r="5" spans="1:4" x14ac:dyDescent="0.3">
      <c r="A5" t="s">
        <v>58</v>
      </c>
      <c r="B5" t="s">
        <v>27</v>
      </c>
      <c r="C5" t="s">
        <v>58</v>
      </c>
      <c r="D5" t="s">
        <v>101</v>
      </c>
    </row>
    <row r="6" spans="1:4" x14ac:dyDescent="0.3">
      <c r="A6" t="s">
        <v>59</v>
      </c>
      <c r="B6" t="s">
        <v>21</v>
      </c>
      <c r="C6" t="s">
        <v>59</v>
      </c>
      <c r="D6" t="s">
        <v>95</v>
      </c>
    </row>
    <row r="7" spans="1:4" x14ac:dyDescent="0.3">
      <c r="A7" t="s">
        <v>60</v>
      </c>
      <c r="B7" t="s">
        <v>23</v>
      </c>
      <c r="C7" t="s">
        <v>60</v>
      </c>
      <c r="D7" t="s">
        <v>97</v>
      </c>
    </row>
    <row r="8" spans="1:4" x14ac:dyDescent="0.3">
      <c r="A8" t="s">
        <v>61</v>
      </c>
      <c r="B8" t="s">
        <v>14</v>
      </c>
      <c r="C8" t="s">
        <v>61</v>
      </c>
      <c r="D8" t="s">
        <v>88</v>
      </c>
    </row>
    <row r="9" spans="1:4" x14ac:dyDescent="0.3">
      <c r="A9" t="s">
        <v>62</v>
      </c>
      <c r="B9" t="s">
        <v>16</v>
      </c>
      <c r="C9" t="s">
        <v>62</v>
      </c>
      <c r="D9" t="s">
        <v>90</v>
      </c>
    </row>
    <row r="10" spans="1:4" x14ac:dyDescent="0.3">
      <c r="A10" t="s">
        <v>15</v>
      </c>
      <c r="B10" t="s">
        <v>15</v>
      </c>
      <c r="C10" t="s">
        <v>15</v>
      </c>
      <c r="D10" t="s">
        <v>89</v>
      </c>
    </row>
    <row r="11" spans="1:4" x14ac:dyDescent="0.3">
      <c r="A11" t="s">
        <v>63</v>
      </c>
      <c r="B11" t="s">
        <v>20</v>
      </c>
      <c r="C11" t="s">
        <v>63</v>
      </c>
      <c r="D11" t="s">
        <v>94</v>
      </c>
    </row>
    <row r="12" spans="1:4" x14ac:dyDescent="0.3">
      <c r="A12" t="s">
        <v>64</v>
      </c>
      <c r="B12" t="s">
        <v>26</v>
      </c>
      <c r="C12" t="s">
        <v>64</v>
      </c>
      <c r="D12" t="s">
        <v>100</v>
      </c>
    </row>
    <row r="13" spans="1:4" x14ac:dyDescent="0.3">
      <c r="A13" t="s">
        <v>25</v>
      </c>
      <c r="B13" t="s">
        <v>25</v>
      </c>
      <c r="C13" t="s">
        <v>25</v>
      </c>
      <c r="D13" t="s">
        <v>99</v>
      </c>
    </row>
    <row r="14" spans="1:4" x14ac:dyDescent="0.3">
      <c r="A14" t="s">
        <v>65</v>
      </c>
      <c r="C14" t="s">
        <v>65</v>
      </c>
      <c r="D14" t="s">
        <v>116</v>
      </c>
    </row>
    <row r="15" spans="1:4" x14ac:dyDescent="0.3">
      <c r="A15" t="s">
        <v>66</v>
      </c>
      <c r="C15" t="s">
        <v>66</v>
      </c>
      <c r="D15" t="s">
        <v>116</v>
      </c>
    </row>
    <row r="16" spans="1:4" x14ac:dyDescent="0.3">
      <c r="A16" t="s">
        <v>67</v>
      </c>
      <c r="C16" t="s">
        <v>67</v>
      </c>
      <c r="D16" t="s">
        <v>116</v>
      </c>
    </row>
    <row r="17" spans="1:4" x14ac:dyDescent="0.3">
      <c r="A17" t="s">
        <v>68</v>
      </c>
      <c r="C17" t="s">
        <v>68</v>
      </c>
      <c r="D17" t="s">
        <v>116</v>
      </c>
    </row>
    <row r="18" spans="1:4" x14ac:dyDescent="0.3">
      <c r="A18" t="s">
        <v>69</v>
      </c>
      <c r="B18" t="s">
        <v>17</v>
      </c>
      <c r="C18" t="s">
        <v>69</v>
      </c>
      <c r="D18" t="s">
        <v>91</v>
      </c>
    </row>
    <row r="19" spans="1:4" x14ac:dyDescent="0.3">
      <c r="A19" t="s">
        <v>70</v>
      </c>
      <c r="B19" t="s">
        <v>11</v>
      </c>
      <c r="C19" t="s">
        <v>70</v>
      </c>
      <c r="D19" t="s">
        <v>85</v>
      </c>
    </row>
    <row r="20" spans="1:4" x14ac:dyDescent="0.3">
      <c r="A20" t="s">
        <v>71</v>
      </c>
      <c r="B20" t="s">
        <v>19</v>
      </c>
      <c r="C20" t="s">
        <v>71</v>
      </c>
      <c r="D20" t="s">
        <v>93</v>
      </c>
    </row>
    <row r="21" spans="1:4" x14ac:dyDescent="0.3">
      <c r="A21" t="s">
        <v>72</v>
      </c>
      <c r="B21" t="s">
        <v>24</v>
      </c>
      <c r="C21" t="s">
        <v>72</v>
      </c>
      <c r="D21" t="s">
        <v>98</v>
      </c>
    </row>
    <row r="22" spans="1:4" x14ac:dyDescent="0.3">
      <c r="A22" t="s">
        <v>73</v>
      </c>
      <c r="B22" t="s">
        <v>37</v>
      </c>
      <c r="C22" t="s">
        <v>73</v>
      </c>
      <c r="D22" t="s">
        <v>102</v>
      </c>
    </row>
    <row r="23" spans="1:4" x14ac:dyDescent="0.3">
      <c r="A23" t="s">
        <v>74</v>
      </c>
      <c r="C23" t="s">
        <v>74</v>
      </c>
      <c r="D23" t="s">
        <v>116</v>
      </c>
    </row>
    <row r="24" spans="1:4" x14ac:dyDescent="0.3">
      <c r="A24" t="s">
        <v>75</v>
      </c>
      <c r="B24" t="s">
        <v>22</v>
      </c>
      <c r="C24" t="s">
        <v>75</v>
      </c>
      <c r="D24" t="s">
        <v>96</v>
      </c>
    </row>
    <row r="28" spans="1:4" x14ac:dyDescent="0.3">
      <c r="A28" t="s">
        <v>1</v>
      </c>
      <c r="B28" t="s">
        <v>76</v>
      </c>
    </row>
    <row r="29" spans="1:4" x14ac:dyDescent="0.3">
      <c r="A29" t="s">
        <v>66</v>
      </c>
    </row>
    <row r="30" spans="1:4" x14ac:dyDescent="0.3">
      <c r="A30" t="s">
        <v>58</v>
      </c>
      <c r="B30" t="str">
        <f>B5</f>
        <v>Supermercado</v>
      </c>
    </row>
    <row r="31" spans="1:4" x14ac:dyDescent="0.3">
      <c r="A31" t="s">
        <v>59</v>
      </c>
      <c r="B31" t="str">
        <f>B6</f>
        <v>Lanchonetes</v>
      </c>
    </row>
    <row r="32" spans="1:4" x14ac:dyDescent="0.3">
      <c r="A32" t="s">
        <v>72</v>
      </c>
      <c r="B32" t="str">
        <f>B21</f>
        <v>Padaria_prod</v>
      </c>
    </row>
    <row r="33" spans="1:2" x14ac:dyDescent="0.3">
      <c r="A33" t="s">
        <v>65</v>
      </c>
    </row>
    <row r="34" spans="1:2" x14ac:dyDescent="0.3">
      <c r="A34" t="s">
        <v>25</v>
      </c>
      <c r="B34" t="str">
        <f>B13</f>
        <v>Peixaria</v>
      </c>
    </row>
    <row r="35" spans="1:2" x14ac:dyDescent="0.3">
      <c r="A35" t="s">
        <v>15</v>
      </c>
      <c r="B35" t="str">
        <f>B10</f>
        <v>Bebidas</v>
      </c>
    </row>
    <row r="36" spans="1:2" x14ac:dyDescent="0.3">
      <c r="A36" t="s">
        <v>64</v>
      </c>
      <c r="B36" t="str">
        <f>B12</f>
        <v>Restaurante</v>
      </c>
    </row>
    <row r="37" spans="1:2" x14ac:dyDescent="0.3">
      <c r="A37" t="s">
        <v>60</v>
      </c>
      <c r="B37" t="str">
        <f>B7</f>
        <v>Minimercado</v>
      </c>
    </row>
    <row r="38" spans="1:2" x14ac:dyDescent="0.3">
      <c r="A38" t="s">
        <v>70</v>
      </c>
      <c r="B38" t="str">
        <f>B19</f>
        <v>Acougues</v>
      </c>
    </row>
    <row r="39" spans="1:2" x14ac:dyDescent="0.3">
      <c r="A39" t="s">
        <v>55</v>
      </c>
      <c r="B39" t="str">
        <f>B2</f>
        <v>AliGeral</v>
      </c>
    </row>
    <row r="40" spans="1:2" x14ac:dyDescent="0.3">
      <c r="A40" t="s">
        <v>12</v>
      </c>
      <c r="B40" t="str">
        <f>B2</f>
        <v>AliGeral</v>
      </c>
    </row>
    <row r="41" spans="1:2" x14ac:dyDescent="0.3">
      <c r="A41" t="s">
        <v>13</v>
      </c>
      <c r="B41" t="str">
        <f>B3</f>
        <v>Ambulantes</v>
      </c>
    </row>
    <row r="42" spans="1:2" x14ac:dyDescent="0.3">
      <c r="A42" t="s">
        <v>20</v>
      </c>
      <c r="B42" t="str">
        <f>B11</f>
        <v>Hortifruti</v>
      </c>
    </row>
    <row r="43" spans="1:2" x14ac:dyDescent="0.3">
      <c r="A43" t="s">
        <v>75</v>
      </c>
      <c r="B43" t="str">
        <f>B24</f>
        <v>LaticiniosFrios</v>
      </c>
    </row>
    <row r="44" spans="1:2" x14ac:dyDescent="0.3">
      <c r="A44" t="s">
        <v>61</v>
      </c>
      <c r="B44" t="str">
        <f>B8</f>
        <v>Bares</v>
      </c>
    </row>
    <row r="45" spans="1:2" x14ac:dyDescent="0.3">
      <c r="A45" t="s">
        <v>71</v>
      </c>
      <c r="B45" t="str">
        <f>B20</f>
        <v>Hipermercado</v>
      </c>
    </row>
    <row r="46" spans="1:2" x14ac:dyDescent="0.3">
      <c r="A46" t="s">
        <v>26</v>
      </c>
      <c r="B46" t="str">
        <f>B36</f>
        <v>Restaurante</v>
      </c>
    </row>
    <row r="47" spans="1:2" x14ac:dyDescent="0.3">
      <c r="A47" t="s">
        <v>62</v>
      </c>
      <c r="B47" t="str">
        <f>B9</f>
        <v>Cantinas</v>
      </c>
    </row>
    <row r="48" spans="1:2" x14ac:dyDescent="0.3">
      <c r="A48" t="s">
        <v>16</v>
      </c>
      <c r="B48" t="str">
        <f>B47</f>
        <v>Cantinas</v>
      </c>
    </row>
    <row r="49" spans="1:2" x14ac:dyDescent="0.3">
      <c r="A49" t="s">
        <v>68</v>
      </c>
    </row>
    <row r="50" spans="1:2" x14ac:dyDescent="0.3">
      <c r="A50" t="s">
        <v>56</v>
      </c>
      <c r="B50" t="str">
        <f>B41</f>
        <v>Ambulantes</v>
      </c>
    </row>
    <row r="51" spans="1:2" x14ac:dyDescent="0.3">
      <c r="A51" t="s">
        <v>74</v>
      </c>
    </row>
    <row r="52" spans="1:2" x14ac:dyDescent="0.3">
      <c r="A52" t="s">
        <v>67</v>
      </c>
    </row>
    <row r="53" spans="1:2" x14ac:dyDescent="0.3">
      <c r="A53" t="s">
        <v>69</v>
      </c>
      <c r="B53" t="str">
        <f>B18</f>
        <v>Doces</v>
      </c>
    </row>
    <row r="54" spans="1:2" x14ac:dyDescent="0.3">
      <c r="A54" t="s">
        <v>14</v>
      </c>
      <c r="B54" t="str">
        <f>B44</f>
        <v>Bares</v>
      </c>
    </row>
    <row r="55" spans="1:2" x14ac:dyDescent="0.3">
      <c r="A55" t="s">
        <v>63</v>
      </c>
      <c r="B55" t="str">
        <f>B42</f>
        <v>Hortifruti</v>
      </c>
    </row>
    <row r="56" spans="1:2" x14ac:dyDescent="0.3">
      <c r="A56" t="s">
        <v>23</v>
      </c>
      <c r="B56" t="str">
        <f>B37</f>
        <v>Minimercado</v>
      </c>
    </row>
    <row r="57" spans="1:2" x14ac:dyDescent="0.3">
      <c r="A57" t="s">
        <v>18</v>
      </c>
      <c r="B57" t="str">
        <f>A57</f>
        <v>FornecimentoDom</v>
      </c>
    </row>
    <row r="58" spans="1:2" x14ac:dyDescent="0.3">
      <c r="A58" t="s">
        <v>21</v>
      </c>
      <c r="B58" t="str">
        <f>A58</f>
        <v>Lanchonetes</v>
      </c>
    </row>
    <row r="59" spans="1:2" x14ac:dyDescent="0.3">
      <c r="A59" t="s">
        <v>57</v>
      </c>
      <c r="B59" t="str">
        <f>B57</f>
        <v>FornecimentoDom</v>
      </c>
    </row>
    <row r="60" spans="1:2" x14ac:dyDescent="0.3">
      <c r="A60" t="s">
        <v>73</v>
      </c>
      <c r="B60" t="str">
        <f>B22</f>
        <v>Padaria_revenda</v>
      </c>
    </row>
    <row r="61" spans="1:2" x14ac:dyDescent="0.3">
      <c r="A61" t="s">
        <v>24</v>
      </c>
      <c r="B61" t="str">
        <f>B21</f>
        <v>Padaria_prod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C93E-C647-443E-9452-BA09A4B2E598}">
  <dimension ref="A1:AN509"/>
  <sheetViews>
    <sheetView topLeftCell="U1" workbookViewId="0">
      <selection activeCell="AL8" sqref="AL8"/>
    </sheetView>
  </sheetViews>
  <sheetFormatPr defaultRowHeight="14.4" x14ac:dyDescent="0.3"/>
  <cols>
    <col min="34" max="34" width="0" hidden="1" customWidth="1"/>
  </cols>
  <sheetData>
    <row r="1" spans="1:40" x14ac:dyDescent="0.3">
      <c r="A1" t="s">
        <v>121</v>
      </c>
      <c r="B1" t="str">
        <f>IFERROR('[1]Sheet 1'!A1,0)</f>
        <v>Greg</v>
      </c>
      <c r="C1" t="str">
        <f>IFERROR('[1]Sheet 1'!B1,0)</f>
        <v>sigla_uf</v>
      </c>
      <c r="D1" t="str">
        <f>IFERROR('[1]Sheet 1'!C1,0)</f>
        <v>nome_uf</v>
      </c>
      <c r="E1" t="str">
        <f>IFERROR('[1]Sheet 1'!D1,0)</f>
        <v>nome_local</v>
      </c>
      <c r="F1" t="str">
        <f>IFERROR('[1]Sheet 1'!E1,0)</f>
        <v>p_natura</v>
      </c>
      <c r="G1" t="str">
        <f>IFERROR('[1]Sheet 1'!F1,0)</f>
        <v>p_ultraprocessado</v>
      </c>
      <c r="H1" t="str">
        <f>IFERROR('[1]Sheet 1'!G1,0)</f>
        <v>p_processado</v>
      </c>
      <c r="I1" t="str">
        <f>IFERROR('[1]Sheet 1'!H1,0)</f>
        <v>p_prep_culinaria</v>
      </c>
      <c r="J1" t="str">
        <f>IFERROR('[1]Sheet 1'!I1,0)</f>
        <v>p_oleos_gorduras_sal_acucar</v>
      </c>
      <c r="K1" t="str">
        <f>IFERROR('[1]Sheet 1'!J1,0)</f>
        <v>p_sem_classe</v>
      </c>
      <c r="L1" t="str">
        <f>IFERROR('[1]Sheet 1'!K1,0)</f>
        <v>I_natura</v>
      </c>
      <c r="M1" t="str">
        <f>IFERROR('[1]Sheet 1'!L1,0)</f>
        <v>I_ultraprocessado</v>
      </c>
      <c r="N1" t="str">
        <f>IFERROR('[1]Sheet 1'!M1,0)</f>
        <v>I_processado</v>
      </c>
      <c r="O1" t="str">
        <f>IFERROR('[1]Sheet 1'!N1,0)</f>
        <v>I_prep_culinaria</v>
      </c>
      <c r="P1" t="str">
        <f>IFERROR('[1]Sheet 1'!O1,0)</f>
        <v>I_oleos_gorduras_sal_acucar</v>
      </c>
      <c r="Q1" t="str">
        <f>IFERROR('[1]Sheet 1'!P1,0)</f>
        <v>I_sem_classe</v>
      </c>
      <c r="R1" t="str">
        <f>IFERROR('[1]Sheet 1'!Q1,0)</f>
        <v>S_total</v>
      </c>
      <c r="S1" t="str">
        <f>IFERROR('[1]Sheet 1'!R1,0)</f>
        <v>PAR_natura</v>
      </c>
      <c r="T1" t="str">
        <f>IFERROR('[1]Sheet 1'!S1,0)</f>
        <v>PAR_ultraprocessado</v>
      </c>
      <c r="U1" t="str">
        <f>IFERROR('[1]Sheet 1'!T1,0)</f>
        <v>PAR_processado</v>
      </c>
      <c r="V1" t="str">
        <f>IFERROR('[1]Sheet 1'!U1,0)</f>
        <v>PAR_prep_culinaria</v>
      </c>
      <c r="W1" t="str">
        <f>IFERROR('[1]Sheet 1'!V1,0)</f>
        <v>PAR_oleos_gorduras_sal_acucar</v>
      </c>
      <c r="X1" t="str">
        <f>IFERROR('[1]Sheet 1'!W1,0)</f>
        <v>PAR_I_natura</v>
      </c>
      <c r="Y1" t="str">
        <f>IFERROR('[1]Sheet 1'!X1,0)</f>
        <v>PAR_I_ultraprocessado</v>
      </c>
      <c r="Z1" t="str">
        <f>IFERROR('[1]Sheet 1'!Y1,0)</f>
        <v>PAR_I_processado</v>
      </c>
      <c r="AA1" t="str">
        <f>IFERROR('[1]Sheet 1'!Z1,0)</f>
        <v>PAR_I_prep_culinaria</v>
      </c>
      <c r="AB1" t="str">
        <f>IFERROR('[1]Sheet 1'!AA1,0)</f>
        <v>PAR_I_oleos_gorduras_sal_acucar</v>
      </c>
      <c r="AC1" s="52" t="s">
        <v>2</v>
      </c>
      <c r="AD1" s="52" t="s">
        <v>3</v>
      </c>
      <c r="AE1" s="52" t="s">
        <v>4</v>
      </c>
      <c r="AF1" s="53" t="s">
        <v>5</v>
      </c>
      <c r="AG1" s="53" t="s">
        <v>6</v>
      </c>
      <c r="AH1" s="19" t="s">
        <v>117</v>
      </c>
      <c r="AI1" s="53" t="s">
        <v>7</v>
      </c>
      <c r="AJ1" s="53" t="s">
        <v>8</v>
      </c>
      <c r="AK1" s="53" t="s">
        <v>9</v>
      </c>
      <c r="AL1" s="54" t="s">
        <v>118</v>
      </c>
      <c r="AM1" s="54" t="s">
        <v>119</v>
      </c>
      <c r="AN1" s="15" t="s">
        <v>120</v>
      </c>
    </row>
    <row r="2" spans="1:40" x14ac:dyDescent="0.3">
      <c r="A2" t="str">
        <f>C2&amp;"_"&amp;E2</f>
        <v>DF_Acougues</v>
      </c>
      <c r="B2" t="str">
        <f>IFERROR('[1]Sheet 1'!A2,0)</f>
        <v>Centro-Oeste</v>
      </c>
      <c r="C2" t="str">
        <f>IFERROR('[1]Sheet 1'!B2,0)</f>
        <v>DF</v>
      </c>
      <c r="D2" t="str">
        <f>IFERROR('[1]Sheet 1'!C2,0)</f>
        <v>Distrito Federal</v>
      </c>
      <c r="E2" t="str">
        <f>IFERROR('[1]Sheet 1'!D2,0)</f>
        <v>Acougues</v>
      </c>
      <c r="F2">
        <f>IFERROR('[1]Sheet 1'!E2,0)</f>
        <v>0.81200126592833899</v>
      </c>
      <c r="G2">
        <f>IFERROR('[1]Sheet 1'!F2,0)</f>
        <v>0.12172673930280301</v>
      </c>
      <c r="H2">
        <f>IFERROR('[1]Sheet 1'!G2,0)</f>
        <v>6.6271994768857895E-2</v>
      </c>
      <c r="I2">
        <f>IFERROR('[1]Sheet 1'!H2,0)</f>
        <v>0</v>
      </c>
      <c r="J2">
        <f>IFERROR('[1]Sheet 1'!I2,0)</f>
        <v>0</v>
      </c>
      <c r="K2">
        <f>IFERROR('[1]Sheet 1'!J2,0)</f>
        <v>0</v>
      </c>
      <c r="L2">
        <f>IFERROR('[1]Sheet 1'!K2,0)</f>
        <v>1</v>
      </c>
      <c r="M2">
        <f>IFERROR('[1]Sheet 1'!L2,0)</f>
        <v>0</v>
      </c>
      <c r="N2">
        <f>IFERROR('[1]Sheet 1'!M2,0)</f>
        <v>0</v>
      </c>
      <c r="O2">
        <f>IFERROR('[1]Sheet 1'!N2,0)</f>
        <v>0</v>
      </c>
      <c r="P2">
        <f>IFERROR('[1]Sheet 1'!O2,0)</f>
        <v>0</v>
      </c>
      <c r="Q2">
        <f>IFERROR('[1]Sheet 1'!P2,0)</f>
        <v>0</v>
      </c>
      <c r="R2">
        <f>_xlfn.IFS(E2="Bares",(G2+H2+I2+J2),E2="Bebidas",(G2+H2+I2+J2),SUM(F2:K2)&gt;0,SUM(F2:J2))</f>
        <v>0.99999999999999989</v>
      </c>
      <c r="S2">
        <f>_xlfn.IFS($E2="Bares",0,$E2="Bebidas",0,SUM(F2:K2)&gt;0,F2/$R2)</f>
        <v>0.8120012659283391</v>
      </c>
      <c r="T2">
        <f>IFERROR(G2/$R2,0)</f>
        <v>0.12172673930280302</v>
      </c>
      <c r="U2">
        <f t="shared" ref="U2:W2" si="0">IFERROR(H2/$R2,0)</f>
        <v>6.6271994768857909E-2</v>
      </c>
      <c r="V2">
        <f t="shared" si="0"/>
        <v>0</v>
      </c>
      <c r="W2">
        <f t="shared" si="0"/>
        <v>0</v>
      </c>
      <c r="X2">
        <f t="shared" ref="X2:X4" si="1">IF(S2&gt;=0.5,1,0)</f>
        <v>1</v>
      </c>
      <c r="Y2">
        <f t="shared" ref="Y2:Y4" si="2">IF(T2&gt;=0.5,1,0)</f>
        <v>0</v>
      </c>
      <c r="Z2">
        <f t="shared" ref="Z2:Z4" si="3">IF(U2&gt;=0.5,1,0)</f>
        <v>0</v>
      </c>
      <c r="AA2">
        <f t="shared" ref="AA2:AA4" si="4">IF(V2&gt;=0.5,1,0)</f>
        <v>0</v>
      </c>
      <c r="AB2">
        <f t="shared" ref="AB2:AB4" si="5">IF(W2&gt;=0.5,1,0)</f>
        <v>0</v>
      </c>
      <c r="AC2">
        <f>L2</f>
        <v>1</v>
      </c>
      <c r="AD2">
        <f>M2</f>
        <v>0</v>
      </c>
      <c r="AE2">
        <f>IF(AC2=0,IF(AD2=0,1,0),0)</f>
        <v>0</v>
      </c>
      <c r="AF2">
        <f>IF(AC2=1,1,IF(X2=1,1,0))</f>
        <v>1</v>
      </c>
      <c r="AG2">
        <f>IF(AD2=1,1,IF(Y2=1,1,0))</f>
        <v>0</v>
      </c>
      <c r="AH2">
        <f t="shared" ref="AH2:AH65" si="6">SUM(AC2:AD2,AF2:AG2)</f>
        <v>2</v>
      </c>
      <c r="AI2">
        <f t="shared" ref="AI2:AI65" si="7">IF(AH2=0,IF(S2&gt;0.4,IF(T2&lt;0.2,IF(U2&lt;0.2,1,0),0),0),0)</f>
        <v>0</v>
      </c>
      <c r="AJ2">
        <f>IF(AH2=0,IF(AI2=0,IF(AK2=0,1,0),0),0)</f>
        <v>0</v>
      </c>
      <c r="AK2">
        <f>AL2+AM2</f>
        <v>0</v>
      </c>
      <c r="AL2">
        <f t="shared" ref="AL2:AL65" si="8">IF(AH2=0,IF(AI2=0,IF(T2&gt;0.4,IF(S2&lt;0.2,1,0),0),0),0)</f>
        <v>0</v>
      </c>
      <c r="AM2">
        <f t="shared" ref="AM2:AM65" si="9">IF(AL2=0,IF(AH2=0,IF((T2+U2)&gt;=0.7,1,0),0),0)</f>
        <v>0</v>
      </c>
      <c r="AN2">
        <f t="shared" ref="AN2:AN65" si="10">AF2+AG2+AI2+AJ2+AK2</f>
        <v>1</v>
      </c>
    </row>
    <row r="3" spans="1:40" x14ac:dyDescent="0.3">
      <c r="A3" t="str">
        <f t="shared" ref="A3:A66" si="11">C3&amp;"_"&amp;E3</f>
        <v>DF_AliGeral</v>
      </c>
      <c r="B3" t="str">
        <f>IFERROR('[1]Sheet 1'!A3,0)</f>
        <v>Centro-Oeste</v>
      </c>
      <c r="C3" t="str">
        <f>IFERROR('[1]Sheet 1'!B3,0)</f>
        <v>DF</v>
      </c>
      <c r="D3" t="str">
        <f>IFERROR('[1]Sheet 1'!C3,0)</f>
        <v>Distrito Federal</v>
      </c>
      <c r="E3" t="str">
        <f>IFERROR('[1]Sheet 1'!D3,0)</f>
        <v>AliGeral</v>
      </c>
      <c r="F3">
        <f>IFERROR('[1]Sheet 1'!E3,0)</f>
        <v>0.48366281210062101</v>
      </c>
      <c r="G3">
        <f>IFERROR('[1]Sheet 1'!F3,0)</f>
        <v>0.290885131195946</v>
      </c>
      <c r="H3">
        <f>IFERROR('[1]Sheet 1'!G3,0)</f>
        <v>4.4587230823840203E-2</v>
      </c>
      <c r="I3">
        <f>IFERROR('[1]Sheet 1'!H3,0)</f>
        <v>0.144074274178151</v>
      </c>
      <c r="J3">
        <f>IFERROR('[1]Sheet 1'!I3,0)</f>
        <v>2.64926296744348E-2</v>
      </c>
      <c r="K3">
        <f>IFERROR('[1]Sheet 1'!J3,0)</f>
        <v>1.0297922027007101E-2</v>
      </c>
      <c r="L3">
        <f>IFERROR('[1]Sheet 1'!K3,0)</f>
        <v>0</v>
      </c>
      <c r="M3">
        <f>IFERROR('[1]Sheet 1'!L3,0)</f>
        <v>0</v>
      </c>
      <c r="N3">
        <f>IFERROR('[1]Sheet 1'!M3,0)</f>
        <v>0</v>
      </c>
      <c r="O3">
        <f>IFERROR('[1]Sheet 1'!N3,0)</f>
        <v>0</v>
      </c>
      <c r="P3">
        <f>IFERROR('[1]Sheet 1'!O3,0)</f>
        <v>0</v>
      </c>
      <c r="Q3">
        <f>IFERROR('[1]Sheet 1'!P3,0)</f>
        <v>0</v>
      </c>
      <c r="R3">
        <f t="shared" ref="R3:R4" si="12">_xlfn.IFS(E3="Bares",(G3+H3+I3+J3),E3="Bebidas",(G3+H3+I3+J3),SUM(F3:K3)&gt;0,SUM(F3:J3))</f>
        <v>0.98970207797299292</v>
      </c>
      <c r="S3">
        <f t="shared" ref="S3:S66" si="13">_xlfn.IFS($E3="Bares",0,$E3="Bebidas",0,SUM(F3:K3)&gt;0,F3/$R3)</f>
        <v>0.48869535880050891</v>
      </c>
      <c r="T3">
        <f t="shared" ref="T3:T66" si="14">IFERROR(G3/$R3,0)</f>
        <v>0.29391181211997386</v>
      </c>
      <c r="U3">
        <f t="shared" ref="U3:U66" si="15">IFERROR(H3/$R3,0)</f>
        <v>4.5051164199997669E-2</v>
      </c>
      <c r="V3">
        <f t="shared" ref="V3:V66" si="16">IFERROR(I3/$R3,0)</f>
        <v>0.14557337746853</v>
      </c>
      <c r="W3">
        <f t="shared" ref="W3:W66" si="17">IFERROR(J3/$R3,0)</f>
        <v>2.6768287410989688E-2</v>
      </c>
      <c r="X3">
        <f t="shared" si="1"/>
        <v>0</v>
      </c>
      <c r="Y3">
        <f t="shared" si="2"/>
        <v>0</v>
      </c>
      <c r="Z3">
        <f t="shared" si="3"/>
        <v>0</v>
      </c>
      <c r="AA3">
        <f t="shared" si="4"/>
        <v>0</v>
      </c>
      <c r="AB3">
        <f t="shared" si="5"/>
        <v>0</v>
      </c>
      <c r="AC3">
        <f t="shared" ref="AC3:AC66" si="18">L3</f>
        <v>0</v>
      </c>
      <c r="AD3">
        <f t="shared" ref="AD3:AD66" si="19">M3</f>
        <v>0</v>
      </c>
      <c r="AE3">
        <f t="shared" ref="AE3:AE66" si="20">IF(AC3=0,IF(AD3=0,1,0),0)</f>
        <v>1</v>
      </c>
      <c r="AF3">
        <f t="shared" ref="AF3:AF66" si="21">IF(AC3=1,1,IF(X3=1,1,0))</f>
        <v>0</v>
      </c>
      <c r="AG3">
        <f t="shared" ref="AG3:AG66" si="22">IF(AD3=1,1,IF(Y3=1,1,0))</f>
        <v>0</v>
      </c>
      <c r="AH3">
        <f t="shared" si="6"/>
        <v>0</v>
      </c>
      <c r="AI3">
        <f t="shared" si="7"/>
        <v>0</v>
      </c>
      <c r="AJ3">
        <f t="shared" ref="AJ3:AJ66" si="23">IF(AH3=0,IF(AI3=0,IF(AK3=0,1,0),0),0)</f>
        <v>1</v>
      </c>
      <c r="AK3">
        <f t="shared" ref="AK3:AK66" si="24">AL3+AM3</f>
        <v>0</v>
      </c>
      <c r="AL3">
        <f t="shared" si="8"/>
        <v>0</v>
      </c>
      <c r="AM3">
        <f t="shared" si="9"/>
        <v>0</v>
      </c>
      <c r="AN3">
        <f t="shared" si="10"/>
        <v>1</v>
      </c>
    </row>
    <row r="4" spans="1:40" x14ac:dyDescent="0.3">
      <c r="A4" t="str">
        <f t="shared" si="11"/>
        <v>DF_Ambulantes</v>
      </c>
      <c r="B4" t="str">
        <f>IFERROR('[1]Sheet 1'!A4,0)</f>
        <v>Centro-Oeste</v>
      </c>
      <c r="C4" t="str">
        <f>IFERROR('[1]Sheet 1'!B4,0)</f>
        <v>DF</v>
      </c>
      <c r="D4" t="str">
        <f>IFERROR('[1]Sheet 1'!C4,0)</f>
        <v>Distrito Federal</v>
      </c>
      <c r="E4" t="str">
        <f>IFERROR('[1]Sheet 1'!D4,0)</f>
        <v>Ambulantes</v>
      </c>
      <c r="F4">
        <f>IFERROR('[1]Sheet 1'!E4,0)</f>
        <v>0.334053814605896</v>
      </c>
      <c r="G4">
        <f>IFERROR('[1]Sheet 1'!F4,0)</f>
        <v>0.30043491354755197</v>
      </c>
      <c r="H4">
        <f>IFERROR('[1]Sheet 1'!G4,0)</f>
        <v>2.2386643226992301E-2</v>
      </c>
      <c r="I4">
        <f>IFERROR('[1]Sheet 1'!H4,0)</f>
        <v>0.31582642588626603</v>
      </c>
      <c r="J4">
        <f>IFERROR('[1]Sheet 1'!I4,0)</f>
        <v>0</v>
      </c>
      <c r="K4">
        <f>IFERROR('[1]Sheet 1'!J4,0)</f>
        <v>2.7298202733293701E-2</v>
      </c>
      <c r="L4">
        <f>IFERROR('[1]Sheet 1'!K4,0)</f>
        <v>0</v>
      </c>
      <c r="M4">
        <f>IFERROR('[1]Sheet 1'!L4,0)</f>
        <v>0</v>
      </c>
      <c r="N4">
        <f>IFERROR('[1]Sheet 1'!M4,0)</f>
        <v>0</v>
      </c>
      <c r="O4">
        <f>IFERROR('[1]Sheet 1'!N4,0)</f>
        <v>0</v>
      </c>
      <c r="P4">
        <f>IFERROR('[1]Sheet 1'!O4,0)</f>
        <v>0</v>
      </c>
      <c r="Q4">
        <f>IFERROR('[1]Sheet 1'!P4,0)</f>
        <v>0</v>
      </c>
      <c r="R4">
        <f t="shared" si="12"/>
        <v>0.97270179726670625</v>
      </c>
      <c r="S4">
        <f t="shared" si="13"/>
        <v>0.34342880371413709</v>
      </c>
      <c r="T4">
        <f t="shared" si="14"/>
        <v>0.30886641146523486</v>
      </c>
      <c r="U4">
        <f t="shared" si="15"/>
        <v>2.3014908875360163E-2</v>
      </c>
      <c r="V4">
        <f t="shared" si="16"/>
        <v>0.32468987594526794</v>
      </c>
      <c r="W4">
        <f t="shared" si="17"/>
        <v>0</v>
      </c>
      <c r="X4">
        <f t="shared" si="1"/>
        <v>0</v>
      </c>
      <c r="Y4">
        <f t="shared" si="2"/>
        <v>0</v>
      </c>
      <c r="Z4">
        <f t="shared" si="3"/>
        <v>0</v>
      </c>
      <c r="AA4">
        <f t="shared" si="4"/>
        <v>0</v>
      </c>
      <c r="AB4">
        <f t="shared" si="5"/>
        <v>0</v>
      </c>
      <c r="AC4">
        <f t="shared" si="18"/>
        <v>0</v>
      </c>
      <c r="AD4">
        <f t="shared" si="19"/>
        <v>0</v>
      </c>
      <c r="AE4">
        <f t="shared" si="20"/>
        <v>1</v>
      </c>
      <c r="AF4">
        <f t="shared" si="21"/>
        <v>0</v>
      </c>
      <c r="AG4">
        <f t="shared" si="22"/>
        <v>0</v>
      </c>
      <c r="AH4">
        <f t="shared" si="6"/>
        <v>0</v>
      </c>
      <c r="AI4">
        <f t="shared" si="7"/>
        <v>0</v>
      </c>
      <c r="AJ4">
        <f t="shared" si="23"/>
        <v>1</v>
      </c>
      <c r="AK4">
        <f t="shared" si="24"/>
        <v>0</v>
      </c>
      <c r="AL4">
        <f t="shared" si="8"/>
        <v>0</v>
      </c>
      <c r="AM4">
        <f t="shared" si="9"/>
        <v>0</v>
      </c>
      <c r="AN4">
        <f t="shared" si="10"/>
        <v>1</v>
      </c>
    </row>
    <row r="5" spans="1:40" x14ac:dyDescent="0.3">
      <c r="A5" t="str">
        <f t="shared" si="11"/>
        <v>DF_Bares</v>
      </c>
      <c r="B5" t="str">
        <f>IFERROR('[1]Sheet 1'!A5,0)</f>
        <v>Centro-Oeste</v>
      </c>
      <c r="C5" t="str">
        <f>IFERROR('[1]Sheet 1'!B5,0)</f>
        <v>DF</v>
      </c>
      <c r="D5" t="str">
        <f>IFERROR('[1]Sheet 1'!C5,0)</f>
        <v>Distrito Federal</v>
      </c>
      <c r="E5" t="str">
        <f>IFERROR('[1]Sheet 1'!D5,0)</f>
        <v>Bares</v>
      </c>
      <c r="F5">
        <f>IFERROR('[1]Sheet 1'!E5,0)</f>
        <v>5.3428231534169097E-2</v>
      </c>
      <c r="G5">
        <f>IFERROR('[1]Sheet 1'!F5,0)</f>
        <v>0.240084498551069</v>
      </c>
      <c r="H5">
        <f>IFERROR('[1]Sheet 1'!G5,0)</f>
        <v>1.24157176277965E-2</v>
      </c>
      <c r="I5">
        <f>IFERROR('[1]Sheet 1'!H5,0)</f>
        <v>0.121285542543419</v>
      </c>
      <c r="J5">
        <f>IFERROR('[1]Sheet 1'!I5,0)</f>
        <v>2.1301000527502199E-2</v>
      </c>
      <c r="K5">
        <f>IFERROR('[1]Sheet 1'!J5,0)</f>
        <v>0.55148500921604404</v>
      </c>
      <c r="L5">
        <f>IFERROR('[1]Sheet 1'!K5,0)</f>
        <v>0</v>
      </c>
      <c r="M5">
        <f>IFERROR('[1]Sheet 1'!L5,0)</f>
        <v>0</v>
      </c>
      <c r="N5">
        <f>IFERROR('[1]Sheet 1'!M5,0)</f>
        <v>0</v>
      </c>
      <c r="O5">
        <f>IFERROR('[1]Sheet 1'!N5,0)</f>
        <v>0</v>
      </c>
      <c r="P5">
        <f>IFERROR('[1]Sheet 1'!O5,0)</f>
        <v>0</v>
      </c>
      <c r="Q5">
        <f>IFERROR('[1]Sheet 1'!P5,0)</f>
        <v>1</v>
      </c>
      <c r="R5">
        <f>_xlfn.IFS(E5="Bares",(G5+H5+I5+J5),E5="Bebidas",(G5+H5+I5+J5),SUM(F5:K5)&gt;0,SUM(F5:J5))</f>
        <v>0.3950867592497867</v>
      </c>
      <c r="S5">
        <f t="shared" si="13"/>
        <v>0</v>
      </c>
      <c r="T5">
        <f t="shared" si="14"/>
        <v>0.60767538503936491</v>
      </c>
      <c r="U5">
        <f t="shared" si="15"/>
        <v>3.1425294159116275E-2</v>
      </c>
      <c r="V5">
        <f t="shared" si="16"/>
        <v>0.30698457921931604</v>
      </c>
      <c r="W5">
        <f t="shared" si="17"/>
        <v>5.391474158220274E-2</v>
      </c>
      <c r="X5">
        <f>IF(S5&gt;=0.5,1,0)</f>
        <v>0</v>
      </c>
      <c r="Y5">
        <f t="shared" ref="Y5:AB5" si="25">IF(T5&gt;=0.5,1,0)</f>
        <v>1</v>
      </c>
      <c r="Z5">
        <f t="shared" si="25"/>
        <v>0</v>
      </c>
      <c r="AA5">
        <f t="shared" si="25"/>
        <v>0</v>
      </c>
      <c r="AB5">
        <f t="shared" si="25"/>
        <v>0</v>
      </c>
      <c r="AC5">
        <f t="shared" si="18"/>
        <v>0</v>
      </c>
      <c r="AD5">
        <f t="shared" si="19"/>
        <v>0</v>
      </c>
      <c r="AE5">
        <f t="shared" si="20"/>
        <v>1</v>
      </c>
      <c r="AF5">
        <f t="shared" si="21"/>
        <v>0</v>
      </c>
      <c r="AG5">
        <f t="shared" si="22"/>
        <v>1</v>
      </c>
      <c r="AH5">
        <f t="shared" si="6"/>
        <v>1</v>
      </c>
      <c r="AI5">
        <f t="shared" si="7"/>
        <v>0</v>
      </c>
      <c r="AJ5">
        <f t="shared" si="23"/>
        <v>0</v>
      </c>
      <c r="AK5">
        <f t="shared" si="24"/>
        <v>0</v>
      </c>
      <c r="AL5">
        <f t="shared" si="8"/>
        <v>0</v>
      </c>
      <c r="AM5">
        <f t="shared" si="9"/>
        <v>0</v>
      </c>
      <c r="AN5">
        <f t="shared" si="10"/>
        <v>1</v>
      </c>
    </row>
    <row r="6" spans="1:40" x14ac:dyDescent="0.3">
      <c r="A6" t="str">
        <f t="shared" si="11"/>
        <v>DF_Bebidas</v>
      </c>
      <c r="B6" t="str">
        <f>IFERROR('[1]Sheet 1'!A6,0)</f>
        <v>Centro-Oeste</v>
      </c>
      <c r="C6" t="str">
        <f>IFERROR('[1]Sheet 1'!B6,0)</f>
        <v>DF</v>
      </c>
      <c r="D6" t="str">
        <f>IFERROR('[1]Sheet 1'!C6,0)</f>
        <v>Distrito Federal</v>
      </c>
      <c r="E6" t="str">
        <f>IFERROR('[1]Sheet 1'!D6,0)</f>
        <v>Bebidas</v>
      </c>
      <c r="F6">
        <f>IFERROR('[1]Sheet 1'!E6,0)</f>
        <v>1.9684912808790998E-2</v>
      </c>
      <c r="G6">
        <f>IFERROR('[1]Sheet 1'!F6,0)</f>
        <v>0.38097923336179801</v>
      </c>
      <c r="H6">
        <f>IFERROR('[1]Sheet 1'!G6,0)</f>
        <v>0</v>
      </c>
      <c r="I6">
        <f>IFERROR('[1]Sheet 1'!H6,0)</f>
        <v>0</v>
      </c>
      <c r="J6">
        <f>IFERROR('[1]Sheet 1'!I6,0)</f>
        <v>0</v>
      </c>
      <c r="K6">
        <f>IFERROR('[1]Sheet 1'!J6,0)</f>
        <v>0.59933585382941101</v>
      </c>
      <c r="L6">
        <f>IFERROR('[1]Sheet 1'!K6,0)</f>
        <v>0</v>
      </c>
      <c r="M6">
        <f>IFERROR('[1]Sheet 1'!L6,0)</f>
        <v>0</v>
      </c>
      <c r="N6">
        <f>IFERROR('[1]Sheet 1'!M6,0)</f>
        <v>0</v>
      </c>
      <c r="O6">
        <f>IFERROR('[1]Sheet 1'!N6,0)</f>
        <v>0</v>
      </c>
      <c r="P6">
        <f>IFERROR('[1]Sheet 1'!O6,0)</f>
        <v>0</v>
      </c>
      <c r="Q6">
        <f>IFERROR('[1]Sheet 1'!P6,0)</f>
        <v>1</v>
      </c>
      <c r="R6">
        <f t="shared" ref="R6:R69" si="26">_xlfn.IFS(E6="Bares",(G6+H6+I6+J6),E6="Bebidas",(G6+H6+I6+J6),SUM(F6:K6)&gt;0,SUM(F6:J6))</f>
        <v>0.38097923336179801</v>
      </c>
      <c r="S6">
        <f t="shared" si="13"/>
        <v>0</v>
      </c>
      <c r="T6">
        <f t="shared" si="14"/>
        <v>1</v>
      </c>
      <c r="U6">
        <f t="shared" si="15"/>
        <v>0</v>
      </c>
      <c r="V6">
        <f t="shared" si="16"/>
        <v>0</v>
      </c>
      <c r="W6">
        <f t="shared" si="17"/>
        <v>0</v>
      </c>
      <c r="X6">
        <f t="shared" ref="X6:X69" si="27">IF(S6&gt;=0.5,1,0)</f>
        <v>0</v>
      </c>
      <c r="Y6">
        <f t="shared" ref="Y6:Y69" si="28">IF(T6&gt;=0.5,1,0)</f>
        <v>1</v>
      </c>
      <c r="Z6">
        <f t="shared" ref="Z6:Z69" si="29">IF(U6&gt;=0.5,1,0)</f>
        <v>0</v>
      </c>
      <c r="AA6">
        <f t="shared" ref="AA6:AA69" si="30">IF(V6&gt;=0.5,1,0)</f>
        <v>0</v>
      </c>
      <c r="AB6">
        <f t="shared" ref="AB6:AB69" si="31">IF(W6&gt;=0.5,1,0)</f>
        <v>0</v>
      </c>
      <c r="AC6">
        <f t="shared" si="18"/>
        <v>0</v>
      </c>
      <c r="AD6">
        <f t="shared" si="19"/>
        <v>0</v>
      </c>
      <c r="AE6">
        <f t="shared" si="20"/>
        <v>1</v>
      </c>
      <c r="AF6">
        <f t="shared" si="21"/>
        <v>0</v>
      </c>
      <c r="AG6">
        <f t="shared" si="22"/>
        <v>1</v>
      </c>
      <c r="AH6">
        <f t="shared" si="6"/>
        <v>1</v>
      </c>
      <c r="AI6">
        <f t="shared" si="7"/>
        <v>0</v>
      </c>
      <c r="AJ6">
        <f t="shared" si="23"/>
        <v>0</v>
      </c>
      <c r="AK6">
        <f t="shared" si="24"/>
        <v>0</v>
      </c>
      <c r="AL6">
        <f t="shared" si="8"/>
        <v>0</v>
      </c>
      <c r="AM6">
        <f t="shared" si="9"/>
        <v>0</v>
      </c>
      <c r="AN6">
        <f t="shared" si="10"/>
        <v>1</v>
      </c>
    </row>
    <row r="7" spans="1:40" x14ac:dyDescent="0.3">
      <c r="A7" t="str">
        <f t="shared" si="11"/>
        <v>DF_Cantinas</v>
      </c>
      <c r="B7" t="str">
        <f>IFERROR('[1]Sheet 1'!A7,0)</f>
        <v>Centro-Oeste</v>
      </c>
      <c r="C7" t="str">
        <f>IFERROR('[1]Sheet 1'!B7,0)</f>
        <v>DF</v>
      </c>
      <c r="D7" t="str">
        <f>IFERROR('[1]Sheet 1'!C7,0)</f>
        <v>Distrito Federal</v>
      </c>
      <c r="E7" t="str">
        <f>IFERROR('[1]Sheet 1'!D7,0)</f>
        <v>Cantinas</v>
      </c>
      <c r="F7">
        <f>IFERROR('[1]Sheet 1'!E7,0)</f>
        <v>0.10972730505577399</v>
      </c>
      <c r="G7">
        <f>IFERROR('[1]Sheet 1'!F7,0)</f>
        <v>0.315478775334677</v>
      </c>
      <c r="H7">
        <f>IFERROR('[1]Sheet 1'!G7,0)</f>
        <v>0</v>
      </c>
      <c r="I7">
        <f>IFERROR('[1]Sheet 1'!H7,0)</f>
        <v>0.55807297451729898</v>
      </c>
      <c r="J7">
        <f>IFERROR('[1]Sheet 1'!I7,0)</f>
        <v>0</v>
      </c>
      <c r="K7">
        <f>IFERROR('[1]Sheet 1'!J7,0)</f>
        <v>1.67209450922494E-2</v>
      </c>
      <c r="L7">
        <f>IFERROR('[1]Sheet 1'!K7,0)</f>
        <v>0</v>
      </c>
      <c r="M7">
        <f>IFERROR('[1]Sheet 1'!L7,0)</f>
        <v>0</v>
      </c>
      <c r="N7">
        <f>IFERROR('[1]Sheet 1'!M7,0)</f>
        <v>0</v>
      </c>
      <c r="O7">
        <f>IFERROR('[1]Sheet 1'!N7,0)</f>
        <v>1</v>
      </c>
      <c r="P7">
        <f>IFERROR('[1]Sheet 1'!O7,0)</f>
        <v>0</v>
      </c>
      <c r="Q7">
        <f>IFERROR('[1]Sheet 1'!P7,0)</f>
        <v>0</v>
      </c>
      <c r="R7">
        <f t="shared" si="26"/>
        <v>0.98327905490774992</v>
      </c>
      <c r="S7">
        <f t="shared" si="13"/>
        <v>0.11159324965593667</v>
      </c>
      <c r="T7">
        <f t="shared" si="14"/>
        <v>0.32084358327379897</v>
      </c>
      <c r="U7">
        <f t="shared" si="15"/>
        <v>0</v>
      </c>
      <c r="V7">
        <f t="shared" si="16"/>
        <v>0.56756316707026444</v>
      </c>
      <c r="W7">
        <f t="shared" si="17"/>
        <v>0</v>
      </c>
      <c r="X7">
        <f t="shared" si="27"/>
        <v>0</v>
      </c>
      <c r="Y7">
        <f t="shared" si="28"/>
        <v>0</v>
      </c>
      <c r="Z7">
        <f t="shared" si="29"/>
        <v>0</v>
      </c>
      <c r="AA7">
        <f t="shared" si="30"/>
        <v>1</v>
      </c>
      <c r="AB7">
        <f t="shared" si="31"/>
        <v>0</v>
      </c>
      <c r="AC7">
        <f t="shared" si="18"/>
        <v>0</v>
      </c>
      <c r="AD7">
        <f t="shared" si="19"/>
        <v>0</v>
      </c>
      <c r="AE7">
        <f t="shared" si="20"/>
        <v>1</v>
      </c>
      <c r="AF7">
        <f t="shared" si="21"/>
        <v>0</v>
      </c>
      <c r="AG7">
        <f t="shared" si="22"/>
        <v>0</v>
      </c>
      <c r="AH7">
        <f t="shared" si="6"/>
        <v>0</v>
      </c>
      <c r="AI7">
        <f t="shared" si="7"/>
        <v>0</v>
      </c>
      <c r="AJ7">
        <f t="shared" si="23"/>
        <v>1</v>
      </c>
      <c r="AK7">
        <f t="shared" si="24"/>
        <v>0</v>
      </c>
      <c r="AL7">
        <f t="shared" si="8"/>
        <v>0</v>
      </c>
      <c r="AM7">
        <f t="shared" si="9"/>
        <v>0</v>
      </c>
      <c r="AN7">
        <f t="shared" si="10"/>
        <v>1</v>
      </c>
    </row>
    <row r="8" spans="1:40" x14ac:dyDescent="0.3">
      <c r="A8" t="str">
        <f t="shared" si="11"/>
        <v>DF_Doces</v>
      </c>
      <c r="B8" t="str">
        <f>IFERROR('[1]Sheet 1'!A8,0)</f>
        <v>Centro-Oeste</v>
      </c>
      <c r="C8" t="str">
        <f>IFERROR('[1]Sheet 1'!B8,0)</f>
        <v>DF</v>
      </c>
      <c r="D8" t="str">
        <f>IFERROR('[1]Sheet 1'!C8,0)</f>
        <v>Distrito Federal</v>
      </c>
      <c r="E8" t="str">
        <f>IFERROR('[1]Sheet 1'!D8,0)</f>
        <v>Doces</v>
      </c>
      <c r="F8">
        <f>IFERROR('[1]Sheet 1'!E8,0)</f>
        <v>0</v>
      </c>
      <c r="G8">
        <f>IFERROR('[1]Sheet 1'!F8,0)</f>
        <v>1</v>
      </c>
      <c r="H8">
        <f>IFERROR('[1]Sheet 1'!G8,0)</f>
        <v>0</v>
      </c>
      <c r="I8">
        <f>IFERROR('[1]Sheet 1'!H8,0)</f>
        <v>0</v>
      </c>
      <c r="J8">
        <f>IFERROR('[1]Sheet 1'!I8,0)</f>
        <v>0</v>
      </c>
      <c r="K8">
        <f>IFERROR('[1]Sheet 1'!J8,0)</f>
        <v>0</v>
      </c>
      <c r="L8">
        <f>IFERROR('[1]Sheet 1'!K8,0)</f>
        <v>0</v>
      </c>
      <c r="M8">
        <f>IFERROR('[1]Sheet 1'!L8,0)</f>
        <v>1</v>
      </c>
      <c r="N8">
        <f>IFERROR('[1]Sheet 1'!M8,0)</f>
        <v>0</v>
      </c>
      <c r="O8">
        <f>IFERROR('[1]Sheet 1'!N8,0)</f>
        <v>0</v>
      </c>
      <c r="P8">
        <f>IFERROR('[1]Sheet 1'!O8,0)</f>
        <v>0</v>
      </c>
      <c r="Q8">
        <f>IFERROR('[1]Sheet 1'!P8,0)</f>
        <v>0</v>
      </c>
      <c r="R8">
        <f t="shared" si="26"/>
        <v>1</v>
      </c>
      <c r="S8">
        <f t="shared" si="13"/>
        <v>0</v>
      </c>
      <c r="T8">
        <f t="shared" si="14"/>
        <v>1</v>
      </c>
      <c r="U8">
        <f t="shared" si="15"/>
        <v>0</v>
      </c>
      <c r="V8">
        <f t="shared" si="16"/>
        <v>0</v>
      </c>
      <c r="W8">
        <f t="shared" si="17"/>
        <v>0</v>
      </c>
      <c r="X8">
        <f t="shared" si="27"/>
        <v>0</v>
      </c>
      <c r="Y8">
        <f t="shared" si="28"/>
        <v>1</v>
      </c>
      <c r="Z8">
        <f t="shared" si="29"/>
        <v>0</v>
      </c>
      <c r="AA8">
        <f t="shared" si="30"/>
        <v>0</v>
      </c>
      <c r="AB8">
        <f t="shared" si="31"/>
        <v>0</v>
      </c>
      <c r="AC8">
        <f t="shared" si="18"/>
        <v>0</v>
      </c>
      <c r="AD8">
        <f t="shared" si="19"/>
        <v>1</v>
      </c>
      <c r="AE8">
        <f t="shared" si="20"/>
        <v>0</v>
      </c>
      <c r="AF8">
        <f t="shared" si="21"/>
        <v>0</v>
      </c>
      <c r="AG8">
        <f t="shared" si="22"/>
        <v>1</v>
      </c>
      <c r="AH8">
        <f t="shared" si="6"/>
        <v>2</v>
      </c>
      <c r="AI8">
        <f t="shared" si="7"/>
        <v>0</v>
      </c>
      <c r="AJ8">
        <f t="shared" si="23"/>
        <v>0</v>
      </c>
      <c r="AK8">
        <f t="shared" si="24"/>
        <v>0</v>
      </c>
      <c r="AL8">
        <f t="shared" si="8"/>
        <v>0</v>
      </c>
      <c r="AM8">
        <f t="shared" si="9"/>
        <v>0</v>
      </c>
      <c r="AN8">
        <f t="shared" si="10"/>
        <v>1</v>
      </c>
    </row>
    <row r="9" spans="1:40" x14ac:dyDescent="0.3">
      <c r="A9" t="str">
        <f t="shared" si="11"/>
        <v>DF_Excluidos</v>
      </c>
      <c r="B9" t="str">
        <f>IFERROR('[1]Sheet 1'!A9,0)</f>
        <v>Centro-Oeste</v>
      </c>
      <c r="C9" t="str">
        <f>IFERROR('[1]Sheet 1'!B9,0)</f>
        <v>DF</v>
      </c>
      <c r="D9" t="str">
        <f>IFERROR('[1]Sheet 1'!C9,0)</f>
        <v>Distrito Federal</v>
      </c>
      <c r="E9" t="str">
        <f>IFERROR('[1]Sheet 1'!D9,0)</f>
        <v>Excluidos</v>
      </c>
      <c r="F9">
        <f>IFERROR('[1]Sheet 1'!E9,0)</f>
        <v>0.127974285076179</v>
      </c>
      <c r="G9">
        <f>IFERROR('[1]Sheet 1'!F9,0)</f>
        <v>0.13046829931526499</v>
      </c>
      <c r="H9">
        <f>IFERROR('[1]Sheet 1'!G9,0)</f>
        <v>2.2260710660236101E-2</v>
      </c>
      <c r="I9">
        <f>IFERROR('[1]Sheet 1'!H9,0)</f>
        <v>0.67415457208589202</v>
      </c>
      <c r="J9">
        <f>IFERROR('[1]Sheet 1'!I9,0)</f>
        <v>4.38895100824552E-3</v>
      </c>
      <c r="K9">
        <f>IFERROR('[1]Sheet 1'!J9,0)</f>
        <v>4.0753181854182099E-2</v>
      </c>
      <c r="L9">
        <f>IFERROR('[1]Sheet 1'!K9,0)</f>
        <v>0</v>
      </c>
      <c r="M9">
        <f>IFERROR('[1]Sheet 1'!L9,0)</f>
        <v>0</v>
      </c>
      <c r="N9">
        <f>IFERROR('[1]Sheet 1'!M9,0)</f>
        <v>0</v>
      </c>
      <c r="O9">
        <f>IFERROR('[1]Sheet 1'!N9,0)</f>
        <v>1</v>
      </c>
      <c r="P9">
        <f>IFERROR('[1]Sheet 1'!O9,0)</f>
        <v>0</v>
      </c>
      <c r="Q9">
        <f>IFERROR('[1]Sheet 1'!P9,0)</f>
        <v>0</v>
      </c>
      <c r="R9">
        <f t="shared" si="26"/>
        <v>0.95924681814581758</v>
      </c>
      <c r="S9">
        <f t="shared" si="13"/>
        <v>0.13341121664969161</v>
      </c>
      <c r="T9">
        <f t="shared" si="14"/>
        <v>0.13601118799377884</v>
      </c>
      <c r="U9">
        <f t="shared" si="15"/>
        <v>2.3206447224151432E-2</v>
      </c>
      <c r="V9">
        <f t="shared" si="16"/>
        <v>0.7027957344586282</v>
      </c>
      <c r="W9">
        <f t="shared" si="17"/>
        <v>4.5754136737499651E-3</v>
      </c>
      <c r="X9">
        <f t="shared" si="27"/>
        <v>0</v>
      </c>
      <c r="Y9">
        <f t="shared" si="28"/>
        <v>0</v>
      </c>
      <c r="Z9">
        <f t="shared" si="29"/>
        <v>0</v>
      </c>
      <c r="AA9">
        <f t="shared" si="30"/>
        <v>1</v>
      </c>
      <c r="AB9">
        <f t="shared" si="31"/>
        <v>0</v>
      </c>
      <c r="AC9">
        <f t="shared" si="18"/>
        <v>0</v>
      </c>
      <c r="AD9">
        <f t="shared" si="19"/>
        <v>0</v>
      </c>
      <c r="AE9">
        <f t="shared" si="20"/>
        <v>1</v>
      </c>
      <c r="AF9">
        <f t="shared" si="21"/>
        <v>0</v>
      </c>
      <c r="AG9">
        <f t="shared" si="22"/>
        <v>0</v>
      </c>
      <c r="AH9">
        <f t="shared" si="6"/>
        <v>0</v>
      </c>
      <c r="AI9">
        <f t="shared" si="7"/>
        <v>0</v>
      </c>
      <c r="AJ9">
        <f t="shared" si="23"/>
        <v>1</v>
      </c>
      <c r="AK9">
        <f t="shared" si="24"/>
        <v>0</v>
      </c>
      <c r="AL9">
        <f t="shared" si="8"/>
        <v>0</v>
      </c>
      <c r="AM9">
        <f t="shared" si="9"/>
        <v>0</v>
      </c>
      <c r="AN9">
        <f t="shared" si="10"/>
        <v>1</v>
      </c>
    </row>
    <row r="10" spans="1:40" x14ac:dyDescent="0.3">
      <c r="A10" t="str">
        <f t="shared" si="11"/>
        <v>DF_FornecimentoDom</v>
      </c>
      <c r="B10" t="str">
        <f>IFERROR('[1]Sheet 1'!A10,0)</f>
        <v>Centro-Oeste</v>
      </c>
      <c r="C10" t="str">
        <f>IFERROR('[1]Sheet 1'!B10,0)</f>
        <v>DF</v>
      </c>
      <c r="D10" t="str">
        <f>IFERROR('[1]Sheet 1'!C10,0)</f>
        <v>Distrito Federal</v>
      </c>
      <c r="E10" t="str">
        <f>IFERROR('[1]Sheet 1'!D10,0)</f>
        <v>FornecimentoDom</v>
      </c>
      <c r="F10">
        <f>IFERROR('[1]Sheet 1'!E10,0)</f>
        <v>0.150597980003604</v>
      </c>
      <c r="G10">
        <f>IFERROR('[1]Sheet 1'!F10,0)</f>
        <v>0.18559994767149601</v>
      </c>
      <c r="H10">
        <f>IFERROR('[1]Sheet 1'!G10,0)</f>
        <v>0</v>
      </c>
      <c r="I10">
        <f>IFERROR('[1]Sheet 1'!H10,0)</f>
        <v>0.66380207232489996</v>
      </c>
      <c r="J10">
        <f>IFERROR('[1]Sheet 1'!I10,0)</f>
        <v>0</v>
      </c>
      <c r="K10">
        <f>IFERROR('[1]Sheet 1'!J10,0)</f>
        <v>0</v>
      </c>
      <c r="L10">
        <f>IFERROR('[1]Sheet 1'!K10,0)</f>
        <v>0</v>
      </c>
      <c r="M10">
        <f>IFERROR('[1]Sheet 1'!L10,0)</f>
        <v>0</v>
      </c>
      <c r="N10">
        <f>IFERROR('[1]Sheet 1'!M10,0)</f>
        <v>0</v>
      </c>
      <c r="O10">
        <f>IFERROR('[1]Sheet 1'!N10,0)</f>
        <v>1</v>
      </c>
      <c r="P10">
        <f>IFERROR('[1]Sheet 1'!O10,0)</f>
        <v>0</v>
      </c>
      <c r="Q10">
        <f>IFERROR('[1]Sheet 1'!P10,0)</f>
        <v>0</v>
      </c>
      <c r="R10">
        <f t="shared" si="26"/>
        <v>1</v>
      </c>
      <c r="S10">
        <f t="shared" si="13"/>
        <v>0.150597980003604</v>
      </c>
      <c r="T10">
        <f t="shared" si="14"/>
        <v>0.18559994767149601</v>
      </c>
      <c r="U10">
        <f t="shared" si="15"/>
        <v>0</v>
      </c>
      <c r="V10">
        <f t="shared" si="16"/>
        <v>0.66380207232489996</v>
      </c>
      <c r="W10">
        <f t="shared" si="17"/>
        <v>0</v>
      </c>
      <c r="X10">
        <f t="shared" si="27"/>
        <v>0</v>
      </c>
      <c r="Y10">
        <f t="shared" si="28"/>
        <v>0</v>
      </c>
      <c r="Z10">
        <f t="shared" si="29"/>
        <v>0</v>
      </c>
      <c r="AA10">
        <f t="shared" si="30"/>
        <v>1</v>
      </c>
      <c r="AB10">
        <f t="shared" si="31"/>
        <v>0</v>
      </c>
      <c r="AC10">
        <f t="shared" si="18"/>
        <v>0</v>
      </c>
      <c r="AD10">
        <f t="shared" si="19"/>
        <v>0</v>
      </c>
      <c r="AE10">
        <f t="shared" si="20"/>
        <v>1</v>
      </c>
      <c r="AF10">
        <f t="shared" si="21"/>
        <v>0</v>
      </c>
      <c r="AG10">
        <f t="shared" si="22"/>
        <v>0</v>
      </c>
      <c r="AH10">
        <f t="shared" si="6"/>
        <v>0</v>
      </c>
      <c r="AI10">
        <f t="shared" si="7"/>
        <v>0</v>
      </c>
      <c r="AJ10">
        <f t="shared" si="23"/>
        <v>1</v>
      </c>
      <c r="AK10">
        <f t="shared" si="24"/>
        <v>0</v>
      </c>
      <c r="AL10">
        <f t="shared" si="8"/>
        <v>0</v>
      </c>
      <c r="AM10">
        <f t="shared" si="9"/>
        <v>0</v>
      </c>
      <c r="AN10">
        <f t="shared" si="10"/>
        <v>1</v>
      </c>
    </row>
    <row r="11" spans="1:40" x14ac:dyDescent="0.3">
      <c r="A11" t="str">
        <f t="shared" si="11"/>
        <v>DF_Hipermercado</v>
      </c>
      <c r="B11" t="str">
        <f>IFERROR('[1]Sheet 1'!A11,0)</f>
        <v>Centro-Oeste</v>
      </c>
      <c r="C11" t="str">
        <f>IFERROR('[1]Sheet 1'!B11,0)</f>
        <v>DF</v>
      </c>
      <c r="D11" t="str">
        <f>IFERROR('[1]Sheet 1'!C11,0)</f>
        <v>Distrito Federal</v>
      </c>
      <c r="E11" t="str">
        <f>IFERROR('[1]Sheet 1'!D11,0)</f>
        <v>Hipermercado</v>
      </c>
      <c r="F11">
        <f>IFERROR('[1]Sheet 1'!E11,0)</f>
        <v>0.43495178372579901</v>
      </c>
      <c r="G11">
        <f>IFERROR('[1]Sheet 1'!F11,0)</f>
        <v>0.36764842950589199</v>
      </c>
      <c r="H11">
        <f>IFERROR('[1]Sheet 1'!G11,0)</f>
        <v>9.6096409067685101E-2</v>
      </c>
      <c r="I11">
        <f>IFERROR('[1]Sheet 1'!H11,0)</f>
        <v>0</v>
      </c>
      <c r="J11">
        <f>IFERROR('[1]Sheet 1'!I11,0)</f>
        <v>8.3052237863565803E-2</v>
      </c>
      <c r="K11">
        <f>IFERROR('[1]Sheet 1'!J11,0)</f>
        <v>1.8251139837057499E-2</v>
      </c>
      <c r="L11">
        <f>IFERROR('[1]Sheet 1'!K11,0)</f>
        <v>0</v>
      </c>
      <c r="M11">
        <f>IFERROR('[1]Sheet 1'!L11,0)</f>
        <v>0</v>
      </c>
      <c r="N11">
        <f>IFERROR('[1]Sheet 1'!M11,0)</f>
        <v>0</v>
      </c>
      <c r="O11">
        <f>IFERROR('[1]Sheet 1'!N11,0)</f>
        <v>0</v>
      </c>
      <c r="P11">
        <f>IFERROR('[1]Sheet 1'!O11,0)</f>
        <v>0</v>
      </c>
      <c r="Q11">
        <f>IFERROR('[1]Sheet 1'!P11,0)</f>
        <v>0</v>
      </c>
      <c r="R11">
        <f t="shared" si="26"/>
        <v>0.98174886016294183</v>
      </c>
      <c r="S11">
        <f t="shared" si="13"/>
        <v>0.44303772723872542</v>
      </c>
      <c r="T11">
        <f t="shared" si="14"/>
        <v>0.37448317428641886</v>
      </c>
      <c r="U11">
        <f t="shared" si="15"/>
        <v>9.7882883257675371E-2</v>
      </c>
      <c r="V11">
        <f t="shared" si="16"/>
        <v>0</v>
      </c>
      <c r="W11">
        <f t="shared" si="17"/>
        <v>8.4596215217180429E-2</v>
      </c>
      <c r="X11">
        <f t="shared" si="27"/>
        <v>0</v>
      </c>
      <c r="Y11">
        <f t="shared" si="28"/>
        <v>0</v>
      </c>
      <c r="Z11">
        <f t="shared" si="29"/>
        <v>0</v>
      </c>
      <c r="AA11">
        <f t="shared" si="30"/>
        <v>0</v>
      </c>
      <c r="AB11">
        <f t="shared" si="31"/>
        <v>0</v>
      </c>
      <c r="AC11">
        <f t="shared" si="18"/>
        <v>0</v>
      </c>
      <c r="AD11">
        <f t="shared" si="19"/>
        <v>0</v>
      </c>
      <c r="AE11">
        <f t="shared" si="20"/>
        <v>1</v>
      </c>
      <c r="AF11">
        <f t="shared" si="21"/>
        <v>0</v>
      </c>
      <c r="AG11">
        <f t="shared" si="22"/>
        <v>0</v>
      </c>
      <c r="AH11">
        <f t="shared" si="6"/>
        <v>0</v>
      </c>
      <c r="AI11">
        <f t="shared" si="7"/>
        <v>0</v>
      </c>
      <c r="AJ11">
        <f t="shared" si="23"/>
        <v>1</v>
      </c>
      <c r="AK11">
        <f t="shared" si="24"/>
        <v>0</v>
      </c>
      <c r="AL11">
        <f t="shared" si="8"/>
        <v>0</v>
      </c>
      <c r="AM11">
        <f t="shared" si="9"/>
        <v>0</v>
      </c>
      <c r="AN11">
        <f t="shared" si="10"/>
        <v>1</v>
      </c>
    </row>
    <row r="12" spans="1:40" x14ac:dyDescent="0.3">
      <c r="A12" t="str">
        <f t="shared" si="11"/>
        <v>DF_Hortifruti</v>
      </c>
      <c r="B12" t="str">
        <f>IFERROR('[1]Sheet 1'!A12,0)</f>
        <v>Centro-Oeste</v>
      </c>
      <c r="C12" t="str">
        <f>IFERROR('[1]Sheet 1'!B12,0)</f>
        <v>DF</v>
      </c>
      <c r="D12" t="str">
        <f>IFERROR('[1]Sheet 1'!C12,0)</f>
        <v>Distrito Federal</v>
      </c>
      <c r="E12" t="str">
        <f>IFERROR('[1]Sheet 1'!D12,0)</f>
        <v>Hortifruti</v>
      </c>
      <c r="F12">
        <f>IFERROR('[1]Sheet 1'!E12,0)</f>
        <v>0.82058487794915902</v>
      </c>
      <c r="G12">
        <f>IFERROR('[1]Sheet 1'!F12,0)</f>
        <v>6.5912022491210198E-2</v>
      </c>
      <c r="H12">
        <f>IFERROR('[1]Sheet 1'!G12,0)</f>
        <v>1.44701339635833E-2</v>
      </c>
      <c r="I12">
        <f>IFERROR('[1]Sheet 1'!H12,0)</f>
        <v>2.5643441456842199E-2</v>
      </c>
      <c r="J12">
        <f>IFERROR('[1]Sheet 1'!I12,0)</f>
        <v>7.1484453352917907E-2</v>
      </c>
      <c r="K12">
        <f>IFERROR('[1]Sheet 1'!J12,0)</f>
        <v>1.90507078628742E-3</v>
      </c>
      <c r="L12">
        <f>IFERROR('[1]Sheet 1'!K12,0)</f>
        <v>1</v>
      </c>
      <c r="M12">
        <f>IFERROR('[1]Sheet 1'!L12,0)</f>
        <v>0</v>
      </c>
      <c r="N12">
        <f>IFERROR('[1]Sheet 1'!M12,0)</f>
        <v>0</v>
      </c>
      <c r="O12">
        <f>IFERROR('[1]Sheet 1'!N12,0)</f>
        <v>0</v>
      </c>
      <c r="P12">
        <f>IFERROR('[1]Sheet 1'!O12,0)</f>
        <v>0</v>
      </c>
      <c r="Q12">
        <f>IFERROR('[1]Sheet 1'!P12,0)</f>
        <v>0</v>
      </c>
      <c r="R12">
        <f t="shared" si="26"/>
        <v>0.99809492921371257</v>
      </c>
      <c r="S12">
        <f t="shared" si="13"/>
        <v>0.82215113405656326</v>
      </c>
      <c r="T12">
        <f t="shared" si="14"/>
        <v>6.6037829230466999E-2</v>
      </c>
      <c r="U12">
        <f t="shared" si="15"/>
        <v>1.4497753209689884E-2</v>
      </c>
      <c r="V12">
        <f t="shared" si="16"/>
        <v>2.5692387273266483E-2</v>
      </c>
      <c r="W12">
        <f t="shared" si="17"/>
        <v>7.1620896230013428E-2</v>
      </c>
      <c r="X12">
        <f t="shared" si="27"/>
        <v>1</v>
      </c>
      <c r="Y12">
        <f t="shared" si="28"/>
        <v>0</v>
      </c>
      <c r="Z12">
        <f t="shared" si="29"/>
        <v>0</v>
      </c>
      <c r="AA12">
        <f t="shared" si="30"/>
        <v>0</v>
      </c>
      <c r="AB12">
        <f t="shared" si="31"/>
        <v>0</v>
      </c>
      <c r="AC12">
        <f t="shared" si="18"/>
        <v>1</v>
      </c>
      <c r="AD12">
        <f t="shared" si="19"/>
        <v>0</v>
      </c>
      <c r="AE12">
        <f t="shared" si="20"/>
        <v>0</v>
      </c>
      <c r="AF12">
        <f t="shared" si="21"/>
        <v>1</v>
      </c>
      <c r="AG12">
        <f t="shared" si="22"/>
        <v>0</v>
      </c>
      <c r="AH12">
        <f t="shared" si="6"/>
        <v>2</v>
      </c>
      <c r="AI12">
        <f t="shared" si="7"/>
        <v>0</v>
      </c>
      <c r="AJ12">
        <f t="shared" si="23"/>
        <v>0</v>
      </c>
      <c r="AK12">
        <f t="shared" si="24"/>
        <v>0</v>
      </c>
      <c r="AL12">
        <f t="shared" si="8"/>
        <v>0</v>
      </c>
      <c r="AM12">
        <f t="shared" si="9"/>
        <v>0</v>
      </c>
      <c r="AN12">
        <f t="shared" si="10"/>
        <v>1</v>
      </c>
    </row>
    <row r="13" spans="1:40" x14ac:dyDescent="0.3">
      <c r="A13" t="str">
        <f t="shared" si="11"/>
        <v>DF_Lanchonetes</v>
      </c>
      <c r="B13" t="str">
        <f>IFERROR('[1]Sheet 1'!A13,0)</f>
        <v>Centro-Oeste</v>
      </c>
      <c r="C13" t="str">
        <f>IFERROR('[1]Sheet 1'!B13,0)</f>
        <v>DF</v>
      </c>
      <c r="D13" t="str">
        <f>IFERROR('[1]Sheet 1'!C13,0)</f>
        <v>Distrito Federal</v>
      </c>
      <c r="E13" t="str">
        <f>IFERROR('[1]Sheet 1'!D13,0)</f>
        <v>Lanchonetes</v>
      </c>
      <c r="F13">
        <f>IFERROR('[1]Sheet 1'!E13,0)</f>
        <v>0.11744470450860101</v>
      </c>
      <c r="G13">
        <f>IFERROR('[1]Sheet 1'!F13,0)</f>
        <v>0.57837421576890602</v>
      </c>
      <c r="H13">
        <f>IFERROR('[1]Sheet 1'!G13,0)</f>
        <v>5.8782432296795696E-3</v>
      </c>
      <c r="I13">
        <f>IFERROR('[1]Sheet 1'!H13,0)</f>
        <v>0.274938011371052</v>
      </c>
      <c r="J13">
        <f>IFERROR('[1]Sheet 1'!I13,0)</f>
        <v>2.2359132378961901E-4</v>
      </c>
      <c r="K13">
        <f>IFERROR('[1]Sheet 1'!J13,0)</f>
        <v>2.31412337979711E-2</v>
      </c>
      <c r="L13">
        <f>IFERROR('[1]Sheet 1'!K13,0)</f>
        <v>0</v>
      </c>
      <c r="M13">
        <f>IFERROR('[1]Sheet 1'!L13,0)</f>
        <v>1</v>
      </c>
      <c r="N13">
        <f>IFERROR('[1]Sheet 1'!M13,0)</f>
        <v>0</v>
      </c>
      <c r="O13">
        <f>IFERROR('[1]Sheet 1'!N13,0)</f>
        <v>0</v>
      </c>
      <c r="P13">
        <f>IFERROR('[1]Sheet 1'!O13,0)</f>
        <v>0</v>
      </c>
      <c r="Q13">
        <f>IFERROR('[1]Sheet 1'!P13,0)</f>
        <v>0</v>
      </c>
      <c r="R13">
        <f t="shared" si="26"/>
        <v>0.97685876620202816</v>
      </c>
      <c r="S13">
        <f t="shared" si="13"/>
        <v>0.12022690338872567</v>
      </c>
      <c r="T13">
        <f t="shared" si="14"/>
        <v>0.59207557507785125</v>
      </c>
      <c r="U13">
        <f t="shared" si="15"/>
        <v>6.017495499921496E-3</v>
      </c>
      <c r="V13">
        <f t="shared" si="16"/>
        <v>0.28145113795722537</v>
      </c>
      <c r="W13">
        <f t="shared" si="17"/>
        <v>2.2888807627629681E-4</v>
      </c>
      <c r="X13">
        <f t="shared" si="27"/>
        <v>0</v>
      </c>
      <c r="Y13">
        <f t="shared" si="28"/>
        <v>1</v>
      </c>
      <c r="Z13">
        <f t="shared" si="29"/>
        <v>0</v>
      </c>
      <c r="AA13">
        <f t="shared" si="30"/>
        <v>0</v>
      </c>
      <c r="AB13">
        <f t="shared" si="31"/>
        <v>0</v>
      </c>
      <c r="AC13">
        <f t="shared" si="18"/>
        <v>0</v>
      </c>
      <c r="AD13">
        <f t="shared" si="19"/>
        <v>1</v>
      </c>
      <c r="AE13">
        <f t="shared" si="20"/>
        <v>0</v>
      </c>
      <c r="AF13">
        <f t="shared" si="21"/>
        <v>0</v>
      </c>
      <c r="AG13">
        <f t="shared" si="22"/>
        <v>1</v>
      </c>
      <c r="AH13">
        <f t="shared" si="6"/>
        <v>2</v>
      </c>
      <c r="AI13">
        <f t="shared" si="7"/>
        <v>0</v>
      </c>
      <c r="AJ13">
        <f t="shared" si="23"/>
        <v>0</v>
      </c>
      <c r="AK13">
        <f t="shared" si="24"/>
        <v>0</v>
      </c>
      <c r="AL13">
        <f t="shared" si="8"/>
        <v>0</v>
      </c>
      <c r="AM13">
        <f t="shared" si="9"/>
        <v>0</v>
      </c>
      <c r="AN13">
        <f t="shared" si="10"/>
        <v>1</v>
      </c>
    </row>
    <row r="14" spans="1:40" x14ac:dyDescent="0.3">
      <c r="A14" t="str">
        <f t="shared" si="11"/>
        <v>DF_LaticiniosFrios</v>
      </c>
      <c r="B14" t="str">
        <f>IFERROR('[1]Sheet 1'!A14,0)</f>
        <v>Centro-Oeste</v>
      </c>
      <c r="C14" t="str">
        <f>IFERROR('[1]Sheet 1'!B14,0)</f>
        <v>DF</v>
      </c>
      <c r="D14" t="str">
        <f>IFERROR('[1]Sheet 1'!C14,0)</f>
        <v>Distrito Federal</v>
      </c>
      <c r="E14" t="str">
        <f>IFERROR('[1]Sheet 1'!D14,0)</f>
        <v>LaticiniosFrios</v>
      </c>
      <c r="F14">
        <f>IFERROR('[1]Sheet 1'!E14,0)</f>
        <v>0</v>
      </c>
      <c r="G14">
        <f>IFERROR('[1]Sheet 1'!F14,0)</f>
        <v>0.42861666406217103</v>
      </c>
      <c r="H14">
        <f>IFERROR('[1]Sheet 1'!G14,0)</f>
        <v>0.49931948329723702</v>
      </c>
      <c r="I14">
        <f>IFERROR('[1]Sheet 1'!H14,0)</f>
        <v>0</v>
      </c>
      <c r="J14">
        <f>IFERROR('[1]Sheet 1'!I14,0)</f>
        <v>7.2063852640591106E-2</v>
      </c>
      <c r="K14">
        <f>IFERROR('[1]Sheet 1'!J14,0)</f>
        <v>0</v>
      </c>
      <c r="L14">
        <f>IFERROR('[1]Sheet 1'!K14,0)</f>
        <v>0</v>
      </c>
      <c r="M14">
        <f>IFERROR('[1]Sheet 1'!L14,0)</f>
        <v>0</v>
      </c>
      <c r="N14">
        <f>IFERROR('[1]Sheet 1'!M14,0)</f>
        <v>0</v>
      </c>
      <c r="O14">
        <f>IFERROR('[1]Sheet 1'!N14,0)</f>
        <v>0</v>
      </c>
      <c r="P14">
        <f>IFERROR('[1]Sheet 1'!O14,0)</f>
        <v>0</v>
      </c>
      <c r="Q14">
        <f>IFERROR('[1]Sheet 1'!P14,0)</f>
        <v>0</v>
      </c>
      <c r="R14">
        <f t="shared" si="26"/>
        <v>0.99999999999999922</v>
      </c>
      <c r="S14">
        <f t="shared" si="13"/>
        <v>0</v>
      </c>
      <c r="T14">
        <f t="shared" si="14"/>
        <v>0.42861666406217136</v>
      </c>
      <c r="U14">
        <f t="shared" si="15"/>
        <v>0.49931948329723741</v>
      </c>
      <c r="V14">
        <f t="shared" si="16"/>
        <v>0</v>
      </c>
      <c r="W14">
        <f t="shared" si="17"/>
        <v>7.2063852640591161E-2</v>
      </c>
      <c r="X14">
        <f t="shared" si="27"/>
        <v>0</v>
      </c>
      <c r="Y14">
        <f t="shared" si="28"/>
        <v>0</v>
      </c>
      <c r="Z14">
        <f t="shared" si="29"/>
        <v>0</v>
      </c>
      <c r="AA14">
        <f t="shared" si="30"/>
        <v>0</v>
      </c>
      <c r="AB14">
        <f t="shared" si="31"/>
        <v>0</v>
      </c>
      <c r="AC14">
        <f t="shared" si="18"/>
        <v>0</v>
      </c>
      <c r="AD14">
        <f t="shared" si="19"/>
        <v>0</v>
      </c>
      <c r="AE14">
        <f t="shared" si="20"/>
        <v>1</v>
      </c>
      <c r="AF14">
        <f t="shared" si="21"/>
        <v>0</v>
      </c>
      <c r="AG14">
        <f t="shared" si="22"/>
        <v>0</v>
      </c>
      <c r="AH14">
        <f t="shared" si="6"/>
        <v>0</v>
      </c>
      <c r="AI14">
        <f t="shared" si="7"/>
        <v>0</v>
      </c>
      <c r="AJ14">
        <f t="shared" si="23"/>
        <v>0</v>
      </c>
      <c r="AK14">
        <f t="shared" si="24"/>
        <v>1</v>
      </c>
      <c r="AL14">
        <f t="shared" si="8"/>
        <v>1</v>
      </c>
      <c r="AM14">
        <f t="shared" si="9"/>
        <v>0</v>
      </c>
      <c r="AN14">
        <f t="shared" si="10"/>
        <v>1</v>
      </c>
    </row>
    <row r="15" spans="1:40" x14ac:dyDescent="0.3">
      <c r="A15" t="str">
        <f t="shared" si="11"/>
        <v>DF_Minimercado</v>
      </c>
      <c r="B15" t="str">
        <f>IFERROR('[1]Sheet 1'!A15,0)</f>
        <v>Centro-Oeste</v>
      </c>
      <c r="C15" t="str">
        <f>IFERROR('[1]Sheet 1'!B15,0)</f>
        <v>DF</v>
      </c>
      <c r="D15" t="str">
        <f>IFERROR('[1]Sheet 1'!C15,0)</f>
        <v>Distrito Federal</v>
      </c>
      <c r="E15" t="str">
        <f>IFERROR('[1]Sheet 1'!D15,0)</f>
        <v>Minimercado</v>
      </c>
      <c r="F15">
        <f>IFERROR('[1]Sheet 1'!E15,0)</f>
        <v>0.56768462615277204</v>
      </c>
      <c r="G15">
        <f>IFERROR('[1]Sheet 1'!F15,0)</f>
        <v>0.27151246275081298</v>
      </c>
      <c r="H15">
        <f>IFERROR('[1]Sheet 1'!G15,0)</f>
        <v>7.1505618508409793E-2</v>
      </c>
      <c r="I15">
        <f>IFERROR('[1]Sheet 1'!H15,0)</f>
        <v>3.50710478337154E-3</v>
      </c>
      <c r="J15">
        <f>IFERROR('[1]Sheet 1'!I15,0)</f>
        <v>4.6562171764498103E-2</v>
      </c>
      <c r="K15">
        <f>IFERROR('[1]Sheet 1'!J15,0)</f>
        <v>3.9228016040135698E-2</v>
      </c>
      <c r="L15">
        <f>IFERROR('[1]Sheet 1'!K15,0)</f>
        <v>1</v>
      </c>
      <c r="M15">
        <f>IFERROR('[1]Sheet 1'!L15,0)</f>
        <v>0</v>
      </c>
      <c r="N15">
        <f>IFERROR('[1]Sheet 1'!M15,0)</f>
        <v>0</v>
      </c>
      <c r="O15">
        <f>IFERROR('[1]Sheet 1'!N15,0)</f>
        <v>0</v>
      </c>
      <c r="P15">
        <f>IFERROR('[1]Sheet 1'!O15,0)</f>
        <v>0</v>
      </c>
      <c r="Q15">
        <f>IFERROR('[1]Sheet 1'!P15,0)</f>
        <v>0</v>
      </c>
      <c r="R15">
        <f t="shared" si="26"/>
        <v>0.96077198395986441</v>
      </c>
      <c r="S15">
        <f t="shared" si="13"/>
        <v>0.59086300977786077</v>
      </c>
      <c r="T15">
        <f t="shared" si="14"/>
        <v>0.28259823067671302</v>
      </c>
      <c r="U15">
        <f t="shared" si="15"/>
        <v>7.4425170282022807E-2</v>
      </c>
      <c r="V15">
        <f t="shared" si="16"/>
        <v>3.6502987617487051E-3</v>
      </c>
      <c r="W15">
        <f t="shared" si="17"/>
        <v>4.8463290501654765E-2</v>
      </c>
      <c r="X15">
        <f t="shared" si="27"/>
        <v>1</v>
      </c>
      <c r="Y15">
        <f t="shared" si="28"/>
        <v>0</v>
      </c>
      <c r="Z15">
        <f t="shared" si="29"/>
        <v>0</v>
      </c>
      <c r="AA15">
        <f t="shared" si="30"/>
        <v>0</v>
      </c>
      <c r="AB15">
        <f t="shared" si="31"/>
        <v>0</v>
      </c>
      <c r="AC15">
        <f t="shared" si="18"/>
        <v>1</v>
      </c>
      <c r="AD15">
        <f t="shared" si="19"/>
        <v>0</v>
      </c>
      <c r="AE15">
        <f t="shared" si="20"/>
        <v>0</v>
      </c>
      <c r="AF15">
        <f t="shared" si="21"/>
        <v>1</v>
      </c>
      <c r="AG15">
        <f t="shared" si="22"/>
        <v>0</v>
      </c>
      <c r="AH15">
        <f t="shared" si="6"/>
        <v>2</v>
      </c>
      <c r="AI15">
        <f t="shared" si="7"/>
        <v>0</v>
      </c>
      <c r="AJ15">
        <f t="shared" si="23"/>
        <v>0</v>
      </c>
      <c r="AK15">
        <f t="shared" si="24"/>
        <v>0</v>
      </c>
      <c r="AL15">
        <f t="shared" si="8"/>
        <v>0</v>
      </c>
      <c r="AM15">
        <f t="shared" si="9"/>
        <v>0</v>
      </c>
      <c r="AN15">
        <f t="shared" si="10"/>
        <v>1</v>
      </c>
    </row>
    <row r="16" spans="1:40" x14ac:dyDescent="0.3">
      <c r="A16" t="str">
        <f t="shared" si="11"/>
        <v>DF_Padaria_prod</v>
      </c>
      <c r="B16" t="str">
        <f>IFERROR('[1]Sheet 1'!A16,0)</f>
        <v>Centro-Oeste</v>
      </c>
      <c r="C16" t="str">
        <f>IFERROR('[1]Sheet 1'!B16,0)</f>
        <v>DF</v>
      </c>
      <c r="D16" t="str">
        <f>IFERROR('[1]Sheet 1'!C16,0)</f>
        <v>Distrito Federal</v>
      </c>
      <c r="E16" t="str">
        <f>IFERROR('[1]Sheet 1'!D16,0)</f>
        <v>Padaria_prod</v>
      </c>
      <c r="F16">
        <f>IFERROR('[1]Sheet 1'!E16,0)</f>
        <v>8.1039662900445897E-2</v>
      </c>
      <c r="G16">
        <f>IFERROR('[1]Sheet 1'!F16,0)</f>
        <v>0.359043894789003</v>
      </c>
      <c r="H16">
        <f>IFERROR('[1]Sheet 1'!G16,0)</f>
        <v>0.42770339628780302</v>
      </c>
      <c r="I16">
        <f>IFERROR('[1]Sheet 1'!H16,0)</f>
        <v>7.0798343081719506E-2</v>
      </c>
      <c r="J16">
        <f>IFERROR('[1]Sheet 1'!I16,0)</f>
        <v>4.8431375689714801E-3</v>
      </c>
      <c r="K16">
        <f>IFERROR('[1]Sheet 1'!J16,0)</f>
        <v>5.6571565372056702E-2</v>
      </c>
      <c r="L16">
        <f>IFERROR('[1]Sheet 1'!K16,0)</f>
        <v>0</v>
      </c>
      <c r="M16">
        <f>IFERROR('[1]Sheet 1'!L16,0)</f>
        <v>0</v>
      </c>
      <c r="N16">
        <f>IFERROR('[1]Sheet 1'!M16,0)</f>
        <v>0</v>
      </c>
      <c r="O16">
        <f>IFERROR('[1]Sheet 1'!N16,0)</f>
        <v>0</v>
      </c>
      <c r="P16">
        <f>IFERROR('[1]Sheet 1'!O16,0)</f>
        <v>0</v>
      </c>
      <c r="Q16">
        <f>IFERROR('[1]Sheet 1'!P16,0)</f>
        <v>0</v>
      </c>
      <c r="R16">
        <f t="shared" si="26"/>
        <v>0.9434284346279429</v>
      </c>
      <c r="S16">
        <f t="shared" si="13"/>
        <v>8.5899110018244546E-2</v>
      </c>
      <c r="T16">
        <f t="shared" si="14"/>
        <v>0.3805735354273036</v>
      </c>
      <c r="U16">
        <f t="shared" si="15"/>
        <v>0.45335012237200073</v>
      </c>
      <c r="V16">
        <f t="shared" si="16"/>
        <v>7.5043681622379801E-2</v>
      </c>
      <c r="W16">
        <f t="shared" si="17"/>
        <v>5.1335505600713146E-3</v>
      </c>
      <c r="X16">
        <f t="shared" si="27"/>
        <v>0</v>
      </c>
      <c r="Y16">
        <f t="shared" si="28"/>
        <v>0</v>
      </c>
      <c r="Z16">
        <f t="shared" si="29"/>
        <v>0</v>
      </c>
      <c r="AA16">
        <f t="shared" si="30"/>
        <v>0</v>
      </c>
      <c r="AB16">
        <f t="shared" si="31"/>
        <v>0</v>
      </c>
      <c r="AC16">
        <f t="shared" si="18"/>
        <v>0</v>
      </c>
      <c r="AD16">
        <f t="shared" si="19"/>
        <v>0</v>
      </c>
      <c r="AE16">
        <f t="shared" si="20"/>
        <v>1</v>
      </c>
      <c r="AF16">
        <f t="shared" si="21"/>
        <v>0</v>
      </c>
      <c r="AG16">
        <f t="shared" si="22"/>
        <v>0</v>
      </c>
      <c r="AH16">
        <f t="shared" si="6"/>
        <v>0</v>
      </c>
      <c r="AI16">
        <f t="shared" si="7"/>
        <v>0</v>
      </c>
      <c r="AJ16">
        <f t="shared" si="23"/>
        <v>0</v>
      </c>
      <c r="AK16">
        <f t="shared" si="24"/>
        <v>1</v>
      </c>
      <c r="AL16">
        <f t="shared" si="8"/>
        <v>0</v>
      </c>
      <c r="AM16">
        <f t="shared" si="9"/>
        <v>1</v>
      </c>
      <c r="AN16">
        <f t="shared" si="10"/>
        <v>1</v>
      </c>
    </row>
    <row r="17" spans="1:40" x14ac:dyDescent="0.3">
      <c r="A17" t="str">
        <f t="shared" si="11"/>
        <v>DF_Peixaria</v>
      </c>
      <c r="B17" t="str">
        <f>IFERROR('[1]Sheet 1'!A17,0)</f>
        <v>Centro-Oeste</v>
      </c>
      <c r="C17" t="str">
        <f>IFERROR('[1]Sheet 1'!B17,0)</f>
        <v>DF</v>
      </c>
      <c r="D17" t="str">
        <f>IFERROR('[1]Sheet 1'!C17,0)</f>
        <v>Distrito Federal</v>
      </c>
      <c r="E17" t="str">
        <f>IFERROR('[1]Sheet 1'!D17,0)</f>
        <v>Peixaria</v>
      </c>
      <c r="F17">
        <f>IFERROR('[1]Sheet 1'!E17,0)</f>
        <v>1</v>
      </c>
      <c r="G17">
        <f>IFERROR('[1]Sheet 1'!F17,0)</f>
        <v>0</v>
      </c>
      <c r="H17">
        <f>IFERROR('[1]Sheet 1'!G17,0)</f>
        <v>0</v>
      </c>
      <c r="I17">
        <f>IFERROR('[1]Sheet 1'!H17,0)</f>
        <v>0</v>
      </c>
      <c r="J17">
        <f>IFERROR('[1]Sheet 1'!I17,0)</f>
        <v>0</v>
      </c>
      <c r="K17">
        <f>IFERROR('[1]Sheet 1'!J17,0)</f>
        <v>0</v>
      </c>
      <c r="L17">
        <f>IFERROR('[1]Sheet 1'!K17,0)</f>
        <v>1</v>
      </c>
      <c r="M17">
        <f>IFERROR('[1]Sheet 1'!L17,0)</f>
        <v>0</v>
      </c>
      <c r="N17">
        <f>IFERROR('[1]Sheet 1'!M17,0)</f>
        <v>0</v>
      </c>
      <c r="O17">
        <f>IFERROR('[1]Sheet 1'!N17,0)</f>
        <v>0</v>
      </c>
      <c r="P17">
        <f>IFERROR('[1]Sheet 1'!O17,0)</f>
        <v>0</v>
      </c>
      <c r="Q17">
        <f>IFERROR('[1]Sheet 1'!P17,0)</f>
        <v>0</v>
      </c>
      <c r="R17">
        <f t="shared" si="26"/>
        <v>1</v>
      </c>
      <c r="S17">
        <f t="shared" si="13"/>
        <v>1</v>
      </c>
      <c r="T17">
        <f t="shared" si="14"/>
        <v>0</v>
      </c>
      <c r="U17">
        <f t="shared" si="15"/>
        <v>0</v>
      </c>
      <c r="V17">
        <f t="shared" si="16"/>
        <v>0</v>
      </c>
      <c r="W17">
        <f t="shared" si="17"/>
        <v>0</v>
      </c>
      <c r="X17">
        <f t="shared" si="27"/>
        <v>1</v>
      </c>
      <c r="Y17">
        <f t="shared" si="28"/>
        <v>0</v>
      </c>
      <c r="Z17">
        <f t="shared" si="29"/>
        <v>0</v>
      </c>
      <c r="AA17">
        <f t="shared" si="30"/>
        <v>0</v>
      </c>
      <c r="AB17">
        <f t="shared" si="31"/>
        <v>0</v>
      </c>
      <c r="AC17">
        <f t="shared" si="18"/>
        <v>1</v>
      </c>
      <c r="AD17">
        <f t="shared" si="19"/>
        <v>0</v>
      </c>
      <c r="AE17">
        <f t="shared" si="20"/>
        <v>0</v>
      </c>
      <c r="AF17">
        <f t="shared" si="21"/>
        <v>1</v>
      </c>
      <c r="AG17">
        <f t="shared" si="22"/>
        <v>0</v>
      </c>
      <c r="AH17">
        <f t="shared" si="6"/>
        <v>2</v>
      </c>
      <c r="AI17">
        <f t="shared" si="7"/>
        <v>0</v>
      </c>
      <c r="AJ17">
        <f t="shared" si="23"/>
        <v>0</v>
      </c>
      <c r="AK17">
        <f t="shared" si="24"/>
        <v>0</v>
      </c>
      <c r="AL17">
        <f t="shared" si="8"/>
        <v>0</v>
      </c>
      <c r="AM17">
        <f t="shared" si="9"/>
        <v>0</v>
      </c>
      <c r="AN17">
        <f t="shared" si="10"/>
        <v>1</v>
      </c>
    </row>
    <row r="18" spans="1:40" x14ac:dyDescent="0.3">
      <c r="A18" t="str">
        <f t="shared" si="11"/>
        <v>DF_Restaurante</v>
      </c>
      <c r="B18" t="str">
        <f>IFERROR('[1]Sheet 1'!A18,0)</f>
        <v>Centro-Oeste</v>
      </c>
      <c r="C18" t="str">
        <f>IFERROR('[1]Sheet 1'!B18,0)</f>
        <v>DF</v>
      </c>
      <c r="D18" t="str">
        <f>IFERROR('[1]Sheet 1'!C18,0)</f>
        <v>Distrito Federal</v>
      </c>
      <c r="E18" t="str">
        <f>IFERROR('[1]Sheet 1'!D18,0)</f>
        <v>Restaurante</v>
      </c>
      <c r="F18">
        <f>IFERROR('[1]Sheet 1'!E18,0)</f>
        <v>1.73799621768762E-2</v>
      </c>
      <c r="G18">
        <f>IFERROR('[1]Sheet 1'!F18,0)</f>
        <v>5.9099602141110402E-2</v>
      </c>
      <c r="H18">
        <f>IFERROR('[1]Sheet 1'!G18,0)</f>
        <v>2.4631947543139699E-3</v>
      </c>
      <c r="I18">
        <f>IFERROR('[1]Sheet 1'!H18,0)</f>
        <v>0.90663912184753104</v>
      </c>
      <c r="J18">
        <f>IFERROR('[1]Sheet 1'!I18,0)</f>
        <v>0</v>
      </c>
      <c r="K18">
        <f>IFERROR('[1]Sheet 1'!J18,0)</f>
        <v>1.44181190801688E-2</v>
      </c>
      <c r="L18">
        <f>IFERROR('[1]Sheet 1'!K18,0)</f>
        <v>0</v>
      </c>
      <c r="M18">
        <f>IFERROR('[1]Sheet 1'!L18,0)</f>
        <v>0</v>
      </c>
      <c r="N18">
        <f>IFERROR('[1]Sheet 1'!M18,0)</f>
        <v>0</v>
      </c>
      <c r="O18">
        <f>IFERROR('[1]Sheet 1'!N18,0)</f>
        <v>1</v>
      </c>
      <c r="P18">
        <f>IFERROR('[1]Sheet 1'!O18,0)</f>
        <v>0</v>
      </c>
      <c r="Q18">
        <f>IFERROR('[1]Sheet 1'!P18,0)</f>
        <v>0</v>
      </c>
      <c r="R18">
        <f t="shared" si="26"/>
        <v>0.98558188091983157</v>
      </c>
      <c r="S18">
        <f t="shared" si="13"/>
        <v>1.7634214379687756E-2</v>
      </c>
      <c r="T18">
        <f t="shared" si="14"/>
        <v>5.9964172723988657E-2</v>
      </c>
      <c r="U18">
        <f t="shared" si="15"/>
        <v>2.4992289347031222E-3</v>
      </c>
      <c r="V18">
        <f t="shared" si="16"/>
        <v>0.9199023839616205</v>
      </c>
      <c r="W18">
        <f t="shared" si="17"/>
        <v>0</v>
      </c>
      <c r="X18">
        <f t="shared" si="27"/>
        <v>0</v>
      </c>
      <c r="Y18">
        <f t="shared" si="28"/>
        <v>0</v>
      </c>
      <c r="Z18">
        <f t="shared" si="29"/>
        <v>0</v>
      </c>
      <c r="AA18">
        <f t="shared" si="30"/>
        <v>1</v>
      </c>
      <c r="AB18">
        <f t="shared" si="31"/>
        <v>0</v>
      </c>
      <c r="AC18">
        <f t="shared" si="18"/>
        <v>0</v>
      </c>
      <c r="AD18">
        <f t="shared" si="19"/>
        <v>0</v>
      </c>
      <c r="AE18">
        <f t="shared" si="20"/>
        <v>1</v>
      </c>
      <c r="AF18">
        <f t="shared" si="21"/>
        <v>0</v>
      </c>
      <c r="AG18">
        <f t="shared" si="22"/>
        <v>0</v>
      </c>
      <c r="AH18">
        <f t="shared" si="6"/>
        <v>0</v>
      </c>
      <c r="AI18">
        <f t="shared" si="7"/>
        <v>0</v>
      </c>
      <c r="AJ18">
        <f t="shared" si="23"/>
        <v>1</v>
      </c>
      <c r="AK18">
        <f t="shared" si="24"/>
        <v>0</v>
      </c>
      <c r="AL18">
        <f t="shared" si="8"/>
        <v>0</v>
      </c>
      <c r="AM18">
        <f t="shared" si="9"/>
        <v>0</v>
      </c>
      <c r="AN18">
        <f t="shared" si="10"/>
        <v>1</v>
      </c>
    </row>
    <row r="19" spans="1:40" x14ac:dyDescent="0.3">
      <c r="A19" t="str">
        <f t="shared" si="11"/>
        <v>DF_Supermercado</v>
      </c>
      <c r="B19" t="str">
        <f>IFERROR('[1]Sheet 1'!A19,0)</f>
        <v>Centro-Oeste</v>
      </c>
      <c r="C19" t="str">
        <f>IFERROR('[1]Sheet 1'!B19,0)</f>
        <v>DF</v>
      </c>
      <c r="D19" t="str">
        <f>IFERROR('[1]Sheet 1'!C19,0)</f>
        <v>Distrito Federal</v>
      </c>
      <c r="E19" t="str">
        <f>IFERROR('[1]Sheet 1'!D19,0)</f>
        <v>Supermercado</v>
      </c>
      <c r="F19">
        <f>IFERROR('[1]Sheet 1'!E19,0)</f>
        <v>0.51290728326146096</v>
      </c>
      <c r="G19">
        <f>IFERROR('[1]Sheet 1'!F19,0)</f>
        <v>0.29715992121888402</v>
      </c>
      <c r="H19">
        <f>IFERROR('[1]Sheet 1'!G19,0)</f>
        <v>9.5881929339504804E-2</v>
      </c>
      <c r="I19">
        <f>IFERROR('[1]Sheet 1'!H19,0)</f>
        <v>4.5278714611479203E-3</v>
      </c>
      <c r="J19">
        <f>IFERROR('[1]Sheet 1'!I19,0)</f>
        <v>5.9510244449290102E-2</v>
      </c>
      <c r="K19">
        <f>IFERROR('[1]Sheet 1'!J19,0)</f>
        <v>3.00127502697119E-2</v>
      </c>
      <c r="L19">
        <f>IFERROR('[1]Sheet 1'!K19,0)</f>
        <v>1</v>
      </c>
      <c r="M19">
        <f>IFERROR('[1]Sheet 1'!L19,0)</f>
        <v>0</v>
      </c>
      <c r="N19">
        <f>IFERROR('[1]Sheet 1'!M19,0)</f>
        <v>0</v>
      </c>
      <c r="O19">
        <f>IFERROR('[1]Sheet 1'!N19,0)</f>
        <v>0</v>
      </c>
      <c r="P19">
        <f>IFERROR('[1]Sheet 1'!O19,0)</f>
        <v>0</v>
      </c>
      <c r="Q19">
        <f>IFERROR('[1]Sheet 1'!P19,0)</f>
        <v>0</v>
      </c>
      <c r="R19">
        <f t="shared" si="26"/>
        <v>0.96998724973028783</v>
      </c>
      <c r="S19">
        <f t="shared" si="13"/>
        <v>0.52877734568581047</v>
      </c>
      <c r="T19">
        <f t="shared" si="14"/>
        <v>0.30635446115555803</v>
      </c>
      <c r="U19">
        <f t="shared" si="15"/>
        <v>9.8848649161280722E-2</v>
      </c>
      <c r="V19">
        <f t="shared" si="16"/>
        <v>4.6679700814695538E-3</v>
      </c>
      <c r="W19">
        <f t="shared" si="17"/>
        <v>6.1351573915881231E-2</v>
      </c>
      <c r="X19">
        <f t="shared" si="27"/>
        <v>1</v>
      </c>
      <c r="Y19">
        <f t="shared" si="28"/>
        <v>0</v>
      </c>
      <c r="Z19">
        <f t="shared" si="29"/>
        <v>0</v>
      </c>
      <c r="AA19">
        <f t="shared" si="30"/>
        <v>0</v>
      </c>
      <c r="AB19">
        <f t="shared" si="31"/>
        <v>0</v>
      </c>
      <c r="AC19">
        <f t="shared" si="18"/>
        <v>1</v>
      </c>
      <c r="AD19">
        <f t="shared" si="19"/>
        <v>0</v>
      </c>
      <c r="AE19">
        <f t="shared" si="20"/>
        <v>0</v>
      </c>
      <c r="AF19">
        <f t="shared" si="21"/>
        <v>1</v>
      </c>
      <c r="AG19">
        <f t="shared" si="22"/>
        <v>0</v>
      </c>
      <c r="AH19">
        <f t="shared" si="6"/>
        <v>2</v>
      </c>
      <c r="AI19">
        <f t="shared" si="7"/>
        <v>0</v>
      </c>
      <c r="AJ19">
        <f t="shared" si="23"/>
        <v>0</v>
      </c>
      <c r="AK19">
        <f t="shared" si="24"/>
        <v>0</v>
      </c>
      <c r="AL19">
        <f t="shared" si="8"/>
        <v>0</v>
      </c>
      <c r="AM19">
        <f t="shared" si="9"/>
        <v>0</v>
      </c>
      <c r="AN19">
        <f t="shared" si="10"/>
        <v>1</v>
      </c>
    </row>
    <row r="20" spans="1:40" x14ac:dyDescent="0.3">
      <c r="A20" t="str">
        <f t="shared" si="11"/>
        <v>DF_Acougues</v>
      </c>
      <c r="B20" t="str">
        <f>IFERROR('[1]Sheet 1'!A20,0)</f>
        <v>Centro-Oeste</v>
      </c>
      <c r="C20" t="str">
        <f>IFERROR('[1]Sheet 1'!B20,0)</f>
        <v>DF</v>
      </c>
      <c r="D20" t="str">
        <f>IFERROR('[1]Sheet 1'!C20,0)</f>
        <v>Distrito Federal</v>
      </c>
      <c r="E20" t="str">
        <f>IFERROR('[1]Sheet 1'!D20,0)</f>
        <v>Acougues</v>
      </c>
      <c r="F20">
        <f>IFERROR('[1]Sheet 1'!E20,0)</f>
        <v>0</v>
      </c>
      <c r="G20">
        <f>IFERROR('[1]Sheet 1'!F20,0)</f>
        <v>8.8407676065050903E-3</v>
      </c>
      <c r="H20">
        <f>IFERROR('[1]Sheet 1'!G20,0)</f>
        <v>0</v>
      </c>
      <c r="I20">
        <f>IFERROR('[1]Sheet 1'!H20,0)</f>
        <v>0.99115923239349502</v>
      </c>
      <c r="J20">
        <f>IFERROR('[1]Sheet 1'!I20,0)</f>
        <v>0</v>
      </c>
      <c r="K20">
        <f>IFERROR('[1]Sheet 1'!J20,0)</f>
        <v>0</v>
      </c>
      <c r="L20">
        <f>IFERROR('[1]Sheet 1'!K20,0)</f>
        <v>0</v>
      </c>
      <c r="M20">
        <f>IFERROR('[1]Sheet 1'!L20,0)</f>
        <v>0</v>
      </c>
      <c r="N20">
        <f>IFERROR('[1]Sheet 1'!M20,0)</f>
        <v>0</v>
      </c>
      <c r="O20">
        <f>IFERROR('[1]Sheet 1'!N20,0)</f>
        <v>1</v>
      </c>
      <c r="P20">
        <f>IFERROR('[1]Sheet 1'!O20,0)</f>
        <v>0</v>
      </c>
      <c r="Q20">
        <f>IFERROR('[1]Sheet 1'!P20,0)</f>
        <v>0</v>
      </c>
      <c r="R20">
        <f t="shared" si="26"/>
        <v>1</v>
      </c>
      <c r="S20">
        <f t="shared" si="13"/>
        <v>0</v>
      </c>
      <c r="T20">
        <f t="shared" si="14"/>
        <v>8.8407676065050903E-3</v>
      </c>
      <c r="U20">
        <f t="shared" si="15"/>
        <v>0</v>
      </c>
      <c r="V20">
        <f t="shared" si="16"/>
        <v>0.99115923239349502</v>
      </c>
      <c r="W20">
        <f t="shared" si="17"/>
        <v>0</v>
      </c>
      <c r="X20">
        <f t="shared" si="27"/>
        <v>0</v>
      </c>
      <c r="Y20">
        <f t="shared" si="28"/>
        <v>0</v>
      </c>
      <c r="Z20">
        <f t="shared" si="29"/>
        <v>0</v>
      </c>
      <c r="AA20">
        <f t="shared" si="30"/>
        <v>1</v>
      </c>
      <c r="AB20">
        <f t="shared" si="31"/>
        <v>0</v>
      </c>
      <c r="AC20">
        <f t="shared" si="18"/>
        <v>0</v>
      </c>
      <c r="AD20">
        <f t="shared" si="19"/>
        <v>0</v>
      </c>
      <c r="AE20">
        <f t="shared" si="20"/>
        <v>1</v>
      </c>
      <c r="AF20">
        <f t="shared" si="21"/>
        <v>0</v>
      </c>
      <c r="AG20">
        <f t="shared" si="22"/>
        <v>0</v>
      </c>
      <c r="AH20">
        <f t="shared" si="6"/>
        <v>0</v>
      </c>
      <c r="AI20">
        <f t="shared" si="7"/>
        <v>0</v>
      </c>
      <c r="AJ20">
        <f t="shared" si="23"/>
        <v>1</v>
      </c>
      <c r="AK20">
        <f t="shared" si="24"/>
        <v>0</v>
      </c>
      <c r="AL20">
        <f t="shared" si="8"/>
        <v>0</v>
      </c>
      <c r="AM20">
        <f t="shared" si="9"/>
        <v>0</v>
      </c>
      <c r="AN20">
        <f t="shared" si="10"/>
        <v>1</v>
      </c>
    </row>
    <row r="21" spans="1:40" x14ac:dyDescent="0.3">
      <c r="A21" t="str">
        <f t="shared" si="11"/>
        <v>GO_Acougues</v>
      </c>
      <c r="B21" t="str">
        <f>IFERROR('[1]Sheet 1'!A21,0)</f>
        <v>Centro-Oeste</v>
      </c>
      <c r="C21" t="str">
        <f>IFERROR('[1]Sheet 1'!B21,0)</f>
        <v>GO</v>
      </c>
      <c r="D21" t="str">
        <f>IFERROR('[1]Sheet 1'!C21,0)</f>
        <v>Goias</v>
      </c>
      <c r="E21" t="str">
        <f>IFERROR('[1]Sheet 1'!D21,0)</f>
        <v>Acougues</v>
      </c>
      <c r="F21">
        <f>IFERROR('[1]Sheet 1'!E21,0)</f>
        <v>0.82438411725733396</v>
      </c>
      <c r="G21">
        <f>IFERROR('[1]Sheet 1'!F21,0)</f>
        <v>8.4738622527019206E-2</v>
      </c>
      <c r="H21">
        <f>IFERROR('[1]Sheet 1'!G21,0)</f>
        <v>3.5707438270185202E-2</v>
      </c>
      <c r="I21">
        <f>IFERROR('[1]Sheet 1'!H21,0)</f>
        <v>4.9520302467295399E-2</v>
      </c>
      <c r="J21">
        <f>IFERROR('[1]Sheet 1'!I21,0)</f>
        <v>3.5909822136645699E-3</v>
      </c>
      <c r="K21">
        <f>IFERROR('[1]Sheet 1'!J21,0)</f>
        <v>2.0585372645017699E-3</v>
      </c>
      <c r="L21">
        <f>IFERROR('[1]Sheet 1'!K21,0)</f>
        <v>1</v>
      </c>
      <c r="M21">
        <f>IFERROR('[1]Sheet 1'!L21,0)</f>
        <v>0</v>
      </c>
      <c r="N21">
        <f>IFERROR('[1]Sheet 1'!M21,0)</f>
        <v>0</v>
      </c>
      <c r="O21">
        <f>IFERROR('[1]Sheet 1'!N21,0)</f>
        <v>0</v>
      </c>
      <c r="P21">
        <f>IFERROR('[1]Sheet 1'!O21,0)</f>
        <v>0</v>
      </c>
      <c r="Q21">
        <f>IFERROR('[1]Sheet 1'!P21,0)</f>
        <v>0</v>
      </c>
      <c r="R21">
        <f t="shared" si="26"/>
        <v>0.99794146273549844</v>
      </c>
      <c r="S21">
        <f t="shared" si="13"/>
        <v>0.82608464327915654</v>
      </c>
      <c r="T21">
        <f t="shared" si="14"/>
        <v>8.4913419966276049E-2</v>
      </c>
      <c r="U21">
        <f t="shared" si="15"/>
        <v>3.5781094987581807E-2</v>
      </c>
      <c r="V21">
        <f t="shared" si="16"/>
        <v>4.9622452134169534E-2</v>
      </c>
      <c r="W21">
        <f t="shared" si="17"/>
        <v>3.5983896328159177E-3</v>
      </c>
      <c r="X21">
        <f t="shared" si="27"/>
        <v>1</v>
      </c>
      <c r="Y21">
        <f t="shared" si="28"/>
        <v>0</v>
      </c>
      <c r="Z21">
        <f t="shared" si="29"/>
        <v>0</v>
      </c>
      <c r="AA21">
        <f t="shared" si="30"/>
        <v>0</v>
      </c>
      <c r="AB21">
        <f t="shared" si="31"/>
        <v>0</v>
      </c>
      <c r="AC21">
        <f t="shared" si="18"/>
        <v>1</v>
      </c>
      <c r="AD21">
        <f t="shared" si="19"/>
        <v>0</v>
      </c>
      <c r="AE21">
        <f t="shared" si="20"/>
        <v>0</v>
      </c>
      <c r="AF21">
        <f t="shared" si="21"/>
        <v>1</v>
      </c>
      <c r="AG21">
        <f t="shared" si="22"/>
        <v>0</v>
      </c>
      <c r="AH21">
        <f t="shared" si="6"/>
        <v>2</v>
      </c>
      <c r="AI21">
        <f t="shared" si="7"/>
        <v>0</v>
      </c>
      <c r="AJ21">
        <f t="shared" si="23"/>
        <v>0</v>
      </c>
      <c r="AK21">
        <f t="shared" si="24"/>
        <v>0</v>
      </c>
      <c r="AL21">
        <f t="shared" si="8"/>
        <v>0</v>
      </c>
      <c r="AM21">
        <f t="shared" si="9"/>
        <v>0</v>
      </c>
      <c r="AN21">
        <f t="shared" si="10"/>
        <v>1</v>
      </c>
    </row>
    <row r="22" spans="1:40" x14ac:dyDescent="0.3">
      <c r="A22" t="str">
        <f t="shared" si="11"/>
        <v>GO_AliGeral</v>
      </c>
      <c r="B22" t="str">
        <f>IFERROR('[1]Sheet 1'!A22,0)</f>
        <v>Centro-Oeste</v>
      </c>
      <c r="C22" t="str">
        <f>IFERROR('[1]Sheet 1'!B22,0)</f>
        <v>GO</v>
      </c>
      <c r="D22" t="str">
        <f>IFERROR('[1]Sheet 1'!C22,0)</f>
        <v>Goias</v>
      </c>
      <c r="E22" t="str">
        <f>IFERROR('[1]Sheet 1'!D22,0)</f>
        <v>AliGeral</v>
      </c>
      <c r="F22">
        <f>IFERROR('[1]Sheet 1'!E22,0)</f>
        <v>0.46667455472529301</v>
      </c>
      <c r="G22">
        <f>IFERROR('[1]Sheet 1'!F22,0)</f>
        <v>9.9824858023149401E-2</v>
      </c>
      <c r="H22">
        <f>IFERROR('[1]Sheet 1'!G22,0)</f>
        <v>4.0074547691349702E-2</v>
      </c>
      <c r="I22">
        <f>IFERROR('[1]Sheet 1'!H22,0)</f>
        <v>0.380157431638799</v>
      </c>
      <c r="J22">
        <f>IFERROR('[1]Sheet 1'!I22,0)</f>
        <v>3.6622011630581498E-3</v>
      </c>
      <c r="K22">
        <f>IFERROR('[1]Sheet 1'!J22,0)</f>
        <v>9.6064067583507204E-3</v>
      </c>
      <c r="L22">
        <f>IFERROR('[1]Sheet 1'!K22,0)</f>
        <v>0</v>
      </c>
      <c r="M22">
        <f>IFERROR('[1]Sheet 1'!L22,0)</f>
        <v>0</v>
      </c>
      <c r="N22">
        <f>IFERROR('[1]Sheet 1'!M22,0)</f>
        <v>0</v>
      </c>
      <c r="O22">
        <f>IFERROR('[1]Sheet 1'!N22,0)</f>
        <v>0</v>
      </c>
      <c r="P22">
        <f>IFERROR('[1]Sheet 1'!O22,0)</f>
        <v>0</v>
      </c>
      <c r="Q22">
        <f>IFERROR('[1]Sheet 1'!P22,0)</f>
        <v>0</v>
      </c>
      <c r="R22">
        <f t="shared" si="26"/>
        <v>0.99039359324164922</v>
      </c>
      <c r="S22">
        <f t="shared" si="13"/>
        <v>0.4712011041971953</v>
      </c>
      <c r="T22">
        <f t="shared" si="14"/>
        <v>0.10079311771031704</v>
      </c>
      <c r="U22">
        <f t="shared" si="15"/>
        <v>4.0463254169670088E-2</v>
      </c>
      <c r="V22">
        <f t="shared" si="16"/>
        <v>0.3838448009285973</v>
      </c>
      <c r="W22">
        <f t="shared" si="17"/>
        <v>3.6977229942203372E-3</v>
      </c>
      <c r="X22">
        <f t="shared" si="27"/>
        <v>0</v>
      </c>
      <c r="Y22">
        <f t="shared" si="28"/>
        <v>0</v>
      </c>
      <c r="Z22">
        <f t="shared" si="29"/>
        <v>0</v>
      </c>
      <c r="AA22">
        <f t="shared" si="30"/>
        <v>0</v>
      </c>
      <c r="AB22">
        <f t="shared" si="31"/>
        <v>0</v>
      </c>
      <c r="AC22">
        <f t="shared" si="18"/>
        <v>0</v>
      </c>
      <c r="AD22">
        <f t="shared" si="19"/>
        <v>0</v>
      </c>
      <c r="AE22">
        <f t="shared" si="20"/>
        <v>1</v>
      </c>
      <c r="AF22">
        <f t="shared" si="21"/>
        <v>0</v>
      </c>
      <c r="AG22">
        <f t="shared" si="22"/>
        <v>0</v>
      </c>
      <c r="AH22">
        <f t="shared" si="6"/>
        <v>0</v>
      </c>
      <c r="AI22">
        <f t="shared" si="7"/>
        <v>1</v>
      </c>
      <c r="AJ22">
        <f t="shared" si="23"/>
        <v>0</v>
      </c>
      <c r="AK22">
        <f t="shared" si="24"/>
        <v>0</v>
      </c>
      <c r="AL22">
        <f t="shared" si="8"/>
        <v>0</v>
      </c>
      <c r="AM22">
        <f t="shared" si="9"/>
        <v>0</v>
      </c>
      <c r="AN22">
        <f t="shared" si="10"/>
        <v>1</v>
      </c>
    </row>
    <row r="23" spans="1:40" x14ac:dyDescent="0.3">
      <c r="A23" t="str">
        <f t="shared" si="11"/>
        <v>GO_Ambulantes</v>
      </c>
      <c r="B23" t="str">
        <f>IFERROR('[1]Sheet 1'!A23,0)</f>
        <v>Centro-Oeste</v>
      </c>
      <c r="C23" t="str">
        <f>IFERROR('[1]Sheet 1'!B23,0)</f>
        <v>GO</v>
      </c>
      <c r="D23" t="str">
        <f>IFERROR('[1]Sheet 1'!C23,0)</f>
        <v>Goias</v>
      </c>
      <c r="E23" t="str">
        <f>IFERROR('[1]Sheet 1'!D23,0)</f>
        <v>Ambulantes</v>
      </c>
      <c r="F23">
        <f>IFERROR('[1]Sheet 1'!E23,0)</f>
        <v>0.354109832187402</v>
      </c>
      <c r="G23">
        <f>IFERROR('[1]Sheet 1'!F23,0)</f>
        <v>0.46857729651156299</v>
      </c>
      <c r="H23">
        <f>IFERROR('[1]Sheet 1'!G23,0)</f>
        <v>5.9643250509884699E-2</v>
      </c>
      <c r="I23">
        <f>IFERROR('[1]Sheet 1'!H23,0)</f>
        <v>9.3536938159975797E-2</v>
      </c>
      <c r="J23">
        <f>IFERROR('[1]Sheet 1'!I23,0)</f>
        <v>7.5576291000999498E-3</v>
      </c>
      <c r="K23">
        <f>IFERROR('[1]Sheet 1'!J23,0)</f>
        <v>1.65750535310751E-2</v>
      </c>
      <c r="L23">
        <f>IFERROR('[1]Sheet 1'!K23,0)</f>
        <v>0</v>
      </c>
      <c r="M23">
        <f>IFERROR('[1]Sheet 1'!L23,0)</f>
        <v>0</v>
      </c>
      <c r="N23">
        <f>IFERROR('[1]Sheet 1'!M23,0)</f>
        <v>0</v>
      </c>
      <c r="O23">
        <f>IFERROR('[1]Sheet 1'!N23,0)</f>
        <v>0</v>
      </c>
      <c r="P23">
        <f>IFERROR('[1]Sheet 1'!O23,0)</f>
        <v>0</v>
      </c>
      <c r="Q23">
        <f>IFERROR('[1]Sheet 1'!P23,0)</f>
        <v>0</v>
      </c>
      <c r="R23">
        <f t="shared" si="26"/>
        <v>0.98342494646892542</v>
      </c>
      <c r="S23">
        <f t="shared" si="13"/>
        <v>0.36007814674507171</v>
      </c>
      <c r="T23">
        <f t="shared" si="14"/>
        <v>0.47647489337547455</v>
      </c>
      <c r="U23">
        <f t="shared" si="15"/>
        <v>6.0648502688526548E-2</v>
      </c>
      <c r="V23">
        <f t="shared" si="16"/>
        <v>9.5113448663091654E-2</v>
      </c>
      <c r="W23">
        <f t="shared" si="17"/>
        <v>7.6850085278355896E-3</v>
      </c>
      <c r="X23">
        <f t="shared" si="27"/>
        <v>0</v>
      </c>
      <c r="Y23">
        <f t="shared" si="28"/>
        <v>0</v>
      </c>
      <c r="Z23">
        <f t="shared" si="29"/>
        <v>0</v>
      </c>
      <c r="AA23">
        <f t="shared" si="30"/>
        <v>0</v>
      </c>
      <c r="AB23">
        <f t="shared" si="31"/>
        <v>0</v>
      </c>
      <c r="AC23">
        <f t="shared" si="18"/>
        <v>0</v>
      </c>
      <c r="AD23">
        <f t="shared" si="19"/>
        <v>0</v>
      </c>
      <c r="AE23">
        <f t="shared" si="20"/>
        <v>1</v>
      </c>
      <c r="AF23">
        <f t="shared" si="21"/>
        <v>0</v>
      </c>
      <c r="AG23">
        <f t="shared" si="22"/>
        <v>0</v>
      </c>
      <c r="AH23">
        <f t="shared" si="6"/>
        <v>0</v>
      </c>
      <c r="AI23">
        <f t="shared" si="7"/>
        <v>0</v>
      </c>
      <c r="AJ23">
        <f t="shared" si="23"/>
        <v>1</v>
      </c>
      <c r="AK23">
        <f t="shared" si="24"/>
        <v>0</v>
      </c>
      <c r="AL23">
        <f t="shared" si="8"/>
        <v>0</v>
      </c>
      <c r="AM23">
        <f t="shared" si="9"/>
        <v>0</v>
      </c>
      <c r="AN23">
        <f t="shared" si="10"/>
        <v>1</v>
      </c>
    </row>
    <row r="24" spans="1:40" x14ac:dyDescent="0.3">
      <c r="A24" t="str">
        <f t="shared" si="11"/>
        <v>GO_Bares</v>
      </c>
      <c r="B24" t="str">
        <f>IFERROR('[1]Sheet 1'!A24,0)</f>
        <v>Centro-Oeste</v>
      </c>
      <c r="C24" t="str">
        <f>IFERROR('[1]Sheet 1'!B24,0)</f>
        <v>GO</v>
      </c>
      <c r="D24" t="str">
        <f>IFERROR('[1]Sheet 1'!C24,0)</f>
        <v>Goias</v>
      </c>
      <c r="E24" t="str">
        <f>IFERROR('[1]Sheet 1'!D24,0)</f>
        <v>Bares</v>
      </c>
      <c r="F24">
        <f>IFERROR('[1]Sheet 1'!E24,0)</f>
        <v>3.9117723029731599E-2</v>
      </c>
      <c r="G24">
        <f>IFERROR('[1]Sheet 1'!F24,0)</f>
        <v>0.32112745383795499</v>
      </c>
      <c r="H24">
        <f>IFERROR('[1]Sheet 1'!G24,0)</f>
        <v>0</v>
      </c>
      <c r="I24">
        <f>IFERROR('[1]Sheet 1'!H24,0)</f>
        <v>0.29990670329015401</v>
      </c>
      <c r="J24">
        <f>IFERROR('[1]Sheet 1'!I24,0)</f>
        <v>2.5752398883088699E-2</v>
      </c>
      <c r="K24">
        <f>IFERROR('[1]Sheet 1'!J24,0)</f>
        <v>0.31409572095907101</v>
      </c>
      <c r="L24">
        <f>IFERROR('[1]Sheet 1'!K24,0)</f>
        <v>0</v>
      </c>
      <c r="M24">
        <f>IFERROR('[1]Sheet 1'!L24,0)</f>
        <v>0</v>
      </c>
      <c r="N24">
        <f>IFERROR('[1]Sheet 1'!M24,0)</f>
        <v>0</v>
      </c>
      <c r="O24">
        <f>IFERROR('[1]Sheet 1'!N24,0)</f>
        <v>0</v>
      </c>
      <c r="P24">
        <f>IFERROR('[1]Sheet 1'!O24,0)</f>
        <v>0</v>
      </c>
      <c r="Q24">
        <f>IFERROR('[1]Sheet 1'!P24,0)</f>
        <v>0</v>
      </c>
      <c r="R24">
        <f t="shared" si="26"/>
        <v>0.64678655601119772</v>
      </c>
      <c r="S24">
        <f t="shared" si="13"/>
        <v>0</v>
      </c>
      <c r="T24">
        <f t="shared" si="14"/>
        <v>0.49649679767369093</v>
      </c>
      <c r="U24">
        <f t="shared" si="15"/>
        <v>0</v>
      </c>
      <c r="V24">
        <f t="shared" si="16"/>
        <v>0.46368728679165955</v>
      </c>
      <c r="W24">
        <f t="shared" si="17"/>
        <v>3.9815915534649506E-2</v>
      </c>
      <c r="X24">
        <f t="shared" si="27"/>
        <v>0</v>
      </c>
      <c r="Y24">
        <f t="shared" si="28"/>
        <v>0</v>
      </c>
      <c r="Z24">
        <f t="shared" si="29"/>
        <v>0</v>
      </c>
      <c r="AA24">
        <f t="shared" si="30"/>
        <v>0</v>
      </c>
      <c r="AB24">
        <f t="shared" si="31"/>
        <v>0</v>
      </c>
      <c r="AC24">
        <f t="shared" si="18"/>
        <v>0</v>
      </c>
      <c r="AD24">
        <f t="shared" si="19"/>
        <v>0</v>
      </c>
      <c r="AE24">
        <f t="shared" si="20"/>
        <v>1</v>
      </c>
      <c r="AF24">
        <f t="shared" si="21"/>
        <v>0</v>
      </c>
      <c r="AG24">
        <f t="shared" si="22"/>
        <v>0</v>
      </c>
      <c r="AH24">
        <f t="shared" si="6"/>
        <v>0</v>
      </c>
      <c r="AI24">
        <f t="shared" si="7"/>
        <v>0</v>
      </c>
      <c r="AJ24">
        <f t="shared" si="23"/>
        <v>0</v>
      </c>
      <c r="AK24">
        <f t="shared" si="24"/>
        <v>1</v>
      </c>
      <c r="AL24">
        <f t="shared" si="8"/>
        <v>1</v>
      </c>
      <c r="AM24">
        <f t="shared" si="9"/>
        <v>0</v>
      </c>
      <c r="AN24">
        <f t="shared" si="10"/>
        <v>1</v>
      </c>
    </row>
    <row r="25" spans="1:40" x14ac:dyDescent="0.3">
      <c r="A25" t="str">
        <f t="shared" si="11"/>
        <v>GO_Bebidas</v>
      </c>
      <c r="B25" t="str">
        <f>IFERROR('[1]Sheet 1'!A25,0)</f>
        <v>Centro-Oeste</v>
      </c>
      <c r="C25" t="str">
        <f>IFERROR('[1]Sheet 1'!B25,0)</f>
        <v>GO</v>
      </c>
      <c r="D25" t="str">
        <f>IFERROR('[1]Sheet 1'!C25,0)</f>
        <v>Goias</v>
      </c>
      <c r="E25" t="str">
        <f>IFERROR('[1]Sheet 1'!D25,0)</f>
        <v>Bebidas</v>
      </c>
      <c r="F25">
        <f>IFERROR('[1]Sheet 1'!E25,0)</f>
        <v>4.7442788006755499E-2</v>
      </c>
      <c r="G25">
        <f>IFERROR('[1]Sheet 1'!F25,0)</f>
        <v>0.32112017798282899</v>
      </c>
      <c r="H25">
        <f>IFERROR('[1]Sheet 1'!G25,0)</f>
        <v>0</v>
      </c>
      <c r="I25">
        <f>IFERROR('[1]Sheet 1'!H25,0)</f>
        <v>0</v>
      </c>
      <c r="J25">
        <f>IFERROR('[1]Sheet 1'!I25,0)</f>
        <v>0</v>
      </c>
      <c r="K25">
        <f>IFERROR('[1]Sheet 1'!J25,0)</f>
        <v>0.63143703401041595</v>
      </c>
      <c r="L25">
        <f>IFERROR('[1]Sheet 1'!K25,0)</f>
        <v>0</v>
      </c>
      <c r="M25">
        <f>IFERROR('[1]Sheet 1'!L25,0)</f>
        <v>0</v>
      </c>
      <c r="N25">
        <f>IFERROR('[1]Sheet 1'!M25,0)</f>
        <v>0</v>
      </c>
      <c r="O25">
        <f>IFERROR('[1]Sheet 1'!N25,0)</f>
        <v>0</v>
      </c>
      <c r="P25">
        <f>IFERROR('[1]Sheet 1'!O25,0)</f>
        <v>0</v>
      </c>
      <c r="Q25">
        <f>IFERROR('[1]Sheet 1'!P25,0)</f>
        <v>1</v>
      </c>
      <c r="R25">
        <f t="shared" si="26"/>
        <v>0.32112017798282899</v>
      </c>
      <c r="S25">
        <f t="shared" si="13"/>
        <v>0</v>
      </c>
      <c r="T25">
        <f t="shared" si="14"/>
        <v>1</v>
      </c>
      <c r="U25">
        <f t="shared" si="15"/>
        <v>0</v>
      </c>
      <c r="V25">
        <f t="shared" si="16"/>
        <v>0</v>
      </c>
      <c r="W25">
        <f t="shared" si="17"/>
        <v>0</v>
      </c>
      <c r="X25">
        <f t="shared" si="27"/>
        <v>0</v>
      </c>
      <c r="Y25">
        <f t="shared" si="28"/>
        <v>1</v>
      </c>
      <c r="Z25">
        <f t="shared" si="29"/>
        <v>0</v>
      </c>
      <c r="AA25">
        <f t="shared" si="30"/>
        <v>0</v>
      </c>
      <c r="AB25">
        <f t="shared" si="31"/>
        <v>0</v>
      </c>
      <c r="AC25">
        <f t="shared" si="18"/>
        <v>0</v>
      </c>
      <c r="AD25">
        <f t="shared" si="19"/>
        <v>0</v>
      </c>
      <c r="AE25">
        <f t="shared" si="20"/>
        <v>1</v>
      </c>
      <c r="AF25">
        <f t="shared" si="21"/>
        <v>0</v>
      </c>
      <c r="AG25">
        <f t="shared" si="22"/>
        <v>1</v>
      </c>
      <c r="AH25">
        <f t="shared" si="6"/>
        <v>1</v>
      </c>
      <c r="AI25">
        <f t="shared" si="7"/>
        <v>0</v>
      </c>
      <c r="AJ25">
        <f t="shared" si="23"/>
        <v>0</v>
      </c>
      <c r="AK25">
        <f t="shared" si="24"/>
        <v>0</v>
      </c>
      <c r="AL25">
        <f t="shared" si="8"/>
        <v>0</v>
      </c>
      <c r="AM25">
        <f t="shared" si="9"/>
        <v>0</v>
      </c>
      <c r="AN25">
        <f t="shared" si="10"/>
        <v>1</v>
      </c>
    </row>
    <row r="26" spans="1:40" x14ac:dyDescent="0.3">
      <c r="A26" t="str">
        <f t="shared" si="11"/>
        <v>GO_Cantinas</v>
      </c>
      <c r="B26" t="str">
        <f>IFERROR('[1]Sheet 1'!A26,0)</f>
        <v>Centro-Oeste</v>
      </c>
      <c r="C26" t="str">
        <f>IFERROR('[1]Sheet 1'!B26,0)</f>
        <v>GO</v>
      </c>
      <c r="D26" t="str">
        <f>IFERROR('[1]Sheet 1'!C26,0)</f>
        <v>Goias</v>
      </c>
      <c r="E26" t="str">
        <f>IFERROR('[1]Sheet 1'!D26,0)</f>
        <v>Cantinas</v>
      </c>
      <c r="F26">
        <f>IFERROR('[1]Sheet 1'!E26,0)</f>
        <v>7.0964120909592102E-2</v>
      </c>
      <c r="G26">
        <f>IFERROR('[1]Sheet 1'!F26,0)</f>
        <v>0.57513728401548503</v>
      </c>
      <c r="H26">
        <f>IFERROR('[1]Sheet 1'!G26,0)</f>
        <v>1.3855895559216401E-2</v>
      </c>
      <c r="I26">
        <f>IFERROR('[1]Sheet 1'!H26,0)</f>
        <v>0.33081882766181803</v>
      </c>
      <c r="J26">
        <f>IFERROR('[1]Sheet 1'!I26,0)</f>
        <v>4.9213273592124103E-3</v>
      </c>
      <c r="K26">
        <f>IFERROR('[1]Sheet 1'!J26,0)</f>
        <v>4.3025444946757996E-3</v>
      </c>
      <c r="L26">
        <f>IFERROR('[1]Sheet 1'!K26,0)</f>
        <v>0</v>
      </c>
      <c r="M26">
        <f>IFERROR('[1]Sheet 1'!L26,0)</f>
        <v>1</v>
      </c>
      <c r="N26">
        <f>IFERROR('[1]Sheet 1'!M26,0)</f>
        <v>0</v>
      </c>
      <c r="O26">
        <f>IFERROR('[1]Sheet 1'!N26,0)</f>
        <v>0</v>
      </c>
      <c r="P26">
        <f>IFERROR('[1]Sheet 1'!O26,0)</f>
        <v>0</v>
      </c>
      <c r="Q26">
        <f>IFERROR('[1]Sheet 1'!P26,0)</f>
        <v>0</v>
      </c>
      <c r="R26">
        <f t="shared" si="26"/>
        <v>0.99569745550532396</v>
      </c>
      <c r="S26">
        <f t="shared" si="13"/>
        <v>7.1270766553859749E-2</v>
      </c>
      <c r="T26">
        <f t="shared" si="14"/>
        <v>0.57762253065475444</v>
      </c>
      <c r="U26">
        <f t="shared" si="15"/>
        <v>1.3915768773542189E-2</v>
      </c>
      <c r="V26">
        <f t="shared" si="16"/>
        <v>0.3322483409319601</v>
      </c>
      <c r="W26">
        <f t="shared" si="17"/>
        <v>4.942593085883502E-3</v>
      </c>
      <c r="X26">
        <f t="shared" si="27"/>
        <v>0</v>
      </c>
      <c r="Y26">
        <f t="shared" si="28"/>
        <v>1</v>
      </c>
      <c r="Z26">
        <f t="shared" si="29"/>
        <v>0</v>
      </c>
      <c r="AA26">
        <f t="shared" si="30"/>
        <v>0</v>
      </c>
      <c r="AB26">
        <f t="shared" si="31"/>
        <v>0</v>
      </c>
      <c r="AC26">
        <f t="shared" si="18"/>
        <v>0</v>
      </c>
      <c r="AD26">
        <f t="shared" si="19"/>
        <v>1</v>
      </c>
      <c r="AE26">
        <f t="shared" si="20"/>
        <v>0</v>
      </c>
      <c r="AF26">
        <f t="shared" si="21"/>
        <v>0</v>
      </c>
      <c r="AG26">
        <f t="shared" si="22"/>
        <v>1</v>
      </c>
      <c r="AH26">
        <f t="shared" si="6"/>
        <v>2</v>
      </c>
      <c r="AI26">
        <f t="shared" si="7"/>
        <v>0</v>
      </c>
      <c r="AJ26">
        <f t="shared" si="23"/>
        <v>0</v>
      </c>
      <c r="AK26">
        <f t="shared" si="24"/>
        <v>0</v>
      </c>
      <c r="AL26">
        <f t="shared" si="8"/>
        <v>0</v>
      </c>
      <c r="AM26">
        <f t="shared" si="9"/>
        <v>0</v>
      </c>
      <c r="AN26">
        <f t="shared" si="10"/>
        <v>1</v>
      </c>
    </row>
    <row r="27" spans="1:40" x14ac:dyDescent="0.3">
      <c r="A27" t="str">
        <f t="shared" si="11"/>
        <v>GO_Doces</v>
      </c>
      <c r="B27" t="str">
        <f>IFERROR('[1]Sheet 1'!A27,0)</f>
        <v>Centro-Oeste</v>
      </c>
      <c r="C27" t="str">
        <f>IFERROR('[1]Sheet 1'!B27,0)</f>
        <v>GO</v>
      </c>
      <c r="D27" t="str">
        <f>IFERROR('[1]Sheet 1'!C27,0)</f>
        <v>Goias</v>
      </c>
      <c r="E27" t="str">
        <f>IFERROR('[1]Sheet 1'!D27,0)</f>
        <v>Doces</v>
      </c>
      <c r="F27">
        <f>IFERROR('[1]Sheet 1'!E27,0)</f>
        <v>0</v>
      </c>
      <c r="G27">
        <f>IFERROR('[1]Sheet 1'!F27,0)</f>
        <v>1</v>
      </c>
      <c r="H27">
        <f>IFERROR('[1]Sheet 1'!G27,0)</f>
        <v>0</v>
      </c>
      <c r="I27">
        <f>IFERROR('[1]Sheet 1'!H27,0)</f>
        <v>0</v>
      </c>
      <c r="J27">
        <f>IFERROR('[1]Sheet 1'!I27,0)</f>
        <v>0</v>
      </c>
      <c r="K27">
        <f>IFERROR('[1]Sheet 1'!J27,0)</f>
        <v>0</v>
      </c>
      <c r="L27">
        <f>IFERROR('[1]Sheet 1'!K27,0)</f>
        <v>0</v>
      </c>
      <c r="M27">
        <f>IFERROR('[1]Sheet 1'!L27,0)</f>
        <v>1</v>
      </c>
      <c r="N27">
        <f>IFERROR('[1]Sheet 1'!M27,0)</f>
        <v>0</v>
      </c>
      <c r="O27">
        <f>IFERROR('[1]Sheet 1'!N27,0)</f>
        <v>0</v>
      </c>
      <c r="P27">
        <f>IFERROR('[1]Sheet 1'!O27,0)</f>
        <v>0</v>
      </c>
      <c r="Q27">
        <f>IFERROR('[1]Sheet 1'!P27,0)</f>
        <v>0</v>
      </c>
      <c r="R27">
        <f t="shared" si="26"/>
        <v>1</v>
      </c>
      <c r="S27">
        <f t="shared" si="13"/>
        <v>0</v>
      </c>
      <c r="T27">
        <f t="shared" si="14"/>
        <v>1</v>
      </c>
      <c r="U27">
        <f t="shared" si="15"/>
        <v>0</v>
      </c>
      <c r="V27">
        <f t="shared" si="16"/>
        <v>0</v>
      </c>
      <c r="W27">
        <f t="shared" si="17"/>
        <v>0</v>
      </c>
      <c r="X27">
        <f t="shared" si="27"/>
        <v>0</v>
      </c>
      <c r="Y27">
        <f t="shared" si="28"/>
        <v>1</v>
      </c>
      <c r="Z27">
        <f t="shared" si="29"/>
        <v>0</v>
      </c>
      <c r="AA27">
        <f t="shared" si="30"/>
        <v>0</v>
      </c>
      <c r="AB27">
        <f t="shared" si="31"/>
        <v>0</v>
      </c>
      <c r="AC27">
        <f t="shared" si="18"/>
        <v>0</v>
      </c>
      <c r="AD27">
        <f t="shared" si="19"/>
        <v>1</v>
      </c>
      <c r="AE27">
        <f t="shared" si="20"/>
        <v>0</v>
      </c>
      <c r="AF27">
        <f t="shared" si="21"/>
        <v>0</v>
      </c>
      <c r="AG27">
        <f t="shared" si="22"/>
        <v>1</v>
      </c>
      <c r="AH27">
        <f t="shared" si="6"/>
        <v>2</v>
      </c>
      <c r="AI27">
        <f t="shared" si="7"/>
        <v>0</v>
      </c>
      <c r="AJ27">
        <f t="shared" si="23"/>
        <v>0</v>
      </c>
      <c r="AK27">
        <f t="shared" si="24"/>
        <v>0</v>
      </c>
      <c r="AL27">
        <f t="shared" si="8"/>
        <v>0</v>
      </c>
      <c r="AM27">
        <f t="shared" si="9"/>
        <v>0</v>
      </c>
      <c r="AN27">
        <f t="shared" si="10"/>
        <v>1</v>
      </c>
    </row>
    <row r="28" spans="1:40" x14ac:dyDescent="0.3">
      <c r="A28" t="str">
        <f t="shared" si="11"/>
        <v>GO_Excluidos</v>
      </c>
      <c r="B28" t="str">
        <f>IFERROR('[1]Sheet 1'!A28,0)</f>
        <v>Centro-Oeste</v>
      </c>
      <c r="C28" t="str">
        <f>IFERROR('[1]Sheet 1'!B28,0)</f>
        <v>GO</v>
      </c>
      <c r="D28" t="str">
        <f>IFERROR('[1]Sheet 1'!C28,0)</f>
        <v>Goias</v>
      </c>
      <c r="E28" t="str">
        <f>IFERROR('[1]Sheet 1'!D28,0)</f>
        <v>Excluidos</v>
      </c>
      <c r="F28">
        <f>IFERROR('[1]Sheet 1'!E28,0)</f>
        <v>0.39471052069818602</v>
      </c>
      <c r="G28">
        <f>IFERROR('[1]Sheet 1'!F28,0)</f>
        <v>0.14677344198942599</v>
      </c>
      <c r="H28">
        <f>IFERROR('[1]Sheet 1'!G28,0)</f>
        <v>2.4049488661017498E-2</v>
      </c>
      <c r="I28">
        <f>IFERROR('[1]Sheet 1'!H28,0)</f>
        <v>0.412350277116804</v>
      </c>
      <c r="J28">
        <f>IFERROR('[1]Sheet 1'!I28,0)</f>
        <v>1.06283670256298E-2</v>
      </c>
      <c r="K28">
        <f>IFERROR('[1]Sheet 1'!J28,0)</f>
        <v>1.14879045089366E-2</v>
      </c>
      <c r="L28">
        <f>IFERROR('[1]Sheet 1'!K28,0)</f>
        <v>0</v>
      </c>
      <c r="M28">
        <f>IFERROR('[1]Sheet 1'!L28,0)</f>
        <v>0</v>
      </c>
      <c r="N28">
        <f>IFERROR('[1]Sheet 1'!M28,0)</f>
        <v>0</v>
      </c>
      <c r="O28">
        <f>IFERROR('[1]Sheet 1'!N28,0)</f>
        <v>0</v>
      </c>
      <c r="P28">
        <f>IFERROR('[1]Sheet 1'!O28,0)</f>
        <v>0</v>
      </c>
      <c r="Q28">
        <f>IFERROR('[1]Sheet 1'!P28,0)</f>
        <v>0</v>
      </c>
      <c r="R28">
        <f t="shared" si="26"/>
        <v>0.98851209549106334</v>
      </c>
      <c r="S28">
        <f t="shared" si="13"/>
        <v>0.39929761355333299</v>
      </c>
      <c r="T28">
        <f t="shared" si="14"/>
        <v>0.14847915635924852</v>
      </c>
      <c r="U28">
        <f t="shared" si="15"/>
        <v>2.4328977632863895E-2</v>
      </c>
      <c r="V28">
        <f t="shared" si="16"/>
        <v>0.41714236881639843</v>
      </c>
      <c r="W28">
        <f t="shared" si="17"/>
        <v>1.0751883638156136E-2</v>
      </c>
      <c r="X28">
        <f t="shared" si="27"/>
        <v>0</v>
      </c>
      <c r="Y28">
        <f t="shared" si="28"/>
        <v>0</v>
      </c>
      <c r="Z28">
        <f t="shared" si="29"/>
        <v>0</v>
      </c>
      <c r="AA28">
        <f t="shared" si="30"/>
        <v>0</v>
      </c>
      <c r="AB28">
        <f t="shared" si="31"/>
        <v>0</v>
      </c>
      <c r="AC28">
        <f t="shared" si="18"/>
        <v>0</v>
      </c>
      <c r="AD28">
        <f t="shared" si="19"/>
        <v>0</v>
      </c>
      <c r="AE28">
        <f t="shared" si="20"/>
        <v>1</v>
      </c>
      <c r="AF28">
        <f t="shared" si="21"/>
        <v>0</v>
      </c>
      <c r="AG28">
        <f t="shared" si="22"/>
        <v>0</v>
      </c>
      <c r="AH28">
        <f t="shared" si="6"/>
        <v>0</v>
      </c>
      <c r="AI28">
        <f t="shared" si="7"/>
        <v>0</v>
      </c>
      <c r="AJ28">
        <f t="shared" si="23"/>
        <v>1</v>
      </c>
      <c r="AK28">
        <f t="shared" si="24"/>
        <v>0</v>
      </c>
      <c r="AL28">
        <f t="shared" si="8"/>
        <v>0</v>
      </c>
      <c r="AM28">
        <f t="shared" si="9"/>
        <v>0</v>
      </c>
      <c r="AN28">
        <f t="shared" si="10"/>
        <v>1</v>
      </c>
    </row>
    <row r="29" spans="1:40" x14ac:dyDescent="0.3">
      <c r="A29" t="str">
        <f t="shared" si="11"/>
        <v>GO_FornecimentoDom</v>
      </c>
      <c r="B29" t="str">
        <f>IFERROR('[1]Sheet 1'!A29,0)</f>
        <v>Centro-Oeste</v>
      </c>
      <c r="C29" t="str">
        <f>IFERROR('[1]Sheet 1'!B29,0)</f>
        <v>GO</v>
      </c>
      <c r="D29" t="str">
        <f>IFERROR('[1]Sheet 1'!C29,0)</f>
        <v>Goias</v>
      </c>
      <c r="E29" t="str">
        <f>IFERROR('[1]Sheet 1'!D29,0)</f>
        <v>FornecimentoDom</v>
      </c>
      <c r="F29">
        <f>IFERROR('[1]Sheet 1'!E29,0)</f>
        <v>0.48360213543601799</v>
      </c>
      <c r="G29">
        <f>IFERROR('[1]Sheet 1'!F29,0)</f>
        <v>0.14957419625950399</v>
      </c>
      <c r="H29">
        <f>IFERROR('[1]Sheet 1'!G29,0)</f>
        <v>8.7355657689819292E-3</v>
      </c>
      <c r="I29">
        <f>IFERROR('[1]Sheet 1'!H29,0)</f>
        <v>0.35549510398162898</v>
      </c>
      <c r="J29">
        <f>IFERROR('[1]Sheet 1'!I29,0)</f>
        <v>0</v>
      </c>
      <c r="K29">
        <f>IFERROR('[1]Sheet 1'!J29,0)</f>
        <v>2.5929985538680799E-3</v>
      </c>
      <c r="L29">
        <f>IFERROR('[1]Sheet 1'!K29,0)</f>
        <v>0</v>
      </c>
      <c r="M29">
        <f>IFERROR('[1]Sheet 1'!L29,0)</f>
        <v>0</v>
      </c>
      <c r="N29">
        <f>IFERROR('[1]Sheet 1'!M29,0)</f>
        <v>0</v>
      </c>
      <c r="O29">
        <f>IFERROR('[1]Sheet 1'!N29,0)</f>
        <v>0</v>
      </c>
      <c r="P29">
        <f>IFERROR('[1]Sheet 1'!O29,0)</f>
        <v>0</v>
      </c>
      <c r="Q29">
        <f>IFERROR('[1]Sheet 1'!P29,0)</f>
        <v>0</v>
      </c>
      <c r="R29">
        <f t="shared" si="26"/>
        <v>0.99740700144613292</v>
      </c>
      <c r="S29">
        <f t="shared" si="13"/>
        <v>0.48485937509446686</v>
      </c>
      <c r="T29">
        <f t="shared" si="14"/>
        <v>0.14996305023188877</v>
      </c>
      <c r="U29">
        <f t="shared" si="15"/>
        <v>8.7582759658958662E-3</v>
      </c>
      <c r="V29">
        <f t="shared" si="16"/>
        <v>0.35641929870774847</v>
      </c>
      <c r="W29">
        <f t="shared" si="17"/>
        <v>0</v>
      </c>
      <c r="X29">
        <f t="shared" si="27"/>
        <v>0</v>
      </c>
      <c r="Y29">
        <f t="shared" si="28"/>
        <v>0</v>
      </c>
      <c r="Z29">
        <f t="shared" si="29"/>
        <v>0</v>
      </c>
      <c r="AA29">
        <f t="shared" si="30"/>
        <v>0</v>
      </c>
      <c r="AB29">
        <f t="shared" si="31"/>
        <v>0</v>
      </c>
      <c r="AC29">
        <f t="shared" si="18"/>
        <v>0</v>
      </c>
      <c r="AD29">
        <f t="shared" si="19"/>
        <v>0</v>
      </c>
      <c r="AE29">
        <f t="shared" si="20"/>
        <v>1</v>
      </c>
      <c r="AF29">
        <f t="shared" si="21"/>
        <v>0</v>
      </c>
      <c r="AG29">
        <f t="shared" si="22"/>
        <v>0</v>
      </c>
      <c r="AH29">
        <f t="shared" si="6"/>
        <v>0</v>
      </c>
      <c r="AI29">
        <f t="shared" si="7"/>
        <v>1</v>
      </c>
      <c r="AJ29">
        <f t="shared" si="23"/>
        <v>0</v>
      </c>
      <c r="AK29">
        <f t="shared" si="24"/>
        <v>0</v>
      </c>
      <c r="AL29">
        <f t="shared" si="8"/>
        <v>0</v>
      </c>
      <c r="AM29">
        <f t="shared" si="9"/>
        <v>0</v>
      </c>
      <c r="AN29">
        <f t="shared" si="10"/>
        <v>1</v>
      </c>
    </row>
    <row r="30" spans="1:40" x14ac:dyDescent="0.3">
      <c r="A30" t="str">
        <f t="shared" si="11"/>
        <v>GO_Hipermercado</v>
      </c>
      <c r="B30" t="str">
        <f>IFERROR('[1]Sheet 1'!A30,0)</f>
        <v>Centro-Oeste</v>
      </c>
      <c r="C30" t="str">
        <f>IFERROR('[1]Sheet 1'!B30,0)</f>
        <v>GO</v>
      </c>
      <c r="D30" t="str">
        <f>IFERROR('[1]Sheet 1'!C30,0)</f>
        <v>Goias</v>
      </c>
      <c r="E30" t="str">
        <f>IFERROR('[1]Sheet 1'!D30,0)</f>
        <v>Hipermercado</v>
      </c>
      <c r="F30">
        <f>IFERROR('[1]Sheet 1'!E30,0)</f>
        <v>0.407133810994187</v>
      </c>
      <c r="G30">
        <f>IFERROR('[1]Sheet 1'!F30,0)</f>
        <v>0.38507906711589401</v>
      </c>
      <c r="H30">
        <f>IFERROR('[1]Sheet 1'!G30,0)</f>
        <v>9.0675597953110407E-2</v>
      </c>
      <c r="I30">
        <f>IFERROR('[1]Sheet 1'!H30,0)</f>
        <v>0</v>
      </c>
      <c r="J30">
        <f>IFERROR('[1]Sheet 1'!I30,0)</f>
        <v>8.6219700915873401E-2</v>
      </c>
      <c r="K30">
        <f>IFERROR('[1]Sheet 1'!J30,0)</f>
        <v>3.0891823020934399E-2</v>
      </c>
      <c r="L30">
        <f>IFERROR('[1]Sheet 1'!K30,0)</f>
        <v>0</v>
      </c>
      <c r="M30">
        <f>IFERROR('[1]Sheet 1'!L30,0)</f>
        <v>0</v>
      </c>
      <c r="N30">
        <f>IFERROR('[1]Sheet 1'!M30,0)</f>
        <v>0</v>
      </c>
      <c r="O30">
        <f>IFERROR('[1]Sheet 1'!N30,0)</f>
        <v>0</v>
      </c>
      <c r="P30">
        <f>IFERROR('[1]Sheet 1'!O30,0)</f>
        <v>0</v>
      </c>
      <c r="Q30">
        <f>IFERROR('[1]Sheet 1'!P30,0)</f>
        <v>0</v>
      </c>
      <c r="R30">
        <f t="shared" si="26"/>
        <v>0.96910817697906482</v>
      </c>
      <c r="S30">
        <f t="shared" si="13"/>
        <v>0.42011183133684582</v>
      </c>
      <c r="T30">
        <f t="shared" si="14"/>
        <v>0.3973540583635099</v>
      </c>
      <c r="U30">
        <f t="shared" si="15"/>
        <v>9.356602297564684E-2</v>
      </c>
      <c r="V30">
        <f t="shared" si="16"/>
        <v>0</v>
      </c>
      <c r="W30">
        <f t="shared" si="17"/>
        <v>8.8968087323997441E-2</v>
      </c>
      <c r="X30">
        <f t="shared" si="27"/>
        <v>0</v>
      </c>
      <c r="Y30">
        <f t="shared" si="28"/>
        <v>0</v>
      </c>
      <c r="Z30">
        <f t="shared" si="29"/>
        <v>0</v>
      </c>
      <c r="AA30">
        <f t="shared" si="30"/>
        <v>0</v>
      </c>
      <c r="AB30">
        <f t="shared" si="31"/>
        <v>0</v>
      </c>
      <c r="AC30">
        <f t="shared" si="18"/>
        <v>0</v>
      </c>
      <c r="AD30">
        <f t="shared" si="19"/>
        <v>0</v>
      </c>
      <c r="AE30">
        <f t="shared" si="20"/>
        <v>1</v>
      </c>
      <c r="AF30">
        <f t="shared" si="21"/>
        <v>0</v>
      </c>
      <c r="AG30">
        <f t="shared" si="22"/>
        <v>0</v>
      </c>
      <c r="AH30">
        <f t="shared" si="6"/>
        <v>0</v>
      </c>
      <c r="AI30">
        <f t="shared" si="7"/>
        <v>0</v>
      </c>
      <c r="AJ30">
        <f t="shared" si="23"/>
        <v>1</v>
      </c>
      <c r="AK30">
        <f t="shared" si="24"/>
        <v>0</v>
      </c>
      <c r="AL30">
        <f t="shared" si="8"/>
        <v>0</v>
      </c>
      <c r="AM30">
        <f t="shared" si="9"/>
        <v>0</v>
      </c>
      <c r="AN30">
        <f t="shared" si="10"/>
        <v>1</v>
      </c>
    </row>
    <row r="31" spans="1:40" x14ac:dyDescent="0.3">
      <c r="A31" t="str">
        <f t="shared" si="11"/>
        <v>GO_Hortifruti</v>
      </c>
      <c r="B31" t="str">
        <f>IFERROR('[1]Sheet 1'!A31,0)</f>
        <v>Centro-Oeste</v>
      </c>
      <c r="C31" t="str">
        <f>IFERROR('[1]Sheet 1'!B31,0)</f>
        <v>GO</v>
      </c>
      <c r="D31" t="str">
        <f>IFERROR('[1]Sheet 1'!C31,0)</f>
        <v>Goias</v>
      </c>
      <c r="E31" t="str">
        <f>IFERROR('[1]Sheet 1'!D31,0)</f>
        <v>Hortifruti</v>
      </c>
      <c r="F31">
        <f>IFERROR('[1]Sheet 1'!E31,0)</f>
        <v>0.83162534122091303</v>
      </c>
      <c r="G31">
        <f>IFERROR('[1]Sheet 1'!F31,0)</f>
        <v>4.2421160757782697E-2</v>
      </c>
      <c r="H31">
        <f>IFERROR('[1]Sheet 1'!G31,0)</f>
        <v>4.2199505635489999E-2</v>
      </c>
      <c r="I31">
        <f>IFERROR('[1]Sheet 1'!H31,0)</f>
        <v>6.1587435853729999E-2</v>
      </c>
      <c r="J31">
        <f>IFERROR('[1]Sheet 1'!I31,0)</f>
        <v>9.7956817522216102E-3</v>
      </c>
      <c r="K31">
        <f>IFERROR('[1]Sheet 1'!J31,0)</f>
        <v>1.2370874779862699E-2</v>
      </c>
      <c r="L31">
        <f>IFERROR('[1]Sheet 1'!K31,0)</f>
        <v>1</v>
      </c>
      <c r="M31">
        <f>IFERROR('[1]Sheet 1'!L31,0)</f>
        <v>0</v>
      </c>
      <c r="N31">
        <f>IFERROR('[1]Sheet 1'!M31,0)</f>
        <v>0</v>
      </c>
      <c r="O31">
        <f>IFERROR('[1]Sheet 1'!N31,0)</f>
        <v>0</v>
      </c>
      <c r="P31">
        <f>IFERROR('[1]Sheet 1'!O31,0)</f>
        <v>0</v>
      </c>
      <c r="Q31">
        <f>IFERROR('[1]Sheet 1'!P31,0)</f>
        <v>0</v>
      </c>
      <c r="R31">
        <f t="shared" si="26"/>
        <v>0.98762912522013724</v>
      </c>
      <c r="S31">
        <f t="shared" si="13"/>
        <v>0.84204213908287506</v>
      </c>
      <c r="T31">
        <f t="shared" si="14"/>
        <v>4.2952521016760462E-2</v>
      </c>
      <c r="U31">
        <f t="shared" si="15"/>
        <v>4.2728089480030228E-2</v>
      </c>
      <c r="V31">
        <f t="shared" si="16"/>
        <v>6.2358869621227997E-2</v>
      </c>
      <c r="W31">
        <f t="shared" si="17"/>
        <v>9.9183807991063497E-3</v>
      </c>
      <c r="X31">
        <f t="shared" si="27"/>
        <v>1</v>
      </c>
      <c r="Y31">
        <f t="shared" si="28"/>
        <v>0</v>
      </c>
      <c r="Z31">
        <f t="shared" si="29"/>
        <v>0</v>
      </c>
      <c r="AA31">
        <f t="shared" si="30"/>
        <v>0</v>
      </c>
      <c r="AB31">
        <f t="shared" si="31"/>
        <v>0</v>
      </c>
      <c r="AC31">
        <f t="shared" si="18"/>
        <v>1</v>
      </c>
      <c r="AD31">
        <f t="shared" si="19"/>
        <v>0</v>
      </c>
      <c r="AE31">
        <f t="shared" si="20"/>
        <v>0</v>
      </c>
      <c r="AF31">
        <f t="shared" si="21"/>
        <v>1</v>
      </c>
      <c r="AG31">
        <f t="shared" si="22"/>
        <v>0</v>
      </c>
      <c r="AH31">
        <f t="shared" si="6"/>
        <v>2</v>
      </c>
      <c r="AI31">
        <f t="shared" si="7"/>
        <v>0</v>
      </c>
      <c r="AJ31">
        <f t="shared" si="23"/>
        <v>0</v>
      </c>
      <c r="AK31">
        <f t="shared" si="24"/>
        <v>0</v>
      </c>
      <c r="AL31">
        <f t="shared" si="8"/>
        <v>0</v>
      </c>
      <c r="AM31">
        <f t="shared" si="9"/>
        <v>0</v>
      </c>
      <c r="AN31">
        <f t="shared" si="10"/>
        <v>1</v>
      </c>
    </row>
    <row r="32" spans="1:40" x14ac:dyDescent="0.3">
      <c r="A32" t="str">
        <f t="shared" si="11"/>
        <v>GO_Lanchonetes</v>
      </c>
      <c r="B32" t="str">
        <f>IFERROR('[1]Sheet 1'!A32,0)</f>
        <v>Centro-Oeste</v>
      </c>
      <c r="C32" t="str">
        <f>IFERROR('[1]Sheet 1'!B32,0)</f>
        <v>GO</v>
      </c>
      <c r="D32" t="str">
        <f>IFERROR('[1]Sheet 1'!C32,0)</f>
        <v>Goias</v>
      </c>
      <c r="E32" t="str">
        <f>IFERROR('[1]Sheet 1'!D32,0)</f>
        <v>Lanchonetes</v>
      </c>
      <c r="F32">
        <f>IFERROR('[1]Sheet 1'!E32,0)</f>
        <v>9.4209565059092407E-2</v>
      </c>
      <c r="G32">
        <f>IFERROR('[1]Sheet 1'!F32,0)</f>
        <v>0.55140776929574098</v>
      </c>
      <c r="H32">
        <f>IFERROR('[1]Sheet 1'!G32,0)</f>
        <v>1.03328641783822E-3</v>
      </c>
      <c r="I32">
        <f>IFERROR('[1]Sheet 1'!H32,0)</f>
        <v>0.324965535836852</v>
      </c>
      <c r="J32">
        <f>IFERROR('[1]Sheet 1'!I32,0)</f>
        <v>2.8467776493158801E-3</v>
      </c>
      <c r="K32">
        <f>IFERROR('[1]Sheet 1'!J32,0)</f>
        <v>2.5537065741161401E-2</v>
      </c>
      <c r="L32">
        <f>IFERROR('[1]Sheet 1'!K32,0)</f>
        <v>0</v>
      </c>
      <c r="M32">
        <f>IFERROR('[1]Sheet 1'!L32,0)</f>
        <v>1</v>
      </c>
      <c r="N32">
        <f>IFERROR('[1]Sheet 1'!M32,0)</f>
        <v>0</v>
      </c>
      <c r="O32">
        <f>IFERROR('[1]Sheet 1'!N32,0)</f>
        <v>0</v>
      </c>
      <c r="P32">
        <f>IFERROR('[1]Sheet 1'!O32,0)</f>
        <v>0</v>
      </c>
      <c r="Q32">
        <f>IFERROR('[1]Sheet 1'!P32,0)</f>
        <v>0</v>
      </c>
      <c r="R32">
        <f t="shared" si="26"/>
        <v>0.97446293425883945</v>
      </c>
      <c r="S32">
        <f t="shared" si="13"/>
        <v>9.6678448966092956E-2</v>
      </c>
      <c r="T32">
        <f t="shared" si="14"/>
        <v>0.56585812544541025</v>
      </c>
      <c r="U32">
        <f t="shared" si="15"/>
        <v>1.0603650293011101E-3</v>
      </c>
      <c r="V32">
        <f t="shared" si="16"/>
        <v>0.33348167940735013</v>
      </c>
      <c r="W32">
        <f t="shared" si="17"/>
        <v>2.9213811518455472E-3</v>
      </c>
      <c r="X32">
        <f t="shared" si="27"/>
        <v>0</v>
      </c>
      <c r="Y32">
        <f t="shared" si="28"/>
        <v>1</v>
      </c>
      <c r="Z32">
        <f t="shared" si="29"/>
        <v>0</v>
      </c>
      <c r="AA32">
        <f t="shared" si="30"/>
        <v>0</v>
      </c>
      <c r="AB32">
        <f t="shared" si="31"/>
        <v>0</v>
      </c>
      <c r="AC32">
        <f t="shared" si="18"/>
        <v>0</v>
      </c>
      <c r="AD32">
        <f t="shared" si="19"/>
        <v>1</v>
      </c>
      <c r="AE32">
        <f t="shared" si="20"/>
        <v>0</v>
      </c>
      <c r="AF32">
        <f t="shared" si="21"/>
        <v>0</v>
      </c>
      <c r="AG32">
        <f t="shared" si="22"/>
        <v>1</v>
      </c>
      <c r="AH32">
        <f t="shared" si="6"/>
        <v>2</v>
      </c>
      <c r="AI32">
        <f t="shared" si="7"/>
        <v>0</v>
      </c>
      <c r="AJ32">
        <f t="shared" si="23"/>
        <v>0</v>
      </c>
      <c r="AK32">
        <f t="shared" si="24"/>
        <v>0</v>
      </c>
      <c r="AL32">
        <f t="shared" si="8"/>
        <v>0</v>
      </c>
      <c r="AM32">
        <f t="shared" si="9"/>
        <v>0</v>
      </c>
      <c r="AN32">
        <f t="shared" si="10"/>
        <v>1</v>
      </c>
    </row>
    <row r="33" spans="1:40" x14ac:dyDescent="0.3">
      <c r="A33" t="str">
        <f t="shared" si="11"/>
        <v>GO_LaticiniosFrios</v>
      </c>
      <c r="B33" t="str">
        <f>IFERROR('[1]Sheet 1'!A33,0)</f>
        <v>Centro-Oeste</v>
      </c>
      <c r="C33" t="str">
        <f>IFERROR('[1]Sheet 1'!B33,0)</f>
        <v>GO</v>
      </c>
      <c r="D33" t="str">
        <f>IFERROR('[1]Sheet 1'!C33,0)</f>
        <v>Goias</v>
      </c>
      <c r="E33" t="str">
        <f>IFERROR('[1]Sheet 1'!D33,0)</f>
        <v>LaticiniosFrios</v>
      </c>
      <c r="F33">
        <f>IFERROR('[1]Sheet 1'!E33,0)</f>
        <v>0.63084364543837002</v>
      </c>
      <c r="G33">
        <f>IFERROR('[1]Sheet 1'!F33,0)</f>
        <v>0.36915635456162998</v>
      </c>
      <c r="H33">
        <f>IFERROR('[1]Sheet 1'!G33,0)</f>
        <v>0</v>
      </c>
      <c r="I33">
        <f>IFERROR('[1]Sheet 1'!H33,0)</f>
        <v>0</v>
      </c>
      <c r="J33">
        <f>IFERROR('[1]Sheet 1'!I33,0)</f>
        <v>0</v>
      </c>
      <c r="K33">
        <f>IFERROR('[1]Sheet 1'!J33,0)</f>
        <v>0</v>
      </c>
      <c r="L33">
        <f>IFERROR('[1]Sheet 1'!K33,0)</f>
        <v>1</v>
      </c>
      <c r="M33">
        <f>IFERROR('[1]Sheet 1'!L33,0)</f>
        <v>0</v>
      </c>
      <c r="N33">
        <f>IFERROR('[1]Sheet 1'!M33,0)</f>
        <v>0</v>
      </c>
      <c r="O33">
        <f>IFERROR('[1]Sheet 1'!N33,0)</f>
        <v>0</v>
      </c>
      <c r="P33">
        <f>IFERROR('[1]Sheet 1'!O33,0)</f>
        <v>0</v>
      </c>
      <c r="Q33">
        <f>IFERROR('[1]Sheet 1'!P33,0)</f>
        <v>0</v>
      </c>
      <c r="R33">
        <f t="shared" si="26"/>
        <v>1</v>
      </c>
      <c r="S33">
        <f t="shared" si="13"/>
        <v>0.63084364543837002</v>
      </c>
      <c r="T33">
        <f t="shared" si="14"/>
        <v>0.36915635456162998</v>
      </c>
      <c r="U33">
        <f t="shared" si="15"/>
        <v>0</v>
      </c>
      <c r="V33">
        <f t="shared" si="16"/>
        <v>0</v>
      </c>
      <c r="W33">
        <f t="shared" si="17"/>
        <v>0</v>
      </c>
      <c r="X33">
        <f t="shared" si="27"/>
        <v>1</v>
      </c>
      <c r="Y33">
        <f t="shared" si="28"/>
        <v>0</v>
      </c>
      <c r="Z33">
        <f t="shared" si="29"/>
        <v>0</v>
      </c>
      <c r="AA33">
        <f t="shared" si="30"/>
        <v>0</v>
      </c>
      <c r="AB33">
        <f t="shared" si="31"/>
        <v>0</v>
      </c>
      <c r="AC33">
        <f t="shared" si="18"/>
        <v>1</v>
      </c>
      <c r="AD33">
        <f t="shared" si="19"/>
        <v>0</v>
      </c>
      <c r="AE33">
        <f t="shared" si="20"/>
        <v>0</v>
      </c>
      <c r="AF33">
        <f t="shared" si="21"/>
        <v>1</v>
      </c>
      <c r="AG33">
        <f t="shared" si="22"/>
        <v>0</v>
      </c>
      <c r="AH33">
        <f t="shared" si="6"/>
        <v>2</v>
      </c>
      <c r="AI33">
        <f t="shared" si="7"/>
        <v>0</v>
      </c>
      <c r="AJ33">
        <f t="shared" si="23"/>
        <v>0</v>
      </c>
      <c r="AK33">
        <f t="shared" si="24"/>
        <v>0</v>
      </c>
      <c r="AL33">
        <f t="shared" si="8"/>
        <v>0</v>
      </c>
      <c r="AM33">
        <f t="shared" si="9"/>
        <v>0</v>
      </c>
      <c r="AN33">
        <f t="shared" si="10"/>
        <v>1</v>
      </c>
    </row>
    <row r="34" spans="1:40" x14ac:dyDescent="0.3">
      <c r="A34" t="str">
        <f t="shared" si="11"/>
        <v>GO_Minimercado</v>
      </c>
      <c r="B34" t="str">
        <f>IFERROR('[1]Sheet 1'!A34,0)</f>
        <v>Centro-Oeste</v>
      </c>
      <c r="C34" t="str">
        <f>IFERROR('[1]Sheet 1'!B34,0)</f>
        <v>GO</v>
      </c>
      <c r="D34" t="str">
        <f>IFERROR('[1]Sheet 1'!C34,0)</f>
        <v>Goias</v>
      </c>
      <c r="E34" t="str">
        <f>IFERROR('[1]Sheet 1'!D34,0)</f>
        <v>Minimercado</v>
      </c>
      <c r="F34">
        <f>IFERROR('[1]Sheet 1'!E34,0)</f>
        <v>0.53479370290091199</v>
      </c>
      <c r="G34">
        <f>IFERROR('[1]Sheet 1'!F34,0)</f>
        <v>0.26489144871494402</v>
      </c>
      <c r="H34">
        <f>IFERROR('[1]Sheet 1'!G34,0)</f>
        <v>9.5221913177476303E-2</v>
      </c>
      <c r="I34">
        <f>IFERROR('[1]Sheet 1'!H34,0)</f>
        <v>1.10965507270553E-2</v>
      </c>
      <c r="J34">
        <f>IFERROR('[1]Sheet 1'!I34,0)</f>
        <v>5.3658946944982203E-2</v>
      </c>
      <c r="K34">
        <f>IFERROR('[1]Sheet 1'!J34,0)</f>
        <v>4.0337437534629803E-2</v>
      </c>
      <c r="L34">
        <f>IFERROR('[1]Sheet 1'!K34,0)</f>
        <v>1</v>
      </c>
      <c r="M34">
        <f>IFERROR('[1]Sheet 1'!L34,0)</f>
        <v>0</v>
      </c>
      <c r="N34">
        <f>IFERROR('[1]Sheet 1'!M34,0)</f>
        <v>0</v>
      </c>
      <c r="O34">
        <f>IFERROR('[1]Sheet 1'!N34,0)</f>
        <v>0</v>
      </c>
      <c r="P34">
        <f>IFERROR('[1]Sheet 1'!O34,0)</f>
        <v>0</v>
      </c>
      <c r="Q34">
        <f>IFERROR('[1]Sheet 1'!P34,0)</f>
        <v>0</v>
      </c>
      <c r="R34">
        <f t="shared" si="26"/>
        <v>0.95966256246536985</v>
      </c>
      <c r="S34">
        <f t="shared" si="13"/>
        <v>0.55727265376178559</v>
      </c>
      <c r="T34">
        <f t="shared" si="14"/>
        <v>0.27602561470610959</v>
      </c>
      <c r="U34">
        <f t="shared" si="15"/>
        <v>9.9224370004443577E-2</v>
      </c>
      <c r="V34">
        <f t="shared" si="16"/>
        <v>1.1562971362088252E-2</v>
      </c>
      <c r="W34">
        <f t="shared" si="17"/>
        <v>5.5914390165572939E-2</v>
      </c>
      <c r="X34">
        <f t="shared" si="27"/>
        <v>1</v>
      </c>
      <c r="Y34">
        <f t="shared" si="28"/>
        <v>0</v>
      </c>
      <c r="Z34">
        <f t="shared" si="29"/>
        <v>0</v>
      </c>
      <c r="AA34">
        <f t="shared" si="30"/>
        <v>0</v>
      </c>
      <c r="AB34">
        <f t="shared" si="31"/>
        <v>0</v>
      </c>
      <c r="AC34">
        <f t="shared" si="18"/>
        <v>1</v>
      </c>
      <c r="AD34">
        <f t="shared" si="19"/>
        <v>0</v>
      </c>
      <c r="AE34">
        <f t="shared" si="20"/>
        <v>0</v>
      </c>
      <c r="AF34">
        <f t="shared" si="21"/>
        <v>1</v>
      </c>
      <c r="AG34">
        <f t="shared" si="22"/>
        <v>0</v>
      </c>
      <c r="AH34">
        <f t="shared" si="6"/>
        <v>2</v>
      </c>
      <c r="AI34">
        <f t="shared" si="7"/>
        <v>0</v>
      </c>
      <c r="AJ34">
        <f t="shared" si="23"/>
        <v>0</v>
      </c>
      <c r="AK34">
        <f t="shared" si="24"/>
        <v>0</v>
      </c>
      <c r="AL34">
        <f t="shared" si="8"/>
        <v>0</v>
      </c>
      <c r="AM34">
        <f t="shared" si="9"/>
        <v>0</v>
      </c>
      <c r="AN34">
        <f t="shared" si="10"/>
        <v>1</v>
      </c>
    </row>
    <row r="35" spans="1:40" x14ac:dyDescent="0.3">
      <c r="A35" t="str">
        <f t="shared" si="11"/>
        <v>GO_Padaria_prod</v>
      </c>
      <c r="B35" t="str">
        <f>IFERROR('[1]Sheet 1'!A35,0)</f>
        <v>Centro-Oeste</v>
      </c>
      <c r="C35" t="str">
        <f>IFERROR('[1]Sheet 1'!B35,0)</f>
        <v>GO</v>
      </c>
      <c r="D35" t="str">
        <f>IFERROR('[1]Sheet 1'!C35,0)</f>
        <v>Goias</v>
      </c>
      <c r="E35" t="str">
        <f>IFERROR('[1]Sheet 1'!D35,0)</f>
        <v>Padaria_prod</v>
      </c>
      <c r="F35">
        <f>IFERROR('[1]Sheet 1'!E35,0)</f>
        <v>9.7648911377358594E-2</v>
      </c>
      <c r="G35">
        <f>IFERROR('[1]Sheet 1'!F35,0)</f>
        <v>0.35210108562777498</v>
      </c>
      <c r="H35">
        <f>IFERROR('[1]Sheet 1'!G35,0)</f>
        <v>0.49206846969039703</v>
      </c>
      <c r="I35">
        <f>IFERROR('[1]Sheet 1'!H35,0)</f>
        <v>5.27985367139042E-2</v>
      </c>
      <c r="J35">
        <f>IFERROR('[1]Sheet 1'!I35,0)</f>
        <v>4.0129217012296698E-3</v>
      </c>
      <c r="K35">
        <f>IFERROR('[1]Sheet 1'!J35,0)</f>
        <v>1.3700748893354601E-3</v>
      </c>
      <c r="L35">
        <f>IFERROR('[1]Sheet 1'!K35,0)</f>
        <v>0</v>
      </c>
      <c r="M35">
        <f>IFERROR('[1]Sheet 1'!L35,0)</f>
        <v>0</v>
      </c>
      <c r="N35">
        <f>IFERROR('[1]Sheet 1'!M35,0)</f>
        <v>0</v>
      </c>
      <c r="O35">
        <f>IFERROR('[1]Sheet 1'!N35,0)</f>
        <v>0</v>
      </c>
      <c r="P35">
        <f>IFERROR('[1]Sheet 1'!O35,0)</f>
        <v>0</v>
      </c>
      <c r="Q35">
        <f>IFERROR('[1]Sheet 1'!P35,0)</f>
        <v>0</v>
      </c>
      <c r="R35">
        <f t="shared" si="26"/>
        <v>0.99862992511066451</v>
      </c>
      <c r="S35">
        <f t="shared" si="13"/>
        <v>9.778288124756275E-2</v>
      </c>
      <c r="T35">
        <f t="shared" si="14"/>
        <v>0.35258415232124796</v>
      </c>
      <c r="U35">
        <f t="shared" si="15"/>
        <v>0.49274356527606339</v>
      </c>
      <c r="V35">
        <f t="shared" si="16"/>
        <v>5.2870973907629758E-2</v>
      </c>
      <c r="W35">
        <f t="shared" si="17"/>
        <v>4.0184272474960859E-3</v>
      </c>
      <c r="X35">
        <f t="shared" si="27"/>
        <v>0</v>
      </c>
      <c r="Y35">
        <f t="shared" si="28"/>
        <v>0</v>
      </c>
      <c r="Z35">
        <f t="shared" si="29"/>
        <v>0</v>
      </c>
      <c r="AA35">
        <f t="shared" si="30"/>
        <v>0</v>
      </c>
      <c r="AB35">
        <f t="shared" si="31"/>
        <v>0</v>
      </c>
      <c r="AC35">
        <f t="shared" si="18"/>
        <v>0</v>
      </c>
      <c r="AD35">
        <f t="shared" si="19"/>
        <v>0</v>
      </c>
      <c r="AE35">
        <f t="shared" si="20"/>
        <v>1</v>
      </c>
      <c r="AF35">
        <f t="shared" si="21"/>
        <v>0</v>
      </c>
      <c r="AG35">
        <f t="shared" si="22"/>
        <v>0</v>
      </c>
      <c r="AH35">
        <f t="shared" si="6"/>
        <v>0</v>
      </c>
      <c r="AI35">
        <f t="shared" si="7"/>
        <v>0</v>
      </c>
      <c r="AJ35">
        <f t="shared" si="23"/>
        <v>0</v>
      </c>
      <c r="AK35">
        <f t="shared" si="24"/>
        <v>1</v>
      </c>
      <c r="AL35">
        <f t="shared" si="8"/>
        <v>0</v>
      </c>
      <c r="AM35">
        <f t="shared" si="9"/>
        <v>1</v>
      </c>
      <c r="AN35">
        <f t="shared" si="10"/>
        <v>1</v>
      </c>
    </row>
    <row r="36" spans="1:40" x14ac:dyDescent="0.3">
      <c r="A36" t="str">
        <f t="shared" si="11"/>
        <v>GO_Peixaria</v>
      </c>
      <c r="B36" t="str">
        <f>IFERROR('[1]Sheet 1'!A36,0)</f>
        <v>Centro-Oeste</v>
      </c>
      <c r="C36" t="str">
        <f>IFERROR('[1]Sheet 1'!B36,0)</f>
        <v>GO</v>
      </c>
      <c r="D36" t="str">
        <f>IFERROR('[1]Sheet 1'!C36,0)</f>
        <v>Goias</v>
      </c>
      <c r="E36" t="str">
        <f>IFERROR('[1]Sheet 1'!D36,0)</f>
        <v>Peixaria</v>
      </c>
      <c r="F36">
        <f>IFERROR('[1]Sheet 1'!E36,0)</f>
        <v>0.55157842179414396</v>
      </c>
      <c r="G36">
        <f>IFERROR('[1]Sheet 1'!F36,0)</f>
        <v>9.6041513818127103E-2</v>
      </c>
      <c r="H36">
        <f>IFERROR('[1]Sheet 1'!G36,0)</f>
        <v>0</v>
      </c>
      <c r="I36">
        <f>IFERROR('[1]Sheet 1'!H36,0)</f>
        <v>0.18428922345631299</v>
      </c>
      <c r="J36">
        <f>IFERROR('[1]Sheet 1'!I36,0)</f>
        <v>0</v>
      </c>
      <c r="K36">
        <f>IFERROR('[1]Sheet 1'!J36,0)</f>
        <v>0.16809084093141599</v>
      </c>
      <c r="L36">
        <f>IFERROR('[1]Sheet 1'!K36,0)</f>
        <v>1</v>
      </c>
      <c r="M36">
        <f>IFERROR('[1]Sheet 1'!L36,0)</f>
        <v>0</v>
      </c>
      <c r="N36">
        <f>IFERROR('[1]Sheet 1'!M36,0)</f>
        <v>0</v>
      </c>
      <c r="O36">
        <f>IFERROR('[1]Sheet 1'!N36,0)</f>
        <v>0</v>
      </c>
      <c r="P36">
        <f>IFERROR('[1]Sheet 1'!O36,0)</f>
        <v>0</v>
      </c>
      <c r="Q36">
        <f>IFERROR('[1]Sheet 1'!P36,0)</f>
        <v>0</v>
      </c>
      <c r="R36">
        <f t="shared" si="26"/>
        <v>0.83190915906858409</v>
      </c>
      <c r="S36">
        <f t="shared" si="13"/>
        <v>0.663027225727023</v>
      </c>
      <c r="T36">
        <f t="shared" si="14"/>
        <v>0.11544711675690214</v>
      </c>
      <c r="U36">
        <f t="shared" si="15"/>
        <v>0</v>
      </c>
      <c r="V36">
        <f t="shared" si="16"/>
        <v>0.22152565751607484</v>
      </c>
      <c r="W36">
        <f t="shared" si="17"/>
        <v>0</v>
      </c>
      <c r="X36">
        <f t="shared" si="27"/>
        <v>1</v>
      </c>
      <c r="Y36">
        <f t="shared" si="28"/>
        <v>0</v>
      </c>
      <c r="Z36">
        <f t="shared" si="29"/>
        <v>0</v>
      </c>
      <c r="AA36">
        <f t="shared" si="30"/>
        <v>0</v>
      </c>
      <c r="AB36">
        <f t="shared" si="31"/>
        <v>0</v>
      </c>
      <c r="AC36">
        <f t="shared" si="18"/>
        <v>1</v>
      </c>
      <c r="AD36">
        <f t="shared" si="19"/>
        <v>0</v>
      </c>
      <c r="AE36">
        <f t="shared" si="20"/>
        <v>0</v>
      </c>
      <c r="AF36">
        <f t="shared" si="21"/>
        <v>1</v>
      </c>
      <c r="AG36">
        <f t="shared" si="22"/>
        <v>0</v>
      </c>
      <c r="AH36">
        <f t="shared" si="6"/>
        <v>2</v>
      </c>
      <c r="AI36">
        <f t="shared" si="7"/>
        <v>0</v>
      </c>
      <c r="AJ36">
        <f t="shared" si="23"/>
        <v>0</v>
      </c>
      <c r="AK36">
        <f t="shared" si="24"/>
        <v>0</v>
      </c>
      <c r="AL36">
        <f t="shared" si="8"/>
        <v>0</v>
      </c>
      <c r="AM36">
        <f t="shared" si="9"/>
        <v>0</v>
      </c>
      <c r="AN36">
        <f t="shared" si="10"/>
        <v>1</v>
      </c>
    </row>
    <row r="37" spans="1:40" x14ac:dyDescent="0.3">
      <c r="A37" t="str">
        <f t="shared" si="11"/>
        <v>GO_Restaurante</v>
      </c>
      <c r="B37" t="str">
        <f>IFERROR('[1]Sheet 1'!A37,0)</f>
        <v>Centro-Oeste</v>
      </c>
      <c r="C37" t="str">
        <f>IFERROR('[1]Sheet 1'!B37,0)</f>
        <v>GO</v>
      </c>
      <c r="D37" t="str">
        <f>IFERROR('[1]Sheet 1'!C37,0)</f>
        <v>Goias</v>
      </c>
      <c r="E37" t="str">
        <f>IFERROR('[1]Sheet 1'!D37,0)</f>
        <v>Restaurante</v>
      </c>
      <c r="F37">
        <f>IFERROR('[1]Sheet 1'!E37,0)</f>
        <v>2.5836536966784701E-2</v>
      </c>
      <c r="G37">
        <f>IFERROR('[1]Sheet 1'!F37,0)</f>
        <v>6.9227431762175301E-2</v>
      </c>
      <c r="H37">
        <f>IFERROR('[1]Sheet 1'!G37,0)</f>
        <v>0</v>
      </c>
      <c r="I37">
        <f>IFERROR('[1]Sheet 1'!H37,0)</f>
        <v>0.88780162872651303</v>
      </c>
      <c r="J37">
        <f>IFERROR('[1]Sheet 1'!I37,0)</f>
        <v>0</v>
      </c>
      <c r="K37">
        <f>IFERROR('[1]Sheet 1'!J37,0)</f>
        <v>1.7134402544527499E-2</v>
      </c>
      <c r="L37">
        <f>IFERROR('[1]Sheet 1'!K37,0)</f>
        <v>0</v>
      </c>
      <c r="M37">
        <f>IFERROR('[1]Sheet 1'!L37,0)</f>
        <v>0</v>
      </c>
      <c r="N37">
        <f>IFERROR('[1]Sheet 1'!M37,0)</f>
        <v>0</v>
      </c>
      <c r="O37">
        <f>IFERROR('[1]Sheet 1'!N37,0)</f>
        <v>1</v>
      </c>
      <c r="P37">
        <f>IFERROR('[1]Sheet 1'!O37,0)</f>
        <v>0</v>
      </c>
      <c r="Q37">
        <f>IFERROR('[1]Sheet 1'!P37,0)</f>
        <v>0</v>
      </c>
      <c r="R37">
        <f t="shared" si="26"/>
        <v>0.98286559745547297</v>
      </c>
      <c r="S37">
        <f t="shared" si="13"/>
        <v>2.6286948117496992E-2</v>
      </c>
      <c r="T37">
        <f t="shared" si="14"/>
        <v>7.0434281087258757E-2</v>
      </c>
      <c r="U37">
        <f t="shared" si="15"/>
        <v>0</v>
      </c>
      <c r="V37">
        <f t="shared" si="16"/>
        <v>0.90327877079524432</v>
      </c>
      <c r="W37">
        <f t="shared" si="17"/>
        <v>0</v>
      </c>
      <c r="X37">
        <f t="shared" si="27"/>
        <v>0</v>
      </c>
      <c r="Y37">
        <f t="shared" si="28"/>
        <v>0</v>
      </c>
      <c r="Z37">
        <f t="shared" si="29"/>
        <v>0</v>
      </c>
      <c r="AA37">
        <f t="shared" si="30"/>
        <v>1</v>
      </c>
      <c r="AB37">
        <f t="shared" si="31"/>
        <v>0</v>
      </c>
      <c r="AC37">
        <f t="shared" si="18"/>
        <v>0</v>
      </c>
      <c r="AD37">
        <f t="shared" si="19"/>
        <v>0</v>
      </c>
      <c r="AE37">
        <f t="shared" si="20"/>
        <v>1</v>
      </c>
      <c r="AF37">
        <f t="shared" si="21"/>
        <v>0</v>
      </c>
      <c r="AG37">
        <f t="shared" si="22"/>
        <v>0</v>
      </c>
      <c r="AH37">
        <f t="shared" si="6"/>
        <v>0</v>
      </c>
      <c r="AI37">
        <f t="shared" si="7"/>
        <v>0</v>
      </c>
      <c r="AJ37">
        <f t="shared" si="23"/>
        <v>1</v>
      </c>
      <c r="AK37">
        <f t="shared" si="24"/>
        <v>0</v>
      </c>
      <c r="AL37">
        <f t="shared" si="8"/>
        <v>0</v>
      </c>
      <c r="AM37">
        <f t="shared" si="9"/>
        <v>0</v>
      </c>
      <c r="AN37">
        <f t="shared" si="10"/>
        <v>1</v>
      </c>
    </row>
    <row r="38" spans="1:40" x14ac:dyDescent="0.3">
      <c r="A38" t="str">
        <f t="shared" si="11"/>
        <v>GO_Supermercado</v>
      </c>
      <c r="B38" t="str">
        <f>IFERROR('[1]Sheet 1'!A38,0)</f>
        <v>Centro-Oeste</v>
      </c>
      <c r="C38" t="str">
        <f>IFERROR('[1]Sheet 1'!B38,0)</f>
        <v>GO</v>
      </c>
      <c r="D38" t="str">
        <f>IFERROR('[1]Sheet 1'!C38,0)</f>
        <v>Goias</v>
      </c>
      <c r="E38" t="str">
        <f>IFERROR('[1]Sheet 1'!D38,0)</f>
        <v>Supermercado</v>
      </c>
      <c r="F38">
        <f>IFERROR('[1]Sheet 1'!E38,0)</f>
        <v>0.51220884924744503</v>
      </c>
      <c r="G38">
        <f>IFERROR('[1]Sheet 1'!F38,0)</f>
        <v>0.28756841760938001</v>
      </c>
      <c r="H38">
        <f>IFERROR('[1]Sheet 1'!G38,0)</f>
        <v>0.110340471524838</v>
      </c>
      <c r="I38">
        <f>IFERROR('[1]Sheet 1'!H38,0)</f>
        <v>2.7135268326636199E-3</v>
      </c>
      <c r="J38">
        <f>IFERROR('[1]Sheet 1'!I38,0)</f>
        <v>6.8235378605666794E-2</v>
      </c>
      <c r="K38">
        <f>IFERROR('[1]Sheet 1'!J38,0)</f>
        <v>1.8933356180006002E-2</v>
      </c>
      <c r="L38">
        <f>IFERROR('[1]Sheet 1'!K38,0)</f>
        <v>1</v>
      </c>
      <c r="M38">
        <f>IFERROR('[1]Sheet 1'!L38,0)</f>
        <v>0</v>
      </c>
      <c r="N38">
        <f>IFERROR('[1]Sheet 1'!M38,0)</f>
        <v>0</v>
      </c>
      <c r="O38">
        <f>IFERROR('[1]Sheet 1'!N38,0)</f>
        <v>0</v>
      </c>
      <c r="P38">
        <f>IFERROR('[1]Sheet 1'!O38,0)</f>
        <v>0</v>
      </c>
      <c r="Q38">
        <f>IFERROR('[1]Sheet 1'!P38,0)</f>
        <v>0</v>
      </c>
      <c r="R38">
        <f t="shared" si="26"/>
        <v>0.98106664381999331</v>
      </c>
      <c r="S38">
        <f t="shared" si="13"/>
        <v>0.5220938378386305</v>
      </c>
      <c r="T38">
        <f t="shared" si="14"/>
        <v>0.29311812752054306</v>
      </c>
      <c r="U38">
        <f t="shared" si="15"/>
        <v>0.11246990428214308</v>
      </c>
      <c r="V38">
        <f t="shared" si="16"/>
        <v>2.7658944983573403E-3</v>
      </c>
      <c r="W38">
        <f t="shared" si="17"/>
        <v>6.9552235860326189E-2</v>
      </c>
      <c r="X38">
        <f t="shared" si="27"/>
        <v>1</v>
      </c>
      <c r="Y38">
        <f t="shared" si="28"/>
        <v>0</v>
      </c>
      <c r="Z38">
        <f t="shared" si="29"/>
        <v>0</v>
      </c>
      <c r="AA38">
        <f t="shared" si="30"/>
        <v>0</v>
      </c>
      <c r="AB38">
        <f t="shared" si="31"/>
        <v>0</v>
      </c>
      <c r="AC38">
        <f t="shared" si="18"/>
        <v>1</v>
      </c>
      <c r="AD38">
        <f t="shared" si="19"/>
        <v>0</v>
      </c>
      <c r="AE38">
        <f t="shared" si="20"/>
        <v>0</v>
      </c>
      <c r="AF38">
        <f t="shared" si="21"/>
        <v>1</v>
      </c>
      <c r="AG38">
        <f t="shared" si="22"/>
        <v>0</v>
      </c>
      <c r="AH38">
        <f t="shared" si="6"/>
        <v>2</v>
      </c>
      <c r="AI38">
        <f t="shared" si="7"/>
        <v>0</v>
      </c>
      <c r="AJ38">
        <f t="shared" si="23"/>
        <v>0</v>
      </c>
      <c r="AK38">
        <f t="shared" si="24"/>
        <v>0</v>
      </c>
      <c r="AL38">
        <f t="shared" si="8"/>
        <v>0</v>
      </c>
      <c r="AM38">
        <f t="shared" si="9"/>
        <v>0</v>
      </c>
      <c r="AN38">
        <f t="shared" si="10"/>
        <v>1</v>
      </c>
    </row>
    <row r="39" spans="1:40" x14ac:dyDescent="0.3">
      <c r="A39" t="str">
        <f t="shared" si="11"/>
        <v>GO_AliGeral</v>
      </c>
      <c r="B39" t="str">
        <f>IFERROR('[1]Sheet 1'!A39,0)</f>
        <v>Centro-Oeste</v>
      </c>
      <c r="C39" t="str">
        <f>IFERROR('[1]Sheet 1'!B39,0)</f>
        <v>GO</v>
      </c>
      <c r="D39" t="str">
        <f>IFERROR('[1]Sheet 1'!C39,0)</f>
        <v>Goias</v>
      </c>
      <c r="E39" t="str">
        <f>IFERROR('[1]Sheet 1'!D39,0)</f>
        <v>AliGeral</v>
      </c>
      <c r="F39">
        <f>IFERROR('[1]Sheet 1'!E39,0)</f>
        <v>0</v>
      </c>
      <c r="G39">
        <f>IFERROR('[1]Sheet 1'!F39,0)</f>
        <v>0</v>
      </c>
      <c r="H39">
        <f>IFERROR('[1]Sheet 1'!G39,0)</f>
        <v>0</v>
      </c>
      <c r="I39">
        <f>IFERROR('[1]Sheet 1'!H39,0)</f>
        <v>1</v>
      </c>
      <c r="J39">
        <f>IFERROR('[1]Sheet 1'!I39,0)</f>
        <v>0</v>
      </c>
      <c r="K39">
        <f>IFERROR('[1]Sheet 1'!J39,0)</f>
        <v>0</v>
      </c>
      <c r="L39">
        <f>IFERROR('[1]Sheet 1'!K39,0)</f>
        <v>0</v>
      </c>
      <c r="M39">
        <f>IFERROR('[1]Sheet 1'!L39,0)</f>
        <v>0</v>
      </c>
      <c r="N39">
        <f>IFERROR('[1]Sheet 1'!M39,0)</f>
        <v>0</v>
      </c>
      <c r="O39">
        <f>IFERROR('[1]Sheet 1'!N39,0)</f>
        <v>1</v>
      </c>
      <c r="P39">
        <f>IFERROR('[1]Sheet 1'!O39,0)</f>
        <v>0</v>
      </c>
      <c r="Q39">
        <f>IFERROR('[1]Sheet 1'!P39,0)</f>
        <v>0</v>
      </c>
      <c r="R39">
        <f t="shared" si="26"/>
        <v>1</v>
      </c>
      <c r="S39">
        <f t="shared" si="13"/>
        <v>0</v>
      </c>
      <c r="T39">
        <f t="shared" si="14"/>
        <v>0</v>
      </c>
      <c r="U39">
        <f t="shared" si="15"/>
        <v>0</v>
      </c>
      <c r="V39">
        <f t="shared" si="16"/>
        <v>1</v>
      </c>
      <c r="W39">
        <f t="shared" si="17"/>
        <v>0</v>
      </c>
      <c r="X39">
        <f t="shared" si="27"/>
        <v>0</v>
      </c>
      <c r="Y39">
        <f t="shared" si="28"/>
        <v>0</v>
      </c>
      <c r="Z39">
        <f t="shared" si="29"/>
        <v>0</v>
      </c>
      <c r="AA39">
        <f t="shared" si="30"/>
        <v>1</v>
      </c>
      <c r="AB39">
        <f t="shared" si="31"/>
        <v>0</v>
      </c>
      <c r="AC39">
        <f t="shared" si="18"/>
        <v>0</v>
      </c>
      <c r="AD39">
        <f t="shared" si="19"/>
        <v>0</v>
      </c>
      <c r="AE39">
        <f t="shared" si="20"/>
        <v>1</v>
      </c>
      <c r="AF39">
        <f t="shared" si="21"/>
        <v>0</v>
      </c>
      <c r="AG39">
        <f t="shared" si="22"/>
        <v>0</v>
      </c>
      <c r="AH39">
        <f t="shared" si="6"/>
        <v>0</v>
      </c>
      <c r="AI39">
        <f t="shared" si="7"/>
        <v>0</v>
      </c>
      <c r="AJ39">
        <f t="shared" si="23"/>
        <v>1</v>
      </c>
      <c r="AK39">
        <f t="shared" si="24"/>
        <v>0</v>
      </c>
      <c r="AL39">
        <f t="shared" si="8"/>
        <v>0</v>
      </c>
      <c r="AM39">
        <f t="shared" si="9"/>
        <v>0</v>
      </c>
      <c r="AN39">
        <f t="shared" si="10"/>
        <v>1</v>
      </c>
    </row>
    <row r="40" spans="1:40" x14ac:dyDescent="0.3">
      <c r="A40" t="str">
        <f t="shared" si="11"/>
        <v>MS_Acougues</v>
      </c>
      <c r="B40" t="str">
        <f>IFERROR('[1]Sheet 1'!A40,0)</f>
        <v>Centro-Oeste</v>
      </c>
      <c r="C40" t="str">
        <f>IFERROR('[1]Sheet 1'!B40,0)</f>
        <v>MS</v>
      </c>
      <c r="D40" t="str">
        <f>IFERROR('[1]Sheet 1'!C40,0)</f>
        <v>Mato Grosso do Sul</v>
      </c>
      <c r="E40" t="str">
        <f>IFERROR('[1]Sheet 1'!D40,0)</f>
        <v>Acougues</v>
      </c>
      <c r="F40">
        <f>IFERROR('[1]Sheet 1'!E40,0)</f>
        <v>0.80856806910088297</v>
      </c>
      <c r="G40">
        <f>IFERROR('[1]Sheet 1'!F40,0)</f>
        <v>0.113907503396746</v>
      </c>
      <c r="H40">
        <f>IFERROR('[1]Sheet 1'!G40,0)</f>
        <v>2.64096849491595E-2</v>
      </c>
      <c r="I40">
        <f>IFERROR('[1]Sheet 1'!H40,0)</f>
        <v>3.31064796674947E-2</v>
      </c>
      <c r="J40">
        <f>IFERROR('[1]Sheet 1'!I40,0)</f>
        <v>1.4582408221047499E-3</v>
      </c>
      <c r="K40">
        <f>IFERROR('[1]Sheet 1'!J40,0)</f>
        <v>1.65500220636123E-2</v>
      </c>
      <c r="L40">
        <f>IFERROR('[1]Sheet 1'!K40,0)</f>
        <v>1</v>
      </c>
      <c r="M40">
        <f>IFERROR('[1]Sheet 1'!L40,0)</f>
        <v>0</v>
      </c>
      <c r="N40">
        <f>IFERROR('[1]Sheet 1'!M40,0)</f>
        <v>0</v>
      </c>
      <c r="O40">
        <f>IFERROR('[1]Sheet 1'!N40,0)</f>
        <v>0</v>
      </c>
      <c r="P40">
        <f>IFERROR('[1]Sheet 1'!O40,0)</f>
        <v>0</v>
      </c>
      <c r="Q40">
        <f>IFERROR('[1]Sheet 1'!P40,0)</f>
        <v>0</v>
      </c>
      <c r="R40">
        <f t="shared" si="26"/>
        <v>0.983449977936388</v>
      </c>
      <c r="S40">
        <f t="shared" si="13"/>
        <v>0.82217508489606494</v>
      </c>
      <c r="T40">
        <f t="shared" si="14"/>
        <v>0.11582439976841793</v>
      </c>
      <c r="U40">
        <f t="shared" si="15"/>
        <v>2.6854121248318076E-2</v>
      </c>
      <c r="V40">
        <f t="shared" si="16"/>
        <v>3.3663613208841932E-2</v>
      </c>
      <c r="W40">
        <f t="shared" si="17"/>
        <v>1.4827808783570613E-3</v>
      </c>
      <c r="X40">
        <f t="shared" si="27"/>
        <v>1</v>
      </c>
      <c r="Y40">
        <f t="shared" si="28"/>
        <v>0</v>
      </c>
      <c r="Z40">
        <f t="shared" si="29"/>
        <v>0</v>
      </c>
      <c r="AA40">
        <f t="shared" si="30"/>
        <v>0</v>
      </c>
      <c r="AB40">
        <f t="shared" si="31"/>
        <v>0</v>
      </c>
      <c r="AC40">
        <f t="shared" si="18"/>
        <v>1</v>
      </c>
      <c r="AD40">
        <f t="shared" si="19"/>
        <v>0</v>
      </c>
      <c r="AE40">
        <f t="shared" si="20"/>
        <v>0</v>
      </c>
      <c r="AF40">
        <f t="shared" si="21"/>
        <v>1</v>
      </c>
      <c r="AG40">
        <f t="shared" si="22"/>
        <v>0</v>
      </c>
      <c r="AH40">
        <f t="shared" si="6"/>
        <v>2</v>
      </c>
      <c r="AI40">
        <f t="shared" si="7"/>
        <v>0</v>
      </c>
      <c r="AJ40">
        <f t="shared" si="23"/>
        <v>0</v>
      </c>
      <c r="AK40">
        <f t="shared" si="24"/>
        <v>0</v>
      </c>
      <c r="AL40">
        <f t="shared" si="8"/>
        <v>0</v>
      </c>
      <c r="AM40">
        <f t="shared" si="9"/>
        <v>0</v>
      </c>
      <c r="AN40">
        <f t="shared" si="10"/>
        <v>1</v>
      </c>
    </row>
    <row r="41" spans="1:40" x14ac:dyDescent="0.3">
      <c r="A41" t="str">
        <f t="shared" si="11"/>
        <v>MS_AliGeral</v>
      </c>
      <c r="B41" t="str">
        <f>IFERROR('[1]Sheet 1'!A41,0)</f>
        <v>Centro-Oeste</v>
      </c>
      <c r="C41" t="str">
        <f>IFERROR('[1]Sheet 1'!B41,0)</f>
        <v>MS</v>
      </c>
      <c r="D41" t="str">
        <f>IFERROR('[1]Sheet 1'!C41,0)</f>
        <v>Mato Grosso do Sul</v>
      </c>
      <c r="E41" t="str">
        <f>IFERROR('[1]Sheet 1'!D41,0)</f>
        <v>AliGeral</v>
      </c>
      <c r="F41">
        <f>IFERROR('[1]Sheet 1'!E41,0)</f>
        <v>0.51768532447176896</v>
      </c>
      <c r="G41">
        <f>IFERROR('[1]Sheet 1'!F41,0)</f>
        <v>0.14384796009122899</v>
      </c>
      <c r="H41">
        <f>IFERROR('[1]Sheet 1'!G41,0)</f>
        <v>3.0424810980138401E-2</v>
      </c>
      <c r="I41">
        <f>IFERROR('[1]Sheet 1'!H41,0)</f>
        <v>0.24354728009920601</v>
      </c>
      <c r="J41">
        <f>IFERROR('[1]Sheet 1'!I41,0)</f>
        <v>4.5101707866306E-3</v>
      </c>
      <c r="K41">
        <f>IFERROR('[1]Sheet 1'!J41,0)</f>
        <v>5.9984453571027399E-2</v>
      </c>
      <c r="L41">
        <f>IFERROR('[1]Sheet 1'!K41,0)</f>
        <v>1</v>
      </c>
      <c r="M41">
        <f>IFERROR('[1]Sheet 1'!L41,0)</f>
        <v>0</v>
      </c>
      <c r="N41">
        <f>IFERROR('[1]Sheet 1'!M41,0)</f>
        <v>0</v>
      </c>
      <c r="O41">
        <f>IFERROR('[1]Sheet 1'!N41,0)</f>
        <v>0</v>
      </c>
      <c r="P41">
        <f>IFERROR('[1]Sheet 1'!O41,0)</f>
        <v>0</v>
      </c>
      <c r="Q41">
        <f>IFERROR('[1]Sheet 1'!P41,0)</f>
        <v>0</v>
      </c>
      <c r="R41">
        <f t="shared" si="26"/>
        <v>0.940015546428973</v>
      </c>
      <c r="S41">
        <f t="shared" si="13"/>
        <v>0.55071996036491611</v>
      </c>
      <c r="T41">
        <f t="shared" si="14"/>
        <v>0.15302721389842253</v>
      </c>
      <c r="U41">
        <f t="shared" si="15"/>
        <v>3.2366284893605511E-2</v>
      </c>
      <c r="V41">
        <f t="shared" si="16"/>
        <v>0.25908856616724935</v>
      </c>
      <c r="W41">
        <f t="shared" si="17"/>
        <v>4.7979746758064767E-3</v>
      </c>
      <c r="X41">
        <f t="shared" si="27"/>
        <v>1</v>
      </c>
      <c r="Y41">
        <f t="shared" si="28"/>
        <v>0</v>
      </c>
      <c r="Z41">
        <f t="shared" si="29"/>
        <v>0</v>
      </c>
      <c r="AA41">
        <f t="shared" si="30"/>
        <v>0</v>
      </c>
      <c r="AB41">
        <f t="shared" si="31"/>
        <v>0</v>
      </c>
      <c r="AC41">
        <f t="shared" si="18"/>
        <v>1</v>
      </c>
      <c r="AD41">
        <f t="shared" si="19"/>
        <v>0</v>
      </c>
      <c r="AE41">
        <f t="shared" si="20"/>
        <v>0</v>
      </c>
      <c r="AF41">
        <f t="shared" si="21"/>
        <v>1</v>
      </c>
      <c r="AG41">
        <f t="shared" si="22"/>
        <v>0</v>
      </c>
      <c r="AH41">
        <f t="shared" si="6"/>
        <v>2</v>
      </c>
      <c r="AI41">
        <f t="shared" si="7"/>
        <v>0</v>
      </c>
      <c r="AJ41">
        <f t="shared" si="23"/>
        <v>0</v>
      </c>
      <c r="AK41">
        <f t="shared" si="24"/>
        <v>0</v>
      </c>
      <c r="AL41">
        <f t="shared" si="8"/>
        <v>0</v>
      </c>
      <c r="AM41">
        <f t="shared" si="9"/>
        <v>0</v>
      </c>
      <c r="AN41">
        <f t="shared" si="10"/>
        <v>1</v>
      </c>
    </row>
    <row r="42" spans="1:40" x14ac:dyDescent="0.3">
      <c r="A42" t="str">
        <f t="shared" si="11"/>
        <v>MS_Ambulantes</v>
      </c>
      <c r="B42" t="str">
        <f>IFERROR('[1]Sheet 1'!A42,0)</f>
        <v>Centro-Oeste</v>
      </c>
      <c r="C42" t="str">
        <f>IFERROR('[1]Sheet 1'!B42,0)</f>
        <v>MS</v>
      </c>
      <c r="D42" t="str">
        <f>IFERROR('[1]Sheet 1'!C42,0)</f>
        <v>Mato Grosso do Sul</v>
      </c>
      <c r="E42" t="str">
        <f>IFERROR('[1]Sheet 1'!D42,0)</f>
        <v>Ambulantes</v>
      </c>
      <c r="F42">
        <f>IFERROR('[1]Sheet 1'!E42,0)</f>
        <v>0.37112607354863802</v>
      </c>
      <c r="G42">
        <f>IFERROR('[1]Sheet 1'!F42,0)</f>
        <v>0.32796592466662999</v>
      </c>
      <c r="H42">
        <f>IFERROR('[1]Sheet 1'!G42,0)</f>
        <v>4.9317138555829497E-2</v>
      </c>
      <c r="I42">
        <f>IFERROR('[1]Sheet 1'!H42,0)</f>
        <v>0.219917296336471</v>
      </c>
      <c r="J42">
        <f>IFERROR('[1]Sheet 1'!I42,0)</f>
        <v>1.9660335940910002E-3</v>
      </c>
      <c r="K42">
        <f>IFERROR('[1]Sheet 1'!J42,0)</f>
        <v>2.9707533298340499E-2</v>
      </c>
      <c r="L42">
        <f>IFERROR('[1]Sheet 1'!K42,0)</f>
        <v>0</v>
      </c>
      <c r="M42">
        <f>IFERROR('[1]Sheet 1'!L42,0)</f>
        <v>0</v>
      </c>
      <c r="N42">
        <f>IFERROR('[1]Sheet 1'!M42,0)</f>
        <v>0</v>
      </c>
      <c r="O42">
        <f>IFERROR('[1]Sheet 1'!N42,0)</f>
        <v>0</v>
      </c>
      <c r="P42">
        <f>IFERROR('[1]Sheet 1'!O42,0)</f>
        <v>0</v>
      </c>
      <c r="Q42">
        <f>IFERROR('[1]Sheet 1'!P42,0)</f>
        <v>0</v>
      </c>
      <c r="R42">
        <f t="shared" si="26"/>
        <v>0.97029246670165947</v>
      </c>
      <c r="S42">
        <f t="shared" si="13"/>
        <v>0.38248887452482916</v>
      </c>
      <c r="T42">
        <f t="shared" si="14"/>
        <v>0.33800728741251918</v>
      </c>
      <c r="U42">
        <f t="shared" si="15"/>
        <v>5.0827085902742847E-2</v>
      </c>
      <c r="V42">
        <f t="shared" si="16"/>
        <v>0.22665052433524668</v>
      </c>
      <c r="W42">
        <f t="shared" si="17"/>
        <v>2.026227824662176E-3</v>
      </c>
      <c r="X42">
        <f t="shared" si="27"/>
        <v>0</v>
      </c>
      <c r="Y42">
        <f t="shared" si="28"/>
        <v>0</v>
      </c>
      <c r="Z42">
        <f t="shared" si="29"/>
        <v>0</v>
      </c>
      <c r="AA42">
        <f t="shared" si="30"/>
        <v>0</v>
      </c>
      <c r="AB42">
        <f t="shared" si="31"/>
        <v>0</v>
      </c>
      <c r="AC42">
        <f t="shared" si="18"/>
        <v>0</v>
      </c>
      <c r="AD42">
        <f t="shared" si="19"/>
        <v>0</v>
      </c>
      <c r="AE42">
        <f t="shared" si="20"/>
        <v>1</v>
      </c>
      <c r="AF42">
        <f t="shared" si="21"/>
        <v>0</v>
      </c>
      <c r="AG42">
        <f t="shared" si="22"/>
        <v>0</v>
      </c>
      <c r="AH42">
        <f t="shared" si="6"/>
        <v>0</v>
      </c>
      <c r="AI42">
        <f t="shared" si="7"/>
        <v>0</v>
      </c>
      <c r="AJ42">
        <f t="shared" si="23"/>
        <v>1</v>
      </c>
      <c r="AK42">
        <f t="shared" si="24"/>
        <v>0</v>
      </c>
      <c r="AL42">
        <f t="shared" si="8"/>
        <v>0</v>
      </c>
      <c r="AM42">
        <f t="shared" si="9"/>
        <v>0</v>
      </c>
      <c r="AN42">
        <f t="shared" si="10"/>
        <v>1</v>
      </c>
    </row>
    <row r="43" spans="1:40" x14ac:dyDescent="0.3">
      <c r="A43" t="str">
        <f t="shared" si="11"/>
        <v>MS_Bares</v>
      </c>
      <c r="B43" t="str">
        <f>IFERROR('[1]Sheet 1'!A43,0)</f>
        <v>Centro-Oeste</v>
      </c>
      <c r="C43" t="str">
        <f>IFERROR('[1]Sheet 1'!B43,0)</f>
        <v>MS</v>
      </c>
      <c r="D43" t="str">
        <f>IFERROR('[1]Sheet 1'!C43,0)</f>
        <v>Mato Grosso do Sul</v>
      </c>
      <c r="E43" t="str">
        <f>IFERROR('[1]Sheet 1'!D43,0)</f>
        <v>Bares</v>
      </c>
      <c r="F43">
        <f>IFERROR('[1]Sheet 1'!E43,0)</f>
        <v>4.8703636017695902E-2</v>
      </c>
      <c r="G43">
        <f>IFERROR('[1]Sheet 1'!F43,0)</f>
        <v>0.36538818751060897</v>
      </c>
      <c r="H43">
        <f>IFERROR('[1]Sheet 1'!G43,0)</f>
        <v>7.9372459847827301E-3</v>
      </c>
      <c r="I43">
        <f>IFERROR('[1]Sheet 1'!H43,0)</f>
        <v>0.108113562738991</v>
      </c>
      <c r="J43">
        <f>IFERROR('[1]Sheet 1'!I43,0)</f>
        <v>3.6905728329285899E-3</v>
      </c>
      <c r="K43">
        <f>IFERROR('[1]Sheet 1'!J43,0)</f>
        <v>0.46616679491499302</v>
      </c>
      <c r="L43">
        <f>IFERROR('[1]Sheet 1'!K43,0)</f>
        <v>0</v>
      </c>
      <c r="M43">
        <f>IFERROR('[1]Sheet 1'!L43,0)</f>
        <v>0</v>
      </c>
      <c r="N43">
        <f>IFERROR('[1]Sheet 1'!M43,0)</f>
        <v>0</v>
      </c>
      <c r="O43">
        <f>IFERROR('[1]Sheet 1'!N43,0)</f>
        <v>0</v>
      </c>
      <c r="P43">
        <f>IFERROR('[1]Sheet 1'!O43,0)</f>
        <v>0</v>
      </c>
      <c r="Q43">
        <f>IFERROR('[1]Sheet 1'!P43,0)</f>
        <v>0</v>
      </c>
      <c r="R43">
        <f t="shared" si="26"/>
        <v>0.48512956906731125</v>
      </c>
      <c r="S43">
        <f t="shared" si="13"/>
        <v>0</v>
      </c>
      <c r="T43">
        <f t="shared" si="14"/>
        <v>0.75317649306161283</v>
      </c>
      <c r="U43">
        <f t="shared" si="15"/>
        <v>1.636108473050309E-2</v>
      </c>
      <c r="V43">
        <f t="shared" si="16"/>
        <v>0.22285502602293522</v>
      </c>
      <c r="W43">
        <f t="shared" si="17"/>
        <v>7.6073961849489457E-3</v>
      </c>
      <c r="X43">
        <f t="shared" si="27"/>
        <v>0</v>
      </c>
      <c r="Y43">
        <f t="shared" si="28"/>
        <v>1</v>
      </c>
      <c r="Z43">
        <f t="shared" si="29"/>
        <v>0</v>
      </c>
      <c r="AA43">
        <f t="shared" si="30"/>
        <v>0</v>
      </c>
      <c r="AB43">
        <f t="shared" si="31"/>
        <v>0</v>
      </c>
      <c r="AC43">
        <f t="shared" si="18"/>
        <v>0</v>
      </c>
      <c r="AD43">
        <f t="shared" si="19"/>
        <v>0</v>
      </c>
      <c r="AE43">
        <f t="shared" si="20"/>
        <v>1</v>
      </c>
      <c r="AF43">
        <f t="shared" si="21"/>
        <v>0</v>
      </c>
      <c r="AG43">
        <f t="shared" si="22"/>
        <v>1</v>
      </c>
      <c r="AH43">
        <f t="shared" si="6"/>
        <v>1</v>
      </c>
      <c r="AI43">
        <f t="shared" si="7"/>
        <v>0</v>
      </c>
      <c r="AJ43">
        <f t="shared" si="23"/>
        <v>0</v>
      </c>
      <c r="AK43">
        <f t="shared" si="24"/>
        <v>0</v>
      </c>
      <c r="AL43">
        <f t="shared" si="8"/>
        <v>0</v>
      </c>
      <c r="AM43">
        <f t="shared" si="9"/>
        <v>0</v>
      </c>
      <c r="AN43">
        <f t="shared" si="10"/>
        <v>1</v>
      </c>
    </row>
    <row r="44" spans="1:40" x14ac:dyDescent="0.3">
      <c r="A44" t="str">
        <f t="shared" si="11"/>
        <v>MS_Bebidas</v>
      </c>
      <c r="B44" t="str">
        <f>IFERROR('[1]Sheet 1'!A44,0)</f>
        <v>Centro-Oeste</v>
      </c>
      <c r="C44" t="str">
        <f>IFERROR('[1]Sheet 1'!B44,0)</f>
        <v>MS</v>
      </c>
      <c r="D44" t="str">
        <f>IFERROR('[1]Sheet 1'!C44,0)</f>
        <v>Mato Grosso do Sul</v>
      </c>
      <c r="E44" t="str">
        <f>IFERROR('[1]Sheet 1'!D44,0)</f>
        <v>Bebidas</v>
      </c>
      <c r="F44">
        <f>IFERROR('[1]Sheet 1'!E44,0)</f>
        <v>0</v>
      </c>
      <c r="G44">
        <f>IFERROR('[1]Sheet 1'!F44,0)</f>
        <v>0.53969621961689396</v>
      </c>
      <c r="H44">
        <f>IFERROR('[1]Sheet 1'!G44,0)</f>
        <v>0</v>
      </c>
      <c r="I44">
        <f>IFERROR('[1]Sheet 1'!H44,0)</f>
        <v>0</v>
      </c>
      <c r="J44">
        <f>IFERROR('[1]Sheet 1'!I44,0)</f>
        <v>0</v>
      </c>
      <c r="K44">
        <f>IFERROR('[1]Sheet 1'!J44,0)</f>
        <v>0.46030378038310599</v>
      </c>
      <c r="L44">
        <f>IFERROR('[1]Sheet 1'!K44,0)</f>
        <v>0</v>
      </c>
      <c r="M44">
        <f>IFERROR('[1]Sheet 1'!L44,0)</f>
        <v>1</v>
      </c>
      <c r="N44">
        <f>IFERROR('[1]Sheet 1'!M44,0)</f>
        <v>0</v>
      </c>
      <c r="O44">
        <f>IFERROR('[1]Sheet 1'!N44,0)</f>
        <v>0</v>
      </c>
      <c r="P44">
        <f>IFERROR('[1]Sheet 1'!O44,0)</f>
        <v>0</v>
      </c>
      <c r="Q44">
        <f>IFERROR('[1]Sheet 1'!P44,0)</f>
        <v>0</v>
      </c>
      <c r="R44">
        <f t="shared" si="26"/>
        <v>0.53969621961689396</v>
      </c>
      <c r="S44">
        <f t="shared" si="13"/>
        <v>0</v>
      </c>
      <c r="T44">
        <f t="shared" si="14"/>
        <v>1</v>
      </c>
      <c r="U44">
        <f t="shared" si="15"/>
        <v>0</v>
      </c>
      <c r="V44">
        <f t="shared" si="16"/>
        <v>0</v>
      </c>
      <c r="W44">
        <f t="shared" si="17"/>
        <v>0</v>
      </c>
      <c r="X44">
        <f t="shared" si="27"/>
        <v>0</v>
      </c>
      <c r="Y44">
        <f t="shared" si="28"/>
        <v>1</v>
      </c>
      <c r="Z44">
        <f t="shared" si="29"/>
        <v>0</v>
      </c>
      <c r="AA44">
        <f t="shared" si="30"/>
        <v>0</v>
      </c>
      <c r="AB44">
        <f t="shared" si="31"/>
        <v>0</v>
      </c>
      <c r="AC44">
        <f t="shared" si="18"/>
        <v>0</v>
      </c>
      <c r="AD44">
        <f t="shared" si="19"/>
        <v>1</v>
      </c>
      <c r="AE44">
        <f t="shared" si="20"/>
        <v>0</v>
      </c>
      <c r="AF44">
        <f t="shared" si="21"/>
        <v>0</v>
      </c>
      <c r="AG44">
        <f t="shared" si="22"/>
        <v>1</v>
      </c>
      <c r="AH44">
        <f t="shared" si="6"/>
        <v>2</v>
      </c>
      <c r="AI44">
        <f t="shared" si="7"/>
        <v>0</v>
      </c>
      <c r="AJ44">
        <f t="shared" si="23"/>
        <v>0</v>
      </c>
      <c r="AK44">
        <f t="shared" si="24"/>
        <v>0</v>
      </c>
      <c r="AL44">
        <f t="shared" si="8"/>
        <v>0</v>
      </c>
      <c r="AM44">
        <f t="shared" si="9"/>
        <v>0</v>
      </c>
      <c r="AN44">
        <f t="shared" si="10"/>
        <v>1</v>
      </c>
    </row>
    <row r="45" spans="1:40" x14ac:dyDescent="0.3">
      <c r="A45" t="str">
        <f t="shared" si="11"/>
        <v>MS_Cantinas</v>
      </c>
      <c r="B45" t="str">
        <f>IFERROR('[1]Sheet 1'!A45,0)</f>
        <v>Centro-Oeste</v>
      </c>
      <c r="C45" t="str">
        <f>IFERROR('[1]Sheet 1'!B45,0)</f>
        <v>MS</v>
      </c>
      <c r="D45" t="str">
        <f>IFERROR('[1]Sheet 1'!C45,0)</f>
        <v>Mato Grosso do Sul</v>
      </c>
      <c r="E45" t="str">
        <f>IFERROR('[1]Sheet 1'!D45,0)</f>
        <v>Cantinas</v>
      </c>
      <c r="F45">
        <f>IFERROR('[1]Sheet 1'!E45,0)</f>
        <v>9.5077142716017804E-2</v>
      </c>
      <c r="G45">
        <f>IFERROR('[1]Sheet 1'!F45,0)</f>
        <v>0.42870854337932901</v>
      </c>
      <c r="H45">
        <f>IFERROR('[1]Sheet 1'!G45,0)</f>
        <v>1.91419851755299E-3</v>
      </c>
      <c r="I45">
        <f>IFERROR('[1]Sheet 1'!H45,0)</f>
        <v>0.44567221214962599</v>
      </c>
      <c r="J45">
        <f>IFERROR('[1]Sheet 1'!I45,0)</f>
        <v>0</v>
      </c>
      <c r="K45">
        <f>IFERROR('[1]Sheet 1'!J45,0)</f>
        <v>2.8627903237473901E-2</v>
      </c>
      <c r="L45">
        <f>IFERROR('[1]Sheet 1'!K45,0)</f>
        <v>0</v>
      </c>
      <c r="M45">
        <f>IFERROR('[1]Sheet 1'!L45,0)</f>
        <v>0</v>
      </c>
      <c r="N45">
        <f>IFERROR('[1]Sheet 1'!M45,0)</f>
        <v>0</v>
      </c>
      <c r="O45">
        <f>IFERROR('[1]Sheet 1'!N45,0)</f>
        <v>0</v>
      </c>
      <c r="P45">
        <f>IFERROR('[1]Sheet 1'!O45,0)</f>
        <v>0</v>
      </c>
      <c r="Q45">
        <f>IFERROR('[1]Sheet 1'!P45,0)</f>
        <v>0</v>
      </c>
      <c r="R45">
        <f t="shared" si="26"/>
        <v>0.97137209676252589</v>
      </c>
      <c r="S45">
        <f t="shared" si="13"/>
        <v>9.7879219542026427E-2</v>
      </c>
      <c r="T45">
        <f t="shared" si="14"/>
        <v>0.44134327597855283</v>
      </c>
      <c r="U45">
        <f t="shared" si="15"/>
        <v>1.9706130368916286E-3</v>
      </c>
      <c r="V45">
        <f t="shared" si="16"/>
        <v>0.45880689144252901</v>
      </c>
      <c r="W45">
        <f t="shared" si="17"/>
        <v>0</v>
      </c>
      <c r="X45">
        <f t="shared" si="27"/>
        <v>0</v>
      </c>
      <c r="Y45">
        <f t="shared" si="28"/>
        <v>0</v>
      </c>
      <c r="Z45">
        <f t="shared" si="29"/>
        <v>0</v>
      </c>
      <c r="AA45">
        <f t="shared" si="30"/>
        <v>0</v>
      </c>
      <c r="AB45">
        <f t="shared" si="31"/>
        <v>0</v>
      </c>
      <c r="AC45">
        <f t="shared" si="18"/>
        <v>0</v>
      </c>
      <c r="AD45">
        <f t="shared" si="19"/>
        <v>0</v>
      </c>
      <c r="AE45">
        <f t="shared" si="20"/>
        <v>1</v>
      </c>
      <c r="AF45">
        <f t="shared" si="21"/>
        <v>0</v>
      </c>
      <c r="AG45">
        <f t="shared" si="22"/>
        <v>0</v>
      </c>
      <c r="AH45">
        <f t="shared" si="6"/>
        <v>0</v>
      </c>
      <c r="AI45">
        <f t="shared" si="7"/>
        <v>0</v>
      </c>
      <c r="AJ45">
        <f t="shared" si="23"/>
        <v>0</v>
      </c>
      <c r="AK45">
        <f t="shared" si="24"/>
        <v>1</v>
      </c>
      <c r="AL45">
        <f t="shared" si="8"/>
        <v>1</v>
      </c>
      <c r="AM45">
        <f t="shared" si="9"/>
        <v>0</v>
      </c>
      <c r="AN45">
        <f t="shared" si="10"/>
        <v>1</v>
      </c>
    </row>
    <row r="46" spans="1:40" x14ac:dyDescent="0.3">
      <c r="A46" t="str">
        <f t="shared" si="11"/>
        <v>MS_Doces</v>
      </c>
      <c r="B46" t="str">
        <f>IFERROR('[1]Sheet 1'!A46,0)</f>
        <v>Centro-Oeste</v>
      </c>
      <c r="C46" t="str">
        <f>IFERROR('[1]Sheet 1'!B46,0)</f>
        <v>MS</v>
      </c>
      <c r="D46" t="str">
        <f>IFERROR('[1]Sheet 1'!C46,0)</f>
        <v>Mato Grosso do Sul</v>
      </c>
      <c r="E46" t="str">
        <f>IFERROR('[1]Sheet 1'!D46,0)</f>
        <v>Doces</v>
      </c>
      <c r="F46">
        <f>IFERROR('[1]Sheet 1'!E46,0)</f>
        <v>0</v>
      </c>
      <c r="G46">
        <f>IFERROR('[1]Sheet 1'!F46,0)</f>
        <v>1</v>
      </c>
      <c r="H46">
        <f>IFERROR('[1]Sheet 1'!G46,0)</f>
        <v>0</v>
      </c>
      <c r="I46">
        <f>IFERROR('[1]Sheet 1'!H46,0)</f>
        <v>0</v>
      </c>
      <c r="J46">
        <f>IFERROR('[1]Sheet 1'!I46,0)</f>
        <v>0</v>
      </c>
      <c r="K46">
        <f>IFERROR('[1]Sheet 1'!J46,0)</f>
        <v>0</v>
      </c>
      <c r="L46">
        <f>IFERROR('[1]Sheet 1'!K46,0)</f>
        <v>0</v>
      </c>
      <c r="M46">
        <f>IFERROR('[1]Sheet 1'!L46,0)</f>
        <v>1</v>
      </c>
      <c r="N46">
        <f>IFERROR('[1]Sheet 1'!M46,0)</f>
        <v>0</v>
      </c>
      <c r="O46">
        <f>IFERROR('[1]Sheet 1'!N46,0)</f>
        <v>0</v>
      </c>
      <c r="P46">
        <f>IFERROR('[1]Sheet 1'!O46,0)</f>
        <v>0</v>
      </c>
      <c r="Q46">
        <f>IFERROR('[1]Sheet 1'!P46,0)</f>
        <v>0</v>
      </c>
      <c r="R46">
        <f t="shared" si="26"/>
        <v>1</v>
      </c>
      <c r="S46">
        <f t="shared" si="13"/>
        <v>0</v>
      </c>
      <c r="T46">
        <f t="shared" si="14"/>
        <v>1</v>
      </c>
      <c r="U46">
        <f t="shared" si="15"/>
        <v>0</v>
      </c>
      <c r="V46">
        <f t="shared" si="16"/>
        <v>0</v>
      </c>
      <c r="W46">
        <f t="shared" si="17"/>
        <v>0</v>
      </c>
      <c r="X46">
        <f t="shared" si="27"/>
        <v>0</v>
      </c>
      <c r="Y46">
        <f t="shared" si="28"/>
        <v>1</v>
      </c>
      <c r="Z46">
        <f t="shared" si="29"/>
        <v>0</v>
      </c>
      <c r="AA46">
        <f t="shared" si="30"/>
        <v>0</v>
      </c>
      <c r="AB46">
        <f t="shared" si="31"/>
        <v>0</v>
      </c>
      <c r="AC46">
        <f t="shared" si="18"/>
        <v>0</v>
      </c>
      <c r="AD46">
        <f t="shared" si="19"/>
        <v>1</v>
      </c>
      <c r="AE46">
        <f t="shared" si="20"/>
        <v>0</v>
      </c>
      <c r="AF46">
        <f t="shared" si="21"/>
        <v>0</v>
      </c>
      <c r="AG46">
        <f t="shared" si="22"/>
        <v>1</v>
      </c>
      <c r="AH46">
        <f t="shared" si="6"/>
        <v>2</v>
      </c>
      <c r="AI46">
        <f t="shared" si="7"/>
        <v>0</v>
      </c>
      <c r="AJ46">
        <f t="shared" si="23"/>
        <v>0</v>
      </c>
      <c r="AK46">
        <f t="shared" si="24"/>
        <v>0</v>
      </c>
      <c r="AL46">
        <f t="shared" si="8"/>
        <v>0</v>
      </c>
      <c r="AM46">
        <f t="shared" si="9"/>
        <v>0</v>
      </c>
      <c r="AN46">
        <f t="shared" si="10"/>
        <v>1</v>
      </c>
    </row>
    <row r="47" spans="1:40" x14ac:dyDescent="0.3">
      <c r="A47" t="str">
        <f t="shared" si="11"/>
        <v>MS_Excluidos</v>
      </c>
      <c r="B47" t="str">
        <f>IFERROR('[1]Sheet 1'!A47,0)</f>
        <v>Centro-Oeste</v>
      </c>
      <c r="C47" t="str">
        <f>IFERROR('[1]Sheet 1'!B47,0)</f>
        <v>MS</v>
      </c>
      <c r="D47" t="str">
        <f>IFERROR('[1]Sheet 1'!C47,0)</f>
        <v>Mato Grosso do Sul</v>
      </c>
      <c r="E47" t="str">
        <f>IFERROR('[1]Sheet 1'!D47,0)</f>
        <v>Excluidos</v>
      </c>
      <c r="F47">
        <f>IFERROR('[1]Sheet 1'!E47,0)</f>
        <v>0.23710788062364899</v>
      </c>
      <c r="G47">
        <f>IFERROR('[1]Sheet 1'!F47,0)</f>
        <v>0.16284890165861199</v>
      </c>
      <c r="H47">
        <f>IFERROR('[1]Sheet 1'!G47,0)</f>
        <v>1.4791017107224899E-2</v>
      </c>
      <c r="I47">
        <f>IFERROR('[1]Sheet 1'!H47,0)</f>
        <v>0.54428334938050504</v>
      </c>
      <c r="J47">
        <f>IFERROR('[1]Sheet 1'!I47,0)</f>
        <v>5.5919764632798201E-3</v>
      </c>
      <c r="K47">
        <f>IFERROR('[1]Sheet 1'!J47,0)</f>
        <v>3.5376874766729398E-2</v>
      </c>
      <c r="L47">
        <f>IFERROR('[1]Sheet 1'!K47,0)</f>
        <v>0</v>
      </c>
      <c r="M47">
        <f>IFERROR('[1]Sheet 1'!L47,0)</f>
        <v>0</v>
      </c>
      <c r="N47">
        <f>IFERROR('[1]Sheet 1'!M47,0)</f>
        <v>0</v>
      </c>
      <c r="O47">
        <f>IFERROR('[1]Sheet 1'!N47,0)</f>
        <v>1</v>
      </c>
      <c r="P47">
        <f>IFERROR('[1]Sheet 1'!O47,0)</f>
        <v>0</v>
      </c>
      <c r="Q47">
        <f>IFERROR('[1]Sheet 1'!P47,0)</f>
        <v>0</v>
      </c>
      <c r="R47">
        <f t="shared" si="26"/>
        <v>0.96462312523327076</v>
      </c>
      <c r="S47">
        <f t="shared" si="13"/>
        <v>0.24580364540432326</v>
      </c>
      <c r="T47">
        <f t="shared" si="14"/>
        <v>0.16882127060682992</v>
      </c>
      <c r="U47">
        <f t="shared" si="15"/>
        <v>1.5333467258156442E-2</v>
      </c>
      <c r="V47">
        <f t="shared" si="16"/>
        <v>0.56424455846306121</v>
      </c>
      <c r="W47">
        <f t="shared" si="17"/>
        <v>5.7970582676291696E-3</v>
      </c>
      <c r="X47">
        <f t="shared" si="27"/>
        <v>0</v>
      </c>
      <c r="Y47">
        <f t="shared" si="28"/>
        <v>0</v>
      </c>
      <c r="Z47">
        <f t="shared" si="29"/>
        <v>0</v>
      </c>
      <c r="AA47">
        <f t="shared" si="30"/>
        <v>1</v>
      </c>
      <c r="AB47">
        <f t="shared" si="31"/>
        <v>0</v>
      </c>
      <c r="AC47">
        <f t="shared" si="18"/>
        <v>0</v>
      </c>
      <c r="AD47">
        <f t="shared" si="19"/>
        <v>0</v>
      </c>
      <c r="AE47">
        <f t="shared" si="20"/>
        <v>1</v>
      </c>
      <c r="AF47">
        <f t="shared" si="21"/>
        <v>0</v>
      </c>
      <c r="AG47">
        <f t="shared" si="22"/>
        <v>0</v>
      </c>
      <c r="AH47">
        <f t="shared" si="6"/>
        <v>0</v>
      </c>
      <c r="AI47">
        <f t="shared" si="7"/>
        <v>0</v>
      </c>
      <c r="AJ47">
        <f t="shared" si="23"/>
        <v>1</v>
      </c>
      <c r="AK47">
        <f t="shared" si="24"/>
        <v>0</v>
      </c>
      <c r="AL47">
        <f t="shared" si="8"/>
        <v>0</v>
      </c>
      <c r="AM47">
        <f t="shared" si="9"/>
        <v>0</v>
      </c>
      <c r="AN47">
        <f t="shared" si="10"/>
        <v>1</v>
      </c>
    </row>
    <row r="48" spans="1:40" x14ac:dyDescent="0.3">
      <c r="A48" t="str">
        <f t="shared" si="11"/>
        <v>MS_FornecimentoDom</v>
      </c>
      <c r="B48" t="str">
        <f>IFERROR('[1]Sheet 1'!A48,0)</f>
        <v>Centro-Oeste</v>
      </c>
      <c r="C48" t="str">
        <f>IFERROR('[1]Sheet 1'!B48,0)</f>
        <v>MS</v>
      </c>
      <c r="D48" t="str">
        <f>IFERROR('[1]Sheet 1'!C48,0)</f>
        <v>Mato Grosso do Sul</v>
      </c>
      <c r="E48" t="str">
        <f>IFERROR('[1]Sheet 1'!D48,0)</f>
        <v>FornecimentoDom</v>
      </c>
      <c r="F48">
        <f>IFERROR('[1]Sheet 1'!E48,0)</f>
        <v>4.0222863138455502E-2</v>
      </c>
      <c r="G48">
        <f>IFERROR('[1]Sheet 1'!F48,0)</f>
        <v>0.156157826824282</v>
      </c>
      <c r="H48">
        <f>IFERROR('[1]Sheet 1'!G48,0)</f>
        <v>0</v>
      </c>
      <c r="I48">
        <f>IFERROR('[1]Sheet 1'!H48,0)</f>
        <v>0.56573472457239704</v>
      </c>
      <c r="J48">
        <f>IFERROR('[1]Sheet 1'!I48,0)</f>
        <v>0</v>
      </c>
      <c r="K48">
        <f>IFERROR('[1]Sheet 1'!J48,0)</f>
        <v>0.23788458546486599</v>
      </c>
      <c r="L48">
        <f>IFERROR('[1]Sheet 1'!K48,0)</f>
        <v>0</v>
      </c>
      <c r="M48">
        <f>IFERROR('[1]Sheet 1'!L48,0)</f>
        <v>0</v>
      </c>
      <c r="N48">
        <f>IFERROR('[1]Sheet 1'!M48,0)</f>
        <v>0</v>
      </c>
      <c r="O48">
        <f>IFERROR('[1]Sheet 1'!N48,0)</f>
        <v>1</v>
      </c>
      <c r="P48">
        <f>IFERROR('[1]Sheet 1'!O48,0)</f>
        <v>0</v>
      </c>
      <c r="Q48">
        <f>IFERROR('[1]Sheet 1'!P48,0)</f>
        <v>0</v>
      </c>
      <c r="R48">
        <f t="shared" si="26"/>
        <v>0.76211541453513454</v>
      </c>
      <c r="S48">
        <f t="shared" si="13"/>
        <v>5.2777915747826899E-2</v>
      </c>
      <c r="T48">
        <f t="shared" si="14"/>
        <v>0.20490049649439668</v>
      </c>
      <c r="U48">
        <f t="shared" si="15"/>
        <v>0</v>
      </c>
      <c r="V48">
        <f t="shared" si="16"/>
        <v>0.74232158775777646</v>
      </c>
      <c r="W48">
        <f t="shared" si="17"/>
        <v>0</v>
      </c>
      <c r="X48">
        <f t="shared" si="27"/>
        <v>0</v>
      </c>
      <c r="Y48">
        <f t="shared" si="28"/>
        <v>0</v>
      </c>
      <c r="Z48">
        <f t="shared" si="29"/>
        <v>0</v>
      </c>
      <c r="AA48">
        <f t="shared" si="30"/>
        <v>1</v>
      </c>
      <c r="AB48">
        <f t="shared" si="31"/>
        <v>0</v>
      </c>
      <c r="AC48">
        <f t="shared" si="18"/>
        <v>0</v>
      </c>
      <c r="AD48">
        <f t="shared" si="19"/>
        <v>0</v>
      </c>
      <c r="AE48">
        <f t="shared" si="20"/>
        <v>1</v>
      </c>
      <c r="AF48">
        <f t="shared" si="21"/>
        <v>0</v>
      </c>
      <c r="AG48">
        <f t="shared" si="22"/>
        <v>0</v>
      </c>
      <c r="AH48">
        <f t="shared" si="6"/>
        <v>0</v>
      </c>
      <c r="AI48">
        <f t="shared" si="7"/>
        <v>0</v>
      </c>
      <c r="AJ48">
        <f t="shared" si="23"/>
        <v>1</v>
      </c>
      <c r="AK48">
        <f t="shared" si="24"/>
        <v>0</v>
      </c>
      <c r="AL48">
        <f t="shared" si="8"/>
        <v>0</v>
      </c>
      <c r="AM48">
        <f t="shared" si="9"/>
        <v>0</v>
      </c>
      <c r="AN48">
        <f t="shared" si="10"/>
        <v>1</v>
      </c>
    </row>
    <row r="49" spans="1:40" x14ac:dyDescent="0.3">
      <c r="A49" t="str">
        <f t="shared" si="11"/>
        <v>MS_Hipermercado</v>
      </c>
      <c r="B49" t="str">
        <f>IFERROR('[1]Sheet 1'!A49,0)</f>
        <v>Centro-Oeste</v>
      </c>
      <c r="C49" t="str">
        <f>IFERROR('[1]Sheet 1'!B49,0)</f>
        <v>MS</v>
      </c>
      <c r="D49" t="str">
        <f>IFERROR('[1]Sheet 1'!C49,0)</f>
        <v>Mato Grosso do Sul</v>
      </c>
      <c r="E49" t="str">
        <f>IFERROR('[1]Sheet 1'!D49,0)</f>
        <v>Hipermercado</v>
      </c>
      <c r="F49">
        <f>IFERROR('[1]Sheet 1'!E49,0)</f>
        <v>0.43992759948233401</v>
      </c>
      <c r="G49">
        <f>IFERROR('[1]Sheet 1'!F49,0)</f>
        <v>0.37907782464770301</v>
      </c>
      <c r="H49">
        <f>IFERROR('[1]Sheet 1'!G49,0)</f>
        <v>7.4927279209853606E-2</v>
      </c>
      <c r="I49">
        <f>IFERROR('[1]Sheet 1'!H49,0)</f>
        <v>0</v>
      </c>
      <c r="J49">
        <f>IFERROR('[1]Sheet 1'!I49,0)</f>
        <v>8.6063651344942496E-2</v>
      </c>
      <c r="K49">
        <f>IFERROR('[1]Sheet 1'!J49,0)</f>
        <v>2.00036453151675E-2</v>
      </c>
      <c r="L49">
        <f>IFERROR('[1]Sheet 1'!K49,0)</f>
        <v>0</v>
      </c>
      <c r="M49">
        <f>IFERROR('[1]Sheet 1'!L49,0)</f>
        <v>0</v>
      </c>
      <c r="N49">
        <f>IFERROR('[1]Sheet 1'!M49,0)</f>
        <v>0</v>
      </c>
      <c r="O49">
        <f>IFERROR('[1]Sheet 1'!N49,0)</f>
        <v>0</v>
      </c>
      <c r="P49">
        <f>IFERROR('[1]Sheet 1'!O49,0)</f>
        <v>0</v>
      </c>
      <c r="Q49">
        <f>IFERROR('[1]Sheet 1'!P49,0)</f>
        <v>0</v>
      </c>
      <c r="R49">
        <f t="shared" si="26"/>
        <v>0.97999635468483326</v>
      </c>
      <c r="S49">
        <f t="shared" si="13"/>
        <v>0.44890738356247734</v>
      </c>
      <c r="T49">
        <f t="shared" si="14"/>
        <v>0.38681554562477366</v>
      </c>
      <c r="U49">
        <f t="shared" si="15"/>
        <v>7.6456691753664957E-2</v>
      </c>
      <c r="V49">
        <f t="shared" si="16"/>
        <v>0</v>
      </c>
      <c r="W49">
        <f t="shared" si="17"/>
        <v>8.7820379059083908E-2</v>
      </c>
      <c r="X49">
        <f t="shared" si="27"/>
        <v>0</v>
      </c>
      <c r="Y49">
        <f t="shared" si="28"/>
        <v>0</v>
      </c>
      <c r="Z49">
        <f t="shared" si="29"/>
        <v>0</v>
      </c>
      <c r="AA49">
        <f t="shared" si="30"/>
        <v>0</v>
      </c>
      <c r="AB49">
        <f t="shared" si="31"/>
        <v>0</v>
      </c>
      <c r="AC49">
        <f t="shared" si="18"/>
        <v>0</v>
      </c>
      <c r="AD49">
        <f t="shared" si="19"/>
        <v>0</v>
      </c>
      <c r="AE49">
        <f t="shared" si="20"/>
        <v>1</v>
      </c>
      <c r="AF49">
        <f t="shared" si="21"/>
        <v>0</v>
      </c>
      <c r="AG49">
        <f t="shared" si="22"/>
        <v>0</v>
      </c>
      <c r="AH49">
        <f t="shared" si="6"/>
        <v>0</v>
      </c>
      <c r="AI49">
        <f t="shared" si="7"/>
        <v>0</v>
      </c>
      <c r="AJ49">
        <f t="shared" si="23"/>
        <v>1</v>
      </c>
      <c r="AK49">
        <f t="shared" si="24"/>
        <v>0</v>
      </c>
      <c r="AL49">
        <f t="shared" si="8"/>
        <v>0</v>
      </c>
      <c r="AM49">
        <f t="shared" si="9"/>
        <v>0</v>
      </c>
      <c r="AN49">
        <f t="shared" si="10"/>
        <v>1</v>
      </c>
    </row>
    <row r="50" spans="1:40" x14ac:dyDescent="0.3">
      <c r="A50" t="str">
        <f t="shared" si="11"/>
        <v>MS_Hortifruti</v>
      </c>
      <c r="B50" t="str">
        <f>IFERROR('[1]Sheet 1'!A50,0)</f>
        <v>Centro-Oeste</v>
      </c>
      <c r="C50" t="str">
        <f>IFERROR('[1]Sheet 1'!B50,0)</f>
        <v>MS</v>
      </c>
      <c r="D50" t="str">
        <f>IFERROR('[1]Sheet 1'!C50,0)</f>
        <v>Mato Grosso do Sul</v>
      </c>
      <c r="E50" t="str">
        <f>IFERROR('[1]Sheet 1'!D50,0)</f>
        <v>Hortifruti</v>
      </c>
      <c r="F50">
        <f>IFERROR('[1]Sheet 1'!E50,0)</f>
        <v>0.86444291135729301</v>
      </c>
      <c r="G50">
        <f>IFERROR('[1]Sheet 1'!F50,0)</f>
        <v>6.7622592485070396E-2</v>
      </c>
      <c r="H50">
        <f>IFERROR('[1]Sheet 1'!G50,0)</f>
        <v>1.28451779576985E-2</v>
      </c>
      <c r="I50">
        <f>IFERROR('[1]Sheet 1'!H50,0)</f>
        <v>3.8590460703328403E-2</v>
      </c>
      <c r="J50">
        <f>IFERROR('[1]Sheet 1'!I50,0)</f>
        <v>8.9486278539121292E-3</v>
      </c>
      <c r="K50">
        <f>IFERROR('[1]Sheet 1'!J50,0)</f>
        <v>7.5502296426975396E-3</v>
      </c>
      <c r="L50">
        <f>IFERROR('[1]Sheet 1'!K50,0)</f>
        <v>1</v>
      </c>
      <c r="M50">
        <f>IFERROR('[1]Sheet 1'!L50,0)</f>
        <v>0</v>
      </c>
      <c r="N50">
        <f>IFERROR('[1]Sheet 1'!M50,0)</f>
        <v>0</v>
      </c>
      <c r="O50">
        <f>IFERROR('[1]Sheet 1'!N50,0)</f>
        <v>0</v>
      </c>
      <c r="P50">
        <f>IFERROR('[1]Sheet 1'!O50,0)</f>
        <v>0</v>
      </c>
      <c r="Q50">
        <f>IFERROR('[1]Sheet 1'!P50,0)</f>
        <v>0</v>
      </c>
      <c r="R50">
        <f t="shared" si="26"/>
        <v>0.99244977035730242</v>
      </c>
      <c r="S50">
        <f t="shared" si="13"/>
        <v>0.87101930714949505</v>
      </c>
      <c r="T50">
        <f t="shared" si="14"/>
        <v>6.8137042805425679E-2</v>
      </c>
      <c r="U50">
        <f t="shared" si="15"/>
        <v>1.2942899823609178E-2</v>
      </c>
      <c r="V50">
        <f t="shared" si="16"/>
        <v>3.8884044166220162E-2</v>
      </c>
      <c r="W50">
        <f t="shared" si="17"/>
        <v>9.0167060552499689E-3</v>
      </c>
      <c r="X50">
        <f t="shared" si="27"/>
        <v>1</v>
      </c>
      <c r="Y50">
        <f t="shared" si="28"/>
        <v>0</v>
      </c>
      <c r="Z50">
        <f t="shared" si="29"/>
        <v>0</v>
      </c>
      <c r="AA50">
        <f t="shared" si="30"/>
        <v>0</v>
      </c>
      <c r="AB50">
        <f t="shared" si="31"/>
        <v>0</v>
      </c>
      <c r="AC50">
        <f t="shared" si="18"/>
        <v>1</v>
      </c>
      <c r="AD50">
        <f t="shared" si="19"/>
        <v>0</v>
      </c>
      <c r="AE50">
        <f t="shared" si="20"/>
        <v>0</v>
      </c>
      <c r="AF50">
        <f t="shared" si="21"/>
        <v>1</v>
      </c>
      <c r="AG50">
        <f t="shared" si="22"/>
        <v>0</v>
      </c>
      <c r="AH50">
        <f t="shared" si="6"/>
        <v>2</v>
      </c>
      <c r="AI50">
        <f t="shared" si="7"/>
        <v>0</v>
      </c>
      <c r="AJ50">
        <f t="shared" si="23"/>
        <v>0</v>
      </c>
      <c r="AK50">
        <f t="shared" si="24"/>
        <v>0</v>
      </c>
      <c r="AL50">
        <f t="shared" si="8"/>
        <v>0</v>
      </c>
      <c r="AM50">
        <f t="shared" si="9"/>
        <v>0</v>
      </c>
      <c r="AN50">
        <f t="shared" si="10"/>
        <v>1</v>
      </c>
    </row>
    <row r="51" spans="1:40" x14ac:dyDescent="0.3">
      <c r="A51" t="str">
        <f t="shared" si="11"/>
        <v>MS_Lanchonetes</v>
      </c>
      <c r="B51" t="str">
        <f>IFERROR('[1]Sheet 1'!A51,0)</f>
        <v>Centro-Oeste</v>
      </c>
      <c r="C51" t="str">
        <f>IFERROR('[1]Sheet 1'!B51,0)</f>
        <v>MS</v>
      </c>
      <c r="D51" t="str">
        <f>IFERROR('[1]Sheet 1'!C51,0)</f>
        <v>Mato Grosso do Sul</v>
      </c>
      <c r="E51" t="str">
        <f>IFERROR('[1]Sheet 1'!D51,0)</f>
        <v>Lanchonetes</v>
      </c>
      <c r="F51">
        <f>IFERROR('[1]Sheet 1'!E51,0)</f>
        <v>5.6592842498765103E-2</v>
      </c>
      <c r="G51">
        <f>IFERROR('[1]Sheet 1'!F51,0)</f>
        <v>0.63098600206746402</v>
      </c>
      <c r="H51">
        <f>IFERROR('[1]Sheet 1'!G51,0)</f>
        <v>3.5898637233634902E-3</v>
      </c>
      <c r="I51">
        <f>IFERROR('[1]Sheet 1'!H51,0)</f>
        <v>0.25102506524061702</v>
      </c>
      <c r="J51">
        <f>IFERROR('[1]Sheet 1'!I51,0)</f>
        <v>1.4001671234896199E-3</v>
      </c>
      <c r="K51">
        <f>IFERROR('[1]Sheet 1'!J51,0)</f>
        <v>5.6406059346300802E-2</v>
      </c>
      <c r="L51">
        <f>IFERROR('[1]Sheet 1'!K51,0)</f>
        <v>0</v>
      </c>
      <c r="M51">
        <f>IFERROR('[1]Sheet 1'!L51,0)</f>
        <v>1</v>
      </c>
      <c r="N51">
        <f>IFERROR('[1]Sheet 1'!M51,0)</f>
        <v>0</v>
      </c>
      <c r="O51">
        <f>IFERROR('[1]Sheet 1'!N51,0)</f>
        <v>0</v>
      </c>
      <c r="P51">
        <f>IFERROR('[1]Sheet 1'!O51,0)</f>
        <v>0</v>
      </c>
      <c r="Q51">
        <f>IFERROR('[1]Sheet 1'!P51,0)</f>
        <v>0</v>
      </c>
      <c r="R51">
        <f t="shared" si="26"/>
        <v>0.94359394065369917</v>
      </c>
      <c r="S51">
        <f t="shared" si="13"/>
        <v>5.9975843485767767E-2</v>
      </c>
      <c r="T51">
        <f t="shared" si="14"/>
        <v>0.66870501693804019</v>
      </c>
      <c r="U51">
        <f t="shared" si="15"/>
        <v>3.8044582194715227E-3</v>
      </c>
      <c r="V51">
        <f t="shared" si="16"/>
        <v>0.26603081519017907</v>
      </c>
      <c r="W51">
        <f t="shared" si="17"/>
        <v>1.4838661665415294E-3</v>
      </c>
      <c r="X51">
        <f t="shared" si="27"/>
        <v>0</v>
      </c>
      <c r="Y51">
        <f t="shared" si="28"/>
        <v>1</v>
      </c>
      <c r="Z51">
        <f t="shared" si="29"/>
        <v>0</v>
      </c>
      <c r="AA51">
        <f t="shared" si="30"/>
        <v>0</v>
      </c>
      <c r="AB51">
        <f t="shared" si="31"/>
        <v>0</v>
      </c>
      <c r="AC51">
        <f t="shared" si="18"/>
        <v>0</v>
      </c>
      <c r="AD51">
        <f t="shared" si="19"/>
        <v>1</v>
      </c>
      <c r="AE51">
        <f t="shared" si="20"/>
        <v>0</v>
      </c>
      <c r="AF51">
        <f t="shared" si="21"/>
        <v>0</v>
      </c>
      <c r="AG51">
        <f t="shared" si="22"/>
        <v>1</v>
      </c>
      <c r="AH51">
        <f t="shared" si="6"/>
        <v>2</v>
      </c>
      <c r="AI51">
        <f t="shared" si="7"/>
        <v>0</v>
      </c>
      <c r="AJ51">
        <f t="shared" si="23"/>
        <v>0</v>
      </c>
      <c r="AK51">
        <f t="shared" si="24"/>
        <v>0</v>
      </c>
      <c r="AL51">
        <f t="shared" si="8"/>
        <v>0</v>
      </c>
      <c r="AM51">
        <f t="shared" si="9"/>
        <v>0</v>
      </c>
      <c r="AN51">
        <f t="shared" si="10"/>
        <v>1</v>
      </c>
    </row>
    <row r="52" spans="1:40" x14ac:dyDescent="0.3">
      <c r="A52" t="str">
        <f t="shared" si="11"/>
        <v>MS_LaticiniosFrios</v>
      </c>
      <c r="B52" t="str">
        <f>IFERROR('[1]Sheet 1'!A52,0)</f>
        <v>Centro-Oeste</v>
      </c>
      <c r="C52" t="str">
        <f>IFERROR('[1]Sheet 1'!B52,0)</f>
        <v>MS</v>
      </c>
      <c r="D52" t="str">
        <f>IFERROR('[1]Sheet 1'!C52,0)</f>
        <v>Mato Grosso do Sul</v>
      </c>
      <c r="E52" t="str">
        <f>IFERROR('[1]Sheet 1'!D52,0)</f>
        <v>LaticiniosFrios</v>
      </c>
      <c r="F52">
        <f>IFERROR('[1]Sheet 1'!E52,0)</f>
        <v>0.226566062294071</v>
      </c>
      <c r="G52">
        <f>IFERROR('[1]Sheet 1'!F52,0)</f>
        <v>0.28365220322130802</v>
      </c>
      <c r="H52">
        <f>IFERROR('[1]Sheet 1'!G52,0)</f>
        <v>0.48978173448462098</v>
      </c>
      <c r="I52">
        <f>IFERROR('[1]Sheet 1'!H52,0)</f>
        <v>0</v>
      </c>
      <c r="J52">
        <f>IFERROR('[1]Sheet 1'!I52,0)</f>
        <v>0</v>
      </c>
      <c r="K52">
        <f>IFERROR('[1]Sheet 1'!J52,0)</f>
        <v>0</v>
      </c>
      <c r="L52">
        <f>IFERROR('[1]Sheet 1'!K52,0)</f>
        <v>0</v>
      </c>
      <c r="M52">
        <f>IFERROR('[1]Sheet 1'!L52,0)</f>
        <v>0</v>
      </c>
      <c r="N52">
        <f>IFERROR('[1]Sheet 1'!M52,0)</f>
        <v>0</v>
      </c>
      <c r="O52">
        <f>IFERROR('[1]Sheet 1'!N52,0)</f>
        <v>0</v>
      </c>
      <c r="P52">
        <f>IFERROR('[1]Sheet 1'!O52,0)</f>
        <v>0</v>
      </c>
      <c r="Q52">
        <f>IFERROR('[1]Sheet 1'!P52,0)</f>
        <v>0</v>
      </c>
      <c r="R52">
        <f t="shared" si="26"/>
        <v>1</v>
      </c>
      <c r="S52">
        <f t="shared" si="13"/>
        <v>0.226566062294071</v>
      </c>
      <c r="T52">
        <f t="shared" si="14"/>
        <v>0.28365220322130802</v>
      </c>
      <c r="U52">
        <f t="shared" si="15"/>
        <v>0.48978173448462098</v>
      </c>
      <c r="V52">
        <f t="shared" si="16"/>
        <v>0</v>
      </c>
      <c r="W52">
        <f t="shared" si="17"/>
        <v>0</v>
      </c>
      <c r="X52">
        <f t="shared" si="27"/>
        <v>0</v>
      </c>
      <c r="Y52">
        <f t="shared" si="28"/>
        <v>0</v>
      </c>
      <c r="Z52">
        <f t="shared" si="29"/>
        <v>0</v>
      </c>
      <c r="AA52">
        <f t="shared" si="30"/>
        <v>0</v>
      </c>
      <c r="AB52">
        <f t="shared" si="31"/>
        <v>0</v>
      </c>
      <c r="AC52">
        <f t="shared" si="18"/>
        <v>0</v>
      </c>
      <c r="AD52">
        <f t="shared" si="19"/>
        <v>0</v>
      </c>
      <c r="AE52">
        <f t="shared" si="20"/>
        <v>1</v>
      </c>
      <c r="AF52">
        <f t="shared" si="21"/>
        <v>0</v>
      </c>
      <c r="AG52">
        <f t="shared" si="22"/>
        <v>0</v>
      </c>
      <c r="AH52">
        <f t="shared" si="6"/>
        <v>0</v>
      </c>
      <c r="AI52">
        <f t="shared" si="7"/>
        <v>0</v>
      </c>
      <c r="AJ52">
        <f t="shared" si="23"/>
        <v>0</v>
      </c>
      <c r="AK52">
        <f t="shared" si="24"/>
        <v>1</v>
      </c>
      <c r="AL52">
        <f t="shared" si="8"/>
        <v>0</v>
      </c>
      <c r="AM52">
        <f t="shared" si="9"/>
        <v>1</v>
      </c>
      <c r="AN52">
        <f t="shared" si="10"/>
        <v>1</v>
      </c>
    </row>
    <row r="53" spans="1:40" x14ac:dyDescent="0.3">
      <c r="A53" t="str">
        <f t="shared" si="11"/>
        <v>MS_Minimercado</v>
      </c>
      <c r="B53" t="str">
        <f>IFERROR('[1]Sheet 1'!A53,0)</f>
        <v>Centro-Oeste</v>
      </c>
      <c r="C53" t="str">
        <f>IFERROR('[1]Sheet 1'!B53,0)</f>
        <v>MS</v>
      </c>
      <c r="D53" t="str">
        <f>IFERROR('[1]Sheet 1'!C53,0)</f>
        <v>Mato Grosso do Sul</v>
      </c>
      <c r="E53" t="str">
        <f>IFERROR('[1]Sheet 1'!D53,0)</f>
        <v>Minimercado</v>
      </c>
      <c r="F53">
        <f>IFERROR('[1]Sheet 1'!E53,0)</f>
        <v>0.526647732939721</v>
      </c>
      <c r="G53">
        <f>IFERROR('[1]Sheet 1'!F53,0)</f>
        <v>0.245732065509595</v>
      </c>
      <c r="H53">
        <f>IFERROR('[1]Sheet 1'!G53,0)</f>
        <v>0.143344558718941</v>
      </c>
      <c r="I53">
        <f>IFERROR('[1]Sheet 1'!H53,0)</f>
        <v>6.7004398523932999E-3</v>
      </c>
      <c r="J53">
        <f>IFERROR('[1]Sheet 1'!I53,0)</f>
        <v>4.7134951766410998E-2</v>
      </c>
      <c r="K53">
        <f>IFERROR('[1]Sheet 1'!J53,0)</f>
        <v>3.0440251212937901E-2</v>
      </c>
      <c r="L53">
        <f>IFERROR('[1]Sheet 1'!K53,0)</f>
        <v>1</v>
      </c>
      <c r="M53">
        <f>IFERROR('[1]Sheet 1'!L53,0)</f>
        <v>0</v>
      </c>
      <c r="N53">
        <f>IFERROR('[1]Sheet 1'!M53,0)</f>
        <v>0</v>
      </c>
      <c r="O53">
        <f>IFERROR('[1]Sheet 1'!N53,0)</f>
        <v>0</v>
      </c>
      <c r="P53">
        <f>IFERROR('[1]Sheet 1'!O53,0)</f>
        <v>0</v>
      </c>
      <c r="Q53">
        <f>IFERROR('[1]Sheet 1'!P53,0)</f>
        <v>0</v>
      </c>
      <c r="R53">
        <f t="shared" si="26"/>
        <v>0.96955974878706142</v>
      </c>
      <c r="S53">
        <f t="shared" si="13"/>
        <v>0.5431823398182194</v>
      </c>
      <c r="T53">
        <f t="shared" si="14"/>
        <v>0.25344705761249964</v>
      </c>
      <c r="U53">
        <f t="shared" si="15"/>
        <v>0.14784499758603625</v>
      </c>
      <c r="V53">
        <f t="shared" si="16"/>
        <v>6.9108065395409451E-3</v>
      </c>
      <c r="W53">
        <f t="shared" si="17"/>
        <v>4.8614798443703713E-2</v>
      </c>
      <c r="X53">
        <f t="shared" si="27"/>
        <v>1</v>
      </c>
      <c r="Y53">
        <f t="shared" si="28"/>
        <v>0</v>
      </c>
      <c r="Z53">
        <f t="shared" si="29"/>
        <v>0</v>
      </c>
      <c r="AA53">
        <f t="shared" si="30"/>
        <v>0</v>
      </c>
      <c r="AB53">
        <f t="shared" si="31"/>
        <v>0</v>
      </c>
      <c r="AC53">
        <f t="shared" si="18"/>
        <v>1</v>
      </c>
      <c r="AD53">
        <f t="shared" si="19"/>
        <v>0</v>
      </c>
      <c r="AE53">
        <f t="shared" si="20"/>
        <v>0</v>
      </c>
      <c r="AF53">
        <f t="shared" si="21"/>
        <v>1</v>
      </c>
      <c r="AG53">
        <f t="shared" si="22"/>
        <v>0</v>
      </c>
      <c r="AH53">
        <f t="shared" si="6"/>
        <v>2</v>
      </c>
      <c r="AI53">
        <f t="shared" si="7"/>
        <v>0</v>
      </c>
      <c r="AJ53">
        <f t="shared" si="23"/>
        <v>0</v>
      </c>
      <c r="AK53">
        <f t="shared" si="24"/>
        <v>0</v>
      </c>
      <c r="AL53">
        <f t="shared" si="8"/>
        <v>0</v>
      </c>
      <c r="AM53">
        <f t="shared" si="9"/>
        <v>0</v>
      </c>
      <c r="AN53">
        <f t="shared" si="10"/>
        <v>1</v>
      </c>
    </row>
    <row r="54" spans="1:40" x14ac:dyDescent="0.3">
      <c r="A54" t="str">
        <f t="shared" si="11"/>
        <v>MS_Padaria_prod</v>
      </c>
      <c r="B54" t="str">
        <f>IFERROR('[1]Sheet 1'!A54,0)</f>
        <v>Centro-Oeste</v>
      </c>
      <c r="C54" t="str">
        <f>IFERROR('[1]Sheet 1'!B54,0)</f>
        <v>MS</v>
      </c>
      <c r="D54" t="str">
        <f>IFERROR('[1]Sheet 1'!C54,0)</f>
        <v>Mato Grosso do Sul</v>
      </c>
      <c r="E54" t="str">
        <f>IFERROR('[1]Sheet 1'!D54,0)</f>
        <v>Padaria_prod</v>
      </c>
      <c r="F54">
        <f>IFERROR('[1]Sheet 1'!E54,0)</f>
        <v>0.100409491213816</v>
      </c>
      <c r="G54">
        <f>IFERROR('[1]Sheet 1'!F54,0)</f>
        <v>0.23855207733144801</v>
      </c>
      <c r="H54">
        <f>IFERROR('[1]Sheet 1'!G54,0)</f>
        <v>0.54486601641785803</v>
      </c>
      <c r="I54">
        <f>IFERROR('[1]Sheet 1'!H54,0)</f>
        <v>9.8304495483616999E-2</v>
      </c>
      <c r="J54">
        <f>IFERROR('[1]Sheet 1'!I54,0)</f>
        <v>4.0815478280520701E-3</v>
      </c>
      <c r="K54">
        <f>IFERROR('[1]Sheet 1'!J54,0)</f>
        <v>1.37863717252088E-2</v>
      </c>
      <c r="L54">
        <f>IFERROR('[1]Sheet 1'!K54,0)</f>
        <v>0</v>
      </c>
      <c r="M54">
        <f>IFERROR('[1]Sheet 1'!L54,0)</f>
        <v>0</v>
      </c>
      <c r="N54">
        <f>IFERROR('[1]Sheet 1'!M54,0)</f>
        <v>1</v>
      </c>
      <c r="O54">
        <f>IFERROR('[1]Sheet 1'!N54,0)</f>
        <v>0</v>
      </c>
      <c r="P54">
        <f>IFERROR('[1]Sheet 1'!O54,0)</f>
        <v>0</v>
      </c>
      <c r="Q54">
        <f>IFERROR('[1]Sheet 1'!P54,0)</f>
        <v>0</v>
      </c>
      <c r="R54">
        <f t="shared" si="26"/>
        <v>0.98621362827479109</v>
      </c>
      <c r="S54">
        <f t="shared" si="13"/>
        <v>0.1018131247987973</v>
      </c>
      <c r="T54">
        <f t="shared" si="14"/>
        <v>0.24188681893268227</v>
      </c>
      <c r="U54">
        <f t="shared" si="15"/>
        <v>0.55248274896688077</v>
      </c>
      <c r="V54">
        <f t="shared" si="16"/>
        <v>9.9678703138166513E-2</v>
      </c>
      <c r="W54">
        <f t="shared" si="17"/>
        <v>4.1386041634732086E-3</v>
      </c>
      <c r="X54">
        <f t="shared" si="27"/>
        <v>0</v>
      </c>
      <c r="Y54">
        <f t="shared" si="28"/>
        <v>0</v>
      </c>
      <c r="Z54">
        <f t="shared" si="29"/>
        <v>1</v>
      </c>
      <c r="AA54">
        <f t="shared" si="30"/>
        <v>0</v>
      </c>
      <c r="AB54">
        <f t="shared" si="31"/>
        <v>0</v>
      </c>
      <c r="AC54">
        <f t="shared" si="18"/>
        <v>0</v>
      </c>
      <c r="AD54">
        <f t="shared" si="19"/>
        <v>0</v>
      </c>
      <c r="AE54">
        <f t="shared" si="20"/>
        <v>1</v>
      </c>
      <c r="AF54">
        <f t="shared" si="21"/>
        <v>0</v>
      </c>
      <c r="AG54">
        <f t="shared" si="22"/>
        <v>0</v>
      </c>
      <c r="AH54">
        <f t="shared" si="6"/>
        <v>0</v>
      </c>
      <c r="AI54">
        <f t="shared" si="7"/>
        <v>0</v>
      </c>
      <c r="AJ54">
        <f t="shared" si="23"/>
        <v>0</v>
      </c>
      <c r="AK54">
        <f t="shared" si="24"/>
        <v>1</v>
      </c>
      <c r="AL54">
        <f t="shared" si="8"/>
        <v>0</v>
      </c>
      <c r="AM54">
        <f t="shared" si="9"/>
        <v>1</v>
      </c>
      <c r="AN54">
        <f t="shared" si="10"/>
        <v>1</v>
      </c>
    </row>
    <row r="55" spans="1:40" x14ac:dyDescent="0.3">
      <c r="A55" t="str">
        <f t="shared" si="11"/>
        <v>MS_Peixaria</v>
      </c>
      <c r="B55" t="str">
        <f>IFERROR('[1]Sheet 1'!A55,0)</f>
        <v>Centro-Oeste</v>
      </c>
      <c r="C55" t="str">
        <f>IFERROR('[1]Sheet 1'!B55,0)</f>
        <v>MS</v>
      </c>
      <c r="D55" t="str">
        <f>IFERROR('[1]Sheet 1'!C55,0)</f>
        <v>Mato Grosso do Sul</v>
      </c>
      <c r="E55" t="str">
        <f>IFERROR('[1]Sheet 1'!D55,0)</f>
        <v>Peixaria</v>
      </c>
      <c r="F55">
        <f>IFERROR('[1]Sheet 1'!E55,0)</f>
        <v>0.50928746269657599</v>
      </c>
      <c r="G55">
        <f>IFERROR('[1]Sheet 1'!F55,0)</f>
        <v>0</v>
      </c>
      <c r="H55">
        <f>IFERROR('[1]Sheet 1'!G55,0)</f>
        <v>0</v>
      </c>
      <c r="I55">
        <f>IFERROR('[1]Sheet 1'!H55,0)</f>
        <v>0.49071253730342401</v>
      </c>
      <c r="J55">
        <f>IFERROR('[1]Sheet 1'!I55,0)</f>
        <v>0</v>
      </c>
      <c r="K55">
        <f>IFERROR('[1]Sheet 1'!J55,0)</f>
        <v>0</v>
      </c>
      <c r="L55">
        <f>IFERROR('[1]Sheet 1'!K55,0)</f>
        <v>1</v>
      </c>
      <c r="M55">
        <f>IFERROR('[1]Sheet 1'!L55,0)</f>
        <v>0</v>
      </c>
      <c r="N55">
        <f>IFERROR('[1]Sheet 1'!M55,0)</f>
        <v>0</v>
      </c>
      <c r="O55">
        <f>IFERROR('[1]Sheet 1'!N55,0)</f>
        <v>0</v>
      </c>
      <c r="P55">
        <f>IFERROR('[1]Sheet 1'!O55,0)</f>
        <v>0</v>
      </c>
      <c r="Q55">
        <f>IFERROR('[1]Sheet 1'!P55,0)</f>
        <v>0</v>
      </c>
      <c r="R55">
        <f t="shared" si="26"/>
        <v>1</v>
      </c>
      <c r="S55">
        <f t="shared" si="13"/>
        <v>0.50928746269657599</v>
      </c>
      <c r="T55">
        <f t="shared" si="14"/>
        <v>0</v>
      </c>
      <c r="U55">
        <f t="shared" si="15"/>
        <v>0</v>
      </c>
      <c r="V55">
        <f t="shared" si="16"/>
        <v>0.49071253730342401</v>
      </c>
      <c r="W55">
        <f t="shared" si="17"/>
        <v>0</v>
      </c>
      <c r="X55">
        <f t="shared" si="27"/>
        <v>1</v>
      </c>
      <c r="Y55">
        <f t="shared" si="28"/>
        <v>0</v>
      </c>
      <c r="Z55">
        <f t="shared" si="29"/>
        <v>0</v>
      </c>
      <c r="AA55">
        <f t="shared" si="30"/>
        <v>0</v>
      </c>
      <c r="AB55">
        <f t="shared" si="31"/>
        <v>0</v>
      </c>
      <c r="AC55">
        <f t="shared" si="18"/>
        <v>1</v>
      </c>
      <c r="AD55">
        <f t="shared" si="19"/>
        <v>0</v>
      </c>
      <c r="AE55">
        <f t="shared" si="20"/>
        <v>0</v>
      </c>
      <c r="AF55">
        <f t="shared" si="21"/>
        <v>1</v>
      </c>
      <c r="AG55">
        <f t="shared" si="22"/>
        <v>0</v>
      </c>
      <c r="AH55">
        <f t="shared" si="6"/>
        <v>2</v>
      </c>
      <c r="AI55">
        <f t="shared" si="7"/>
        <v>0</v>
      </c>
      <c r="AJ55">
        <f t="shared" si="23"/>
        <v>0</v>
      </c>
      <c r="AK55">
        <f t="shared" si="24"/>
        <v>0</v>
      </c>
      <c r="AL55">
        <f t="shared" si="8"/>
        <v>0</v>
      </c>
      <c r="AM55">
        <f t="shared" si="9"/>
        <v>0</v>
      </c>
      <c r="AN55">
        <f t="shared" si="10"/>
        <v>1</v>
      </c>
    </row>
    <row r="56" spans="1:40" x14ac:dyDescent="0.3">
      <c r="A56" t="str">
        <f t="shared" si="11"/>
        <v>MS_Restaurante</v>
      </c>
      <c r="B56" t="str">
        <f>IFERROR('[1]Sheet 1'!A56,0)</f>
        <v>Centro-Oeste</v>
      </c>
      <c r="C56" t="str">
        <f>IFERROR('[1]Sheet 1'!B56,0)</f>
        <v>MS</v>
      </c>
      <c r="D56" t="str">
        <f>IFERROR('[1]Sheet 1'!C56,0)</f>
        <v>Mato Grosso do Sul</v>
      </c>
      <c r="E56" t="str">
        <f>IFERROR('[1]Sheet 1'!D56,0)</f>
        <v>Restaurante</v>
      </c>
      <c r="F56">
        <f>IFERROR('[1]Sheet 1'!E56,0)</f>
        <v>5.8955357183847298E-2</v>
      </c>
      <c r="G56">
        <f>IFERROR('[1]Sheet 1'!F56,0)</f>
        <v>7.7058009712418704E-2</v>
      </c>
      <c r="H56">
        <f>IFERROR('[1]Sheet 1'!G56,0)</f>
        <v>0</v>
      </c>
      <c r="I56">
        <f>IFERROR('[1]Sheet 1'!H56,0)</f>
        <v>0.84272920211222102</v>
      </c>
      <c r="J56">
        <f>IFERROR('[1]Sheet 1'!I56,0)</f>
        <v>0</v>
      </c>
      <c r="K56">
        <f>IFERROR('[1]Sheet 1'!J56,0)</f>
        <v>2.1257430991513299E-2</v>
      </c>
      <c r="L56">
        <f>IFERROR('[1]Sheet 1'!K56,0)</f>
        <v>0</v>
      </c>
      <c r="M56">
        <f>IFERROR('[1]Sheet 1'!L56,0)</f>
        <v>0</v>
      </c>
      <c r="N56">
        <f>IFERROR('[1]Sheet 1'!M56,0)</f>
        <v>0</v>
      </c>
      <c r="O56">
        <f>IFERROR('[1]Sheet 1'!N56,0)</f>
        <v>1</v>
      </c>
      <c r="P56">
        <f>IFERROR('[1]Sheet 1'!O56,0)</f>
        <v>0</v>
      </c>
      <c r="Q56">
        <f>IFERROR('[1]Sheet 1'!P56,0)</f>
        <v>0</v>
      </c>
      <c r="R56">
        <f t="shared" si="26"/>
        <v>0.978742569008487</v>
      </c>
      <c r="S56">
        <f t="shared" si="13"/>
        <v>6.0235815883201947E-2</v>
      </c>
      <c r="T56">
        <f t="shared" si="14"/>
        <v>7.8731642162537335E-2</v>
      </c>
      <c r="U56">
        <f t="shared" si="15"/>
        <v>0</v>
      </c>
      <c r="V56">
        <f t="shared" si="16"/>
        <v>0.86103254195426071</v>
      </c>
      <c r="W56">
        <f t="shared" si="17"/>
        <v>0</v>
      </c>
      <c r="X56">
        <f t="shared" si="27"/>
        <v>0</v>
      </c>
      <c r="Y56">
        <f t="shared" si="28"/>
        <v>0</v>
      </c>
      <c r="Z56">
        <f t="shared" si="29"/>
        <v>0</v>
      </c>
      <c r="AA56">
        <f t="shared" si="30"/>
        <v>1</v>
      </c>
      <c r="AB56">
        <f t="shared" si="31"/>
        <v>0</v>
      </c>
      <c r="AC56">
        <f t="shared" si="18"/>
        <v>0</v>
      </c>
      <c r="AD56">
        <f t="shared" si="19"/>
        <v>0</v>
      </c>
      <c r="AE56">
        <f t="shared" si="20"/>
        <v>1</v>
      </c>
      <c r="AF56">
        <f t="shared" si="21"/>
        <v>0</v>
      </c>
      <c r="AG56">
        <f t="shared" si="22"/>
        <v>0</v>
      </c>
      <c r="AH56">
        <f t="shared" si="6"/>
        <v>0</v>
      </c>
      <c r="AI56">
        <f t="shared" si="7"/>
        <v>0</v>
      </c>
      <c r="AJ56">
        <f t="shared" si="23"/>
        <v>1</v>
      </c>
      <c r="AK56">
        <f t="shared" si="24"/>
        <v>0</v>
      </c>
      <c r="AL56">
        <f t="shared" si="8"/>
        <v>0</v>
      </c>
      <c r="AM56">
        <f t="shared" si="9"/>
        <v>0</v>
      </c>
      <c r="AN56">
        <f t="shared" si="10"/>
        <v>1</v>
      </c>
    </row>
    <row r="57" spans="1:40" x14ac:dyDescent="0.3">
      <c r="A57" t="str">
        <f t="shared" si="11"/>
        <v>MS_Supermercado</v>
      </c>
      <c r="B57" t="str">
        <f>IFERROR('[1]Sheet 1'!A57,0)</f>
        <v>Centro-Oeste</v>
      </c>
      <c r="C57" t="str">
        <f>IFERROR('[1]Sheet 1'!B57,0)</f>
        <v>MS</v>
      </c>
      <c r="D57" t="str">
        <f>IFERROR('[1]Sheet 1'!C57,0)</f>
        <v>Mato Grosso do Sul</v>
      </c>
      <c r="E57" t="str">
        <f>IFERROR('[1]Sheet 1'!D57,0)</f>
        <v>Supermercado</v>
      </c>
      <c r="F57">
        <f>IFERROR('[1]Sheet 1'!E57,0)</f>
        <v>0.51447960760799705</v>
      </c>
      <c r="G57">
        <f>IFERROR('[1]Sheet 1'!F57,0)</f>
        <v>0.30306495942037598</v>
      </c>
      <c r="H57">
        <f>IFERROR('[1]Sheet 1'!G57,0)</f>
        <v>0.10178752445219399</v>
      </c>
      <c r="I57">
        <f>IFERROR('[1]Sheet 1'!H57,0)</f>
        <v>3.5474248287864002E-3</v>
      </c>
      <c r="J57">
        <f>IFERROR('[1]Sheet 1'!I57,0)</f>
        <v>5.56204067990511E-2</v>
      </c>
      <c r="K57">
        <f>IFERROR('[1]Sheet 1'!J57,0)</f>
        <v>2.1500076891594899E-2</v>
      </c>
      <c r="L57">
        <f>IFERROR('[1]Sheet 1'!K57,0)</f>
        <v>1</v>
      </c>
      <c r="M57">
        <f>IFERROR('[1]Sheet 1'!L57,0)</f>
        <v>0</v>
      </c>
      <c r="N57">
        <f>IFERROR('[1]Sheet 1'!M57,0)</f>
        <v>0</v>
      </c>
      <c r="O57">
        <f>IFERROR('[1]Sheet 1'!N57,0)</f>
        <v>0</v>
      </c>
      <c r="P57">
        <f>IFERROR('[1]Sheet 1'!O57,0)</f>
        <v>0</v>
      </c>
      <c r="Q57">
        <f>IFERROR('[1]Sheet 1'!P57,0)</f>
        <v>0</v>
      </c>
      <c r="R57">
        <f t="shared" si="26"/>
        <v>0.9784999231084045</v>
      </c>
      <c r="S57">
        <f t="shared" si="13"/>
        <v>0.52578400412505677</v>
      </c>
      <c r="T57">
        <f t="shared" si="14"/>
        <v>0.30972405031737593</v>
      </c>
      <c r="U57">
        <f t="shared" si="15"/>
        <v>0.10402404951534915</v>
      </c>
      <c r="V57">
        <f t="shared" si="16"/>
        <v>3.6253705749074378E-3</v>
      </c>
      <c r="W57">
        <f t="shared" si="17"/>
        <v>5.6842525467310757E-2</v>
      </c>
      <c r="X57">
        <f t="shared" si="27"/>
        <v>1</v>
      </c>
      <c r="Y57">
        <f t="shared" si="28"/>
        <v>0</v>
      </c>
      <c r="Z57">
        <f t="shared" si="29"/>
        <v>0</v>
      </c>
      <c r="AA57">
        <f t="shared" si="30"/>
        <v>0</v>
      </c>
      <c r="AB57">
        <f t="shared" si="31"/>
        <v>0</v>
      </c>
      <c r="AC57">
        <f t="shared" si="18"/>
        <v>1</v>
      </c>
      <c r="AD57">
        <f t="shared" si="19"/>
        <v>0</v>
      </c>
      <c r="AE57">
        <f t="shared" si="20"/>
        <v>0</v>
      </c>
      <c r="AF57">
        <f t="shared" si="21"/>
        <v>1</v>
      </c>
      <c r="AG57">
        <f t="shared" si="22"/>
        <v>0</v>
      </c>
      <c r="AH57">
        <f t="shared" si="6"/>
        <v>2</v>
      </c>
      <c r="AI57">
        <f t="shared" si="7"/>
        <v>0</v>
      </c>
      <c r="AJ57">
        <f t="shared" si="23"/>
        <v>0</v>
      </c>
      <c r="AK57">
        <f t="shared" si="24"/>
        <v>0</v>
      </c>
      <c r="AL57">
        <f t="shared" si="8"/>
        <v>0</v>
      </c>
      <c r="AM57">
        <f t="shared" si="9"/>
        <v>0</v>
      </c>
      <c r="AN57">
        <f t="shared" si="10"/>
        <v>1</v>
      </c>
    </row>
    <row r="58" spans="1:40" x14ac:dyDescent="0.3">
      <c r="A58" t="str">
        <f t="shared" si="11"/>
        <v>MS_Ambulantes</v>
      </c>
      <c r="B58" t="str">
        <f>IFERROR('[1]Sheet 1'!A58,0)</f>
        <v>Centro-Oeste</v>
      </c>
      <c r="C58" t="str">
        <f>IFERROR('[1]Sheet 1'!B58,0)</f>
        <v>MS</v>
      </c>
      <c r="D58" t="str">
        <f>IFERROR('[1]Sheet 1'!C58,0)</f>
        <v>Mato Grosso do Sul</v>
      </c>
      <c r="E58" t="str">
        <f>IFERROR('[1]Sheet 1'!D58,0)</f>
        <v>Ambulantes</v>
      </c>
      <c r="F58">
        <f>IFERROR('[1]Sheet 1'!E58,0)</f>
        <v>0</v>
      </c>
      <c r="G58">
        <f>IFERROR('[1]Sheet 1'!F58,0)</f>
        <v>1.8940007913342599E-3</v>
      </c>
      <c r="H58">
        <f>IFERROR('[1]Sheet 1'!G58,0)</f>
        <v>0</v>
      </c>
      <c r="I58">
        <f>IFERROR('[1]Sheet 1'!H58,0)</f>
        <v>0.99687442306713803</v>
      </c>
      <c r="J58">
        <f>IFERROR('[1]Sheet 1'!I58,0)</f>
        <v>0</v>
      </c>
      <c r="K58">
        <f>IFERROR('[1]Sheet 1'!J58,0)</f>
        <v>1.2315761415280901E-3</v>
      </c>
      <c r="L58">
        <f>IFERROR('[1]Sheet 1'!K58,0)</f>
        <v>0</v>
      </c>
      <c r="M58">
        <f>IFERROR('[1]Sheet 1'!L58,0)</f>
        <v>0</v>
      </c>
      <c r="N58">
        <f>IFERROR('[1]Sheet 1'!M58,0)</f>
        <v>0</v>
      </c>
      <c r="O58">
        <f>IFERROR('[1]Sheet 1'!N58,0)</f>
        <v>1</v>
      </c>
      <c r="P58">
        <f>IFERROR('[1]Sheet 1'!O58,0)</f>
        <v>0</v>
      </c>
      <c r="Q58">
        <f>IFERROR('[1]Sheet 1'!P58,0)</f>
        <v>0</v>
      </c>
      <c r="R58">
        <f t="shared" si="26"/>
        <v>0.99876842385847231</v>
      </c>
      <c r="S58">
        <f t="shared" si="13"/>
        <v>0</v>
      </c>
      <c r="T58">
        <f t="shared" si="14"/>
        <v>1.8963362738454415E-3</v>
      </c>
      <c r="U58">
        <f t="shared" si="15"/>
        <v>0</v>
      </c>
      <c r="V58">
        <f t="shared" si="16"/>
        <v>0.99810366372615456</v>
      </c>
      <c r="W58">
        <f t="shared" si="17"/>
        <v>0</v>
      </c>
      <c r="X58">
        <f t="shared" si="27"/>
        <v>0</v>
      </c>
      <c r="Y58">
        <f t="shared" si="28"/>
        <v>0</v>
      </c>
      <c r="Z58">
        <f t="shared" si="29"/>
        <v>0</v>
      </c>
      <c r="AA58">
        <f t="shared" si="30"/>
        <v>1</v>
      </c>
      <c r="AB58">
        <f t="shared" si="31"/>
        <v>0</v>
      </c>
      <c r="AC58">
        <f t="shared" si="18"/>
        <v>0</v>
      </c>
      <c r="AD58">
        <f t="shared" si="19"/>
        <v>0</v>
      </c>
      <c r="AE58">
        <f t="shared" si="20"/>
        <v>1</v>
      </c>
      <c r="AF58">
        <f t="shared" si="21"/>
        <v>0</v>
      </c>
      <c r="AG58">
        <f t="shared" si="22"/>
        <v>0</v>
      </c>
      <c r="AH58">
        <f t="shared" si="6"/>
        <v>0</v>
      </c>
      <c r="AI58">
        <f t="shared" si="7"/>
        <v>0</v>
      </c>
      <c r="AJ58">
        <f t="shared" si="23"/>
        <v>1</v>
      </c>
      <c r="AK58">
        <f t="shared" si="24"/>
        <v>0</v>
      </c>
      <c r="AL58">
        <f t="shared" si="8"/>
        <v>0</v>
      </c>
      <c r="AM58">
        <f t="shared" si="9"/>
        <v>0</v>
      </c>
      <c r="AN58">
        <f t="shared" si="10"/>
        <v>1</v>
      </c>
    </row>
    <row r="59" spans="1:40" x14ac:dyDescent="0.3">
      <c r="A59" t="str">
        <f t="shared" si="11"/>
        <v>MT_Acougues</v>
      </c>
      <c r="B59" t="str">
        <f>IFERROR('[1]Sheet 1'!A59,0)</f>
        <v>Centro-Oeste</v>
      </c>
      <c r="C59" t="str">
        <f>IFERROR('[1]Sheet 1'!B59,0)</f>
        <v>MT</v>
      </c>
      <c r="D59" t="str">
        <f>IFERROR('[1]Sheet 1'!C59,0)</f>
        <v>Mato Grosso</v>
      </c>
      <c r="E59" t="str">
        <f>IFERROR('[1]Sheet 1'!D59,0)</f>
        <v>Acougues</v>
      </c>
      <c r="F59">
        <f>IFERROR('[1]Sheet 1'!E59,0)</f>
        <v>0.85121549253794704</v>
      </c>
      <c r="G59">
        <f>IFERROR('[1]Sheet 1'!F59,0)</f>
        <v>0.107412076040604</v>
      </c>
      <c r="H59">
        <f>IFERROR('[1]Sheet 1'!G59,0)</f>
        <v>2.45574111678535E-2</v>
      </c>
      <c r="I59">
        <f>IFERROR('[1]Sheet 1'!H59,0)</f>
        <v>0</v>
      </c>
      <c r="J59">
        <f>IFERROR('[1]Sheet 1'!I59,0)</f>
        <v>4.6896086779740897E-3</v>
      </c>
      <c r="K59">
        <f>IFERROR('[1]Sheet 1'!J59,0)</f>
        <v>1.21254115756211E-2</v>
      </c>
      <c r="L59">
        <f>IFERROR('[1]Sheet 1'!K59,0)</f>
        <v>1</v>
      </c>
      <c r="M59">
        <f>IFERROR('[1]Sheet 1'!L59,0)</f>
        <v>0</v>
      </c>
      <c r="N59">
        <f>IFERROR('[1]Sheet 1'!M59,0)</f>
        <v>0</v>
      </c>
      <c r="O59">
        <f>IFERROR('[1]Sheet 1'!N59,0)</f>
        <v>0</v>
      </c>
      <c r="P59">
        <f>IFERROR('[1]Sheet 1'!O59,0)</f>
        <v>0</v>
      </c>
      <c r="Q59">
        <f>IFERROR('[1]Sheet 1'!P59,0)</f>
        <v>0</v>
      </c>
      <c r="R59">
        <f t="shared" si="26"/>
        <v>0.98787458842437859</v>
      </c>
      <c r="S59">
        <f t="shared" si="13"/>
        <v>0.86166351732521285</v>
      </c>
      <c r="T59">
        <f t="shared" si="14"/>
        <v>0.10873047783516941</v>
      </c>
      <c r="U59">
        <f t="shared" si="15"/>
        <v>2.485883477073908E-2</v>
      </c>
      <c r="V59">
        <f t="shared" si="16"/>
        <v>0</v>
      </c>
      <c r="W59">
        <f t="shared" si="17"/>
        <v>4.7471700688787154E-3</v>
      </c>
      <c r="X59">
        <f t="shared" si="27"/>
        <v>1</v>
      </c>
      <c r="Y59">
        <f t="shared" si="28"/>
        <v>0</v>
      </c>
      <c r="Z59">
        <f t="shared" si="29"/>
        <v>0</v>
      </c>
      <c r="AA59">
        <f t="shared" si="30"/>
        <v>0</v>
      </c>
      <c r="AB59">
        <f t="shared" si="31"/>
        <v>0</v>
      </c>
      <c r="AC59">
        <f t="shared" si="18"/>
        <v>1</v>
      </c>
      <c r="AD59">
        <f t="shared" si="19"/>
        <v>0</v>
      </c>
      <c r="AE59">
        <f t="shared" si="20"/>
        <v>0</v>
      </c>
      <c r="AF59">
        <f t="shared" si="21"/>
        <v>1</v>
      </c>
      <c r="AG59">
        <f t="shared" si="22"/>
        <v>0</v>
      </c>
      <c r="AH59">
        <f t="shared" si="6"/>
        <v>2</v>
      </c>
      <c r="AI59">
        <f t="shared" si="7"/>
        <v>0</v>
      </c>
      <c r="AJ59">
        <f t="shared" si="23"/>
        <v>0</v>
      </c>
      <c r="AK59">
        <f t="shared" si="24"/>
        <v>0</v>
      </c>
      <c r="AL59">
        <f t="shared" si="8"/>
        <v>0</v>
      </c>
      <c r="AM59">
        <f t="shared" si="9"/>
        <v>0</v>
      </c>
      <c r="AN59">
        <f t="shared" si="10"/>
        <v>1</v>
      </c>
    </row>
    <row r="60" spans="1:40" x14ac:dyDescent="0.3">
      <c r="A60" t="str">
        <f t="shared" si="11"/>
        <v>MT_AliGeral</v>
      </c>
      <c r="B60" t="str">
        <f>IFERROR('[1]Sheet 1'!A60,0)</f>
        <v>Centro-Oeste</v>
      </c>
      <c r="C60" t="str">
        <f>IFERROR('[1]Sheet 1'!B60,0)</f>
        <v>MT</v>
      </c>
      <c r="D60" t="str">
        <f>IFERROR('[1]Sheet 1'!C60,0)</f>
        <v>Mato Grosso</v>
      </c>
      <c r="E60" t="str">
        <f>IFERROR('[1]Sheet 1'!D60,0)</f>
        <v>AliGeral</v>
      </c>
      <c r="F60">
        <f>IFERROR('[1]Sheet 1'!E60,0)</f>
        <v>0.52146166964106599</v>
      </c>
      <c r="G60">
        <f>IFERROR('[1]Sheet 1'!F60,0)</f>
        <v>0.112709287086875</v>
      </c>
      <c r="H60">
        <f>IFERROR('[1]Sheet 1'!G60,0)</f>
        <v>2.3890423663898101E-2</v>
      </c>
      <c r="I60">
        <f>IFERROR('[1]Sheet 1'!H60,0)</f>
        <v>0.322256903921185</v>
      </c>
      <c r="J60">
        <f>IFERROR('[1]Sheet 1'!I60,0)</f>
        <v>5.2173507322281704E-3</v>
      </c>
      <c r="K60">
        <f>IFERROR('[1]Sheet 1'!J60,0)</f>
        <v>1.4464364954748499E-2</v>
      </c>
      <c r="L60">
        <f>IFERROR('[1]Sheet 1'!K60,0)</f>
        <v>1</v>
      </c>
      <c r="M60">
        <f>IFERROR('[1]Sheet 1'!L60,0)</f>
        <v>0</v>
      </c>
      <c r="N60">
        <f>IFERROR('[1]Sheet 1'!M60,0)</f>
        <v>0</v>
      </c>
      <c r="O60">
        <f>IFERROR('[1]Sheet 1'!N60,0)</f>
        <v>0</v>
      </c>
      <c r="P60">
        <f>IFERROR('[1]Sheet 1'!O60,0)</f>
        <v>0</v>
      </c>
      <c r="Q60">
        <f>IFERROR('[1]Sheet 1'!P60,0)</f>
        <v>0</v>
      </c>
      <c r="R60">
        <f t="shared" si="26"/>
        <v>0.98553563504525232</v>
      </c>
      <c r="S60">
        <f t="shared" si="13"/>
        <v>0.52911498184144534</v>
      </c>
      <c r="T60">
        <f t="shared" si="14"/>
        <v>0.11436348223136526</v>
      </c>
      <c r="U60">
        <f t="shared" si="15"/>
        <v>2.4241055132218671E-2</v>
      </c>
      <c r="V60">
        <f t="shared" si="16"/>
        <v>0.32698655681424255</v>
      </c>
      <c r="W60">
        <f t="shared" si="17"/>
        <v>5.2939239807281123E-3</v>
      </c>
      <c r="X60">
        <f t="shared" si="27"/>
        <v>1</v>
      </c>
      <c r="Y60">
        <f t="shared" si="28"/>
        <v>0</v>
      </c>
      <c r="Z60">
        <f t="shared" si="29"/>
        <v>0</v>
      </c>
      <c r="AA60">
        <f t="shared" si="30"/>
        <v>0</v>
      </c>
      <c r="AB60">
        <f t="shared" si="31"/>
        <v>0</v>
      </c>
      <c r="AC60">
        <f t="shared" si="18"/>
        <v>1</v>
      </c>
      <c r="AD60">
        <f t="shared" si="19"/>
        <v>0</v>
      </c>
      <c r="AE60">
        <f t="shared" si="20"/>
        <v>0</v>
      </c>
      <c r="AF60">
        <f t="shared" si="21"/>
        <v>1</v>
      </c>
      <c r="AG60">
        <f t="shared" si="22"/>
        <v>0</v>
      </c>
      <c r="AH60">
        <f t="shared" si="6"/>
        <v>2</v>
      </c>
      <c r="AI60">
        <f t="shared" si="7"/>
        <v>0</v>
      </c>
      <c r="AJ60">
        <f t="shared" si="23"/>
        <v>0</v>
      </c>
      <c r="AK60">
        <f t="shared" si="24"/>
        <v>0</v>
      </c>
      <c r="AL60">
        <f t="shared" si="8"/>
        <v>0</v>
      </c>
      <c r="AM60">
        <f t="shared" si="9"/>
        <v>0</v>
      </c>
      <c r="AN60">
        <f t="shared" si="10"/>
        <v>1</v>
      </c>
    </row>
    <row r="61" spans="1:40" x14ac:dyDescent="0.3">
      <c r="A61" t="str">
        <f t="shared" si="11"/>
        <v>MT_Ambulantes</v>
      </c>
      <c r="B61" t="str">
        <f>IFERROR('[1]Sheet 1'!A61,0)</f>
        <v>Centro-Oeste</v>
      </c>
      <c r="C61" t="str">
        <f>IFERROR('[1]Sheet 1'!B61,0)</f>
        <v>MT</v>
      </c>
      <c r="D61" t="str">
        <f>IFERROR('[1]Sheet 1'!C61,0)</f>
        <v>Mato Grosso</v>
      </c>
      <c r="E61" t="str">
        <f>IFERROR('[1]Sheet 1'!D61,0)</f>
        <v>Ambulantes</v>
      </c>
      <c r="F61">
        <f>IFERROR('[1]Sheet 1'!E61,0)</f>
        <v>0.28351172745414599</v>
      </c>
      <c r="G61">
        <f>IFERROR('[1]Sheet 1'!F61,0)</f>
        <v>0.29847796095052798</v>
      </c>
      <c r="H61">
        <f>IFERROR('[1]Sheet 1'!G61,0)</f>
        <v>7.9055163321454999E-2</v>
      </c>
      <c r="I61">
        <f>IFERROR('[1]Sheet 1'!H61,0)</f>
        <v>0.246930526234762</v>
      </c>
      <c r="J61">
        <f>IFERROR('[1]Sheet 1'!I61,0)</f>
        <v>6.4046600772333095E-2</v>
      </c>
      <c r="K61">
        <f>IFERROR('[1]Sheet 1'!J61,0)</f>
        <v>2.7978021266776201E-2</v>
      </c>
      <c r="L61">
        <f>IFERROR('[1]Sheet 1'!K61,0)</f>
        <v>0</v>
      </c>
      <c r="M61">
        <f>IFERROR('[1]Sheet 1'!L61,0)</f>
        <v>0</v>
      </c>
      <c r="N61">
        <f>IFERROR('[1]Sheet 1'!M61,0)</f>
        <v>0</v>
      </c>
      <c r="O61">
        <f>IFERROR('[1]Sheet 1'!N61,0)</f>
        <v>0</v>
      </c>
      <c r="P61">
        <f>IFERROR('[1]Sheet 1'!O61,0)</f>
        <v>0</v>
      </c>
      <c r="Q61">
        <f>IFERROR('[1]Sheet 1'!P61,0)</f>
        <v>0</v>
      </c>
      <c r="R61">
        <f t="shared" si="26"/>
        <v>0.97202197873322405</v>
      </c>
      <c r="S61">
        <f t="shared" si="13"/>
        <v>0.29167213669759734</v>
      </c>
      <c r="T61">
        <f t="shared" si="14"/>
        <v>0.30706914810662594</v>
      </c>
      <c r="U61">
        <f t="shared" si="15"/>
        <v>8.1330633515594664E-2</v>
      </c>
      <c r="V61">
        <f t="shared" si="16"/>
        <v>0.25403800699709611</v>
      </c>
      <c r="W61">
        <f t="shared" si="17"/>
        <v>6.5890074683085928E-2</v>
      </c>
      <c r="X61">
        <f t="shared" si="27"/>
        <v>0</v>
      </c>
      <c r="Y61">
        <f t="shared" si="28"/>
        <v>0</v>
      </c>
      <c r="Z61">
        <f t="shared" si="29"/>
        <v>0</v>
      </c>
      <c r="AA61">
        <f t="shared" si="30"/>
        <v>0</v>
      </c>
      <c r="AB61">
        <f t="shared" si="31"/>
        <v>0</v>
      </c>
      <c r="AC61">
        <f t="shared" si="18"/>
        <v>0</v>
      </c>
      <c r="AD61">
        <f t="shared" si="19"/>
        <v>0</v>
      </c>
      <c r="AE61">
        <f t="shared" si="20"/>
        <v>1</v>
      </c>
      <c r="AF61">
        <f t="shared" si="21"/>
        <v>0</v>
      </c>
      <c r="AG61">
        <f t="shared" si="22"/>
        <v>0</v>
      </c>
      <c r="AH61">
        <f t="shared" si="6"/>
        <v>0</v>
      </c>
      <c r="AI61">
        <f t="shared" si="7"/>
        <v>0</v>
      </c>
      <c r="AJ61">
        <f t="shared" si="23"/>
        <v>1</v>
      </c>
      <c r="AK61">
        <f t="shared" si="24"/>
        <v>0</v>
      </c>
      <c r="AL61">
        <f t="shared" si="8"/>
        <v>0</v>
      </c>
      <c r="AM61">
        <f t="shared" si="9"/>
        <v>0</v>
      </c>
      <c r="AN61">
        <f t="shared" si="10"/>
        <v>1</v>
      </c>
    </row>
    <row r="62" spans="1:40" x14ac:dyDescent="0.3">
      <c r="A62" t="str">
        <f t="shared" si="11"/>
        <v>MT_Bares</v>
      </c>
      <c r="B62" t="str">
        <f>IFERROR('[1]Sheet 1'!A62,0)</f>
        <v>Centro-Oeste</v>
      </c>
      <c r="C62" t="str">
        <f>IFERROR('[1]Sheet 1'!B62,0)</f>
        <v>MT</v>
      </c>
      <c r="D62" t="str">
        <f>IFERROR('[1]Sheet 1'!C62,0)</f>
        <v>Mato Grosso</v>
      </c>
      <c r="E62" t="str">
        <f>IFERROR('[1]Sheet 1'!D62,0)</f>
        <v>Bares</v>
      </c>
      <c r="F62">
        <f>IFERROR('[1]Sheet 1'!E62,0)</f>
        <v>1.06703938709994E-2</v>
      </c>
      <c r="G62">
        <f>IFERROR('[1]Sheet 1'!F62,0)</f>
        <v>0.17229381969680799</v>
      </c>
      <c r="H62">
        <f>IFERROR('[1]Sheet 1'!G62,0)</f>
        <v>7.8360652352646408E-3</v>
      </c>
      <c r="I62">
        <f>IFERROR('[1]Sheet 1'!H62,0)</f>
        <v>0.111329944400109</v>
      </c>
      <c r="J62">
        <f>IFERROR('[1]Sheet 1'!I62,0)</f>
        <v>0</v>
      </c>
      <c r="K62">
        <f>IFERROR('[1]Sheet 1'!J62,0)</f>
        <v>0.69786977679681905</v>
      </c>
      <c r="L62">
        <f>IFERROR('[1]Sheet 1'!K62,0)</f>
        <v>0</v>
      </c>
      <c r="M62">
        <f>IFERROR('[1]Sheet 1'!L62,0)</f>
        <v>0</v>
      </c>
      <c r="N62">
        <f>IFERROR('[1]Sheet 1'!M62,0)</f>
        <v>0</v>
      </c>
      <c r="O62">
        <f>IFERROR('[1]Sheet 1'!N62,0)</f>
        <v>0</v>
      </c>
      <c r="P62">
        <f>IFERROR('[1]Sheet 1'!O62,0)</f>
        <v>0</v>
      </c>
      <c r="Q62">
        <f>IFERROR('[1]Sheet 1'!P62,0)</f>
        <v>1</v>
      </c>
      <c r="R62">
        <f t="shared" si="26"/>
        <v>0.29145982933218162</v>
      </c>
      <c r="S62">
        <f t="shared" si="13"/>
        <v>0</v>
      </c>
      <c r="T62">
        <f t="shared" si="14"/>
        <v>0.59114087897321133</v>
      </c>
      <c r="U62">
        <f t="shared" si="15"/>
        <v>2.6885575460670934E-2</v>
      </c>
      <c r="V62">
        <f t="shared" si="16"/>
        <v>0.38197354556611784</v>
      </c>
      <c r="W62">
        <f t="shared" si="17"/>
        <v>0</v>
      </c>
      <c r="X62">
        <f t="shared" si="27"/>
        <v>0</v>
      </c>
      <c r="Y62">
        <f t="shared" si="28"/>
        <v>1</v>
      </c>
      <c r="Z62">
        <f t="shared" si="29"/>
        <v>0</v>
      </c>
      <c r="AA62">
        <f t="shared" si="30"/>
        <v>0</v>
      </c>
      <c r="AB62">
        <f t="shared" si="31"/>
        <v>0</v>
      </c>
      <c r="AC62">
        <f t="shared" si="18"/>
        <v>0</v>
      </c>
      <c r="AD62">
        <f t="shared" si="19"/>
        <v>0</v>
      </c>
      <c r="AE62">
        <f t="shared" si="20"/>
        <v>1</v>
      </c>
      <c r="AF62">
        <f t="shared" si="21"/>
        <v>0</v>
      </c>
      <c r="AG62">
        <f t="shared" si="22"/>
        <v>1</v>
      </c>
      <c r="AH62">
        <f t="shared" si="6"/>
        <v>1</v>
      </c>
      <c r="AI62">
        <f t="shared" si="7"/>
        <v>0</v>
      </c>
      <c r="AJ62">
        <f t="shared" si="23"/>
        <v>0</v>
      </c>
      <c r="AK62">
        <f t="shared" si="24"/>
        <v>0</v>
      </c>
      <c r="AL62">
        <f t="shared" si="8"/>
        <v>0</v>
      </c>
      <c r="AM62">
        <f t="shared" si="9"/>
        <v>0</v>
      </c>
      <c r="AN62">
        <f t="shared" si="10"/>
        <v>1</v>
      </c>
    </row>
    <row r="63" spans="1:40" x14ac:dyDescent="0.3">
      <c r="A63" t="str">
        <f t="shared" si="11"/>
        <v>MT_Bebidas</v>
      </c>
      <c r="B63" t="str">
        <f>IFERROR('[1]Sheet 1'!A63,0)</f>
        <v>Centro-Oeste</v>
      </c>
      <c r="C63" t="str">
        <f>IFERROR('[1]Sheet 1'!B63,0)</f>
        <v>MT</v>
      </c>
      <c r="D63" t="str">
        <f>IFERROR('[1]Sheet 1'!C63,0)</f>
        <v>Mato Grosso</v>
      </c>
      <c r="E63" t="str">
        <f>IFERROR('[1]Sheet 1'!D63,0)</f>
        <v>Bebidas</v>
      </c>
      <c r="F63">
        <f>IFERROR('[1]Sheet 1'!E63,0)</f>
        <v>0</v>
      </c>
      <c r="G63">
        <f>IFERROR('[1]Sheet 1'!F63,0)</f>
        <v>0.28442514897538801</v>
      </c>
      <c r="H63">
        <f>IFERROR('[1]Sheet 1'!G63,0)</f>
        <v>0</v>
      </c>
      <c r="I63">
        <f>IFERROR('[1]Sheet 1'!H63,0)</f>
        <v>0</v>
      </c>
      <c r="J63">
        <f>IFERROR('[1]Sheet 1'!I63,0)</f>
        <v>0</v>
      </c>
      <c r="K63">
        <f>IFERROR('[1]Sheet 1'!J63,0)</f>
        <v>0.71557485102461205</v>
      </c>
      <c r="L63">
        <f>IFERROR('[1]Sheet 1'!K63,0)</f>
        <v>0</v>
      </c>
      <c r="M63">
        <f>IFERROR('[1]Sheet 1'!L63,0)</f>
        <v>0</v>
      </c>
      <c r="N63">
        <f>IFERROR('[1]Sheet 1'!M63,0)</f>
        <v>0</v>
      </c>
      <c r="O63">
        <f>IFERROR('[1]Sheet 1'!N63,0)</f>
        <v>0</v>
      </c>
      <c r="P63">
        <f>IFERROR('[1]Sheet 1'!O63,0)</f>
        <v>0</v>
      </c>
      <c r="Q63">
        <f>IFERROR('[1]Sheet 1'!P63,0)</f>
        <v>1</v>
      </c>
      <c r="R63">
        <f t="shared" si="26"/>
        <v>0.28442514897538801</v>
      </c>
      <c r="S63">
        <f t="shared" si="13"/>
        <v>0</v>
      </c>
      <c r="T63">
        <f t="shared" si="14"/>
        <v>1</v>
      </c>
      <c r="U63">
        <f t="shared" si="15"/>
        <v>0</v>
      </c>
      <c r="V63">
        <f t="shared" si="16"/>
        <v>0</v>
      </c>
      <c r="W63">
        <f t="shared" si="17"/>
        <v>0</v>
      </c>
      <c r="X63">
        <f t="shared" si="27"/>
        <v>0</v>
      </c>
      <c r="Y63">
        <f t="shared" si="28"/>
        <v>1</v>
      </c>
      <c r="Z63">
        <f t="shared" si="29"/>
        <v>0</v>
      </c>
      <c r="AA63">
        <f t="shared" si="30"/>
        <v>0</v>
      </c>
      <c r="AB63">
        <f t="shared" si="31"/>
        <v>0</v>
      </c>
      <c r="AC63">
        <f t="shared" si="18"/>
        <v>0</v>
      </c>
      <c r="AD63">
        <f t="shared" si="19"/>
        <v>0</v>
      </c>
      <c r="AE63">
        <f t="shared" si="20"/>
        <v>1</v>
      </c>
      <c r="AF63">
        <f t="shared" si="21"/>
        <v>0</v>
      </c>
      <c r="AG63">
        <f t="shared" si="22"/>
        <v>1</v>
      </c>
      <c r="AH63">
        <f t="shared" si="6"/>
        <v>1</v>
      </c>
      <c r="AI63">
        <f t="shared" si="7"/>
        <v>0</v>
      </c>
      <c r="AJ63">
        <f t="shared" si="23"/>
        <v>0</v>
      </c>
      <c r="AK63">
        <f t="shared" si="24"/>
        <v>0</v>
      </c>
      <c r="AL63">
        <f t="shared" si="8"/>
        <v>0</v>
      </c>
      <c r="AM63">
        <f t="shared" si="9"/>
        <v>0</v>
      </c>
      <c r="AN63">
        <f t="shared" si="10"/>
        <v>1</v>
      </c>
    </row>
    <row r="64" spans="1:40" x14ac:dyDescent="0.3">
      <c r="A64" t="str">
        <f t="shared" si="11"/>
        <v>MT_Cantinas</v>
      </c>
      <c r="B64" t="str">
        <f>IFERROR('[1]Sheet 1'!A64,0)</f>
        <v>Centro-Oeste</v>
      </c>
      <c r="C64" t="str">
        <f>IFERROR('[1]Sheet 1'!B64,0)</f>
        <v>MT</v>
      </c>
      <c r="D64" t="str">
        <f>IFERROR('[1]Sheet 1'!C64,0)</f>
        <v>Mato Grosso</v>
      </c>
      <c r="E64" t="str">
        <f>IFERROR('[1]Sheet 1'!D64,0)</f>
        <v>Cantinas</v>
      </c>
      <c r="F64">
        <f>IFERROR('[1]Sheet 1'!E64,0)</f>
        <v>5.4297436828777502E-2</v>
      </c>
      <c r="G64">
        <f>IFERROR('[1]Sheet 1'!F64,0)</f>
        <v>0.144882727326612</v>
      </c>
      <c r="H64">
        <f>IFERROR('[1]Sheet 1'!G64,0)</f>
        <v>2.1433218105848298E-3</v>
      </c>
      <c r="I64">
        <f>IFERROR('[1]Sheet 1'!H64,0)</f>
        <v>0.751037242936482</v>
      </c>
      <c r="J64">
        <f>IFERROR('[1]Sheet 1'!I64,0)</f>
        <v>0</v>
      </c>
      <c r="K64">
        <f>IFERROR('[1]Sheet 1'!J64,0)</f>
        <v>4.7639271097543401E-2</v>
      </c>
      <c r="L64">
        <f>IFERROR('[1]Sheet 1'!K64,0)</f>
        <v>0</v>
      </c>
      <c r="M64">
        <f>IFERROR('[1]Sheet 1'!L64,0)</f>
        <v>0</v>
      </c>
      <c r="N64">
        <f>IFERROR('[1]Sheet 1'!M64,0)</f>
        <v>0</v>
      </c>
      <c r="O64">
        <f>IFERROR('[1]Sheet 1'!N64,0)</f>
        <v>1</v>
      </c>
      <c r="P64">
        <f>IFERROR('[1]Sheet 1'!O64,0)</f>
        <v>0</v>
      </c>
      <c r="Q64">
        <f>IFERROR('[1]Sheet 1'!P64,0)</f>
        <v>0</v>
      </c>
      <c r="R64">
        <f t="shared" si="26"/>
        <v>0.95236072890245627</v>
      </c>
      <c r="S64">
        <f t="shared" si="13"/>
        <v>5.70135193324827E-2</v>
      </c>
      <c r="T64">
        <f t="shared" si="14"/>
        <v>0.15213009412261405</v>
      </c>
      <c r="U64">
        <f t="shared" si="15"/>
        <v>2.2505356904572189E-3</v>
      </c>
      <c r="V64">
        <f t="shared" si="16"/>
        <v>0.78860585085444612</v>
      </c>
      <c r="W64">
        <f t="shared" si="17"/>
        <v>0</v>
      </c>
      <c r="X64">
        <f t="shared" si="27"/>
        <v>0</v>
      </c>
      <c r="Y64">
        <f t="shared" si="28"/>
        <v>0</v>
      </c>
      <c r="Z64">
        <f t="shared" si="29"/>
        <v>0</v>
      </c>
      <c r="AA64">
        <f t="shared" si="30"/>
        <v>1</v>
      </c>
      <c r="AB64">
        <f t="shared" si="31"/>
        <v>0</v>
      </c>
      <c r="AC64">
        <f t="shared" si="18"/>
        <v>0</v>
      </c>
      <c r="AD64">
        <f t="shared" si="19"/>
        <v>0</v>
      </c>
      <c r="AE64">
        <f t="shared" si="20"/>
        <v>1</v>
      </c>
      <c r="AF64">
        <f t="shared" si="21"/>
        <v>0</v>
      </c>
      <c r="AG64">
        <f t="shared" si="22"/>
        <v>0</v>
      </c>
      <c r="AH64">
        <f t="shared" si="6"/>
        <v>0</v>
      </c>
      <c r="AI64">
        <f t="shared" si="7"/>
        <v>0</v>
      </c>
      <c r="AJ64">
        <f t="shared" si="23"/>
        <v>1</v>
      </c>
      <c r="AK64">
        <f t="shared" si="24"/>
        <v>0</v>
      </c>
      <c r="AL64">
        <f t="shared" si="8"/>
        <v>0</v>
      </c>
      <c r="AM64">
        <f t="shared" si="9"/>
        <v>0</v>
      </c>
      <c r="AN64">
        <f t="shared" si="10"/>
        <v>1</v>
      </c>
    </row>
    <row r="65" spans="1:40" x14ac:dyDescent="0.3">
      <c r="A65" t="str">
        <f t="shared" si="11"/>
        <v>MT_Doces</v>
      </c>
      <c r="B65" t="str">
        <f>IFERROR('[1]Sheet 1'!A65,0)</f>
        <v>Centro-Oeste</v>
      </c>
      <c r="C65" t="str">
        <f>IFERROR('[1]Sheet 1'!B65,0)</f>
        <v>MT</v>
      </c>
      <c r="D65" t="str">
        <f>IFERROR('[1]Sheet 1'!C65,0)</f>
        <v>Mato Grosso</v>
      </c>
      <c r="E65" t="str">
        <f>IFERROR('[1]Sheet 1'!D65,0)</f>
        <v>Doces</v>
      </c>
      <c r="F65">
        <f>IFERROR('[1]Sheet 1'!E65,0)</f>
        <v>0</v>
      </c>
      <c r="G65">
        <f>IFERROR('[1]Sheet 1'!F65,0)</f>
        <v>1</v>
      </c>
      <c r="H65">
        <f>IFERROR('[1]Sheet 1'!G65,0)</f>
        <v>0</v>
      </c>
      <c r="I65">
        <f>IFERROR('[1]Sheet 1'!H65,0)</f>
        <v>0</v>
      </c>
      <c r="J65">
        <f>IFERROR('[1]Sheet 1'!I65,0)</f>
        <v>0</v>
      </c>
      <c r="K65">
        <f>IFERROR('[1]Sheet 1'!J65,0)</f>
        <v>0</v>
      </c>
      <c r="L65">
        <f>IFERROR('[1]Sheet 1'!K65,0)</f>
        <v>0</v>
      </c>
      <c r="M65">
        <f>IFERROR('[1]Sheet 1'!L65,0)</f>
        <v>1</v>
      </c>
      <c r="N65">
        <f>IFERROR('[1]Sheet 1'!M65,0)</f>
        <v>0</v>
      </c>
      <c r="O65">
        <f>IFERROR('[1]Sheet 1'!N65,0)</f>
        <v>0</v>
      </c>
      <c r="P65">
        <f>IFERROR('[1]Sheet 1'!O65,0)</f>
        <v>0</v>
      </c>
      <c r="Q65">
        <f>IFERROR('[1]Sheet 1'!P65,0)</f>
        <v>0</v>
      </c>
      <c r="R65">
        <f t="shared" si="26"/>
        <v>1</v>
      </c>
      <c r="S65">
        <f t="shared" si="13"/>
        <v>0</v>
      </c>
      <c r="T65">
        <f t="shared" si="14"/>
        <v>1</v>
      </c>
      <c r="U65">
        <f t="shared" si="15"/>
        <v>0</v>
      </c>
      <c r="V65">
        <f t="shared" si="16"/>
        <v>0</v>
      </c>
      <c r="W65">
        <f t="shared" si="17"/>
        <v>0</v>
      </c>
      <c r="X65">
        <f t="shared" si="27"/>
        <v>0</v>
      </c>
      <c r="Y65">
        <f t="shared" si="28"/>
        <v>1</v>
      </c>
      <c r="Z65">
        <f t="shared" si="29"/>
        <v>0</v>
      </c>
      <c r="AA65">
        <f t="shared" si="30"/>
        <v>0</v>
      </c>
      <c r="AB65">
        <f t="shared" si="31"/>
        <v>0</v>
      </c>
      <c r="AC65">
        <f t="shared" si="18"/>
        <v>0</v>
      </c>
      <c r="AD65">
        <f t="shared" si="19"/>
        <v>1</v>
      </c>
      <c r="AE65">
        <f t="shared" si="20"/>
        <v>0</v>
      </c>
      <c r="AF65">
        <f t="shared" si="21"/>
        <v>0</v>
      </c>
      <c r="AG65">
        <f t="shared" si="22"/>
        <v>1</v>
      </c>
      <c r="AH65">
        <f t="shared" si="6"/>
        <v>2</v>
      </c>
      <c r="AI65">
        <f t="shared" si="7"/>
        <v>0</v>
      </c>
      <c r="AJ65">
        <f t="shared" si="23"/>
        <v>0</v>
      </c>
      <c r="AK65">
        <f t="shared" si="24"/>
        <v>0</v>
      </c>
      <c r="AL65">
        <f t="shared" si="8"/>
        <v>0</v>
      </c>
      <c r="AM65">
        <f t="shared" si="9"/>
        <v>0</v>
      </c>
      <c r="AN65">
        <f t="shared" si="10"/>
        <v>1</v>
      </c>
    </row>
    <row r="66" spans="1:40" x14ac:dyDescent="0.3">
      <c r="A66" t="str">
        <f t="shared" si="11"/>
        <v>MT_Excluidos</v>
      </c>
      <c r="B66" t="str">
        <f>IFERROR('[1]Sheet 1'!A66,0)</f>
        <v>Centro-Oeste</v>
      </c>
      <c r="C66" t="str">
        <f>IFERROR('[1]Sheet 1'!B66,0)</f>
        <v>MT</v>
      </c>
      <c r="D66" t="str">
        <f>IFERROR('[1]Sheet 1'!C66,0)</f>
        <v>Mato Grosso</v>
      </c>
      <c r="E66" t="str">
        <f>IFERROR('[1]Sheet 1'!D66,0)</f>
        <v>Excluidos</v>
      </c>
      <c r="F66">
        <f>IFERROR('[1]Sheet 1'!E66,0)</f>
        <v>0.41529145958892699</v>
      </c>
      <c r="G66">
        <f>IFERROR('[1]Sheet 1'!F66,0)</f>
        <v>9.7878551502540101E-2</v>
      </c>
      <c r="H66">
        <f>IFERROR('[1]Sheet 1'!G66,0)</f>
        <v>1.5593269567737E-2</v>
      </c>
      <c r="I66">
        <f>IFERROR('[1]Sheet 1'!H66,0)</f>
        <v>0.35263203381080799</v>
      </c>
      <c r="J66">
        <f>IFERROR('[1]Sheet 1'!I66,0)</f>
        <v>5.5938392394218397E-3</v>
      </c>
      <c r="K66">
        <f>IFERROR('[1]Sheet 1'!J66,0)</f>
        <v>0.113010846290566</v>
      </c>
      <c r="L66">
        <f>IFERROR('[1]Sheet 1'!K66,0)</f>
        <v>0</v>
      </c>
      <c r="M66">
        <f>IFERROR('[1]Sheet 1'!L66,0)</f>
        <v>0</v>
      </c>
      <c r="N66">
        <f>IFERROR('[1]Sheet 1'!M66,0)</f>
        <v>0</v>
      </c>
      <c r="O66">
        <f>IFERROR('[1]Sheet 1'!N66,0)</f>
        <v>0</v>
      </c>
      <c r="P66">
        <f>IFERROR('[1]Sheet 1'!O66,0)</f>
        <v>0</v>
      </c>
      <c r="Q66">
        <f>IFERROR('[1]Sheet 1'!P66,0)</f>
        <v>0</v>
      </c>
      <c r="R66">
        <f t="shared" si="26"/>
        <v>0.88698915370943388</v>
      </c>
      <c r="S66">
        <f t="shared" si="13"/>
        <v>0.46820353761052991</v>
      </c>
      <c r="T66">
        <f t="shared" si="14"/>
        <v>0.11034920899901313</v>
      </c>
      <c r="U66">
        <f t="shared" si="15"/>
        <v>1.7580000276807388E-2</v>
      </c>
      <c r="V66">
        <f t="shared" si="16"/>
        <v>0.39756070560286205</v>
      </c>
      <c r="W66">
        <f t="shared" si="17"/>
        <v>6.306547510787611E-3</v>
      </c>
      <c r="X66">
        <f t="shared" si="27"/>
        <v>0</v>
      </c>
      <c r="Y66">
        <f t="shared" si="28"/>
        <v>0</v>
      </c>
      <c r="Z66">
        <f t="shared" si="29"/>
        <v>0</v>
      </c>
      <c r="AA66">
        <f t="shared" si="30"/>
        <v>0</v>
      </c>
      <c r="AB66">
        <f t="shared" si="31"/>
        <v>0</v>
      </c>
      <c r="AC66">
        <f t="shared" si="18"/>
        <v>0</v>
      </c>
      <c r="AD66">
        <f t="shared" si="19"/>
        <v>0</v>
      </c>
      <c r="AE66">
        <f t="shared" si="20"/>
        <v>1</v>
      </c>
      <c r="AF66">
        <f t="shared" si="21"/>
        <v>0</v>
      </c>
      <c r="AG66">
        <f t="shared" si="22"/>
        <v>0</v>
      </c>
      <c r="AH66">
        <f t="shared" ref="AH66:AH129" si="32">SUM(AC66:AD66,AF66:AG66)</f>
        <v>0</v>
      </c>
      <c r="AI66">
        <f t="shared" ref="AI66:AI129" si="33">IF(AH66=0,IF(S66&gt;0.4,IF(T66&lt;0.2,IF(U66&lt;0.2,1,0),0),0),0)</f>
        <v>1</v>
      </c>
      <c r="AJ66">
        <f t="shared" si="23"/>
        <v>0</v>
      </c>
      <c r="AK66">
        <f t="shared" si="24"/>
        <v>0</v>
      </c>
      <c r="AL66">
        <f t="shared" ref="AL66:AL129" si="34">IF(AH66=0,IF(AI66=0,IF(T66&gt;0.4,IF(S66&lt;0.2,1,0),0),0),0)</f>
        <v>0</v>
      </c>
      <c r="AM66">
        <f t="shared" ref="AM66:AM129" si="35">IF(AL66=0,IF(AH66=0,IF((T66+U66)&gt;=0.7,1,0),0),0)</f>
        <v>0</v>
      </c>
      <c r="AN66">
        <f t="shared" ref="AN66:AN129" si="36">AF66+AG66+AI66+AJ66+AK66</f>
        <v>1</v>
      </c>
    </row>
    <row r="67" spans="1:40" x14ac:dyDescent="0.3">
      <c r="A67" t="str">
        <f t="shared" ref="A67:A130" si="37">C67&amp;"_"&amp;E67</f>
        <v>MT_FornecimentoDom</v>
      </c>
      <c r="B67" t="str">
        <f>IFERROR('[1]Sheet 1'!A67,0)</f>
        <v>Centro-Oeste</v>
      </c>
      <c r="C67" t="str">
        <f>IFERROR('[1]Sheet 1'!B67,0)</f>
        <v>MT</v>
      </c>
      <c r="D67" t="str">
        <f>IFERROR('[1]Sheet 1'!C67,0)</f>
        <v>Mato Grosso</v>
      </c>
      <c r="E67" t="str">
        <f>IFERROR('[1]Sheet 1'!D67,0)</f>
        <v>FornecimentoDom</v>
      </c>
      <c r="F67">
        <f>IFERROR('[1]Sheet 1'!E67,0)</f>
        <v>0.217662014139448</v>
      </c>
      <c r="G67">
        <f>IFERROR('[1]Sheet 1'!F67,0)</f>
        <v>0.113226786618232</v>
      </c>
      <c r="H67">
        <f>IFERROR('[1]Sheet 1'!G67,0)</f>
        <v>0</v>
      </c>
      <c r="I67">
        <f>IFERROR('[1]Sheet 1'!H67,0)</f>
        <v>0.66911119924231999</v>
      </c>
      <c r="J67">
        <f>IFERROR('[1]Sheet 1'!I67,0)</f>
        <v>0</v>
      </c>
      <c r="K67">
        <f>IFERROR('[1]Sheet 1'!J67,0)</f>
        <v>0</v>
      </c>
      <c r="L67">
        <f>IFERROR('[1]Sheet 1'!K67,0)</f>
        <v>0</v>
      </c>
      <c r="M67">
        <f>IFERROR('[1]Sheet 1'!L67,0)</f>
        <v>0</v>
      </c>
      <c r="N67">
        <f>IFERROR('[1]Sheet 1'!M67,0)</f>
        <v>0</v>
      </c>
      <c r="O67">
        <f>IFERROR('[1]Sheet 1'!N67,0)</f>
        <v>1</v>
      </c>
      <c r="P67">
        <f>IFERROR('[1]Sheet 1'!O67,0)</f>
        <v>0</v>
      </c>
      <c r="Q67">
        <f>IFERROR('[1]Sheet 1'!P67,0)</f>
        <v>0</v>
      </c>
      <c r="R67">
        <f t="shared" si="26"/>
        <v>1</v>
      </c>
      <c r="S67">
        <f t="shared" ref="S67:S130" si="38">_xlfn.IFS($E67="Bares",0,$E67="Bebidas",0,SUM(F67:K67)&gt;0,F67/$R67)</f>
        <v>0.217662014139448</v>
      </c>
      <c r="T67">
        <f t="shared" ref="T67:T130" si="39">IFERROR(G67/$R67,0)</f>
        <v>0.113226786618232</v>
      </c>
      <c r="U67">
        <f t="shared" ref="U67:U130" si="40">IFERROR(H67/$R67,0)</f>
        <v>0</v>
      </c>
      <c r="V67">
        <f t="shared" ref="V67:V130" si="41">IFERROR(I67/$R67,0)</f>
        <v>0.66911119924231999</v>
      </c>
      <c r="W67">
        <f t="shared" ref="W67:W130" si="42">IFERROR(J67/$R67,0)</f>
        <v>0</v>
      </c>
      <c r="X67">
        <f t="shared" si="27"/>
        <v>0</v>
      </c>
      <c r="Y67">
        <f t="shared" si="28"/>
        <v>0</v>
      </c>
      <c r="Z67">
        <f t="shared" si="29"/>
        <v>0</v>
      </c>
      <c r="AA67">
        <f t="shared" si="30"/>
        <v>1</v>
      </c>
      <c r="AB67">
        <f t="shared" si="31"/>
        <v>0</v>
      </c>
      <c r="AC67">
        <f t="shared" ref="AC67:AC130" si="43">L67</f>
        <v>0</v>
      </c>
      <c r="AD67">
        <f t="shared" ref="AD67:AD130" si="44">M67</f>
        <v>0</v>
      </c>
      <c r="AE67">
        <f t="shared" ref="AE67:AE130" si="45">IF(AC67=0,IF(AD67=0,1,0),0)</f>
        <v>1</v>
      </c>
      <c r="AF67">
        <f t="shared" ref="AF67:AF130" si="46">IF(AC67=1,1,IF(X67=1,1,0))</f>
        <v>0</v>
      </c>
      <c r="AG67">
        <f t="shared" ref="AG67:AG130" si="47">IF(AD67=1,1,IF(Y67=1,1,0))</f>
        <v>0</v>
      </c>
      <c r="AH67">
        <f t="shared" si="32"/>
        <v>0</v>
      </c>
      <c r="AI67">
        <f t="shared" si="33"/>
        <v>0</v>
      </c>
      <c r="AJ67">
        <f t="shared" ref="AJ67:AJ130" si="48">IF(AH67=0,IF(AI67=0,IF(AK67=0,1,0),0),0)</f>
        <v>1</v>
      </c>
      <c r="AK67">
        <f t="shared" ref="AK67:AK130" si="49">AL67+AM67</f>
        <v>0</v>
      </c>
      <c r="AL67">
        <f t="shared" si="34"/>
        <v>0</v>
      </c>
      <c r="AM67">
        <f t="shared" si="35"/>
        <v>0</v>
      </c>
      <c r="AN67">
        <f t="shared" si="36"/>
        <v>1</v>
      </c>
    </row>
    <row r="68" spans="1:40" x14ac:dyDescent="0.3">
      <c r="A68" t="str">
        <f t="shared" si="37"/>
        <v>MT_Hipermercado</v>
      </c>
      <c r="B68" t="str">
        <f>IFERROR('[1]Sheet 1'!A68,0)</f>
        <v>Centro-Oeste</v>
      </c>
      <c r="C68" t="str">
        <f>IFERROR('[1]Sheet 1'!B68,0)</f>
        <v>MT</v>
      </c>
      <c r="D68" t="str">
        <f>IFERROR('[1]Sheet 1'!C68,0)</f>
        <v>Mato Grosso</v>
      </c>
      <c r="E68" t="str">
        <f>IFERROR('[1]Sheet 1'!D68,0)</f>
        <v>Hipermercado</v>
      </c>
      <c r="F68">
        <f>IFERROR('[1]Sheet 1'!E68,0)</f>
        <v>0.45974940880134502</v>
      </c>
      <c r="G68">
        <f>IFERROR('[1]Sheet 1'!F68,0)</f>
        <v>0.357655310740981</v>
      </c>
      <c r="H68">
        <f>IFERROR('[1]Sheet 1'!G68,0)</f>
        <v>7.8410883645525994E-2</v>
      </c>
      <c r="I68">
        <f>IFERROR('[1]Sheet 1'!H68,0)</f>
        <v>1.24618499425686E-3</v>
      </c>
      <c r="J68">
        <f>IFERROR('[1]Sheet 1'!I68,0)</f>
        <v>7.7549507666399606E-2</v>
      </c>
      <c r="K68">
        <f>IFERROR('[1]Sheet 1'!J68,0)</f>
        <v>2.5388704151491501E-2</v>
      </c>
      <c r="L68">
        <f>IFERROR('[1]Sheet 1'!K68,0)</f>
        <v>0</v>
      </c>
      <c r="M68">
        <f>IFERROR('[1]Sheet 1'!L68,0)</f>
        <v>0</v>
      </c>
      <c r="N68">
        <f>IFERROR('[1]Sheet 1'!M68,0)</f>
        <v>0</v>
      </c>
      <c r="O68">
        <f>IFERROR('[1]Sheet 1'!N68,0)</f>
        <v>0</v>
      </c>
      <c r="P68">
        <f>IFERROR('[1]Sheet 1'!O68,0)</f>
        <v>0</v>
      </c>
      <c r="Q68">
        <f>IFERROR('[1]Sheet 1'!P68,0)</f>
        <v>0</v>
      </c>
      <c r="R68">
        <f t="shared" si="26"/>
        <v>0.97461129584850836</v>
      </c>
      <c r="S68">
        <f t="shared" si="38"/>
        <v>0.47172591858899154</v>
      </c>
      <c r="T68">
        <f t="shared" si="39"/>
        <v>0.36697226090489948</v>
      </c>
      <c r="U68">
        <f t="shared" si="40"/>
        <v>8.0453493592294686E-2</v>
      </c>
      <c r="V68">
        <f t="shared" si="41"/>
        <v>1.2786482155143874E-3</v>
      </c>
      <c r="W68">
        <f t="shared" si="42"/>
        <v>7.9569678698299992E-2</v>
      </c>
      <c r="X68">
        <f t="shared" si="27"/>
        <v>0</v>
      </c>
      <c r="Y68">
        <f t="shared" si="28"/>
        <v>0</v>
      </c>
      <c r="Z68">
        <f t="shared" si="29"/>
        <v>0</v>
      </c>
      <c r="AA68">
        <f t="shared" si="30"/>
        <v>0</v>
      </c>
      <c r="AB68">
        <f t="shared" si="31"/>
        <v>0</v>
      </c>
      <c r="AC68">
        <f t="shared" si="43"/>
        <v>0</v>
      </c>
      <c r="AD68">
        <f t="shared" si="44"/>
        <v>0</v>
      </c>
      <c r="AE68">
        <f t="shared" si="45"/>
        <v>1</v>
      </c>
      <c r="AF68">
        <f t="shared" si="46"/>
        <v>0</v>
      </c>
      <c r="AG68">
        <f t="shared" si="47"/>
        <v>0</v>
      </c>
      <c r="AH68">
        <f t="shared" si="32"/>
        <v>0</v>
      </c>
      <c r="AI68">
        <f t="shared" si="33"/>
        <v>0</v>
      </c>
      <c r="AJ68">
        <f t="shared" si="48"/>
        <v>1</v>
      </c>
      <c r="AK68">
        <f t="shared" si="49"/>
        <v>0</v>
      </c>
      <c r="AL68">
        <f t="shared" si="34"/>
        <v>0</v>
      </c>
      <c r="AM68">
        <f t="shared" si="35"/>
        <v>0</v>
      </c>
      <c r="AN68">
        <f t="shared" si="36"/>
        <v>1</v>
      </c>
    </row>
    <row r="69" spans="1:40" x14ac:dyDescent="0.3">
      <c r="A69" t="str">
        <f t="shared" si="37"/>
        <v>MT_Hortifruti</v>
      </c>
      <c r="B69" t="str">
        <f>IFERROR('[1]Sheet 1'!A69,0)</f>
        <v>Centro-Oeste</v>
      </c>
      <c r="C69" t="str">
        <f>IFERROR('[1]Sheet 1'!B69,0)</f>
        <v>MT</v>
      </c>
      <c r="D69" t="str">
        <f>IFERROR('[1]Sheet 1'!C69,0)</f>
        <v>Mato Grosso</v>
      </c>
      <c r="E69" t="str">
        <f>IFERROR('[1]Sheet 1'!D69,0)</f>
        <v>Hortifruti</v>
      </c>
      <c r="F69">
        <f>IFERROR('[1]Sheet 1'!E69,0)</f>
        <v>0.89760438278967203</v>
      </c>
      <c r="G69">
        <f>IFERROR('[1]Sheet 1'!F69,0)</f>
        <v>5.6714425439429797E-2</v>
      </c>
      <c r="H69">
        <f>IFERROR('[1]Sheet 1'!G69,0)</f>
        <v>3.4250658202328102E-3</v>
      </c>
      <c r="I69">
        <f>IFERROR('[1]Sheet 1'!H69,0)</f>
        <v>3.7404953561873303E-2</v>
      </c>
      <c r="J69">
        <f>IFERROR('[1]Sheet 1'!I69,0)</f>
        <v>0</v>
      </c>
      <c r="K69">
        <f>IFERROR('[1]Sheet 1'!J69,0)</f>
        <v>4.8511723887923498E-3</v>
      </c>
      <c r="L69">
        <f>IFERROR('[1]Sheet 1'!K69,0)</f>
        <v>1</v>
      </c>
      <c r="M69">
        <f>IFERROR('[1]Sheet 1'!L69,0)</f>
        <v>0</v>
      </c>
      <c r="N69">
        <f>IFERROR('[1]Sheet 1'!M69,0)</f>
        <v>0</v>
      </c>
      <c r="O69">
        <f>IFERROR('[1]Sheet 1'!N69,0)</f>
        <v>0</v>
      </c>
      <c r="P69">
        <f>IFERROR('[1]Sheet 1'!O69,0)</f>
        <v>0</v>
      </c>
      <c r="Q69">
        <f>IFERROR('[1]Sheet 1'!P69,0)</f>
        <v>0</v>
      </c>
      <c r="R69">
        <f t="shared" si="26"/>
        <v>0.99514882761120804</v>
      </c>
      <c r="S69">
        <f t="shared" si="38"/>
        <v>0.90198004347180383</v>
      </c>
      <c r="T69">
        <f t="shared" si="39"/>
        <v>5.6990898110757159E-2</v>
      </c>
      <c r="U69">
        <f t="shared" si="40"/>
        <v>3.4417624029708846E-3</v>
      </c>
      <c r="V69">
        <f t="shared" si="41"/>
        <v>3.7587296014468037E-2</v>
      </c>
      <c r="W69">
        <f t="shared" si="42"/>
        <v>0</v>
      </c>
      <c r="X69">
        <f t="shared" si="27"/>
        <v>1</v>
      </c>
      <c r="Y69">
        <f t="shared" si="28"/>
        <v>0</v>
      </c>
      <c r="Z69">
        <f t="shared" si="29"/>
        <v>0</v>
      </c>
      <c r="AA69">
        <f t="shared" si="30"/>
        <v>0</v>
      </c>
      <c r="AB69">
        <f t="shared" si="31"/>
        <v>0</v>
      </c>
      <c r="AC69">
        <f t="shared" si="43"/>
        <v>1</v>
      </c>
      <c r="AD69">
        <f t="shared" si="44"/>
        <v>0</v>
      </c>
      <c r="AE69">
        <f t="shared" si="45"/>
        <v>0</v>
      </c>
      <c r="AF69">
        <f t="shared" si="46"/>
        <v>1</v>
      </c>
      <c r="AG69">
        <f t="shared" si="47"/>
        <v>0</v>
      </c>
      <c r="AH69">
        <f t="shared" si="32"/>
        <v>2</v>
      </c>
      <c r="AI69">
        <f t="shared" si="33"/>
        <v>0</v>
      </c>
      <c r="AJ69">
        <f t="shared" si="48"/>
        <v>0</v>
      </c>
      <c r="AK69">
        <f t="shared" si="49"/>
        <v>0</v>
      </c>
      <c r="AL69">
        <f t="shared" si="34"/>
        <v>0</v>
      </c>
      <c r="AM69">
        <f t="shared" si="35"/>
        <v>0</v>
      </c>
      <c r="AN69">
        <f t="shared" si="36"/>
        <v>1</v>
      </c>
    </row>
    <row r="70" spans="1:40" x14ac:dyDescent="0.3">
      <c r="A70" t="str">
        <f t="shared" si="37"/>
        <v>MT_Lanchonetes</v>
      </c>
      <c r="B70" t="str">
        <f>IFERROR('[1]Sheet 1'!A70,0)</f>
        <v>Centro-Oeste</v>
      </c>
      <c r="C70" t="str">
        <f>IFERROR('[1]Sheet 1'!B70,0)</f>
        <v>MT</v>
      </c>
      <c r="D70" t="str">
        <f>IFERROR('[1]Sheet 1'!C70,0)</f>
        <v>Mato Grosso</v>
      </c>
      <c r="E70" t="str">
        <f>IFERROR('[1]Sheet 1'!D70,0)</f>
        <v>Lanchonetes</v>
      </c>
      <c r="F70">
        <f>IFERROR('[1]Sheet 1'!E70,0)</f>
        <v>0.106069292998036</v>
      </c>
      <c r="G70">
        <f>IFERROR('[1]Sheet 1'!F70,0)</f>
        <v>0.58719934418650999</v>
      </c>
      <c r="H70">
        <f>IFERROR('[1]Sheet 1'!G70,0)</f>
        <v>8.0919547695128494E-3</v>
      </c>
      <c r="I70">
        <f>IFERROR('[1]Sheet 1'!H70,0)</f>
        <v>0.22648445328139999</v>
      </c>
      <c r="J70">
        <f>IFERROR('[1]Sheet 1'!I70,0)</f>
        <v>2.6189469109993901E-3</v>
      </c>
      <c r="K70">
        <f>IFERROR('[1]Sheet 1'!J70,0)</f>
        <v>6.9536007853541998E-2</v>
      </c>
      <c r="L70">
        <f>IFERROR('[1]Sheet 1'!K70,0)</f>
        <v>0</v>
      </c>
      <c r="M70">
        <f>IFERROR('[1]Sheet 1'!L70,0)</f>
        <v>1</v>
      </c>
      <c r="N70">
        <f>IFERROR('[1]Sheet 1'!M70,0)</f>
        <v>0</v>
      </c>
      <c r="O70">
        <f>IFERROR('[1]Sheet 1'!N70,0)</f>
        <v>0</v>
      </c>
      <c r="P70">
        <f>IFERROR('[1]Sheet 1'!O70,0)</f>
        <v>0</v>
      </c>
      <c r="Q70">
        <f>IFERROR('[1]Sheet 1'!P70,0)</f>
        <v>0</v>
      </c>
      <c r="R70">
        <f t="shared" ref="R70:R133" si="50">_xlfn.IFS(E70="Bares",(G70+H70+I70+J70),E70="Bebidas",(G70+H70+I70+J70),SUM(F70:K70)&gt;0,SUM(F70:J70))</f>
        <v>0.93046399214645825</v>
      </c>
      <c r="S70">
        <f t="shared" si="38"/>
        <v>0.11399612869848737</v>
      </c>
      <c r="T70">
        <f t="shared" si="39"/>
        <v>0.63108228705542724</v>
      </c>
      <c r="U70">
        <f t="shared" si="40"/>
        <v>8.6966877147451691E-3</v>
      </c>
      <c r="V70">
        <f t="shared" si="41"/>
        <v>0.24341022886756755</v>
      </c>
      <c r="W70">
        <f t="shared" si="42"/>
        <v>2.814667663772591E-3</v>
      </c>
      <c r="X70">
        <f t="shared" ref="X70:X133" si="51">IF(S70&gt;=0.5,1,0)</f>
        <v>0</v>
      </c>
      <c r="Y70">
        <f t="shared" ref="Y70:Y133" si="52">IF(T70&gt;=0.5,1,0)</f>
        <v>1</v>
      </c>
      <c r="Z70">
        <f t="shared" ref="Z70:Z133" si="53">IF(U70&gt;=0.5,1,0)</f>
        <v>0</v>
      </c>
      <c r="AA70">
        <f t="shared" ref="AA70:AA133" si="54">IF(V70&gt;=0.5,1,0)</f>
        <v>0</v>
      </c>
      <c r="AB70">
        <f t="shared" ref="AB70:AB133" si="55">IF(W70&gt;=0.5,1,0)</f>
        <v>0</v>
      </c>
      <c r="AC70">
        <f t="shared" si="43"/>
        <v>0</v>
      </c>
      <c r="AD70">
        <f t="shared" si="44"/>
        <v>1</v>
      </c>
      <c r="AE70">
        <f t="shared" si="45"/>
        <v>0</v>
      </c>
      <c r="AF70">
        <f t="shared" si="46"/>
        <v>0</v>
      </c>
      <c r="AG70">
        <f t="shared" si="47"/>
        <v>1</v>
      </c>
      <c r="AH70">
        <f t="shared" si="32"/>
        <v>2</v>
      </c>
      <c r="AI70">
        <f t="shared" si="33"/>
        <v>0</v>
      </c>
      <c r="AJ70">
        <f t="shared" si="48"/>
        <v>0</v>
      </c>
      <c r="AK70">
        <f t="shared" si="49"/>
        <v>0</v>
      </c>
      <c r="AL70">
        <f t="shared" si="34"/>
        <v>0</v>
      </c>
      <c r="AM70">
        <f t="shared" si="35"/>
        <v>0</v>
      </c>
      <c r="AN70">
        <f t="shared" si="36"/>
        <v>1</v>
      </c>
    </row>
    <row r="71" spans="1:40" x14ac:dyDescent="0.3">
      <c r="A71" t="str">
        <f t="shared" si="37"/>
        <v>MT_LaticiniosFrios</v>
      </c>
      <c r="B71" t="str">
        <f>IFERROR('[1]Sheet 1'!A71,0)</f>
        <v>Centro-Oeste</v>
      </c>
      <c r="C71" t="str">
        <f>IFERROR('[1]Sheet 1'!B71,0)</f>
        <v>MT</v>
      </c>
      <c r="D71" t="str">
        <f>IFERROR('[1]Sheet 1'!C71,0)</f>
        <v>Mato Grosso</v>
      </c>
      <c r="E71" t="str">
        <f>IFERROR('[1]Sheet 1'!D71,0)</f>
        <v>LaticiniosFrios</v>
      </c>
      <c r="F71">
        <f>IFERROR('[1]Sheet 1'!E71,0)</f>
        <v>0</v>
      </c>
      <c r="G71">
        <f>IFERROR('[1]Sheet 1'!F71,0)</f>
        <v>0.66666666666666696</v>
      </c>
      <c r="H71">
        <f>IFERROR('[1]Sheet 1'!G71,0)</f>
        <v>0.33333333333333298</v>
      </c>
      <c r="I71">
        <f>IFERROR('[1]Sheet 1'!H71,0)</f>
        <v>0</v>
      </c>
      <c r="J71">
        <f>IFERROR('[1]Sheet 1'!I71,0)</f>
        <v>0</v>
      </c>
      <c r="K71">
        <f>IFERROR('[1]Sheet 1'!J71,0)</f>
        <v>0</v>
      </c>
      <c r="L71">
        <f>IFERROR('[1]Sheet 1'!K71,0)</f>
        <v>0</v>
      </c>
      <c r="M71">
        <f>IFERROR('[1]Sheet 1'!L71,0)</f>
        <v>1</v>
      </c>
      <c r="N71">
        <f>IFERROR('[1]Sheet 1'!M71,0)</f>
        <v>0</v>
      </c>
      <c r="O71">
        <f>IFERROR('[1]Sheet 1'!N71,0)</f>
        <v>0</v>
      </c>
      <c r="P71">
        <f>IFERROR('[1]Sheet 1'!O71,0)</f>
        <v>0</v>
      </c>
      <c r="Q71">
        <f>IFERROR('[1]Sheet 1'!P71,0)</f>
        <v>0</v>
      </c>
      <c r="R71">
        <f t="shared" si="50"/>
        <v>1</v>
      </c>
      <c r="S71">
        <f t="shared" si="38"/>
        <v>0</v>
      </c>
      <c r="T71">
        <f t="shared" si="39"/>
        <v>0.66666666666666696</v>
      </c>
      <c r="U71">
        <f t="shared" si="40"/>
        <v>0.33333333333333298</v>
      </c>
      <c r="V71">
        <f t="shared" si="41"/>
        <v>0</v>
      </c>
      <c r="W71">
        <f t="shared" si="42"/>
        <v>0</v>
      </c>
      <c r="X71">
        <f t="shared" si="51"/>
        <v>0</v>
      </c>
      <c r="Y71">
        <f t="shared" si="52"/>
        <v>1</v>
      </c>
      <c r="Z71">
        <f t="shared" si="53"/>
        <v>0</v>
      </c>
      <c r="AA71">
        <f t="shared" si="54"/>
        <v>0</v>
      </c>
      <c r="AB71">
        <f t="shared" si="55"/>
        <v>0</v>
      </c>
      <c r="AC71">
        <f t="shared" si="43"/>
        <v>0</v>
      </c>
      <c r="AD71">
        <f t="shared" si="44"/>
        <v>1</v>
      </c>
      <c r="AE71">
        <f t="shared" si="45"/>
        <v>0</v>
      </c>
      <c r="AF71">
        <f t="shared" si="46"/>
        <v>0</v>
      </c>
      <c r="AG71">
        <f t="shared" si="47"/>
        <v>1</v>
      </c>
      <c r="AH71">
        <f t="shared" si="32"/>
        <v>2</v>
      </c>
      <c r="AI71">
        <f t="shared" si="33"/>
        <v>0</v>
      </c>
      <c r="AJ71">
        <f t="shared" si="48"/>
        <v>0</v>
      </c>
      <c r="AK71">
        <f t="shared" si="49"/>
        <v>0</v>
      </c>
      <c r="AL71">
        <f t="shared" si="34"/>
        <v>0</v>
      </c>
      <c r="AM71">
        <f t="shared" si="35"/>
        <v>0</v>
      </c>
      <c r="AN71">
        <f t="shared" si="36"/>
        <v>1</v>
      </c>
    </row>
    <row r="72" spans="1:40" x14ac:dyDescent="0.3">
      <c r="A72" t="str">
        <f t="shared" si="37"/>
        <v>MT_Minimercado</v>
      </c>
      <c r="B72" t="str">
        <f>IFERROR('[1]Sheet 1'!A72,0)</f>
        <v>Centro-Oeste</v>
      </c>
      <c r="C72" t="str">
        <f>IFERROR('[1]Sheet 1'!B72,0)</f>
        <v>MT</v>
      </c>
      <c r="D72" t="str">
        <f>IFERROR('[1]Sheet 1'!C72,0)</f>
        <v>Mato Grosso</v>
      </c>
      <c r="E72" t="str">
        <f>IFERROR('[1]Sheet 1'!D72,0)</f>
        <v>Minimercado</v>
      </c>
      <c r="F72">
        <f>IFERROR('[1]Sheet 1'!E72,0)</f>
        <v>0.49422146023568703</v>
      </c>
      <c r="G72">
        <f>IFERROR('[1]Sheet 1'!F72,0)</f>
        <v>0.28248384952265698</v>
      </c>
      <c r="H72">
        <f>IFERROR('[1]Sheet 1'!G72,0)</f>
        <v>0.111736955818854</v>
      </c>
      <c r="I72">
        <f>IFERROR('[1]Sheet 1'!H72,0)</f>
        <v>6.6267519745925102E-3</v>
      </c>
      <c r="J72">
        <f>IFERROR('[1]Sheet 1'!I72,0)</f>
        <v>6.8519481350348396E-2</v>
      </c>
      <c r="K72">
        <f>IFERROR('[1]Sheet 1'!J72,0)</f>
        <v>3.6411501097861503E-2</v>
      </c>
      <c r="L72">
        <f>IFERROR('[1]Sheet 1'!K72,0)</f>
        <v>0</v>
      </c>
      <c r="M72">
        <f>IFERROR('[1]Sheet 1'!L72,0)</f>
        <v>0</v>
      </c>
      <c r="N72">
        <f>IFERROR('[1]Sheet 1'!M72,0)</f>
        <v>0</v>
      </c>
      <c r="O72">
        <f>IFERROR('[1]Sheet 1'!N72,0)</f>
        <v>0</v>
      </c>
      <c r="P72">
        <f>IFERROR('[1]Sheet 1'!O72,0)</f>
        <v>0</v>
      </c>
      <c r="Q72">
        <f>IFERROR('[1]Sheet 1'!P72,0)</f>
        <v>0</v>
      </c>
      <c r="R72">
        <f t="shared" si="50"/>
        <v>0.96358849890213893</v>
      </c>
      <c r="S72">
        <f t="shared" si="38"/>
        <v>0.51289680273143201</v>
      </c>
      <c r="T72">
        <f t="shared" si="39"/>
        <v>0.29315817887459628</v>
      </c>
      <c r="U72">
        <f t="shared" si="40"/>
        <v>0.1159592045215993</v>
      </c>
      <c r="V72">
        <f t="shared" si="41"/>
        <v>6.8771596819001846E-3</v>
      </c>
      <c r="W72">
        <f t="shared" si="42"/>
        <v>7.1108654190472201E-2</v>
      </c>
      <c r="X72">
        <f t="shared" si="51"/>
        <v>1</v>
      </c>
      <c r="Y72">
        <f t="shared" si="52"/>
        <v>0</v>
      </c>
      <c r="Z72">
        <f t="shared" si="53"/>
        <v>0</v>
      </c>
      <c r="AA72">
        <f t="shared" si="54"/>
        <v>0</v>
      </c>
      <c r="AB72">
        <f t="shared" si="55"/>
        <v>0</v>
      </c>
      <c r="AC72">
        <f t="shared" si="43"/>
        <v>0</v>
      </c>
      <c r="AD72">
        <f t="shared" si="44"/>
        <v>0</v>
      </c>
      <c r="AE72">
        <f t="shared" si="45"/>
        <v>1</v>
      </c>
      <c r="AF72">
        <f t="shared" si="46"/>
        <v>1</v>
      </c>
      <c r="AG72">
        <f t="shared" si="47"/>
        <v>0</v>
      </c>
      <c r="AH72">
        <f t="shared" si="32"/>
        <v>1</v>
      </c>
      <c r="AI72">
        <f t="shared" si="33"/>
        <v>0</v>
      </c>
      <c r="AJ72">
        <f t="shared" si="48"/>
        <v>0</v>
      </c>
      <c r="AK72">
        <f t="shared" si="49"/>
        <v>0</v>
      </c>
      <c r="AL72">
        <f t="shared" si="34"/>
        <v>0</v>
      </c>
      <c r="AM72">
        <f t="shared" si="35"/>
        <v>0</v>
      </c>
      <c r="AN72">
        <f t="shared" si="36"/>
        <v>1</v>
      </c>
    </row>
    <row r="73" spans="1:40" x14ac:dyDescent="0.3">
      <c r="A73" t="str">
        <f t="shared" si="37"/>
        <v>MT_Padaria_prod</v>
      </c>
      <c r="B73" t="str">
        <f>IFERROR('[1]Sheet 1'!A73,0)</f>
        <v>Centro-Oeste</v>
      </c>
      <c r="C73" t="str">
        <f>IFERROR('[1]Sheet 1'!B73,0)</f>
        <v>MT</v>
      </c>
      <c r="D73" t="str">
        <f>IFERROR('[1]Sheet 1'!C73,0)</f>
        <v>Mato Grosso</v>
      </c>
      <c r="E73" t="str">
        <f>IFERROR('[1]Sheet 1'!D73,0)</f>
        <v>Padaria_prod</v>
      </c>
      <c r="F73">
        <f>IFERROR('[1]Sheet 1'!E73,0)</f>
        <v>0.12850516210376201</v>
      </c>
      <c r="G73">
        <f>IFERROR('[1]Sheet 1'!F73,0)</f>
        <v>0.30105974051232898</v>
      </c>
      <c r="H73">
        <f>IFERROR('[1]Sheet 1'!G73,0)</f>
        <v>0.43817020500732901</v>
      </c>
      <c r="I73">
        <f>IFERROR('[1]Sheet 1'!H73,0)</f>
        <v>0.108676416835972</v>
      </c>
      <c r="J73">
        <f>IFERROR('[1]Sheet 1'!I73,0)</f>
        <v>7.7379141592386399E-3</v>
      </c>
      <c r="K73">
        <f>IFERROR('[1]Sheet 1'!J73,0)</f>
        <v>1.5850561381369699E-2</v>
      </c>
      <c r="L73">
        <f>IFERROR('[1]Sheet 1'!K73,0)</f>
        <v>0</v>
      </c>
      <c r="M73">
        <f>IFERROR('[1]Sheet 1'!L73,0)</f>
        <v>0</v>
      </c>
      <c r="N73">
        <f>IFERROR('[1]Sheet 1'!M73,0)</f>
        <v>0</v>
      </c>
      <c r="O73">
        <f>IFERROR('[1]Sheet 1'!N73,0)</f>
        <v>0</v>
      </c>
      <c r="P73">
        <f>IFERROR('[1]Sheet 1'!O73,0)</f>
        <v>0</v>
      </c>
      <c r="Q73">
        <f>IFERROR('[1]Sheet 1'!P73,0)</f>
        <v>0</v>
      </c>
      <c r="R73">
        <f t="shared" si="50"/>
        <v>0.98414943861863058</v>
      </c>
      <c r="S73">
        <f t="shared" si="38"/>
        <v>0.13057484672666592</v>
      </c>
      <c r="T73">
        <f t="shared" si="39"/>
        <v>0.30590856296671948</v>
      </c>
      <c r="U73">
        <f t="shared" si="40"/>
        <v>0.44522730777792485</v>
      </c>
      <c r="V73">
        <f t="shared" si="41"/>
        <v>0.11042674269927148</v>
      </c>
      <c r="W73">
        <f t="shared" si="42"/>
        <v>7.8625398294182962E-3</v>
      </c>
      <c r="X73">
        <f t="shared" si="51"/>
        <v>0</v>
      </c>
      <c r="Y73">
        <f t="shared" si="52"/>
        <v>0</v>
      </c>
      <c r="Z73">
        <f t="shared" si="53"/>
        <v>0</v>
      </c>
      <c r="AA73">
        <f t="shared" si="54"/>
        <v>0</v>
      </c>
      <c r="AB73">
        <f t="shared" si="55"/>
        <v>0</v>
      </c>
      <c r="AC73">
        <f t="shared" si="43"/>
        <v>0</v>
      </c>
      <c r="AD73">
        <f t="shared" si="44"/>
        <v>0</v>
      </c>
      <c r="AE73">
        <f t="shared" si="45"/>
        <v>1</v>
      </c>
      <c r="AF73">
        <f t="shared" si="46"/>
        <v>0</v>
      </c>
      <c r="AG73">
        <f t="shared" si="47"/>
        <v>0</v>
      </c>
      <c r="AH73">
        <f t="shared" si="32"/>
        <v>0</v>
      </c>
      <c r="AI73">
        <f t="shared" si="33"/>
        <v>0</v>
      </c>
      <c r="AJ73">
        <f t="shared" si="48"/>
        <v>0</v>
      </c>
      <c r="AK73">
        <f t="shared" si="49"/>
        <v>1</v>
      </c>
      <c r="AL73">
        <f t="shared" si="34"/>
        <v>0</v>
      </c>
      <c r="AM73">
        <f t="shared" si="35"/>
        <v>1</v>
      </c>
      <c r="AN73">
        <f t="shared" si="36"/>
        <v>1</v>
      </c>
    </row>
    <row r="74" spans="1:40" x14ac:dyDescent="0.3">
      <c r="A74" t="str">
        <f t="shared" si="37"/>
        <v>MT_Peixaria</v>
      </c>
      <c r="B74" t="str">
        <f>IFERROR('[1]Sheet 1'!A74,0)</f>
        <v>Centro-Oeste</v>
      </c>
      <c r="C74" t="str">
        <f>IFERROR('[1]Sheet 1'!B74,0)</f>
        <v>MT</v>
      </c>
      <c r="D74" t="str">
        <f>IFERROR('[1]Sheet 1'!C74,0)</f>
        <v>Mato Grosso</v>
      </c>
      <c r="E74" t="str">
        <f>IFERROR('[1]Sheet 1'!D74,0)</f>
        <v>Peixaria</v>
      </c>
      <c r="F74">
        <f>IFERROR('[1]Sheet 1'!E74,0)</f>
        <v>0.58346857746907799</v>
      </c>
      <c r="G74">
        <f>IFERROR('[1]Sheet 1'!F74,0)</f>
        <v>0</v>
      </c>
      <c r="H74">
        <f>IFERROR('[1]Sheet 1'!G74,0)</f>
        <v>0</v>
      </c>
      <c r="I74">
        <f>IFERROR('[1]Sheet 1'!H74,0)</f>
        <v>0.41653142253092201</v>
      </c>
      <c r="J74">
        <f>IFERROR('[1]Sheet 1'!I74,0)</f>
        <v>0</v>
      </c>
      <c r="K74">
        <f>IFERROR('[1]Sheet 1'!J74,0)</f>
        <v>0</v>
      </c>
      <c r="L74">
        <f>IFERROR('[1]Sheet 1'!K74,0)</f>
        <v>1</v>
      </c>
      <c r="M74">
        <f>IFERROR('[1]Sheet 1'!L74,0)</f>
        <v>0</v>
      </c>
      <c r="N74">
        <f>IFERROR('[1]Sheet 1'!M74,0)</f>
        <v>0</v>
      </c>
      <c r="O74">
        <f>IFERROR('[1]Sheet 1'!N74,0)</f>
        <v>0</v>
      </c>
      <c r="P74">
        <f>IFERROR('[1]Sheet 1'!O74,0)</f>
        <v>0</v>
      </c>
      <c r="Q74">
        <f>IFERROR('[1]Sheet 1'!P74,0)</f>
        <v>0</v>
      </c>
      <c r="R74">
        <f t="shared" si="50"/>
        <v>1</v>
      </c>
      <c r="S74">
        <f t="shared" si="38"/>
        <v>0.58346857746907799</v>
      </c>
      <c r="T74">
        <f t="shared" si="39"/>
        <v>0</v>
      </c>
      <c r="U74">
        <f t="shared" si="40"/>
        <v>0</v>
      </c>
      <c r="V74">
        <f t="shared" si="41"/>
        <v>0.41653142253092201</v>
      </c>
      <c r="W74">
        <f t="shared" si="42"/>
        <v>0</v>
      </c>
      <c r="X74">
        <f t="shared" si="51"/>
        <v>1</v>
      </c>
      <c r="Y74">
        <f t="shared" si="52"/>
        <v>0</v>
      </c>
      <c r="Z74">
        <f t="shared" si="53"/>
        <v>0</v>
      </c>
      <c r="AA74">
        <f t="shared" si="54"/>
        <v>0</v>
      </c>
      <c r="AB74">
        <f t="shared" si="55"/>
        <v>0</v>
      </c>
      <c r="AC74">
        <f t="shared" si="43"/>
        <v>1</v>
      </c>
      <c r="AD74">
        <f t="shared" si="44"/>
        <v>0</v>
      </c>
      <c r="AE74">
        <f t="shared" si="45"/>
        <v>0</v>
      </c>
      <c r="AF74">
        <f t="shared" si="46"/>
        <v>1</v>
      </c>
      <c r="AG74">
        <f t="shared" si="47"/>
        <v>0</v>
      </c>
      <c r="AH74">
        <f t="shared" si="32"/>
        <v>2</v>
      </c>
      <c r="AI74">
        <f t="shared" si="33"/>
        <v>0</v>
      </c>
      <c r="AJ74">
        <f t="shared" si="48"/>
        <v>0</v>
      </c>
      <c r="AK74">
        <f t="shared" si="49"/>
        <v>0</v>
      </c>
      <c r="AL74">
        <f t="shared" si="34"/>
        <v>0</v>
      </c>
      <c r="AM74">
        <f t="shared" si="35"/>
        <v>0</v>
      </c>
      <c r="AN74">
        <f t="shared" si="36"/>
        <v>1</v>
      </c>
    </row>
    <row r="75" spans="1:40" x14ac:dyDescent="0.3">
      <c r="A75" t="str">
        <f t="shared" si="37"/>
        <v>MT_Restaurante</v>
      </c>
      <c r="B75" t="str">
        <f>IFERROR('[1]Sheet 1'!A75,0)</f>
        <v>Centro-Oeste</v>
      </c>
      <c r="C75" t="str">
        <f>IFERROR('[1]Sheet 1'!B75,0)</f>
        <v>MT</v>
      </c>
      <c r="D75" t="str">
        <f>IFERROR('[1]Sheet 1'!C75,0)</f>
        <v>Mato Grosso</v>
      </c>
      <c r="E75" t="str">
        <f>IFERROR('[1]Sheet 1'!D75,0)</f>
        <v>Restaurante</v>
      </c>
      <c r="F75">
        <f>IFERROR('[1]Sheet 1'!E75,0)</f>
        <v>2.1936359322364801E-2</v>
      </c>
      <c r="G75">
        <f>IFERROR('[1]Sheet 1'!F75,0)</f>
        <v>8.0539932879411094E-2</v>
      </c>
      <c r="H75">
        <f>IFERROR('[1]Sheet 1'!G75,0)</f>
        <v>0</v>
      </c>
      <c r="I75">
        <f>IFERROR('[1]Sheet 1'!H75,0)</f>
        <v>0.85285395822476096</v>
      </c>
      <c r="J75">
        <f>IFERROR('[1]Sheet 1'!I75,0)</f>
        <v>0</v>
      </c>
      <c r="K75">
        <f>IFERROR('[1]Sheet 1'!J75,0)</f>
        <v>4.4669749573463202E-2</v>
      </c>
      <c r="L75">
        <f>IFERROR('[1]Sheet 1'!K75,0)</f>
        <v>0</v>
      </c>
      <c r="M75">
        <f>IFERROR('[1]Sheet 1'!L75,0)</f>
        <v>0</v>
      </c>
      <c r="N75">
        <f>IFERROR('[1]Sheet 1'!M75,0)</f>
        <v>0</v>
      </c>
      <c r="O75">
        <f>IFERROR('[1]Sheet 1'!N75,0)</f>
        <v>1</v>
      </c>
      <c r="P75">
        <f>IFERROR('[1]Sheet 1'!O75,0)</f>
        <v>0</v>
      </c>
      <c r="Q75">
        <f>IFERROR('[1]Sheet 1'!P75,0)</f>
        <v>0</v>
      </c>
      <c r="R75">
        <f t="shared" si="50"/>
        <v>0.95533025042653685</v>
      </c>
      <c r="S75">
        <f t="shared" si="38"/>
        <v>2.2962069203367769E-2</v>
      </c>
      <c r="T75">
        <f t="shared" si="39"/>
        <v>8.4305854277566886E-2</v>
      </c>
      <c r="U75">
        <f t="shared" si="40"/>
        <v>0</v>
      </c>
      <c r="V75">
        <f t="shared" si="41"/>
        <v>0.89273207651906539</v>
      </c>
      <c r="W75">
        <f t="shared" si="42"/>
        <v>0</v>
      </c>
      <c r="X75">
        <f t="shared" si="51"/>
        <v>0</v>
      </c>
      <c r="Y75">
        <f t="shared" si="52"/>
        <v>0</v>
      </c>
      <c r="Z75">
        <f t="shared" si="53"/>
        <v>0</v>
      </c>
      <c r="AA75">
        <f t="shared" si="54"/>
        <v>1</v>
      </c>
      <c r="AB75">
        <f t="shared" si="55"/>
        <v>0</v>
      </c>
      <c r="AC75">
        <f t="shared" si="43"/>
        <v>0</v>
      </c>
      <c r="AD75">
        <f t="shared" si="44"/>
        <v>0</v>
      </c>
      <c r="AE75">
        <f t="shared" si="45"/>
        <v>1</v>
      </c>
      <c r="AF75">
        <f t="shared" si="46"/>
        <v>0</v>
      </c>
      <c r="AG75">
        <f t="shared" si="47"/>
        <v>0</v>
      </c>
      <c r="AH75">
        <f t="shared" si="32"/>
        <v>0</v>
      </c>
      <c r="AI75">
        <f t="shared" si="33"/>
        <v>0</v>
      </c>
      <c r="AJ75">
        <f t="shared" si="48"/>
        <v>1</v>
      </c>
      <c r="AK75">
        <f t="shared" si="49"/>
        <v>0</v>
      </c>
      <c r="AL75">
        <f t="shared" si="34"/>
        <v>0</v>
      </c>
      <c r="AM75">
        <f t="shared" si="35"/>
        <v>0</v>
      </c>
      <c r="AN75">
        <f t="shared" si="36"/>
        <v>1</v>
      </c>
    </row>
    <row r="76" spans="1:40" x14ac:dyDescent="0.3">
      <c r="A76" t="str">
        <f t="shared" si="37"/>
        <v>MT_Supermercado</v>
      </c>
      <c r="B76" t="str">
        <f>IFERROR('[1]Sheet 1'!A76,0)</f>
        <v>Centro-Oeste</v>
      </c>
      <c r="C76" t="str">
        <f>IFERROR('[1]Sheet 1'!B76,0)</f>
        <v>MT</v>
      </c>
      <c r="D76" t="str">
        <f>IFERROR('[1]Sheet 1'!C76,0)</f>
        <v>Mato Grosso</v>
      </c>
      <c r="E76" t="str">
        <f>IFERROR('[1]Sheet 1'!D76,0)</f>
        <v>Supermercado</v>
      </c>
      <c r="F76">
        <f>IFERROR('[1]Sheet 1'!E76,0)</f>
        <v>0.51060797944101899</v>
      </c>
      <c r="G76">
        <f>IFERROR('[1]Sheet 1'!F76,0)</f>
        <v>0.31067839449171902</v>
      </c>
      <c r="H76">
        <f>IFERROR('[1]Sheet 1'!G76,0)</f>
        <v>9.1305526423151998E-2</v>
      </c>
      <c r="I76">
        <f>IFERROR('[1]Sheet 1'!H76,0)</f>
        <v>2.5189063823956499E-3</v>
      </c>
      <c r="J76">
        <f>IFERROR('[1]Sheet 1'!I76,0)</f>
        <v>5.9594351300722499E-2</v>
      </c>
      <c r="K76">
        <f>IFERROR('[1]Sheet 1'!J76,0)</f>
        <v>2.5294841960992E-2</v>
      </c>
      <c r="L76">
        <f>IFERROR('[1]Sheet 1'!K76,0)</f>
        <v>1</v>
      </c>
      <c r="M76">
        <f>IFERROR('[1]Sheet 1'!L76,0)</f>
        <v>0</v>
      </c>
      <c r="N76">
        <f>IFERROR('[1]Sheet 1'!M76,0)</f>
        <v>0</v>
      </c>
      <c r="O76">
        <f>IFERROR('[1]Sheet 1'!N76,0)</f>
        <v>0</v>
      </c>
      <c r="P76">
        <f>IFERROR('[1]Sheet 1'!O76,0)</f>
        <v>0</v>
      </c>
      <c r="Q76">
        <f>IFERROR('[1]Sheet 1'!P76,0)</f>
        <v>0</v>
      </c>
      <c r="R76">
        <f t="shared" si="50"/>
        <v>0.97470515803900826</v>
      </c>
      <c r="S76">
        <f t="shared" si="38"/>
        <v>0.52385890772169708</v>
      </c>
      <c r="T76">
        <f t="shared" si="39"/>
        <v>0.31874089505873476</v>
      </c>
      <c r="U76">
        <f t="shared" si="40"/>
        <v>9.3675021282177209E-2</v>
      </c>
      <c r="V76">
        <f t="shared" si="41"/>
        <v>2.5842752155568688E-3</v>
      </c>
      <c r="W76">
        <f t="shared" si="42"/>
        <v>6.1140900721833973E-2</v>
      </c>
      <c r="X76">
        <f t="shared" si="51"/>
        <v>1</v>
      </c>
      <c r="Y76">
        <f t="shared" si="52"/>
        <v>0</v>
      </c>
      <c r="Z76">
        <f t="shared" si="53"/>
        <v>0</v>
      </c>
      <c r="AA76">
        <f t="shared" si="54"/>
        <v>0</v>
      </c>
      <c r="AB76">
        <f t="shared" si="55"/>
        <v>0</v>
      </c>
      <c r="AC76">
        <f t="shared" si="43"/>
        <v>1</v>
      </c>
      <c r="AD76">
        <f t="shared" si="44"/>
        <v>0</v>
      </c>
      <c r="AE76">
        <f t="shared" si="45"/>
        <v>0</v>
      </c>
      <c r="AF76">
        <f t="shared" si="46"/>
        <v>1</v>
      </c>
      <c r="AG76">
        <f t="shared" si="47"/>
        <v>0</v>
      </c>
      <c r="AH76">
        <f t="shared" si="32"/>
        <v>2</v>
      </c>
      <c r="AI76">
        <f t="shared" si="33"/>
        <v>0</v>
      </c>
      <c r="AJ76">
        <f t="shared" si="48"/>
        <v>0</v>
      </c>
      <c r="AK76">
        <f t="shared" si="49"/>
        <v>0</v>
      </c>
      <c r="AL76">
        <f t="shared" si="34"/>
        <v>0</v>
      </c>
      <c r="AM76">
        <f t="shared" si="35"/>
        <v>0</v>
      </c>
      <c r="AN76">
        <f t="shared" si="36"/>
        <v>1</v>
      </c>
    </row>
    <row r="77" spans="1:40" x14ac:dyDescent="0.3">
      <c r="A77" t="str">
        <f t="shared" si="37"/>
        <v>MT_Bares</v>
      </c>
      <c r="B77" t="str">
        <f>IFERROR('[1]Sheet 1'!A77,0)</f>
        <v>Centro-Oeste</v>
      </c>
      <c r="C77" t="str">
        <f>IFERROR('[1]Sheet 1'!B77,0)</f>
        <v>MT</v>
      </c>
      <c r="D77" t="str">
        <f>IFERROR('[1]Sheet 1'!C77,0)</f>
        <v>Mato Grosso</v>
      </c>
      <c r="E77" t="str">
        <f>IFERROR('[1]Sheet 1'!D77,0)</f>
        <v>Bares</v>
      </c>
      <c r="F77">
        <f>IFERROR('[1]Sheet 1'!E77,0)</f>
        <v>0</v>
      </c>
      <c r="G77">
        <f>IFERROR('[1]Sheet 1'!F77,0)</f>
        <v>0</v>
      </c>
      <c r="H77">
        <f>IFERROR('[1]Sheet 1'!G77,0)</f>
        <v>0</v>
      </c>
      <c r="I77">
        <f>IFERROR('[1]Sheet 1'!H77,0)</f>
        <v>1</v>
      </c>
      <c r="J77">
        <f>IFERROR('[1]Sheet 1'!I77,0)</f>
        <v>0</v>
      </c>
      <c r="K77">
        <f>IFERROR('[1]Sheet 1'!J77,0)</f>
        <v>0</v>
      </c>
      <c r="L77">
        <f>IFERROR('[1]Sheet 1'!K77,0)</f>
        <v>0</v>
      </c>
      <c r="M77">
        <f>IFERROR('[1]Sheet 1'!L77,0)</f>
        <v>0</v>
      </c>
      <c r="N77">
        <f>IFERROR('[1]Sheet 1'!M77,0)</f>
        <v>0</v>
      </c>
      <c r="O77">
        <f>IFERROR('[1]Sheet 1'!N77,0)</f>
        <v>1</v>
      </c>
      <c r="P77">
        <f>IFERROR('[1]Sheet 1'!O77,0)</f>
        <v>0</v>
      </c>
      <c r="Q77">
        <f>IFERROR('[1]Sheet 1'!P77,0)</f>
        <v>0</v>
      </c>
      <c r="R77">
        <f t="shared" si="50"/>
        <v>1</v>
      </c>
      <c r="S77">
        <f t="shared" si="38"/>
        <v>0</v>
      </c>
      <c r="T77">
        <f t="shared" si="39"/>
        <v>0</v>
      </c>
      <c r="U77">
        <f t="shared" si="40"/>
        <v>0</v>
      </c>
      <c r="V77">
        <f t="shared" si="41"/>
        <v>1</v>
      </c>
      <c r="W77">
        <f t="shared" si="42"/>
        <v>0</v>
      </c>
      <c r="X77">
        <f t="shared" si="51"/>
        <v>0</v>
      </c>
      <c r="Y77">
        <f t="shared" si="52"/>
        <v>0</v>
      </c>
      <c r="Z77">
        <f t="shared" si="53"/>
        <v>0</v>
      </c>
      <c r="AA77">
        <f t="shared" si="54"/>
        <v>1</v>
      </c>
      <c r="AB77">
        <f t="shared" si="55"/>
        <v>0</v>
      </c>
      <c r="AC77">
        <f t="shared" si="43"/>
        <v>0</v>
      </c>
      <c r="AD77">
        <f t="shared" si="44"/>
        <v>0</v>
      </c>
      <c r="AE77">
        <f t="shared" si="45"/>
        <v>1</v>
      </c>
      <c r="AF77">
        <f t="shared" si="46"/>
        <v>0</v>
      </c>
      <c r="AG77">
        <f t="shared" si="47"/>
        <v>0</v>
      </c>
      <c r="AH77">
        <f t="shared" si="32"/>
        <v>0</v>
      </c>
      <c r="AI77">
        <f t="shared" si="33"/>
        <v>0</v>
      </c>
      <c r="AJ77">
        <f t="shared" si="48"/>
        <v>1</v>
      </c>
      <c r="AK77">
        <f t="shared" si="49"/>
        <v>0</v>
      </c>
      <c r="AL77">
        <f t="shared" si="34"/>
        <v>0</v>
      </c>
      <c r="AM77">
        <f t="shared" si="35"/>
        <v>0</v>
      </c>
      <c r="AN77">
        <f t="shared" si="36"/>
        <v>1</v>
      </c>
    </row>
    <row r="78" spans="1:40" x14ac:dyDescent="0.3">
      <c r="A78" t="str">
        <f t="shared" si="37"/>
        <v>AL_Acougues</v>
      </c>
      <c r="B78" t="str">
        <f>IFERROR('[1]Sheet 1'!A78,0)</f>
        <v>Nordeste</v>
      </c>
      <c r="C78" t="str">
        <f>IFERROR('[1]Sheet 1'!B78,0)</f>
        <v>AL</v>
      </c>
      <c r="D78" t="str">
        <f>IFERROR('[1]Sheet 1'!C78,0)</f>
        <v>Alagoas</v>
      </c>
      <c r="E78" t="str">
        <f>IFERROR('[1]Sheet 1'!D78,0)</f>
        <v>Acougues</v>
      </c>
      <c r="F78">
        <f>IFERROR('[1]Sheet 1'!E78,0)</f>
        <v>0.88545025923452902</v>
      </c>
      <c r="G78">
        <f>IFERROR('[1]Sheet 1'!F78,0)</f>
        <v>5.28141551043564E-2</v>
      </c>
      <c r="H78">
        <f>IFERROR('[1]Sheet 1'!G78,0)</f>
        <v>5.7876814074723497E-2</v>
      </c>
      <c r="I78">
        <f>IFERROR('[1]Sheet 1'!H78,0)</f>
        <v>1.90178118780851E-3</v>
      </c>
      <c r="J78">
        <f>IFERROR('[1]Sheet 1'!I78,0)</f>
        <v>0</v>
      </c>
      <c r="K78">
        <f>IFERROR('[1]Sheet 1'!J78,0)</f>
        <v>1.9569903985822601E-3</v>
      </c>
      <c r="L78">
        <f>IFERROR('[1]Sheet 1'!K78,0)</f>
        <v>1</v>
      </c>
      <c r="M78">
        <f>IFERROR('[1]Sheet 1'!L78,0)</f>
        <v>0</v>
      </c>
      <c r="N78">
        <f>IFERROR('[1]Sheet 1'!M78,0)</f>
        <v>0</v>
      </c>
      <c r="O78">
        <f>IFERROR('[1]Sheet 1'!N78,0)</f>
        <v>0</v>
      </c>
      <c r="P78">
        <f>IFERROR('[1]Sheet 1'!O78,0)</f>
        <v>0</v>
      </c>
      <c r="Q78">
        <f>IFERROR('[1]Sheet 1'!P78,0)</f>
        <v>0</v>
      </c>
      <c r="R78">
        <f t="shared" si="50"/>
        <v>0.99804300960141734</v>
      </c>
      <c r="S78">
        <f t="shared" si="38"/>
        <v>0.88718647464716593</v>
      </c>
      <c r="T78">
        <f t="shared" si="39"/>
        <v>5.2917714563672447E-2</v>
      </c>
      <c r="U78">
        <f t="shared" si="40"/>
        <v>5.7990300536083533E-2</v>
      </c>
      <c r="V78">
        <f t="shared" si="41"/>
        <v>1.9055102530781849E-3</v>
      </c>
      <c r="W78">
        <f t="shared" si="42"/>
        <v>0</v>
      </c>
      <c r="X78">
        <f t="shared" si="51"/>
        <v>1</v>
      </c>
      <c r="Y78">
        <f t="shared" si="52"/>
        <v>0</v>
      </c>
      <c r="Z78">
        <f t="shared" si="53"/>
        <v>0</v>
      </c>
      <c r="AA78">
        <f t="shared" si="54"/>
        <v>0</v>
      </c>
      <c r="AB78">
        <f t="shared" si="55"/>
        <v>0</v>
      </c>
      <c r="AC78">
        <f t="shared" si="43"/>
        <v>1</v>
      </c>
      <c r="AD78">
        <f t="shared" si="44"/>
        <v>0</v>
      </c>
      <c r="AE78">
        <f t="shared" si="45"/>
        <v>0</v>
      </c>
      <c r="AF78">
        <f t="shared" si="46"/>
        <v>1</v>
      </c>
      <c r="AG78">
        <f t="shared" si="47"/>
        <v>0</v>
      </c>
      <c r="AH78">
        <f t="shared" si="32"/>
        <v>2</v>
      </c>
      <c r="AI78">
        <f t="shared" si="33"/>
        <v>0</v>
      </c>
      <c r="AJ78">
        <f t="shared" si="48"/>
        <v>0</v>
      </c>
      <c r="AK78">
        <f t="shared" si="49"/>
        <v>0</v>
      </c>
      <c r="AL78">
        <f t="shared" si="34"/>
        <v>0</v>
      </c>
      <c r="AM78">
        <f t="shared" si="35"/>
        <v>0</v>
      </c>
      <c r="AN78">
        <f t="shared" si="36"/>
        <v>1</v>
      </c>
    </row>
    <row r="79" spans="1:40" x14ac:dyDescent="0.3">
      <c r="A79" t="str">
        <f t="shared" si="37"/>
        <v>AL_AliGeral</v>
      </c>
      <c r="B79" t="str">
        <f>IFERROR('[1]Sheet 1'!A79,0)</f>
        <v>Nordeste</v>
      </c>
      <c r="C79" t="str">
        <f>IFERROR('[1]Sheet 1'!B79,0)</f>
        <v>AL</v>
      </c>
      <c r="D79" t="str">
        <f>IFERROR('[1]Sheet 1'!C79,0)</f>
        <v>Alagoas</v>
      </c>
      <c r="E79" t="str">
        <f>IFERROR('[1]Sheet 1'!D79,0)</f>
        <v>AliGeral</v>
      </c>
      <c r="F79">
        <f>IFERROR('[1]Sheet 1'!E79,0)</f>
        <v>0.86291874358537302</v>
      </c>
      <c r="G79">
        <f>IFERROR('[1]Sheet 1'!F79,0)</f>
        <v>6.10878753636514E-2</v>
      </c>
      <c r="H79">
        <f>IFERROR('[1]Sheet 1'!G79,0)</f>
        <v>2.00993782139278E-2</v>
      </c>
      <c r="I79">
        <f>IFERROR('[1]Sheet 1'!H79,0)</f>
        <v>2.95775149408227E-2</v>
      </c>
      <c r="J79">
        <f>IFERROR('[1]Sheet 1'!I79,0)</f>
        <v>1.9121939953143999E-2</v>
      </c>
      <c r="K79">
        <f>IFERROR('[1]Sheet 1'!J79,0)</f>
        <v>7.1945479430812701E-3</v>
      </c>
      <c r="L79">
        <f>IFERROR('[1]Sheet 1'!K79,0)</f>
        <v>1</v>
      </c>
      <c r="M79">
        <f>IFERROR('[1]Sheet 1'!L79,0)</f>
        <v>0</v>
      </c>
      <c r="N79">
        <f>IFERROR('[1]Sheet 1'!M79,0)</f>
        <v>0</v>
      </c>
      <c r="O79">
        <f>IFERROR('[1]Sheet 1'!N79,0)</f>
        <v>0</v>
      </c>
      <c r="P79">
        <f>IFERROR('[1]Sheet 1'!O79,0)</f>
        <v>0</v>
      </c>
      <c r="Q79">
        <f>IFERROR('[1]Sheet 1'!P79,0)</f>
        <v>0</v>
      </c>
      <c r="R79">
        <f t="shared" si="50"/>
        <v>0.99280545205691895</v>
      </c>
      <c r="S79">
        <f t="shared" si="38"/>
        <v>0.86917204352328703</v>
      </c>
      <c r="T79">
        <f t="shared" si="39"/>
        <v>6.1530559927010904E-2</v>
      </c>
      <c r="U79">
        <f t="shared" si="40"/>
        <v>2.0245032067748428E-2</v>
      </c>
      <c r="V79">
        <f t="shared" si="41"/>
        <v>2.9791853861744284E-2</v>
      </c>
      <c r="W79">
        <f t="shared" si="42"/>
        <v>1.9260510620209316E-2</v>
      </c>
      <c r="X79">
        <f t="shared" si="51"/>
        <v>1</v>
      </c>
      <c r="Y79">
        <f t="shared" si="52"/>
        <v>0</v>
      </c>
      <c r="Z79">
        <f t="shared" si="53"/>
        <v>0</v>
      </c>
      <c r="AA79">
        <f t="shared" si="54"/>
        <v>0</v>
      </c>
      <c r="AB79">
        <f t="shared" si="55"/>
        <v>0</v>
      </c>
      <c r="AC79">
        <f t="shared" si="43"/>
        <v>1</v>
      </c>
      <c r="AD79">
        <f t="shared" si="44"/>
        <v>0</v>
      </c>
      <c r="AE79">
        <f t="shared" si="45"/>
        <v>0</v>
      </c>
      <c r="AF79">
        <f t="shared" si="46"/>
        <v>1</v>
      </c>
      <c r="AG79">
        <f t="shared" si="47"/>
        <v>0</v>
      </c>
      <c r="AH79">
        <f t="shared" si="32"/>
        <v>2</v>
      </c>
      <c r="AI79">
        <f t="shared" si="33"/>
        <v>0</v>
      </c>
      <c r="AJ79">
        <f t="shared" si="48"/>
        <v>0</v>
      </c>
      <c r="AK79">
        <f t="shared" si="49"/>
        <v>0</v>
      </c>
      <c r="AL79">
        <f t="shared" si="34"/>
        <v>0</v>
      </c>
      <c r="AM79">
        <f t="shared" si="35"/>
        <v>0</v>
      </c>
      <c r="AN79">
        <f t="shared" si="36"/>
        <v>1</v>
      </c>
    </row>
    <row r="80" spans="1:40" x14ac:dyDescent="0.3">
      <c r="A80" t="str">
        <f t="shared" si="37"/>
        <v>AL_Ambulantes</v>
      </c>
      <c r="B80" t="str">
        <f>IFERROR('[1]Sheet 1'!A80,0)</f>
        <v>Nordeste</v>
      </c>
      <c r="C80" t="str">
        <f>IFERROR('[1]Sheet 1'!B80,0)</f>
        <v>AL</v>
      </c>
      <c r="D80" t="str">
        <f>IFERROR('[1]Sheet 1'!C80,0)</f>
        <v>Alagoas</v>
      </c>
      <c r="E80" t="str">
        <f>IFERROR('[1]Sheet 1'!D80,0)</f>
        <v>Ambulantes</v>
      </c>
      <c r="F80">
        <f>IFERROR('[1]Sheet 1'!E80,0)</f>
        <v>0.560884764695598</v>
      </c>
      <c r="G80">
        <f>IFERROR('[1]Sheet 1'!F80,0)</f>
        <v>0.11608278410206301</v>
      </c>
      <c r="H80">
        <f>IFERROR('[1]Sheet 1'!G80,0)</f>
        <v>0.19928337458986001</v>
      </c>
      <c r="I80">
        <f>IFERROR('[1]Sheet 1'!H80,0)</f>
        <v>8.4399677635995499E-2</v>
      </c>
      <c r="J80">
        <f>IFERROR('[1]Sheet 1'!I80,0)</f>
        <v>7.5406367540495497E-4</v>
      </c>
      <c r="K80">
        <f>IFERROR('[1]Sheet 1'!J80,0)</f>
        <v>3.8595335301078497E-2</v>
      </c>
      <c r="L80">
        <f>IFERROR('[1]Sheet 1'!K80,0)</f>
        <v>1</v>
      </c>
      <c r="M80">
        <f>IFERROR('[1]Sheet 1'!L80,0)</f>
        <v>0</v>
      </c>
      <c r="N80">
        <f>IFERROR('[1]Sheet 1'!M80,0)</f>
        <v>0</v>
      </c>
      <c r="O80">
        <f>IFERROR('[1]Sheet 1'!N80,0)</f>
        <v>0</v>
      </c>
      <c r="P80">
        <f>IFERROR('[1]Sheet 1'!O80,0)</f>
        <v>0</v>
      </c>
      <c r="Q80">
        <f>IFERROR('[1]Sheet 1'!P80,0)</f>
        <v>0</v>
      </c>
      <c r="R80">
        <f t="shared" si="50"/>
        <v>0.9614046646989215</v>
      </c>
      <c r="S80">
        <f t="shared" si="38"/>
        <v>0.58340133482839673</v>
      </c>
      <c r="T80">
        <f t="shared" si="39"/>
        <v>0.1207428966848378</v>
      </c>
      <c r="U80">
        <f t="shared" si="40"/>
        <v>0.20728355281307964</v>
      </c>
      <c r="V80">
        <f t="shared" si="41"/>
        <v>8.7787880312008418E-2</v>
      </c>
      <c r="W80">
        <f t="shared" si="42"/>
        <v>7.8433536167738633E-4</v>
      </c>
      <c r="X80">
        <f t="shared" si="51"/>
        <v>1</v>
      </c>
      <c r="Y80">
        <f t="shared" si="52"/>
        <v>0</v>
      </c>
      <c r="Z80">
        <f t="shared" si="53"/>
        <v>0</v>
      </c>
      <c r="AA80">
        <f t="shared" si="54"/>
        <v>0</v>
      </c>
      <c r="AB80">
        <f t="shared" si="55"/>
        <v>0</v>
      </c>
      <c r="AC80">
        <f t="shared" si="43"/>
        <v>1</v>
      </c>
      <c r="AD80">
        <f t="shared" si="44"/>
        <v>0</v>
      </c>
      <c r="AE80">
        <f t="shared" si="45"/>
        <v>0</v>
      </c>
      <c r="AF80">
        <f t="shared" si="46"/>
        <v>1</v>
      </c>
      <c r="AG80">
        <f t="shared" si="47"/>
        <v>0</v>
      </c>
      <c r="AH80">
        <f t="shared" si="32"/>
        <v>2</v>
      </c>
      <c r="AI80">
        <f t="shared" si="33"/>
        <v>0</v>
      </c>
      <c r="AJ80">
        <f t="shared" si="48"/>
        <v>0</v>
      </c>
      <c r="AK80">
        <f t="shared" si="49"/>
        <v>0</v>
      </c>
      <c r="AL80">
        <f t="shared" si="34"/>
        <v>0</v>
      </c>
      <c r="AM80">
        <f t="shared" si="35"/>
        <v>0</v>
      </c>
      <c r="AN80">
        <f t="shared" si="36"/>
        <v>1</v>
      </c>
    </row>
    <row r="81" spans="1:40" x14ac:dyDescent="0.3">
      <c r="A81" t="str">
        <f t="shared" si="37"/>
        <v>AL_Bares</v>
      </c>
      <c r="B81" t="str">
        <f>IFERROR('[1]Sheet 1'!A81,0)</f>
        <v>Nordeste</v>
      </c>
      <c r="C81" t="str">
        <f>IFERROR('[1]Sheet 1'!B81,0)</f>
        <v>AL</v>
      </c>
      <c r="D81" t="str">
        <f>IFERROR('[1]Sheet 1'!C81,0)</f>
        <v>Alagoas</v>
      </c>
      <c r="E81" t="str">
        <f>IFERROR('[1]Sheet 1'!D81,0)</f>
        <v>Bares</v>
      </c>
      <c r="F81">
        <f>IFERROR('[1]Sheet 1'!E81,0)</f>
        <v>3.9346909907214199E-2</v>
      </c>
      <c r="G81">
        <f>IFERROR('[1]Sheet 1'!F81,0)</f>
        <v>6.0703255938002097E-2</v>
      </c>
      <c r="H81">
        <f>IFERROR('[1]Sheet 1'!G81,0)</f>
        <v>1.6411810541785699E-2</v>
      </c>
      <c r="I81">
        <f>IFERROR('[1]Sheet 1'!H81,0)</f>
        <v>0.130044848101735</v>
      </c>
      <c r="J81">
        <f>IFERROR('[1]Sheet 1'!I81,0)</f>
        <v>0</v>
      </c>
      <c r="K81">
        <f>IFERROR('[1]Sheet 1'!J81,0)</f>
        <v>0.75349317551126305</v>
      </c>
      <c r="L81">
        <f>IFERROR('[1]Sheet 1'!K81,0)</f>
        <v>0</v>
      </c>
      <c r="M81">
        <f>IFERROR('[1]Sheet 1'!L81,0)</f>
        <v>0</v>
      </c>
      <c r="N81">
        <f>IFERROR('[1]Sheet 1'!M81,0)</f>
        <v>0</v>
      </c>
      <c r="O81">
        <f>IFERROR('[1]Sheet 1'!N81,0)</f>
        <v>0</v>
      </c>
      <c r="P81">
        <f>IFERROR('[1]Sheet 1'!O81,0)</f>
        <v>0</v>
      </c>
      <c r="Q81">
        <f>IFERROR('[1]Sheet 1'!P81,0)</f>
        <v>1</v>
      </c>
      <c r="R81">
        <f t="shared" si="50"/>
        <v>0.2071599145815228</v>
      </c>
      <c r="S81">
        <f t="shared" si="38"/>
        <v>0</v>
      </c>
      <c r="T81">
        <f t="shared" si="39"/>
        <v>0.29302607148022253</v>
      </c>
      <c r="U81">
        <f t="shared" si="40"/>
        <v>7.9222906492014536E-2</v>
      </c>
      <c r="V81">
        <f t="shared" si="41"/>
        <v>0.62775102202776289</v>
      </c>
      <c r="W81">
        <f t="shared" si="42"/>
        <v>0</v>
      </c>
      <c r="X81">
        <f t="shared" si="51"/>
        <v>0</v>
      </c>
      <c r="Y81">
        <f t="shared" si="52"/>
        <v>0</v>
      </c>
      <c r="Z81">
        <f t="shared" si="53"/>
        <v>0</v>
      </c>
      <c r="AA81">
        <f t="shared" si="54"/>
        <v>1</v>
      </c>
      <c r="AB81">
        <f t="shared" si="55"/>
        <v>0</v>
      </c>
      <c r="AC81">
        <f t="shared" si="43"/>
        <v>0</v>
      </c>
      <c r="AD81">
        <f t="shared" si="44"/>
        <v>0</v>
      </c>
      <c r="AE81">
        <f t="shared" si="45"/>
        <v>1</v>
      </c>
      <c r="AF81">
        <f t="shared" si="46"/>
        <v>0</v>
      </c>
      <c r="AG81">
        <f t="shared" si="47"/>
        <v>0</v>
      </c>
      <c r="AH81">
        <f t="shared" si="32"/>
        <v>0</v>
      </c>
      <c r="AI81">
        <f t="shared" si="33"/>
        <v>0</v>
      </c>
      <c r="AJ81">
        <f t="shared" si="48"/>
        <v>1</v>
      </c>
      <c r="AK81">
        <f t="shared" si="49"/>
        <v>0</v>
      </c>
      <c r="AL81">
        <f t="shared" si="34"/>
        <v>0</v>
      </c>
      <c r="AM81">
        <f t="shared" si="35"/>
        <v>0</v>
      </c>
      <c r="AN81">
        <f t="shared" si="36"/>
        <v>1</v>
      </c>
    </row>
    <row r="82" spans="1:40" x14ac:dyDescent="0.3">
      <c r="A82" t="str">
        <f t="shared" si="37"/>
        <v>AL_Bebidas</v>
      </c>
      <c r="B82" t="str">
        <f>IFERROR('[1]Sheet 1'!A82,0)</f>
        <v>Nordeste</v>
      </c>
      <c r="C82" t="str">
        <f>IFERROR('[1]Sheet 1'!B82,0)</f>
        <v>AL</v>
      </c>
      <c r="D82" t="str">
        <f>IFERROR('[1]Sheet 1'!C82,0)</f>
        <v>Alagoas</v>
      </c>
      <c r="E82" t="str">
        <f>IFERROR('[1]Sheet 1'!D82,0)</f>
        <v>Bebidas</v>
      </c>
      <c r="F82">
        <f>IFERROR('[1]Sheet 1'!E82,0)</f>
        <v>0</v>
      </c>
      <c r="G82">
        <f>IFERROR('[1]Sheet 1'!F82,0)</f>
        <v>1.3259066071505701E-2</v>
      </c>
      <c r="H82">
        <f>IFERROR('[1]Sheet 1'!G82,0)</f>
        <v>3.6020392058799797E-2</v>
      </c>
      <c r="I82">
        <f>IFERROR('[1]Sheet 1'!H82,0)</f>
        <v>0</v>
      </c>
      <c r="J82">
        <f>IFERROR('[1]Sheet 1'!I82,0)</f>
        <v>0</v>
      </c>
      <c r="K82">
        <f>IFERROR('[1]Sheet 1'!J82,0)</f>
        <v>0.95072054186969401</v>
      </c>
      <c r="L82">
        <f>IFERROR('[1]Sheet 1'!K82,0)</f>
        <v>0</v>
      </c>
      <c r="M82">
        <f>IFERROR('[1]Sheet 1'!L82,0)</f>
        <v>0</v>
      </c>
      <c r="N82">
        <f>IFERROR('[1]Sheet 1'!M82,0)</f>
        <v>0</v>
      </c>
      <c r="O82">
        <f>IFERROR('[1]Sheet 1'!N82,0)</f>
        <v>0</v>
      </c>
      <c r="P82">
        <f>IFERROR('[1]Sheet 1'!O82,0)</f>
        <v>0</v>
      </c>
      <c r="Q82">
        <f>IFERROR('[1]Sheet 1'!P82,0)</f>
        <v>1</v>
      </c>
      <c r="R82">
        <f t="shared" si="50"/>
        <v>4.9279458130305501E-2</v>
      </c>
      <c r="S82">
        <f t="shared" si="38"/>
        <v>0</v>
      </c>
      <c r="T82">
        <f t="shared" si="39"/>
        <v>0.26905868235088692</v>
      </c>
      <c r="U82">
        <f t="shared" si="40"/>
        <v>0.73094131764911296</v>
      </c>
      <c r="V82">
        <f t="shared" si="41"/>
        <v>0</v>
      </c>
      <c r="W82">
        <f t="shared" si="42"/>
        <v>0</v>
      </c>
      <c r="X82">
        <f t="shared" si="51"/>
        <v>0</v>
      </c>
      <c r="Y82">
        <f t="shared" si="52"/>
        <v>0</v>
      </c>
      <c r="Z82">
        <f t="shared" si="53"/>
        <v>1</v>
      </c>
      <c r="AA82">
        <f t="shared" si="54"/>
        <v>0</v>
      </c>
      <c r="AB82">
        <f t="shared" si="55"/>
        <v>0</v>
      </c>
      <c r="AC82">
        <f t="shared" si="43"/>
        <v>0</v>
      </c>
      <c r="AD82">
        <f t="shared" si="44"/>
        <v>0</v>
      </c>
      <c r="AE82">
        <f t="shared" si="45"/>
        <v>1</v>
      </c>
      <c r="AF82">
        <f t="shared" si="46"/>
        <v>0</v>
      </c>
      <c r="AG82">
        <f t="shared" si="47"/>
        <v>0</v>
      </c>
      <c r="AH82">
        <f t="shared" si="32"/>
        <v>0</v>
      </c>
      <c r="AI82">
        <f t="shared" si="33"/>
        <v>0</v>
      </c>
      <c r="AJ82">
        <f t="shared" si="48"/>
        <v>0</v>
      </c>
      <c r="AK82">
        <f t="shared" si="49"/>
        <v>1</v>
      </c>
      <c r="AL82">
        <f t="shared" si="34"/>
        <v>0</v>
      </c>
      <c r="AM82">
        <f t="shared" si="35"/>
        <v>1</v>
      </c>
      <c r="AN82">
        <f t="shared" si="36"/>
        <v>1</v>
      </c>
    </row>
    <row r="83" spans="1:40" x14ac:dyDescent="0.3">
      <c r="A83" t="str">
        <f t="shared" si="37"/>
        <v>AL_Cantinas</v>
      </c>
      <c r="B83" t="str">
        <f>IFERROR('[1]Sheet 1'!A83,0)</f>
        <v>Nordeste</v>
      </c>
      <c r="C83" t="str">
        <f>IFERROR('[1]Sheet 1'!B83,0)</f>
        <v>AL</v>
      </c>
      <c r="D83" t="str">
        <f>IFERROR('[1]Sheet 1'!C83,0)</f>
        <v>Alagoas</v>
      </c>
      <c r="E83" t="str">
        <f>IFERROR('[1]Sheet 1'!D83,0)</f>
        <v>Cantinas</v>
      </c>
      <c r="F83">
        <f>IFERROR('[1]Sheet 1'!E83,0)</f>
        <v>0.11237518219782</v>
      </c>
      <c r="G83">
        <f>IFERROR('[1]Sheet 1'!F83,0)</f>
        <v>0.54460359978922201</v>
      </c>
      <c r="H83">
        <f>IFERROR('[1]Sheet 1'!G83,0)</f>
        <v>1.5812791813915799E-2</v>
      </c>
      <c r="I83">
        <f>IFERROR('[1]Sheet 1'!H83,0)</f>
        <v>0.220247161351565</v>
      </c>
      <c r="J83">
        <f>IFERROR('[1]Sheet 1'!I83,0)</f>
        <v>2.5043328965064899E-3</v>
      </c>
      <c r="K83">
        <f>IFERROR('[1]Sheet 1'!J83,0)</f>
        <v>0.104456931950971</v>
      </c>
      <c r="L83">
        <f>IFERROR('[1]Sheet 1'!K83,0)</f>
        <v>0</v>
      </c>
      <c r="M83">
        <f>IFERROR('[1]Sheet 1'!L83,0)</f>
        <v>1</v>
      </c>
      <c r="N83">
        <f>IFERROR('[1]Sheet 1'!M83,0)</f>
        <v>0</v>
      </c>
      <c r="O83">
        <f>IFERROR('[1]Sheet 1'!N83,0)</f>
        <v>0</v>
      </c>
      <c r="P83">
        <f>IFERROR('[1]Sheet 1'!O83,0)</f>
        <v>0</v>
      </c>
      <c r="Q83">
        <f>IFERROR('[1]Sheet 1'!P83,0)</f>
        <v>0</v>
      </c>
      <c r="R83">
        <f t="shared" si="50"/>
        <v>0.89554306804902939</v>
      </c>
      <c r="S83">
        <f t="shared" si="38"/>
        <v>0.12548272239171379</v>
      </c>
      <c r="T83">
        <f t="shared" si="39"/>
        <v>0.60812664317268317</v>
      </c>
      <c r="U83">
        <f t="shared" si="40"/>
        <v>1.7657209773690164E-2</v>
      </c>
      <c r="V83">
        <f t="shared" si="41"/>
        <v>0.24593698417138199</v>
      </c>
      <c r="W83">
        <f t="shared" si="42"/>
        <v>2.7964404905308051E-3</v>
      </c>
      <c r="X83">
        <f t="shared" si="51"/>
        <v>0</v>
      </c>
      <c r="Y83">
        <f t="shared" si="52"/>
        <v>1</v>
      </c>
      <c r="Z83">
        <f t="shared" si="53"/>
        <v>0</v>
      </c>
      <c r="AA83">
        <f t="shared" si="54"/>
        <v>0</v>
      </c>
      <c r="AB83">
        <f t="shared" si="55"/>
        <v>0</v>
      </c>
      <c r="AC83">
        <f t="shared" si="43"/>
        <v>0</v>
      </c>
      <c r="AD83">
        <f t="shared" si="44"/>
        <v>1</v>
      </c>
      <c r="AE83">
        <f t="shared" si="45"/>
        <v>0</v>
      </c>
      <c r="AF83">
        <f t="shared" si="46"/>
        <v>0</v>
      </c>
      <c r="AG83">
        <f t="shared" si="47"/>
        <v>1</v>
      </c>
      <c r="AH83">
        <f t="shared" si="32"/>
        <v>2</v>
      </c>
      <c r="AI83">
        <f t="shared" si="33"/>
        <v>0</v>
      </c>
      <c r="AJ83">
        <f t="shared" si="48"/>
        <v>0</v>
      </c>
      <c r="AK83">
        <f t="shared" si="49"/>
        <v>0</v>
      </c>
      <c r="AL83">
        <f t="shared" si="34"/>
        <v>0</v>
      </c>
      <c r="AM83">
        <f t="shared" si="35"/>
        <v>0</v>
      </c>
      <c r="AN83">
        <f t="shared" si="36"/>
        <v>1</v>
      </c>
    </row>
    <row r="84" spans="1:40" x14ac:dyDescent="0.3">
      <c r="A84" t="str">
        <f t="shared" si="37"/>
        <v>AL_Doces</v>
      </c>
      <c r="B84" t="str">
        <f>IFERROR('[1]Sheet 1'!A84,0)</f>
        <v>Nordeste</v>
      </c>
      <c r="C84" t="str">
        <f>IFERROR('[1]Sheet 1'!B84,0)</f>
        <v>AL</v>
      </c>
      <c r="D84" t="str">
        <f>IFERROR('[1]Sheet 1'!C84,0)</f>
        <v>Alagoas</v>
      </c>
      <c r="E84" t="str">
        <f>IFERROR('[1]Sheet 1'!D84,0)</f>
        <v>Doces</v>
      </c>
      <c r="F84">
        <f>IFERROR('[1]Sheet 1'!E84,0)</f>
        <v>0</v>
      </c>
      <c r="G84">
        <f>IFERROR('[1]Sheet 1'!F84,0)</f>
        <v>0.927900384439865</v>
      </c>
      <c r="H84">
        <f>IFERROR('[1]Sheet 1'!G84,0)</f>
        <v>0</v>
      </c>
      <c r="I84">
        <f>IFERROR('[1]Sheet 1'!H84,0)</f>
        <v>7.2099615560135097E-2</v>
      </c>
      <c r="J84">
        <f>IFERROR('[1]Sheet 1'!I84,0)</f>
        <v>0</v>
      </c>
      <c r="K84">
        <f>IFERROR('[1]Sheet 1'!J84,0)</f>
        <v>0</v>
      </c>
      <c r="L84">
        <f>IFERROR('[1]Sheet 1'!K84,0)</f>
        <v>0</v>
      </c>
      <c r="M84">
        <f>IFERROR('[1]Sheet 1'!L84,0)</f>
        <v>1</v>
      </c>
      <c r="N84">
        <f>IFERROR('[1]Sheet 1'!M84,0)</f>
        <v>0</v>
      </c>
      <c r="O84">
        <f>IFERROR('[1]Sheet 1'!N84,0)</f>
        <v>0</v>
      </c>
      <c r="P84">
        <f>IFERROR('[1]Sheet 1'!O84,0)</f>
        <v>0</v>
      </c>
      <c r="Q84">
        <f>IFERROR('[1]Sheet 1'!P84,0)</f>
        <v>0</v>
      </c>
      <c r="R84">
        <f t="shared" si="50"/>
        <v>1</v>
      </c>
      <c r="S84">
        <f t="shared" si="38"/>
        <v>0</v>
      </c>
      <c r="T84">
        <f t="shared" si="39"/>
        <v>0.927900384439865</v>
      </c>
      <c r="U84">
        <f t="shared" si="40"/>
        <v>0</v>
      </c>
      <c r="V84">
        <f t="shared" si="41"/>
        <v>7.2099615560135097E-2</v>
      </c>
      <c r="W84">
        <f t="shared" si="42"/>
        <v>0</v>
      </c>
      <c r="X84">
        <f t="shared" si="51"/>
        <v>0</v>
      </c>
      <c r="Y84">
        <f t="shared" si="52"/>
        <v>1</v>
      </c>
      <c r="Z84">
        <f t="shared" si="53"/>
        <v>0</v>
      </c>
      <c r="AA84">
        <f t="shared" si="54"/>
        <v>0</v>
      </c>
      <c r="AB84">
        <f t="shared" si="55"/>
        <v>0</v>
      </c>
      <c r="AC84">
        <f t="shared" si="43"/>
        <v>0</v>
      </c>
      <c r="AD84">
        <f t="shared" si="44"/>
        <v>1</v>
      </c>
      <c r="AE84">
        <f t="shared" si="45"/>
        <v>0</v>
      </c>
      <c r="AF84">
        <f t="shared" si="46"/>
        <v>0</v>
      </c>
      <c r="AG84">
        <f t="shared" si="47"/>
        <v>1</v>
      </c>
      <c r="AH84">
        <f t="shared" si="32"/>
        <v>2</v>
      </c>
      <c r="AI84">
        <f t="shared" si="33"/>
        <v>0</v>
      </c>
      <c r="AJ84">
        <f t="shared" si="48"/>
        <v>0</v>
      </c>
      <c r="AK84">
        <f t="shared" si="49"/>
        <v>0</v>
      </c>
      <c r="AL84">
        <f t="shared" si="34"/>
        <v>0</v>
      </c>
      <c r="AM84">
        <f t="shared" si="35"/>
        <v>0</v>
      </c>
      <c r="AN84">
        <f t="shared" si="36"/>
        <v>1</v>
      </c>
    </row>
    <row r="85" spans="1:40" x14ac:dyDescent="0.3">
      <c r="A85" t="str">
        <f t="shared" si="37"/>
        <v>AL_Excluidos</v>
      </c>
      <c r="B85" t="str">
        <f>IFERROR('[1]Sheet 1'!A85,0)</f>
        <v>Nordeste</v>
      </c>
      <c r="C85" t="str">
        <f>IFERROR('[1]Sheet 1'!B85,0)</f>
        <v>AL</v>
      </c>
      <c r="D85" t="str">
        <f>IFERROR('[1]Sheet 1'!C85,0)</f>
        <v>Alagoas</v>
      </c>
      <c r="E85" t="str">
        <f>IFERROR('[1]Sheet 1'!D85,0)</f>
        <v>Excluidos</v>
      </c>
      <c r="F85">
        <f>IFERROR('[1]Sheet 1'!E85,0)</f>
        <v>0.27083164372514401</v>
      </c>
      <c r="G85">
        <f>IFERROR('[1]Sheet 1'!F85,0)</f>
        <v>6.5434796711149004E-2</v>
      </c>
      <c r="H85">
        <f>IFERROR('[1]Sheet 1'!G85,0)</f>
        <v>5.2788160991532003E-2</v>
      </c>
      <c r="I85">
        <f>IFERROR('[1]Sheet 1'!H85,0)</f>
        <v>0.56933098935929805</v>
      </c>
      <c r="J85">
        <f>IFERROR('[1]Sheet 1'!I85,0)</f>
        <v>1.02028017201986E-2</v>
      </c>
      <c r="K85">
        <f>IFERROR('[1]Sheet 1'!J85,0)</f>
        <v>3.1411607492677997E-2</v>
      </c>
      <c r="L85">
        <f>IFERROR('[1]Sheet 1'!K85,0)</f>
        <v>0</v>
      </c>
      <c r="M85">
        <f>IFERROR('[1]Sheet 1'!L85,0)</f>
        <v>0</v>
      </c>
      <c r="N85">
        <f>IFERROR('[1]Sheet 1'!M85,0)</f>
        <v>0</v>
      </c>
      <c r="O85">
        <f>IFERROR('[1]Sheet 1'!N85,0)</f>
        <v>1</v>
      </c>
      <c r="P85">
        <f>IFERROR('[1]Sheet 1'!O85,0)</f>
        <v>0</v>
      </c>
      <c r="Q85">
        <f>IFERROR('[1]Sheet 1'!P85,0)</f>
        <v>0</v>
      </c>
      <c r="R85">
        <f t="shared" si="50"/>
        <v>0.96858839250732165</v>
      </c>
      <c r="S85">
        <f t="shared" si="38"/>
        <v>0.27961479387963734</v>
      </c>
      <c r="T85">
        <f t="shared" si="39"/>
        <v>6.7556866484598493E-2</v>
      </c>
      <c r="U85">
        <f t="shared" si="40"/>
        <v>5.4500096635354808E-2</v>
      </c>
      <c r="V85">
        <f t="shared" si="41"/>
        <v>0.58779456140859587</v>
      </c>
      <c r="W85">
        <f t="shared" si="42"/>
        <v>1.0533681591813497E-2</v>
      </c>
      <c r="X85">
        <f t="shared" si="51"/>
        <v>0</v>
      </c>
      <c r="Y85">
        <f t="shared" si="52"/>
        <v>0</v>
      </c>
      <c r="Z85">
        <f t="shared" si="53"/>
        <v>0</v>
      </c>
      <c r="AA85">
        <f t="shared" si="54"/>
        <v>1</v>
      </c>
      <c r="AB85">
        <f t="shared" si="55"/>
        <v>0</v>
      </c>
      <c r="AC85">
        <f t="shared" si="43"/>
        <v>0</v>
      </c>
      <c r="AD85">
        <f t="shared" si="44"/>
        <v>0</v>
      </c>
      <c r="AE85">
        <f t="shared" si="45"/>
        <v>1</v>
      </c>
      <c r="AF85">
        <f t="shared" si="46"/>
        <v>0</v>
      </c>
      <c r="AG85">
        <f t="shared" si="47"/>
        <v>0</v>
      </c>
      <c r="AH85">
        <f t="shared" si="32"/>
        <v>0</v>
      </c>
      <c r="AI85">
        <f t="shared" si="33"/>
        <v>0</v>
      </c>
      <c r="AJ85">
        <f t="shared" si="48"/>
        <v>1</v>
      </c>
      <c r="AK85">
        <f t="shared" si="49"/>
        <v>0</v>
      </c>
      <c r="AL85">
        <f t="shared" si="34"/>
        <v>0</v>
      </c>
      <c r="AM85">
        <f t="shared" si="35"/>
        <v>0</v>
      </c>
      <c r="AN85">
        <f t="shared" si="36"/>
        <v>1</v>
      </c>
    </row>
    <row r="86" spans="1:40" x14ac:dyDescent="0.3">
      <c r="A86" t="str">
        <f t="shared" si="37"/>
        <v>AL_FornecimentoDom</v>
      </c>
      <c r="B86" t="str">
        <f>IFERROR('[1]Sheet 1'!A86,0)</f>
        <v>Nordeste</v>
      </c>
      <c r="C86" t="str">
        <f>IFERROR('[1]Sheet 1'!B86,0)</f>
        <v>AL</v>
      </c>
      <c r="D86" t="str">
        <f>IFERROR('[1]Sheet 1'!C86,0)</f>
        <v>Alagoas</v>
      </c>
      <c r="E86" t="str">
        <f>IFERROR('[1]Sheet 1'!D86,0)</f>
        <v>FornecimentoDom</v>
      </c>
      <c r="F86">
        <f>IFERROR('[1]Sheet 1'!E86,0)</f>
        <v>1</v>
      </c>
      <c r="G86">
        <f>IFERROR('[1]Sheet 1'!F86,0)</f>
        <v>0</v>
      </c>
      <c r="H86">
        <f>IFERROR('[1]Sheet 1'!G86,0)</f>
        <v>0</v>
      </c>
      <c r="I86">
        <f>IFERROR('[1]Sheet 1'!H86,0)</f>
        <v>0</v>
      </c>
      <c r="J86">
        <f>IFERROR('[1]Sheet 1'!I86,0)</f>
        <v>0</v>
      </c>
      <c r="K86">
        <f>IFERROR('[1]Sheet 1'!J86,0)</f>
        <v>0</v>
      </c>
      <c r="L86">
        <f>IFERROR('[1]Sheet 1'!K86,0)</f>
        <v>1</v>
      </c>
      <c r="M86">
        <f>IFERROR('[1]Sheet 1'!L86,0)</f>
        <v>0</v>
      </c>
      <c r="N86">
        <f>IFERROR('[1]Sheet 1'!M86,0)</f>
        <v>0</v>
      </c>
      <c r="O86">
        <f>IFERROR('[1]Sheet 1'!N86,0)</f>
        <v>0</v>
      </c>
      <c r="P86">
        <f>IFERROR('[1]Sheet 1'!O86,0)</f>
        <v>0</v>
      </c>
      <c r="Q86">
        <f>IFERROR('[1]Sheet 1'!P86,0)</f>
        <v>0</v>
      </c>
      <c r="R86">
        <f t="shared" si="50"/>
        <v>1</v>
      </c>
      <c r="S86">
        <f t="shared" si="38"/>
        <v>1</v>
      </c>
      <c r="T86">
        <f t="shared" si="39"/>
        <v>0</v>
      </c>
      <c r="U86">
        <f t="shared" si="40"/>
        <v>0</v>
      </c>
      <c r="V86">
        <f t="shared" si="41"/>
        <v>0</v>
      </c>
      <c r="W86">
        <f t="shared" si="42"/>
        <v>0</v>
      </c>
      <c r="X86">
        <f t="shared" si="51"/>
        <v>1</v>
      </c>
      <c r="Y86">
        <f t="shared" si="52"/>
        <v>0</v>
      </c>
      <c r="Z86">
        <f t="shared" si="53"/>
        <v>0</v>
      </c>
      <c r="AA86">
        <f t="shared" si="54"/>
        <v>0</v>
      </c>
      <c r="AB86">
        <f t="shared" si="55"/>
        <v>0</v>
      </c>
      <c r="AC86">
        <f t="shared" si="43"/>
        <v>1</v>
      </c>
      <c r="AD86">
        <f t="shared" si="44"/>
        <v>0</v>
      </c>
      <c r="AE86">
        <f t="shared" si="45"/>
        <v>0</v>
      </c>
      <c r="AF86">
        <f t="shared" si="46"/>
        <v>1</v>
      </c>
      <c r="AG86">
        <f t="shared" si="47"/>
        <v>0</v>
      </c>
      <c r="AH86">
        <f t="shared" si="32"/>
        <v>2</v>
      </c>
      <c r="AI86">
        <f t="shared" si="33"/>
        <v>0</v>
      </c>
      <c r="AJ86">
        <f t="shared" si="48"/>
        <v>0</v>
      </c>
      <c r="AK86">
        <f t="shared" si="49"/>
        <v>0</v>
      </c>
      <c r="AL86">
        <f t="shared" si="34"/>
        <v>0</v>
      </c>
      <c r="AM86">
        <f t="shared" si="35"/>
        <v>0</v>
      </c>
      <c r="AN86">
        <f t="shared" si="36"/>
        <v>1</v>
      </c>
    </row>
    <row r="87" spans="1:40" x14ac:dyDescent="0.3">
      <c r="A87" t="str">
        <f t="shared" si="37"/>
        <v>AL_Hipermercado</v>
      </c>
      <c r="B87" t="str">
        <f>IFERROR('[1]Sheet 1'!A87,0)</f>
        <v>Nordeste</v>
      </c>
      <c r="C87" t="str">
        <f>IFERROR('[1]Sheet 1'!B87,0)</f>
        <v>AL</v>
      </c>
      <c r="D87" t="str">
        <f>IFERROR('[1]Sheet 1'!C87,0)</f>
        <v>Alagoas</v>
      </c>
      <c r="E87" t="str">
        <f>IFERROR('[1]Sheet 1'!D87,0)</f>
        <v>Hipermercado</v>
      </c>
      <c r="F87">
        <f>IFERROR('[1]Sheet 1'!E87,0)</f>
        <v>0.45034729907153198</v>
      </c>
      <c r="G87">
        <f>IFERROR('[1]Sheet 1'!F87,0)</f>
        <v>0.37852992041681</v>
      </c>
      <c r="H87">
        <f>IFERROR('[1]Sheet 1'!G87,0)</f>
        <v>5.7939921403097699E-2</v>
      </c>
      <c r="I87">
        <f>IFERROR('[1]Sheet 1'!H87,0)</f>
        <v>1.4562724015542601E-3</v>
      </c>
      <c r="J87">
        <f>IFERROR('[1]Sheet 1'!I87,0)</f>
        <v>0.106401563365421</v>
      </c>
      <c r="K87">
        <f>IFERROR('[1]Sheet 1'!J87,0)</f>
        <v>5.3250233415848003E-3</v>
      </c>
      <c r="L87">
        <f>IFERROR('[1]Sheet 1'!K87,0)</f>
        <v>0</v>
      </c>
      <c r="M87">
        <f>IFERROR('[1]Sheet 1'!L87,0)</f>
        <v>0</v>
      </c>
      <c r="N87">
        <f>IFERROR('[1]Sheet 1'!M87,0)</f>
        <v>0</v>
      </c>
      <c r="O87">
        <f>IFERROR('[1]Sheet 1'!N87,0)</f>
        <v>0</v>
      </c>
      <c r="P87">
        <f>IFERROR('[1]Sheet 1'!O87,0)</f>
        <v>0</v>
      </c>
      <c r="Q87">
        <f>IFERROR('[1]Sheet 1'!P87,0)</f>
        <v>0</v>
      </c>
      <c r="R87">
        <f t="shared" si="50"/>
        <v>0.99467497665841487</v>
      </c>
      <c r="S87">
        <f t="shared" si="38"/>
        <v>0.45275824730653447</v>
      </c>
      <c r="T87">
        <f t="shared" si="39"/>
        <v>0.38055639208746517</v>
      </c>
      <c r="U87">
        <f t="shared" si="40"/>
        <v>5.8250104569580491E-2</v>
      </c>
      <c r="V87">
        <f t="shared" si="41"/>
        <v>1.4640686010284182E-3</v>
      </c>
      <c r="W87">
        <f t="shared" si="42"/>
        <v>0.10697118743539154</v>
      </c>
      <c r="X87">
        <f t="shared" si="51"/>
        <v>0</v>
      </c>
      <c r="Y87">
        <f t="shared" si="52"/>
        <v>0</v>
      </c>
      <c r="Z87">
        <f t="shared" si="53"/>
        <v>0</v>
      </c>
      <c r="AA87">
        <f t="shared" si="54"/>
        <v>0</v>
      </c>
      <c r="AB87">
        <f t="shared" si="55"/>
        <v>0</v>
      </c>
      <c r="AC87">
        <f t="shared" si="43"/>
        <v>0</v>
      </c>
      <c r="AD87">
        <f t="shared" si="44"/>
        <v>0</v>
      </c>
      <c r="AE87">
        <f t="shared" si="45"/>
        <v>1</v>
      </c>
      <c r="AF87">
        <f t="shared" si="46"/>
        <v>0</v>
      </c>
      <c r="AG87">
        <f t="shared" si="47"/>
        <v>0</v>
      </c>
      <c r="AH87">
        <f t="shared" si="32"/>
        <v>0</v>
      </c>
      <c r="AI87">
        <f t="shared" si="33"/>
        <v>0</v>
      </c>
      <c r="AJ87">
        <f t="shared" si="48"/>
        <v>1</v>
      </c>
      <c r="AK87">
        <f t="shared" si="49"/>
        <v>0</v>
      </c>
      <c r="AL87">
        <f t="shared" si="34"/>
        <v>0</v>
      </c>
      <c r="AM87">
        <f t="shared" si="35"/>
        <v>0</v>
      </c>
      <c r="AN87">
        <f t="shared" si="36"/>
        <v>1</v>
      </c>
    </row>
    <row r="88" spans="1:40" x14ac:dyDescent="0.3">
      <c r="A88" t="str">
        <f t="shared" si="37"/>
        <v>AL_Hortifruti</v>
      </c>
      <c r="B88" t="str">
        <f>IFERROR('[1]Sheet 1'!A88,0)</f>
        <v>Nordeste</v>
      </c>
      <c r="C88" t="str">
        <f>IFERROR('[1]Sheet 1'!B88,0)</f>
        <v>AL</v>
      </c>
      <c r="D88" t="str">
        <f>IFERROR('[1]Sheet 1'!C88,0)</f>
        <v>Alagoas</v>
      </c>
      <c r="E88" t="str">
        <f>IFERROR('[1]Sheet 1'!D88,0)</f>
        <v>Hortifruti</v>
      </c>
      <c r="F88">
        <f>IFERROR('[1]Sheet 1'!E88,0)</f>
        <v>0.91847675344525903</v>
      </c>
      <c r="G88">
        <f>IFERROR('[1]Sheet 1'!F88,0)</f>
        <v>2.4113430472295899E-2</v>
      </c>
      <c r="H88">
        <f>IFERROR('[1]Sheet 1'!G88,0)</f>
        <v>1.43010678266993E-2</v>
      </c>
      <c r="I88">
        <f>IFERROR('[1]Sheet 1'!H88,0)</f>
        <v>2.1067216330807E-2</v>
      </c>
      <c r="J88">
        <f>IFERROR('[1]Sheet 1'!I88,0)</f>
        <v>1.9348946467451299E-2</v>
      </c>
      <c r="K88">
        <f>IFERROR('[1]Sheet 1'!J88,0)</f>
        <v>2.6925854574879099E-3</v>
      </c>
      <c r="L88">
        <f>IFERROR('[1]Sheet 1'!K88,0)</f>
        <v>1</v>
      </c>
      <c r="M88">
        <f>IFERROR('[1]Sheet 1'!L88,0)</f>
        <v>0</v>
      </c>
      <c r="N88">
        <f>IFERROR('[1]Sheet 1'!M88,0)</f>
        <v>0</v>
      </c>
      <c r="O88">
        <f>IFERROR('[1]Sheet 1'!N88,0)</f>
        <v>0</v>
      </c>
      <c r="P88">
        <f>IFERROR('[1]Sheet 1'!O88,0)</f>
        <v>0</v>
      </c>
      <c r="Q88">
        <f>IFERROR('[1]Sheet 1'!P88,0)</f>
        <v>0</v>
      </c>
      <c r="R88">
        <f t="shared" si="50"/>
        <v>0.99730741454251248</v>
      </c>
      <c r="S88">
        <f t="shared" si="38"/>
        <v>0.92095650754445169</v>
      </c>
      <c r="T88">
        <f t="shared" si="39"/>
        <v>2.4178533239279362E-2</v>
      </c>
      <c r="U88">
        <f t="shared" si="40"/>
        <v>1.4339678636861959E-2</v>
      </c>
      <c r="V88">
        <f t="shared" si="41"/>
        <v>2.1124094761163496E-2</v>
      </c>
      <c r="W88">
        <f t="shared" si="42"/>
        <v>1.9401185818243516E-2</v>
      </c>
      <c r="X88">
        <f t="shared" si="51"/>
        <v>1</v>
      </c>
      <c r="Y88">
        <f t="shared" si="52"/>
        <v>0</v>
      </c>
      <c r="Z88">
        <f t="shared" si="53"/>
        <v>0</v>
      </c>
      <c r="AA88">
        <f t="shared" si="54"/>
        <v>0</v>
      </c>
      <c r="AB88">
        <f t="shared" si="55"/>
        <v>0</v>
      </c>
      <c r="AC88">
        <f t="shared" si="43"/>
        <v>1</v>
      </c>
      <c r="AD88">
        <f t="shared" si="44"/>
        <v>0</v>
      </c>
      <c r="AE88">
        <f t="shared" si="45"/>
        <v>0</v>
      </c>
      <c r="AF88">
        <f t="shared" si="46"/>
        <v>1</v>
      </c>
      <c r="AG88">
        <f t="shared" si="47"/>
        <v>0</v>
      </c>
      <c r="AH88">
        <f t="shared" si="32"/>
        <v>2</v>
      </c>
      <c r="AI88">
        <f t="shared" si="33"/>
        <v>0</v>
      </c>
      <c r="AJ88">
        <f t="shared" si="48"/>
        <v>0</v>
      </c>
      <c r="AK88">
        <f t="shared" si="49"/>
        <v>0</v>
      </c>
      <c r="AL88">
        <f t="shared" si="34"/>
        <v>0</v>
      </c>
      <c r="AM88">
        <f t="shared" si="35"/>
        <v>0</v>
      </c>
      <c r="AN88">
        <f t="shared" si="36"/>
        <v>1</v>
      </c>
    </row>
    <row r="89" spans="1:40" x14ac:dyDescent="0.3">
      <c r="A89" t="str">
        <f t="shared" si="37"/>
        <v>AL_Lanchonetes</v>
      </c>
      <c r="B89" t="str">
        <f>IFERROR('[1]Sheet 1'!A89,0)</f>
        <v>Nordeste</v>
      </c>
      <c r="C89" t="str">
        <f>IFERROR('[1]Sheet 1'!B89,0)</f>
        <v>AL</v>
      </c>
      <c r="D89" t="str">
        <f>IFERROR('[1]Sheet 1'!C89,0)</f>
        <v>Alagoas</v>
      </c>
      <c r="E89" t="str">
        <f>IFERROR('[1]Sheet 1'!D89,0)</f>
        <v>Lanchonetes</v>
      </c>
      <c r="F89">
        <f>IFERROR('[1]Sheet 1'!E89,0)</f>
        <v>0.14306769737469099</v>
      </c>
      <c r="G89">
        <f>IFERROR('[1]Sheet 1'!F89,0)</f>
        <v>0.49537001260221197</v>
      </c>
      <c r="H89">
        <f>IFERROR('[1]Sheet 1'!G89,0)</f>
        <v>1.69208963019256E-2</v>
      </c>
      <c r="I89">
        <f>IFERROR('[1]Sheet 1'!H89,0)</f>
        <v>0.30798666640766198</v>
      </c>
      <c r="J89">
        <f>IFERROR('[1]Sheet 1'!I89,0)</f>
        <v>0</v>
      </c>
      <c r="K89">
        <f>IFERROR('[1]Sheet 1'!J89,0)</f>
        <v>3.6654727313508599E-2</v>
      </c>
      <c r="L89">
        <f>IFERROR('[1]Sheet 1'!K89,0)</f>
        <v>0</v>
      </c>
      <c r="M89">
        <f>IFERROR('[1]Sheet 1'!L89,0)</f>
        <v>0</v>
      </c>
      <c r="N89">
        <f>IFERROR('[1]Sheet 1'!M89,0)</f>
        <v>0</v>
      </c>
      <c r="O89">
        <f>IFERROR('[1]Sheet 1'!N89,0)</f>
        <v>0</v>
      </c>
      <c r="P89">
        <f>IFERROR('[1]Sheet 1'!O89,0)</f>
        <v>0</v>
      </c>
      <c r="Q89">
        <f>IFERROR('[1]Sheet 1'!P89,0)</f>
        <v>0</v>
      </c>
      <c r="R89">
        <f t="shared" si="50"/>
        <v>0.96334527268649062</v>
      </c>
      <c r="S89">
        <f t="shared" si="38"/>
        <v>0.14851134004708061</v>
      </c>
      <c r="T89">
        <f t="shared" si="39"/>
        <v>0.51421855345879119</v>
      </c>
      <c r="U89">
        <f t="shared" si="40"/>
        <v>1.7564726564483081E-2</v>
      </c>
      <c r="V89">
        <f t="shared" si="41"/>
        <v>0.31970537992964504</v>
      </c>
      <c r="W89">
        <f t="shared" si="42"/>
        <v>0</v>
      </c>
      <c r="X89">
        <f t="shared" si="51"/>
        <v>0</v>
      </c>
      <c r="Y89">
        <f t="shared" si="52"/>
        <v>1</v>
      </c>
      <c r="Z89">
        <f t="shared" si="53"/>
        <v>0</v>
      </c>
      <c r="AA89">
        <f t="shared" si="54"/>
        <v>0</v>
      </c>
      <c r="AB89">
        <f t="shared" si="55"/>
        <v>0</v>
      </c>
      <c r="AC89">
        <f t="shared" si="43"/>
        <v>0</v>
      </c>
      <c r="AD89">
        <f t="shared" si="44"/>
        <v>0</v>
      </c>
      <c r="AE89">
        <f t="shared" si="45"/>
        <v>1</v>
      </c>
      <c r="AF89">
        <f t="shared" si="46"/>
        <v>0</v>
      </c>
      <c r="AG89">
        <f t="shared" si="47"/>
        <v>1</v>
      </c>
      <c r="AH89">
        <f t="shared" si="32"/>
        <v>1</v>
      </c>
      <c r="AI89">
        <f t="shared" si="33"/>
        <v>0</v>
      </c>
      <c r="AJ89">
        <f t="shared" si="48"/>
        <v>0</v>
      </c>
      <c r="AK89">
        <f t="shared" si="49"/>
        <v>0</v>
      </c>
      <c r="AL89">
        <f t="shared" si="34"/>
        <v>0</v>
      </c>
      <c r="AM89">
        <f t="shared" si="35"/>
        <v>0</v>
      </c>
      <c r="AN89">
        <f t="shared" si="36"/>
        <v>1</v>
      </c>
    </row>
    <row r="90" spans="1:40" x14ac:dyDescent="0.3">
      <c r="A90" t="str">
        <f t="shared" si="37"/>
        <v>AL_LaticiniosFrios</v>
      </c>
      <c r="B90" t="str">
        <f>IFERROR('[1]Sheet 1'!A90,0)</f>
        <v>Nordeste</v>
      </c>
      <c r="C90" t="str">
        <f>IFERROR('[1]Sheet 1'!B90,0)</f>
        <v>AL</v>
      </c>
      <c r="D90" t="str">
        <f>IFERROR('[1]Sheet 1'!C90,0)</f>
        <v>Alagoas</v>
      </c>
      <c r="E90" t="str">
        <f>IFERROR('[1]Sheet 1'!D90,0)</f>
        <v>LaticiniosFrios</v>
      </c>
      <c r="F90">
        <f>IFERROR('[1]Sheet 1'!E90,0)</f>
        <v>0.67106763082646304</v>
      </c>
      <c r="G90">
        <f>IFERROR('[1]Sheet 1'!F90,0)</f>
        <v>0</v>
      </c>
      <c r="H90">
        <f>IFERROR('[1]Sheet 1'!G90,0)</f>
        <v>0.32893236917353702</v>
      </c>
      <c r="I90">
        <f>IFERROR('[1]Sheet 1'!H90,0)</f>
        <v>0</v>
      </c>
      <c r="J90">
        <f>IFERROR('[1]Sheet 1'!I90,0)</f>
        <v>0</v>
      </c>
      <c r="K90">
        <f>IFERROR('[1]Sheet 1'!J90,0)</f>
        <v>0</v>
      </c>
      <c r="L90">
        <f>IFERROR('[1]Sheet 1'!K90,0)</f>
        <v>1</v>
      </c>
      <c r="M90">
        <f>IFERROR('[1]Sheet 1'!L90,0)</f>
        <v>0</v>
      </c>
      <c r="N90">
        <f>IFERROR('[1]Sheet 1'!M90,0)</f>
        <v>0</v>
      </c>
      <c r="O90">
        <f>IFERROR('[1]Sheet 1'!N90,0)</f>
        <v>0</v>
      </c>
      <c r="P90">
        <f>IFERROR('[1]Sheet 1'!O90,0)</f>
        <v>0</v>
      </c>
      <c r="Q90">
        <f>IFERROR('[1]Sheet 1'!P90,0)</f>
        <v>0</v>
      </c>
      <c r="R90">
        <f t="shared" si="50"/>
        <v>1</v>
      </c>
      <c r="S90">
        <f t="shared" si="38"/>
        <v>0.67106763082646304</v>
      </c>
      <c r="T90">
        <f t="shared" si="39"/>
        <v>0</v>
      </c>
      <c r="U90">
        <f t="shared" si="40"/>
        <v>0.32893236917353702</v>
      </c>
      <c r="V90">
        <f t="shared" si="41"/>
        <v>0</v>
      </c>
      <c r="W90">
        <f t="shared" si="42"/>
        <v>0</v>
      </c>
      <c r="X90">
        <f t="shared" si="51"/>
        <v>1</v>
      </c>
      <c r="Y90">
        <f t="shared" si="52"/>
        <v>0</v>
      </c>
      <c r="Z90">
        <f t="shared" si="53"/>
        <v>0</v>
      </c>
      <c r="AA90">
        <f t="shared" si="54"/>
        <v>0</v>
      </c>
      <c r="AB90">
        <f t="shared" si="55"/>
        <v>0</v>
      </c>
      <c r="AC90">
        <f t="shared" si="43"/>
        <v>1</v>
      </c>
      <c r="AD90">
        <f t="shared" si="44"/>
        <v>0</v>
      </c>
      <c r="AE90">
        <f t="shared" si="45"/>
        <v>0</v>
      </c>
      <c r="AF90">
        <f t="shared" si="46"/>
        <v>1</v>
      </c>
      <c r="AG90">
        <f t="shared" si="47"/>
        <v>0</v>
      </c>
      <c r="AH90">
        <f t="shared" si="32"/>
        <v>2</v>
      </c>
      <c r="AI90">
        <f t="shared" si="33"/>
        <v>0</v>
      </c>
      <c r="AJ90">
        <f t="shared" si="48"/>
        <v>0</v>
      </c>
      <c r="AK90">
        <f t="shared" si="49"/>
        <v>0</v>
      </c>
      <c r="AL90">
        <f t="shared" si="34"/>
        <v>0</v>
      </c>
      <c r="AM90">
        <f t="shared" si="35"/>
        <v>0</v>
      </c>
      <c r="AN90">
        <f t="shared" si="36"/>
        <v>1</v>
      </c>
    </row>
    <row r="91" spans="1:40" x14ac:dyDescent="0.3">
      <c r="A91" t="str">
        <f t="shared" si="37"/>
        <v>AL_Minimercado</v>
      </c>
      <c r="B91" t="str">
        <f>IFERROR('[1]Sheet 1'!A91,0)</f>
        <v>Nordeste</v>
      </c>
      <c r="C91" t="str">
        <f>IFERROR('[1]Sheet 1'!B91,0)</f>
        <v>AL</v>
      </c>
      <c r="D91" t="str">
        <f>IFERROR('[1]Sheet 1'!C91,0)</f>
        <v>Alagoas</v>
      </c>
      <c r="E91" t="str">
        <f>IFERROR('[1]Sheet 1'!D91,0)</f>
        <v>Minimercado</v>
      </c>
      <c r="F91">
        <f>IFERROR('[1]Sheet 1'!E91,0)</f>
        <v>0.51981903259288997</v>
      </c>
      <c r="G91">
        <f>IFERROR('[1]Sheet 1'!F91,0)</f>
        <v>0.27514885142183099</v>
      </c>
      <c r="H91">
        <f>IFERROR('[1]Sheet 1'!G91,0)</f>
        <v>8.1140818937772197E-2</v>
      </c>
      <c r="I91">
        <f>IFERROR('[1]Sheet 1'!H91,0)</f>
        <v>7.5581099538005502E-3</v>
      </c>
      <c r="J91">
        <f>IFERROR('[1]Sheet 1'!I91,0)</f>
        <v>9.9285944163332904E-2</v>
      </c>
      <c r="K91">
        <f>IFERROR('[1]Sheet 1'!J91,0)</f>
        <v>1.70472429303727E-2</v>
      </c>
      <c r="L91">
        <f>IFERROR('[1]Sheet 1'!K91,0)</f>
        <v>1</v>
      </c>
      <c r="M91">
        <f>IFERROR('[1]Sheet 1'!L91,0)</f>
        <v>0</v>
      </c>
      <c r="N91">
        <f>IFERROR('[1]Sheet 1'!M91,0)</f>
        <v>0</v>
      </c>
      <c r="O91">
        <f>IFERROR('[1]Sheet 1'!N91,0)</f>
        <v>0</v>
      </c>
      <c r="P91">
        <f>IFERROR('[1]Sheet 1'!O91,0)</f>
        <v>0</v>
      </c>
      <c r="Q91">
        <f>IFERROR('[1]Sheet 1'!P91,0)</f>
        <v>0</v>
      </c>
      <c r="R91">
        <f t="shared" si="50"/>
        <v>0.9829527570696267</v>
      </c>
      <c r="S91">
        <f t="shared" si="38"/>
        <v>0.52883419762977379</v>
      </c>
      <c r="T91">
        <f t="shared" si="39"/>
        <v>0.27992072807456508</v>
      </c>
      <c r="U91">
        <f t="shared" si="40"/>
        <v>8.2548035349805371E-2</v>
      </c>
      <c r="V91">
        <f t="shared" si="41"/>
        <v>7.6891894340199475E-3</v>
      </c>
      <c r="W91">
        <f t="shared" si="42"/>
        <v>0.10100784951183575</v>
      </c>
      <c r="X91">
        <f t="shared" si="51"/>
        <v>1</v>
      </c>
      <c r="Y91">
        <f t="shared" si="52"/>
        <v>0</v>
      </c>
      <c r="Z91">
        <f t="shared" si="53"/>
        <v>0</v>
      </c>
      <c r="AA91">
        <f t="shared" si="54"/>
        <v>0</v>
      </c>
      <c r="AB91">
        <f t="shared" si="55"/>
        <v>0</v>
      </c>
      <c r="AC91">
        <f t="shared" si="43"/>
        <v>1</v>
      </c>
      <c r="AD91">
        <f t="shared" si="44"/>
        <v>0</v>
      </c>
      <c r="AE91">
        <f t="shared" si="45"/>
        <v>0</v>
      </c>
      <c r="AF91">
        <f t="shared" si="46"/>
        <v>1</v>
      </c>
      <c r="AG91">
        <f t="shared" si="47"/>
        <v>0</v>
      </c>
      <c r="AH91">
        <f t="shared" si="32"/>
        <v>2</v>
      </c>
      <c r="AI91">
        <f t="shared" si="33"/>
        <v>0</v>
      </c>
      <c r="AJ91">
        <f t="shared" si="48"/>
        <v>0</v>
      </c>
      <c r="AK91">
        <f t="shared" si="49"/>
        <v>0</v>
      </c>
      <c r="AL91">
        <f t="shared" si="34"/>
        <v>0</v>
      </c>
      <c r="AM91">
        <f t="shared" si="35"/>
        <v>0</v>
      </c>
      <c r="AN91">
        <f t="shared" si="36"/>
        <v>1</v>
      </c>
    </row>
    <row r="92" spans="1:40" x14ac:dyDescent="0.3">
      <c r="A92" t="str">
        <f t="shared" si="37"/>
        <v>AL_Padaria_prod</v>
      </c>
      <c r="B92" t="str">
        <f>IFERROR('[1]Sheet 1'!A92,0)</f>
        <v>Nordeste</v>
      </c>
      <c r="C92" t="str">
        <f>IFERROR('[1]Sheet 1'!B92,0)</f>
        <v>AL</v>
      </c>
      <c r="D92" t="str">
        <f>IFERROR('[1]Sheet 1'!C92,0)</f>
        <v>Alagoas</v>
      </c>
      <c r="E92" t="str">
        <f>IFERROR('[1]Sheet 1'!D92,0)</f>
        <v>Padaria_prod</v>
      </c>
      <c r="F92">
        <f>IFERROR('[1]Sheet 1'!E92,0)</f>
        <v>3.9604900146532999E-2</v>
      </c>
      <c r="G92">
        <f>IFERROR('[1]Sheet 1'!F92,0)</f>
        <v>0.10158045831160099</v>
      </c>
      <c r="H92">
        <f>IFERROR('[1]Sheet 1'!G92,0)</f>
        <v>0.83489147278082698</v>
      </c>
      <c r="I92">
        <f>IFERROR('[1]Sheet 1'!H92,0)</f>
        <v>4.7059773637166498E-3</v>
      </c>
      <c r="J92">
        <f>IFERROR('[1]Sheet 1'!I92,0)</f>
        <v>1.81527857944862E-2</v>
      </c>
      <c r="K92">
        <f>IFERROR('[1]Sheet 1'!J92,0)</f>
        <v>1.06440560283597E-3</v>
      </c>
      <c r="L92">
        <f>IFERROR('[1]Sheet 1'!K92,0)</f>
        <v>0</v>
      </c>
      <c r="M92">
        <f>IFERROR('[1]Sheet 1'!L92,0)</f>
        <v>0</v>
      </c>
      <c r="N92">
        <f>IFERROR('[1]Sheet 1'!M92,0)</f>
        <v>1</v>
      </c>
      <c r="O92">
        <f>IFERROR('[1]Sheet 1'!N92,0)</f>
        <v>0</v>
      </c>
      <c r="P92">
        <f>IFERROR('[1]Sheet 1'!O92,0)</f>
        <v>0</v>
      </c>
      <c r="Q92">
        <f>IFERROR('[1]Sheet 1'!P92,0)</f>
        <v>0</v>
      </c>
      <c r="R92">
        <f t="shared" si="50"/>
        <v>0.99893559439716384</v>
      </c>
      <c r="S92">
        <f t="shared" si="38"/>
        <v>3.964710074269974E-2</v>
      </c>
      <c r="T92">
        <f t="shared" si="39"/>
        <v>0.10168869632971946</v>
      </c>
      <c r="U92">
        <f t="shared" si="40"/>
        <v>0.835781082848155</v>
      </c>
      <c r="V92">
        <f t="shared" si="41"/>
        <v>4.7109917697512882E-3</v>
      </c>
      <c r="W92">
        <f t="shared" si="42"/>
        <v>1.8172128309674476E-2</v>
      </c>
      <c r="X92">
        <f t="shared" si="51"/>
        <v>0</v>
      </c>
      <c r="Y92">
        <f t="shared" si="52"/>
        <v>0</v>
      </c>
      <c r="Z92">
        <f t="shared" si="53"/>
        <v>1</v>
      </c>
      <c r="AA92">
        <f t="shared" si="54"/>
        <v>0</v>
      </c>
      <c r="AB92">
        <f t="shared" si="55"/>
        <v>0</v>
      </c>
      <c r="AC92">
        <f t="shared" si="43"/>
        <v>0</v>
      </c>
      <c r="AD92">
        <f t="shared" si="44"/>
        <v>0</v>
      </c>
      <c r="AE92">
        <f t="shared" si="45"/>
        <v>1</v>
      </c>
      <c r="AF92">
        <f t="shared" si="46"/>
        <v>0</v>
      </c>
      <c r="AG92">
        <f t="shared" si="47"/>
        <v>0</v>
      </c>
      <c r="AH92">
        <f t="shared" si="32"/>
        <v>0</v>
      </c>
      <c r="AI92">
        <f t="shared" si="33"/>
        <v>0</v>
      </c>
      <c r="AJ92">
        <f t="shared" si="48"/>
        <v>0</v>
      </c>
      <c r="AK92">
        <f t="shared" si="49"/>
        <v>1</v>
      </c>
      <c r="AL92">
        <f t="shared" si="34"/>
        <v>0</v>
      </c>
      <c r="AM92">
        <f t="shared" si="35"/>
        <v>1</v>
      </c>
      <c r="AN92">
        <f t="shared" si="36"/>
        <v>1</v>
      </c>
    </row>
    <row r="93" spans="1:40" x14ac:dyDescent="0.3">
      <c r="A93" t="str">
        <f t="shared" si="37"/>
        <v>AL_Peixaria</v>
      </c>
      <c r="B93" t="str">
        <f>IFERROR('[1]Sheet 1'!A93,0)</f>
        <v>Nordeste</v>
      </c>
      <c r="C93" t="str">
        <f>IFERROR('[1]Sheet 1'!B93,0)</f>
        <v>AL</v>
      </c>
      <c r="D93" t="str">
        <f>IFERROR('[1]Sheet 1'!C93,0)</f>
        <v>Alagoas</v>
      </c>
      <c r="E93" t="str">
        <f>IFERROR('[1]Sheet 1'!D93,0)</f>
        <v>Peixaria</v>
      </c>
      <c r="F93">
        <f>IFERROR('[1]Sheet 1'!E93,0)</f>
        <v>1</v>
      </c>
      <c r="G93">
        <f>IFERROR('[1]Sheet 1'!F93,0)</f>
        <v>0</v>
      </c>
      <c r="H93">
        <f>IFERROR('[1]Sheet 1'!G93,0)</f>
        <v>0</v>
      </c>
      <c r="I93">
        <f>IFERROR('[1]Sheet 1'!H93,0)</f>
        <v>0</v>
      </c>
      <c r="J93">
        <f>IFERROR('[1]Sheet 1'!I93,0)</f>
        <v>0</v>
      </c>
      <c r="K93">
        <f>IFERROR('[1]Sheet 1'!J93,0)</f>
        <v>0</v>
      </c>
      <c r="L93">
        <f>IFERROR('[1]Sheet 1'!K93,0)</f>
        <v>1</v>
      </c>
      <c r="M93">
        <f>IFERROR('[1]Sheet 1'!L93,0)</f>
        <v>0</v>
      </c>
      <c r="N93">
        <f>IFERROR('[1]Sheet 1'!M93,0)</f>
        <v>0</v>
      </c>
      <c r="O93">
        <f>IFERROR('[1]Sheet 1'!N93,0)</f>
        <v>0</v>
      </c>
      <c r="P93">
        <f>IFERROR('[1]Sheet 1'!O93,0)</f>
        <v>0</v>
      </c>
      <c r="Q93">
        <f>IFERROR('[1]Sheet 1'!P93,0)</f>
        <v>0</v>
      </c>
      <c r="R93">
        <f t="shared" si="50"/>
        <v>1</v>
      </c>
      <c r="S93">
        <f t="shared" si="38"/>
        <v>1</v>
      </c>
      <c r="T93">
        <f t="shared" si="39"/>
        <v>0</v>
      </c>
      <c r="U93">
        <f t="shared" si="40"/>
        <v>0</v>
      </c>
      <c r="V93">
        <f t="shared" si="41"/>
        <v>0</v>
      </c>
      <c r="W93">
        <f t="shared" si="42"/>
        <v>0</v>
      </c>
      <c r="X93">
        <f t="shared" si="51"/>
        <v>1</v>
      </c>
      <c r="Y93">
        <f t="shared" si="52"/>
        <v>0</v>
      </c>
      <c r="Z93">
        <f t="shared" si="53"/>
        <v>0</v>
      </c>
      <c r="AA93">
        <f t="shared" si="54"/>
        <v>0</v>
      </c>
      <c r="AB93">
        <f t="shared" si="55"/>
        <v>0</v>
      </c>
      <c r="AC93">
        <f t="shared" si="43"/>
        <v>1</v>
      </c>
      <c r="AD93">
        <f t="shared" si="44"/>
        <v>0</v>
      </c>
      <c r="AE93">
        <f t="shared" si="45"/>
        <v>0</v>
      </c>
      <c r="AF93">
        <f t="shared" si="46"/>
        <v>1</v>
      </c>
      <c r="AG93">
        <f t="shared" si="47"/>
        <v>0</v>
      </c>
      <c r="AH93">
        <f t="shared" si="32"/>
        <v>2</v>
      </c>
      <c r="AI93">
        <f t="shared" si="33"/>
        <v>0</v>
      </c>
      <c r="AJ93">
        <f t="shared" si="48"/>
        <v>0</v>
      </c>
      <c r="AK93">
        <f t="shared" si="49"/>
        <v>0</v>
      </c>
      <c r="AL93">
        <f t="shared" si="34"/>
        <v>0</v>
      </c>
      <c r="AM93">
        <f t="shared" si="35"/>
        <v>0</v>
      </c>
      <c r="AN93">
        <f t="shared" si="36"/>
        <v>1</v>
      </c>
    </row>
    <row r="94" spans="1:40" x14ac:dyDescent="0.3">
      <c r="A94" t="str">
        <f t="shared" si="37"/>
        <v>AL_Restaurante</v>
      </c>
      <c r="B94" t="str">
        <f>IFERROR('[1]Sheet 1'!A94,0)</f>
        <v>Nordeste</v>
      </c>
      <c r="C94" t="str">
        <f>IFERROR('[1]Sheet 1'!B94,0)</f>
        <v>AL</v>
      </c>
      <c r="D94" t="str">
        <f>IFERROR('[1]Sheet 1'!C94,0)</f>
        <v>Alagoas</v>
      </c>
      <c r="E94" t="str">
        <f>IFERROR('[1]Sheet 1'!D94,0)</f>
        <v>Restaurante</v>
      </c>
      <c r="F94">
        <f>IFERROR('[1]Sheet 1'!E94,0)</f>
        <v>3.2892637609602302E-2</v>
      </c>
      <c r="G94">
        <f>IFERROR('[1]Sheet 1'!F94,0)</f>
        <v>9.2280289573316202E-2</v>
      </c>
      <c r="H94">
        <f>IFERROR('[1]Sheet 1'!G94,0)</f>
        <v>0</v>
      </c>
      <c r="I94">
        <f>IFERROR('[1]Sheet 1'!H94,0)</f>
        <v>0.85930552346899403</v>
      </c>
      <c r="J94">
        <f>IFERROR('[1]Sheet 1'!I94,0)</f>
        <v>0</v>
      </c>
      <c r="K94">
        <f>IFERROR('[1]Sheet 1'!J94,0)</f>
        <v>1.55215493480872E-2</v>
      </c>
      <c r="L94">
        <f>IFERROR('[1]Sheet 1'!K94,0)</f>
        <v>0</v>
      </c>
      <c r="M94">
        <f>IFERROR('[1]Sheet 1'!L94,0)</f>
        <v>0</v>
      </c>
      <c r="N94">
        <f>IFERROR('[1]Sheet 1'!M94,0)</f>
        <v>0</v>
      </c>
      <c r="O94">
        <f>IFERROR('[1]Sheet 1'!N94,0)</f>
        <v>1</v>
      </c>
      <c r="P94">
        <f>IFERROR('[1]Sheet 1'!O94,0)</f>
        <v>0</v>
      </c>
      <c r="Q94">
        <f>IFERROR('[1]Sheet 1'!P94,0)</f>
        <v>0</v>
      </c>
      <c r="R94">
        <f t="shared" si="50"/>
        <v>0.98447845065191253</v>
      </c>
      <c r="S94">
        <f t="shared" si="38"/>
        <v>3.3411231691075717E-2</v>
      </c>
      <c r="T94">
        <f t="shared" si="39"/>
        <v>9.3735205186267961E-2</v>
      </c>
      <c r="U94">
        <f t="shared" si="40"/>
        <v>0</v>
      </c>
      <c r="V94">
        <f t="shared" si="41"/>
        <v>0.87285356312265627</v>
      </c>
      <c r="W94">
        <f t="shared" si="42"/>
        <v>0</v>
      </c>
      <c r="X94">
        <f t="shared" si="51"/>
        <v>0</v>
      </c>
      <c r="Y94">
        <f t="shared" si="52"/>
        <v>0</v>
      </c>
      <c r="Z94">
        <f t="shared" si="53"/>
        <v>0</v>
      </c>
      <c r="AA94">
        <f t="shared" si="54"/>
        <v>1</v>
      </c>
      <c r="AB94">
        <f t="shared" si="55"/>
        <v>0</v>
      </c>
      <c r="AC94">
        <f t="shared" si="43"/>
        <v>0</v>
      </c>
      <c r="AD94">
        <f t="shared" si="44"/>
        <v>0</v>
      </c>
      <c r="AE94">
        <f t="shared" si="45"/>
        <v>1</v>
      </c>
      <c r="AF94">
        <f t="shared" si="46"/>
        <v>0</v>
      </c>
      <c r="AG94">
        <f t="shared" si="47"/>
        <v>0</v>
      </c>
      <c r="AH94">
        <f t="shared" si="32"/>
        <v>0</v>
      </c>
      <c r="AI94">
        <f t="shared" si="33"/>
        <v>0</v>
      </c>
      <c r="AJ94">
        <f t="shared" si="48"/>
        <v>1</v>
      </c>
      <c r="AK94">
        <f t="shared" si="49"/>
        <v>0</v>
      </c>
      <c r="AL94">
        <f t="shared" si="34"/>
        <v>0</v>
      </c>
      <c r="AM94">
        <f t="shared" si="35"/>
        <v>0</v>
      </c>
      <c r="AN94">
        <f t="shared" si="36"/>
        <v>1</v>
      </c>
    </row>
    <row r="95" spans="1:40" x14ac:dyDescent="0.3">
      <c r="A95" t="str">
        <f t="shared" si="37"/>
        <v>AL_Supermercado</v>
      </c>
      <c r="B95" t="str">
        <f>IFERROR('[1]Sheet 1'!A95,0)</f>
        <v>Nordeste</v>
      </c>
      <c r="C95" t="str">
        <f>IFERROR('[1]Sheet 1'!B95,0)</f>
        <v>AL</v>
      </c>
      <c r="D95" t="str">
        <f>IFERROR('[1]Sheet 1'!C95,0)</f>
        <v>Alagoas</v>
      </c>
      <c r="E95" t="str">
        <f>IFERROR('[1]Sheet 1'!D95,0)</f>
        <v>Supermercado</v>
      </c>
      <c r="F95">
        <f>IFERROR('[1]Sheet 1'!E95,0)</f>
        <v>0.49707542940277899</v>
      </c>
      <c r="G95">
        <f>IFERROR('[1]Sheet 1'!F95,0)</f>
        <v>0.30235086258649901</v>
      </c>
      <c r="H95">
        <f>IFERROR('[1]Sheet 1'!G95,0)</f>
        <v>8.0331692700602003E-2</v>
      </c>
      <c r="I95">
        <f>IFERROR('[1]Sheet 1'!H95,0)</f>
        <v>1.33167642444925E-3</v>
      </c>
      <c r="J95">
        <f>IFERROR('[1]Sheet 1'!I95,0)</f>
        <v>0.104788513269628</v>
      </c>
      <c r="K95">
        <f>IFERROR('[1]Sheet 1'!J95,0)</f>
        <v>1.41218256160429E-2</v>
      </c>
      <c r="L95">
        <f>IFERROR('[1]Sheet 1'!K95,0)</f>
        <v>0</v>
      </c>
      <c r="M95">
        <f>IFERROR('[1]Sheet 1'!L95,0)</f>
        <v>0</v>
      </c>
      <c r="N95">
        <f>IFERROR('[1]Sheet 1'!M95,0)</f>
        <v>0</v>
      </c>
      <c r="O95">
        <f>IFERROR('[1]Sheet 1'!N95,0)</f>
        <v>0</v>
      </c>
      <c r="P95">
        <f>IFERROR('[1]Sheet 1'!O95,0)</f>
        <v>0</v>
      </c>
      <c r="Q95">
        <f>IFERROR('[1]Sheet 1'!P95,0)</f>
        <v>0</v>
      </c>
      <c r="R95">
        <f t="shared" si="50"/>
        <v>0.98587817438395731</v>
      </c>
      <c r="S95">
        <f t="shared" si="38"/>
        <v>0.50419559162407157</v>
      </c>
      <c r="T95">
        <f t="shared" si="39"/>
        <v>0.30668176904862315</v>
      </c>
      <c r="U95">
        <f t="shared" si="40"/>
        <v>8.148237255662813E-2</v>
      </c>
      <c r="V95">
        <f t="shared" si="41"/>
        <v>1.3507515016055311E-3</v>
      </c>
      <c r="W95">
        <f t="shared" si="42"/>
        <v>0.10628951526907153</v>
      </c>
      <c r="X95">
        <f t="shared" si="51"/>
        <v>1</v>
      </c>
      <c r="Y95">
        <f t="shared" si="52"/>
        <v>0</v>
      </c>
      <c r="Z95">
        <f t="shared" si="53"/>
        <v>0</v>
      </c>
      <c r="AA95">
        <f t="shared" si="54"/>
        <v>0</v>
      </c>
      <c r="AB95">
        <f t="shared" si="55"/>
        <v>0</v>
      </c>
      <c r="AC95">
        <f t="shared" si="43"/>
        <v>0</v>
      </c>
      <c r="AD95">
        <f t="shared" si="44"/>
        <v>0</v>
      </c>
      <c r="AE95">
        <f t="shared" si="45"/>
        <v>1</v>
      </c>
      <c r="AF95">
        <f t="shared" si="46"/>
        <v>1</v>
      </c>
      <c r="AG95">
        <f t="shared" si="47"/>
        <v>0</v>
      </c>
      <c r="AH95">
        <f t="shared" si="32"/>
        <v>1</v>
      </c>
      <c r="AI95">
        <f t="shared" si="33"/>
        <v>0</v>
      </c>
      <c r="AJ95">
        <f t="shared" si="48"/>
        <v>0</v>
      </c>
      <c r="AK95">
        <f t="shared" si="49"/>
        <v>0</v>
      </c>
      <c r="AL95">
        <f t="shared" si="34"/>
        <v>0</v>
      </c>
      <c r="AM95">
        <f t="shared" si="35"/>
        <v>0</v>
      </c>
      <c r="AN95">
        <f t="shared" si="36"/>
        <v>1</v>
      </c>
    </row>
    <row r="96" spans="1:40" x14ac:dyDescent="0.3">
      <c r="A96" t="str">
        <f t="shared" si="37"/>
        <v>AL_Bebidas</v>
      </c>
      <c r="B96" t="str">
        <f>IFERROR('[1]Sheet 1'!A96,0)</f>
        <v>Nordeste</v>
      </c>
      <c r="C96" t="str">
        <f>IFERROR('[1]Sheet 1'!B96,0)</f>
        <v>AL</v>
      </c>
      <c r="D96" t="str">
        <f>IFERROR('[1]Sheet 1'!C96,0)</f>
        <v>Alagoas</v>
      </c>
      <c r="E96" t="str">
        <f>IFERROR('[1]Sheet 1'!D96,0)</f>
        <v>Bebidas</v>
      </c>
      <c r="F96">
        <f>IFERROR('[1]Sheet 1'!E96,0)</f>
        <v>0</v>
      </c>
      <c r="G96">
        <f>IFERROR('[1]Sheet 1'!F96,0)</f>
        <v>0</v>
      </c>
      <c r="H96">
        <f>IFERROR('[1]Sheet 1'!G96,0)</f>
        <v>0</v>
      </c>
      <c r="I96">
        <f>IFERROR('[1]Sheet 1'!H96,0)</f>
        <v>1</v>
      </c>
      <c r="J96">
        <f>IFERROR('[1]Sheet 1'!I96,0)</f>
        <v>0</v>
      </c>
      <c r="K96">
        <f>IFERROR('[1]Sheet 1'!J96,0)</f>
        <v>0</v>
      </c>
      <c r="L96">
        <f>IFERROR('[1]Sheet 1'!K96,0)</f>
        <v>0</v>
      </c>
      <c r="M96">
        <f>IFERROR('[1]Sheet 1'!L96,0)</f>
        <v>0</v>
      </c>
      <c r="N96">
        <f>IFERROR('[1]Sheet 1'!M96,0)</f>
        <v>0</v>
      </c>
      <c r="O96">
        <f>IFERROR('[1]Sheet 1'!N96,0)</f>
        <v>1</v>
      </c>
      <c r="P96">
        <f>IFERROR('[1]Sheet 1'!O96,0)</f>
        <v>0</v>
      </c>
      <c r="Q96">
        <f>IFERROR('[1]Sheet 1'!P96,0)</f>
        <v>0</v>
      </c>
      <c r="R96">
        <f t="shared" si="50"/>
        <v>1</v>
      </c>
      <c r="S96">
        <f t="shared" si="38"/>
        <v>0</v>
      </c>
      <c r="T96">
        <f t="shared" si="39"/>
        <v>0</v>
      </c>
      <c r="U96">
        <f t="shared" si="40"/>
        <v>0</v>
      </c>
      <c r="V96">
        <f t="shared" si="41"/>
        <v>1</v>
      </c>
      <c r="W96">
        <f t="shared" si="42"/>
        <v>0</v>
      </c>
      <c r="X96">
        <f t="shared" si="51"/>
        <v>0</v>
      </c>
      <c r="Y96">
        <f t="shared" si="52"/>
        <v>0</v>
      </c>
      <c r="Z96">
        <f t="shared" si="53"/>
        <v>0</v>
      </c>
      <c r="AA96">
        <f t="shared" si="54"/>
        <v>1</v>
      </c>
      <c r="AB96">
        <f t="shared" si="55"/>
        <v>0</v>
      </c>
      <c r="AC96">
        <f t="shared" si="43"/>
        <v>0</v>
      </c>
      <c r="AD96">
        <f t="shared" si="44"/>
        <v>0</v>
      </c>
      <c r="AE96">
        <f t="shared" si="45"/>
        <v>1</v>
      </c>
      <c r="AF96">
        <f t="shared" si="46"/>
        <v>0</v>
      </c>
      <c r="AG96">
        <f t="shared" si="47"/>
        <v>0</v>
      </c>
      <c r="AH96">
        <f t="shared" si="32"/>
        <v>0</v>
      </c>
      <c r="AI96">
        <f t="shared" si="33"/>
        <v>0</v>
      </c>
      <c r="AJ96">
        <f t="shared" si="48"/>
        <v>1</v>
      </c>
      <c r="AK96">
        <f t="shared" si="49"/>
        <v>0</v>
      </c>
      <c r="AL96">
        <f t="shared" si="34"/>
        <v>0</v>
      </c>
      <c r="AM96">
        <f t="shared" si="35"/>
        <v>0</v>
      </c>
      <c r="AN96">
        <f t="shared" si="36"/>
        <v>1</v>
      </c>
    </row>
    <row r="97" spans="1:40" x14ac:dyDescent="0.3">
      <c r="A97" t="str">
        <f t="shared" si="37"/>
        <v>BA_Acougues</v>
      </c>
      <c r="B97" t="str">
        <f>IFERROR('[1]Sheet 1'!A97,0)</f>
        <v>Nordeste</v>
      </c>
      <c r="C97" t="str">
        <f>IFERROR('[1]Sheet 1'!B97,0)</f>
        <v>BA</v>
      </c>
      <c r="D97" t="str">
        <f>IFERROR('[1]Sheet 1'!C97,0)</f>
        <v>Bahia</v>
      </c>
      <c r="E97" t="str">
        <f>IFERROR('[1]Sheet 1'!D97,0)</f>
        <v>Acougues</v>
      </c>
      <c r="F97">
        <f>IFERROR('[1]Sheet 1'!E97,0)</f>
        <v>0.85084046555468695</v>
      </c>
      <c r="G97">
        <f>IFERROR('[1]Sheet 1'!F97,0)</f>
        <v>4.2739562150566499E-2</v>
      </c>
      <c r="H97">
        <f>IFERROR('[1]Sheet 1'!G97,0)</f>
        <v>9.4786334128697802E-2</v>
      </c>
      <c r="I97">
        <f>IFERROR('[1]Sheet 1'!H97,0)</f>
        <v>4.2506187168454496E-3</v>
      </c>
      <c r="J97">
        <f>IFERROR('[1]Sheet 1'!I97,0)</f>
        <v>5.6507860017020297E-3</v>
      </c>
      <c r="K97">
        <f>IFERROR('[1]Sheet 1'!J97,0)</f>
        <v>1.7322334475010301E-3</v>
      </c>
      <c r="L97">
        <f>IFERROR('[1]Sheet 1'!K97,0)</f>
        <v>1</v>
      </c>
      <c r="M97">
        <f>IFERROR('[1]Sheet 1'!L97,0)</f>
        <v>0</v>
      </c>
      <c r="N97">
        <f>IFERROR('[1]Sheet 1'!M97,0)</f>
        <v>0</v>
      </c>
      <c r="O97">
        <f>IFERROR('[1]Sheet 1'!N97,0)</f>
        <v>0</v>
      </c>
      <c r="P97">
        <f>IFERROR('[1]Sheet 1'!O97,0)</f>
        <v>0</v>
      </c>
      <c r="Q97">
        <f>IFERROR('[1]Sheet 1'!P97,0)</f>
        <v>0</v>
      </c>
      <c r="R97">
        <f t="shared" si="50"/>
        <v>0.99826776655249871</v>
      </c>
      <c r="S97">
        <f t="shared" si="38"/>
        <v>0.85231687735751549</v>
      </c>
      <c r="T97">
        <f t="shared" si="39"/>
        <v>4.281372551792078E-2</v>
      </c>
      <c r="U97">
        <f t="shared" si="40"/>
        <v>9.4950811099551821E-2</v>
      </c>
      <c r="V97">
        <f t="shared" si="41"/>
        <v>4.257994557437121E-3</v>
      </c>
      <c r="W97">
        <f t="shared" si="42"/>
        <v>5.6605914675748031E-3</v>
      </c>
      <c r="X97">
        <f t="shared" si="51"/>
        <v>1</v>
      </c>
      <c r="Y97">
        <f t="shared" si="52"/>
        <v>0</v>
      </c>
      <c r="Z97">
        <f t="shared" si="53"/>
        <v>0</v>
      </c>
      <c r="AA97">
        <f t="shared" si="54"/>
        <v>0</v>
      </c>
      <c r="AB97">
        <f t="shared" si="55"/>
        <v>0</v>
      </c>
      <c r="AC97">
        <f t="shared" si="43"/>
        <v>1</v>
      </c>
      <c r="AD97">
        <f t="shared" si="44"/>
        <v>0</v>
      </c>
      <c r="AE97">
        <f t="shared" si="45"/>
        <v>0</v>
      </c>
      <c r="AF97">
        <f t="shared" si="46"/>
        <v>1</v>
      </c>
      <c r="AG97">
        <f t="shared" si="47"/>
        <v>0</v>
      </c>
      <c r="AH97">
        <f t="shared" si="32"/>
        <v>2</v>
      </c>
      <c r="AI97">
        <f t="shared" si="33"/>
        <v>0</v>
      </c>
      <c r="AJ97">
        <f t="shared" si="48"/>
        <v>0</v>
      </c>
      <c r="AK97">
        <f t="shared" si="49"/>
        <v>0</v>
      </c>
      <c r="AL97">
        <f t="shared" si="34"/>
        <v>0</v>
      </c>
      <c r="AM97">
        <f t="shared" si="35"/>
        <v>0</v>
      </c>
      <c r="AN97">
        <f t="shared" si="36"/>
        <v>1</v>
      </c>
    </row>
    <row r="98" spans="1:40" x14ac:dyDescent="0.3">
      <c r="A98" t="str">
        <f t="shared" si="37"/>
        <v>BA_AliGeral</v>
      </c>
      <c r="B98" t="str">
        <f>IFERROR('[1]Sheet 1'!A98,0)</f>
        <v>Nordeste</v>
      </c>
      <c r="C98" t="str">
        <f>IFERROR('[1]Sheet 1'!B98,0)</f>
        <v>BA</v>
      </c>
      <c r="D98" t="str">
        <f>IFERROR('[1]Sheet 1'!C98,0)</f>
        <v>Bahia</v>
      </c>
      <c r="E98" t="str">
        <f>IFERROR('[1]Sheet 1'!D98,0)</f>
        <v>AliGeral</v>
      </c>
      <c r="F98">
        <f>IFERROR('[1]Sheet 1'!E98,0)</f>
        <v>0.79472326965691098</v>
      </c>
      <c r="G98">
        <f>IFERROR('[1]Sheet 1'!F98,0)</f>
        <v>6.6530321747179502E-2</v>
      </c>
      <c r="H98">
        <f>IFERROR('[1]Sheet 1'!G98,0)</f>
        <v>3.2043905708610702E-2</v>
      </c>
      <c r="I98">
        <f>IFERROR('[1]Sheet 1'!H98,0)</f>
        <v>7.5991337026686798E-2</v>
      </c>
      <c r="J98">
        <f>IFERROR('[1]Sheet 1'!I98,0)</f>
        <v>1.7014466736280001E-2</v>
      </c>
      <c r="K98">
        <f>IFERROR('[1]Sheet 1'!J98,0)</f>
        <v>1.36966991243319E-2</v>
      </c>
      <c r="L98">
        <f>IFERROR('[1]Sheet 1'!K98,0)</f>
        <v>1</v>
      </c>
      <c r="M98">
        <f>IFERROR('[1]Sheet 1'!L98,0)</f>
        <v>0</v>
      </c>
      <c r="N98">
        <f>IFERROR('[1]Sheet 1'!M98,0)</f>
        <v>0</v>
      </c>
      <c r="O98">
        <f>IFERROR('[1]Sheet 1'!N98,0)</f>
        <v>0</v>
      </c>
      <c r="P98">
        <f>IFERROR('[1]Sheet 1'!O98,0)</f>
        <v>0</v>
      </c>
      <c r="Q98">
        <f>IFERROR('[1]Sheet 1'!P98,0)</f>
        <v>0</v>
      </c>
      <c r="R98">
        <f t="shared" si="50"/>
        <v>0.98630330087566809</v>
      </c>
      <c r="S98">
        <f t="shared" si="38"/>
        <v>0.80575951530460566</v>
      </c>
      <c r="T98">
        <f t="shared" si="39"/>
        <v>6.7454221929615352E-2</v>
      </c>
      <c r="U98">
        <f t="shared" si="40"/>
        <v>3.2488896346753796E-2</v>
      </c>
      <c r="V98">
        <f t="shared" si="41"/>
        <v>7.7046621418806499E-2</v>
      </c>
      <c r="W98">
        <f t="shared" si="42"/>
        <v>1.725074500021857E-2</v>
      </c>
      <c r="X98">
        <f t="shared" si="51"/>
        <v>1</v>
      </c>
      <c r="Y98">
        <f t="shared" si="52"/>
        <v>0</v>
      </c>
      <c r="Z98">
        <f t="shared" si="53"/>
        <v>0</v>
      </c>
      <c r="AA98">
        <f t="shared" si="54"/>
        <v>0</v>
      </c>
      <c r="AB98">
        <f t="shared" si="55"/>
        <v>0</v>
      </c>
      <c r="AC98">
        <f t="shared" si="43"/>
        <v>1</v>
      </c>
      <c r="AD98">
        <f t="shared" si="44"/>
        <v>0</v>
      </c>
      <c r="AE98">
        <f t="shared" si="45"/>
        <v>0</v>
      </c>
      <c r="AF98">
        <f t="shared" si="46"/>
        <v>1</v>
      </c>
      <c r="AG98">
        <f t="shared" si="47"/>
        <v>0</v>
      </c>
      <c r="AH98">
        <f t="shared" si="32"/>
        <v>2</v>
      </c>
      <c r="AI98">
        <f t="shared" si="33"/>
        <v>0</v>
      </c>
      <c r="AJ98">
        <f t="shared" si="48"/>
        <v>0</v>
      </c>
      <c r="AK98">
        <f t="shared" si="49"/>
        <v>0</v>
      </c>
      <c r="AL98">
        <f t="shared" si="34"/>
        <v>0</v>
      </c>
      <c r="AM98">
        <f t="shared" si="35"/>
        <v>0</v>
      </c>
      <c r="AN98">
        <f t="shared" si="36"/>
        <v>1</v>
      </c>
    </row>
    <row r="99" spans="1:40" x14ac:dyDescent="0.3">
      <c r="A99" t="str">
        <f t="shared" si="37"/>
        <v>BA_Ambulantes</v>
      </c>
      <c r="B99" t="str">
        <f>IFERROR('[1]Sheet 1'!A99,0)</f>
        <v>Nordeste</v>
      </c>
      <c r="C99" t="str">
        <f>IFERROR('[1]Sheet 1'!B99,0)</f>
        <v>BA</v>
      </c>
      <c r="D99" t="str">
        <f>IFERROR('[1]Sheet 1'!C99,0)</f>
        <v>Bahia</v>
      </c>
      <c r="E99" t="str">
        <f>IFERROR('[1]Sheet 1'!D99,0)</f>
        <v>Ambulantes</v>
      </c>
      <c r="F99">
        <f>IFERROR('[1]Sheet 1'!E99,0)</f>
        <v>0.43291364969662599</v>
      </c>
      <c r="G99">
        <f>IFERROR('[1]Sheet 1'!F99,0)</f>
        <v>0.22800474386689501</v>
      </c>
      <c r="H99">
        <f>IFERROR('[1]Sheet 1'!G99,0)</f>
        <v>0.13224411041449499</v>
      </c>
      <c r="I99">
        <f>IFERROR('[1]Sheet 1'!H99,0)</f>
        <v>0.16317451624459001</v>
      </c>
      <c r="J99">
        <f>IFERROR('[1]Sheet 1'!I99,0)</f>
        <v>7.7805748425872198E-3</v>
      </c>
      <c r="K99">
        <f>IFERROR('[1]Sheet 1'!J99,0)</f>
        <v>3.5882404934806399E-2</v>
      </c>
      <c r="L99">
        <f>IFERROR('[1]Sheet 1'!K99,0)</f>
        <v>0</v>
      </c>
      <c r="M99">
        <f>IFERROR('[1]Sheet 1'!L99,0)</f>
        <v>0</v>
      </c>
      <c r="N99">
        <f>IFERROR('[1]Sheet 1'!M99,0)</f>
        <v>0</v>
      </c>
      <c r="O99">
        <f>IFERROR('[1]Sheet 1'!N99,0)</f>
        <v>0</v>
      </c>
      <c r="P99">
        <f>IFERROR('[1]Sheet 1'!O99,0)</f>
        <v>0</v>
      </c>
      <c r="Q99">
        <f>IFERROR('[1]Sheet 1'!P99,0)</f>
        <v>0</v>
      </c>
      <c r="R99">
        <f t="shared" si="50"/>
        <v>0.96411759506519323</v>
      </c>
      <c r="S99">
        <f t="shared" si="38"/>
        <v>0.44902577435831625</v>
      </c>
      <c r="T99">
        <f t="shared" si="39"/>
        <v>0.2364905951659117</v>
      </c>
      <c r="U99">
        <f t="shared" si="40"/>
        <v>0.13716595474595886</v>
      </c>
      <c r="V99">
        <f t="shared" si="41"/>
        <v>0.16924752445116015</v>
      </c>
      <c r="W99">
        <f t="shared" si="42"/>
        <v>8.0701512786529959E-3</v>
      </c>
      <c r="X99">
        <f t="shared" si="51"/>
        <v>0</v>
      </c>
      <c r="Y99">
        <f t="shared" si="52"/>
        <v>0</v>
      </c>
      <c r="Z99">
        <f t="shared" si="53"/>
        <v>0</v>
      </c>
      <c r="AA99">
        <f t="shared" si="54"/>
        <v>0</v>
      </c>
      <c r="AB99">
        <f t="shared" si="55"/>
        <v>0</v>
      </c>
      <c r="AC99">
        <f t="shared" si="43"/>
        <v>0</v>
      </c>
      <c r="AD99">
        <f t="shared" si="44"/>
        <v>0</v>
      </c>
      <c r="AE99">
        <f t="shared" si="45"/>
        <v>1</v>
      </c>
      <c r="AF99">
        <f t="shared" si="46"/>
        <v>0</v>
      </c>
      <c r="AG99">
        <f t="shared" si="47"/>
        <v>0</v>
      </c>
      <c r="AH99">
        <f t="shared" si="32"/>
        <v>0</v>
      </c>
      <c r="AI99">
        <f t="shared" si="33"/>
        <v>0</v>
      </c>
      <c r="AJ99">
        <f t="shared" si="48"/>
        <v>1</v>
      </c>
      <c r="AK99">
        <f t="shared" si="49"/>
        <v>0</v>
      </c>
      <c r="AL99">
        <f t="shared" si="34"/>
        <v>0</v>
      </c>
      <c r="AM99">
        <f t="shared" si="35"/>
        <v>0</v>
      </c>
      <c r="AN99">
        <f t="shared" si="36"/>
        <v>1</v>
      </c>
    </row>
    <row r="100" spans="1:40" x14ac:dyDescent="0.3">
      <c r="A100" t="str">
        <f t="shared" si="37"/>
        <v>BA_Bares</v>
      </c>
      <c r="B100" t="str">
        <f>IFERROR('[1]Sheet 1'!A100,0)</f>
        <v>Nordeste</v>
      </c>
      <c r="C100" t="str">
        <f>IFERROR('[1]Sheet 1'!B100,0)</f>
        <v>BA</v>
      </c>
      <c r="D100" t="str">
        <f>IFERROR('[1]Sheet 1'!C100,0)</f>
        <v>Bahia</v>
      </c>
      <c r="E100" t="str">
        <f>IFERROR('[1]Sheet 1'!D100,0)</f>
        <v>Bares</v>
      </c>
      <c r="F100">
        <f>IFERROR('[1]Sheet 1'!E100,0)</f>
        <v>7.1229293423602305E-2</v>
      </c>
      <c r="G100">
        <f>IFERROR('[1]Sheet 1'!F100,0)</f>
        <v>0.149602840685195</v>
      </c>
      <c r="H100">
        <f>IFERROR('[1]Sheet 1'!G100,0)</f>
        <v>2.5085982609711998E-3</v>
      </c>
      <c r="I100">
        <f>IFERROR('[1]Sheet 1'!H100,0)</f>
        <v>8.9281543025585705E-2</v>
      </c>
      <c r="J100">
        <f>IFERROR('[1]Sheet 1'!I100,0)</f>
        <v>9.7341109856019705E-3</v>
      </c>
      <c r="K100">
        <f>IFERROR('[1]Sheet 1'!J100,0)</f>
        <v>0.67764361361904302</v>
      </c>
      <c r="L100">
        <f>IFERROR('[1]Sheet 1'!K100,0)</f>
        <v>0</v>
      </c>
      <c r="M100">
        <f>IFERROR('[1]Sheet 1'!L100,0)</f>
        <v>0</v>
      </c>
      <c r="N100">
        <f>IFERROR('[1]Sheet 1'!M100,0)</f>
        <v>0</v>
      </c>
      <c r="O100">
        <f>IFERROR('[1]Sheet 1'!N100,0)</f>
        <v>0</v>
      </c>
      <c r="P100">
        <f>IFERROR('[1]Sheet 1'!O100,0)</f>
        <v>0</v>
      </c>
      <c r="Q100">
        <f>IFERROR('[1]Sheet 1'!P100,0)</f>
        <v>1</v>
      </c>
      <c r="R100">
        <f t="shared" si="50"/>
        <v>0.25112709295735386</v>
      </c>
      <c r="S100">
        <f t="shared" si="38"/>
        <v>0</v>
      </c>
      <c r="T100">
        <f t="shared" si="39"/>
        <v>0.59572561018177517</v>
      </c>
      <c r="U100">
        <f t="shared" si="40"/>
        <v>9.989357306808817E-3</v>
      </c>
      <c r="V100">
        <f t="shared" si="41"/>
        <v>0.35552334068848318</v>
      </c>
      <c r="W100">
        <f t="shared" si="42"/>
        <v>3.8761691822932889E-2</v>
      </c>
      <c r="X100">
        <f t="shared" si="51"/>
        <v>0</v>
      </c>
      <c r="Y100">
        <f t="shared" si="52"/>
        <v>1</v>
      </c>
      <c r="Z100">
        <f t="shared" si="53"/>
        <v>0</v>
      </c>
      <c r="AA100">
        <f t="shared" si="54"/>
        <v>0</v>
      </c>
      <c r="AB100">
        <f t="shared" si="55"/>
        <v>0</v>
      </c>
      <c r="AC100">
        <f t="shared" si="43"/>
        <v>0</v>
      </c>
      <c r="AD100">
        <f t="shared" si="44"/>
        <v>0</v>
      </c>
      <c r="AE100">
        <f t="shared" si="45"/>
        <v>1</v>
      </c>
      <c r="AF100">
        <f t="shared" si="46"/>
        <v>0</v>
      </c>
      <c r="AG100">
        <f t="shared" si="47"/>
        <v>1</v>
      </c>
      <c r="AH100">
        <f t="shared" si="32"/>
        <v>1</v>
      </c>
      <c r="AI100">
        <f t="shared" si="33"/>
        <v>0</v>
      </c>
      <c r="AJ100">
        <f t="shared" si="48"/>
        <v>0</v>
      </c>
      <c r="AK100">
        <f t="shared" si="49"/>
        <v>0</v>
      </c>
      <c r="AL100">
        <f t="shared" si="34"/>
        <v>0</v>
      </c>
      <c r="AM100">
        <f t="shared" si="35"/>
        <v>0</v>
      </c>
      <c r="AN100">
        <f t="shared" si="36"/>
        <v>1</v>
      </c>
    </row>
    <row r="101" spans="1:40" x14ac:dyDescent="0.3">
      <c r="A101" t="str">
        <f t="shared" si="37"/>
        <v>BA_Bebidas</v>
      </c>
      <c r="B101" t="str">
        <f>IFERROR('[1]Sheet 1'!A101,0)</f>
        <v>Nordeste</v>
      </c>
      <c r="C101" t="str">
        <f>IFERROR('[1]Sheet 1'!B101,0)</f>
        <v>BA</v>
      </c>
      <c r="D101" t="str">
        <f>IFERROR('[1]Sheet 1'!C101,0)</f>
        <v>Bahia</v>
      </c>
      <c r="E101" t="str">
        <f>IFERROR('[1]Sheet 1'!D101,0)</f>
        <v>Bebidas</v>
      </c>
      <c r="F101">
        <f>IFERROR('[1]Sheet 1'!E101,0)</f>
        <v>6.5018327510839899E-2</v>
      </c>
      <c r="G101">
        <f>IFERROR('[1]Sheet 1'!F101,0)</f>
        <v>6.6520889257212099E-2</v>
      </c>
      <c r="H101">
        <f>IFERROR('[1]Sheet 1'!G101,0)</f>
        <v>1.43471674893925E-2</v>
      </c>
      <c r="I101">
        <f>IFERROR('[1]Sheet 1'!H101,0)</f>
        <v>0</v>
      </c>
      <c r="J101">
        <f>IFERROR('[1]Sheet 1'!I101,0)</f>
        <v>0</v>
      </c>
      <c r="K101">
        <f>IFERROR('[1]Sheet 1'!J101,0)</f>
        <v>0.85411361574255595</v>
      </c>
      <c r="L101">
        <f>IFERROR('[1]Sheet 1'!K101,0)</f>
        <v>0</v>
      </c>
      <c r="M101">
        <f>IFERROR('[1]Sheet 1'!L101,0)</f>
        <v>0</v>
      </c>
      <c r="N101">
        <f>IFERROR('[1]Sheet 1'!M101,0)</f>
        <v>0</v>
      </c>
      <c r="O101">
        <f>IFERROR('[1]Sheet 1'!N101,0)</f>
        <v>0</v>
      </c>
      <c r="P101">
        <f>IFERROR('[1]Sheet 1'!O101,0)</f>
        <v>0</v>
      </c>
      <c r="Q101">
        <f>IFERROR('[1]Sheet 1'!P101,0)</f>
        <v>1</v>
      </c>
      <c r="R101">
        <f t="shared" si="50"/>
        <v>8.0868056746604605E-2</v>
      </c>
      <c r="S101">
        <f t="shared" si="38"/>
        <v>0</v>
      </c>
      <c r="T101">
        <f t="shared" si="39"/>
        <v>0.82258547977295249</v>
      </c>
      <c r="U101">
        <f t="shared" si="40"/>
        <v>0.1774145202270474</v>
      </c>
      <c r="V101">
        <f t="shared" si="41"/>
        <v>0</v>
      </c>
      <c r="W101">
        <f t="shared" si="42"/>
        <v>0</v>
      </c>
      <c r="X101">
        <f t="shared" si="51"/>
        <v>0</v>
      </c>
      <c r="Y101">
        <f t="shared" si="52"/>
        <v>1</v>
      </c>
      <c r="Z101">
        <f t="shared" si="53"/>
        <v>0</v>
      </c>
      <c r="AA101">
        <f t="shared" si="54"/>
        <v>0</v>
      </c>
      <c r="AB101">
        <f t="shared" si="55"/>
        <v>0</v>
      </c>
      <c r="AC101">
        <f t="shared" si="43"/>
        <v>0</v>
      </c>
      <c r="AD101">
        <f t="shared" si="44"/>
        <v>0</v>
      </c>
      <c r="AE101">
        <f t="shared" si="45"/>
        <v>1</v>
      </c>
      <c r="AF101">
        <f t="shared" si="46"/>
        <v>0</v>
      </c>
      <c r="AG101">
        <f t="shared" si="47"/>
        <v>1</v>
      </c>
      <c r="AH101">
        <f t="shared" si="32"/>
        <v>1</v>
      </c>
      <c r="AI101">
        <f t="shared" si="33"/>
        <v>0</v>
      </c>
      <c r="AJ101">
        <f t="shared" si="48"/>
        <v>0</v>
      </c>
      <c r="AK101">
        <f t="shared" si="49"/>
        <v>0</v>
      </c>
      <c r="AL101">
        <f t="shared" si="34"/>
        <v>0</v>
      </c>
      <c r="AM101">
        <f t="shared" si="35"/>
        <v>0</v>
      </c>
      <c r="AN101">
        <f t="shared" si="36"/>
        <v>1</v>
      </c>
    </row>
    <row r="102" spans="1:40" x14ac:dyDescent="0.3">
      <c r="A102" t="str">
        <f t="shared" si="37"/>
        <v>BA_Cantinas</v>
      </c>
      <c r="B102" t="str">
        <f>IFERROR('[1]Sheet 1'!A102,0)</f>
        <v>Nordeste</v>
      </c>
      <c r="C102" t="str">
        <f>IFERROR('[1]Sheet 1'!B102,0)</f>
        <v>BA</v>
      </c>
      <c r="D102" t="str">
        <f>IFERROR('[1]Sheet 1'!C102,0)</f>
        <v>Bahia</v>
      </c>
      <c r="E102" t="str">
        <f>IFERROR('[1]Sheet 1'!D102,0)</f>
        <v>Cantinas</v>
      </c>
      <c r="F102">
        <f>IFERROR('[1]Sheet 1'!E102,0)</f>
        <v>0.142246590622783</v>
      </c>
      <c r="G102">
        <f>IFERROR('[1]Sheet 1'!F102,0)</f>
        <v>0.39596852428260798</v>
      </c>
      <c r="H102">
        <f>IFERROR('[1]Sheet 1'!G102,0)</f>
        <v>1.73736916178161E-2</v>
      </c>
      <c r="I102">
        <f>IFERROR('[1]Sheet 1'!H102,0)</f>
        <v>0.42880098702758701</v>
      </c>
      <c r="J102">
        <f>IFERROR('[1]Sheet 1'!I102,0)</f>
        <v>3.3319122756923802E-4</v>
      </c>
      <c r="K102">
        <f>IFERROR('[1]Sheet 1'!J102,0)</f>
        <v>1.52770152216362E-2</v>
      </c>
      <c r="L102">
        <f>IFERROR('[1]Sheet 1'!K102,0)</f>
        <v>0</v>
      </c>
      <c r="M102">
        <f>IFERROR('[1]Sheet 1'!L102,0)</f>
        <v>0</v>
      </c>
      <c r="N102">
        <f>IFERROR('[1]Sheet 1'!M102,0)</f>
        <v>0</v>
      </c>
      <c r="O102">
        <f>IFERROR('[1]Sheet 1'!N102,0)</f>
        <v>0</v>
      </c>
      <c r="P102">
        <f>IFERROR('[1]Sheet 1'!O102,0)</f>
        <v>0</v>
      </c>
      <c r="Q102">
        <f>IFERROR('[1]Sheet 1'!P102,0)</f>
        <v>0</v>
      </c>
      <c r="R102">
        <f t="shared" si="50"/>
        <v>0.9847229847783634</v>
      </c>
      <c r="S102">
        <f t="shared" si="38"/>
        <v>0.14445340752841182</v>
      </c>
      <c r="T102">
        <f t="shared" si="39"/>
        <v>0.4021115891508622</v>
      </c>
      <c r="U102">
        <f t="shared" si="40"/>
        <v>1.7643227472471851E-2</v>
      </c>
      <c r="V102">
        <f t="shared" si="41"/>
        <v>0.43545341548425359</v>
      </c>
      <c r="W102">
        <f t="shared" si="42"/>
        <v>3.3836036400047175E-4</v>
      </c>
      <c r="X102">
        <f t="shared" si="51"/>
        <v>0</v>
      </c>
      <c r="Y102">
        <f t="shared" si="52"/>
        <v>0</v>
      </c>
      <c r="Z102">
        <f t="shared" si="53"/>
        <v>0</v>
      </c>
      <c r="AA102">
        <f t="shared" si="54"/>
        <v>0</v>
      </c>
      <c r="AB102">
        <f t="shared" si="55"/>
        <v>0</v>
      </c>
      <c r="AC102">
        <f t="shared" si="43"/>
        <v>0</v>
      </c>
      <c r="AD102">
        <f t="shared" si="44"/>
        <v>0</v>
      </c>
      <c r="AE102">
        <f t="shared" si="45"/>
        <v>1</v>
      </c>
      <c r="AF102">
        <f t="shared" si="46"/>
        <v>0</v>
      </c>
      <c r="AG102">
        <f t="shared" si="47"/>
        <v>0</v>
      </c>
      <c r="AH102">
        <f t="shared" si="32"/>
        <v>0</v>
      </c>
      <c r="AI102">
        <f t="shared" si="33"/>
        <v>0</v>
      </c>
      <c r="AJ102">
        <f t="shared" si="48"/>
        <v>0</v>
      </c>
      <c r="AK102">
        <f t="shared" si="49"/>
        <v>1</v>
      </c>
      <c r="AL102">
        <f t="shared" si="34"/>
        <v>1</v>
      </c>
      <c r="AM102">
        <f t="shared" si="35"/>
        <v>0</v>
      </c>
      <c r="AN102">
        <f t="shared" si="36"/>
        <v>1</v>
      </c>
    </row>
    <row r="103" spans="1:40" x14ac:dyDescent="0.3">
      <c r="A103" t="str">
        <f t="shared" si="37"/>
        <v>BA_Doces</v>
      </c>
      <c r="B103" t="str">
        <f>IFERROR('[1]Sheet 1'!A103,0)</f>
        <v>Nordeste</v>
      </c>
      <c r="C103" t="str">
        <f>IFERROR('[1]Sheet 1'!B103,0)</f>
        <v>BA</v>
      </c>
      <c r="D103" t="str">
        <f>IFERROR('[1]Sheet 1'!C103,0)</f>
        <v>Bahia</v>
      </c>
      <c r="E103" t="str">
        <f>IFERROR('[1]Sheet 1'!D103,0)</f>
        <v>Doces</v>
      </c>
      <c r="F103">
        <f>IFERROR('[1]Sheet 1'!E103,0)</f>
        <v>7.2330391832364796E-2</v>
      </c>
      <c r="G103">
        <f>IFERROR('[1]Sheet 1'!F103,0)</f>
        <v>0.592516960712556</v>
      </c>
      <c r="H103">
        <f>IFERROR('[1]Sheet 1'!G103,0)</f>
        <v>5.28380994833463E-2</v>
      </c>
      <c r="I103">
        <f>IFERROR('[1]Sheet 1'!H103,0)</f>
        <v>2.6402718621267501E-2</v>
      </c>
      <c r="J103">
        <f>IFERROR('[1]Sheet 1'!I103,0)</f>
        <v>2.08335760906967E-2</v>
      </c>
      <c r="K103">
        <f>IFERROR('[1]Sheet 1'!J103,0)</f>
        <v>0.235078253259769</v>
      </c>
      <c r="L103">
        <f>IFERROR('[1]Sheet 1'!K103,0)</f>
        <v>0</v>
      </c>
      <c r="M103">
        <f>IFERROR('[1]Sheet 1'!L103,0)</f>
        <v>1</v>
      </c>
      <c r="N103">
        <f>IFERROR('[1]Sheet 1'!M103,0)</f>
        <v>0</v>
      </c>
      <c r="O103">
        <f>IFERROR('[1]Sheet 1'!N103,0)</f>
        <v>0</v>
      </c>
      <c r="P103">
        <f>IFERROR('[1]Sheet 1'!O103,0)</f>
        <v>0</v>
      </c>
      <c r="Q103">
        <f>IFERROR('[1]Sheet 1'!P103,0)</f>
        <v>0</v>
      </c>
      <c r="R103">
        <f t="shared" si="50"/>
        <v>0.76492174674023128</v>
      </c>
      <c r="S103">
        <f t="shared" si="38"/>
        <v>9.4559204442292211E-2</v>
      </c>
      <c r="T103">
        <f t="shared" si="39"/>
        <v>0.77461121119592868</v>
      </c>
      <c r="U103">
        <f t="shared" si="40"/>
        <v>6.9076477049475504E-2</v>
      </c>
      <c r="V103">
        <f t="shared" si="41"/>
        <v>3.4516888470990104E-2</v>
      </c>
      <c r="W103">
        <f t="shared" si="42"/>
        <v>2.7236218841313473E-2</v>
      </c>
      <c r="X103">
        <f t="shared" si="51"/>
        <v>0</v>
      </c>
      <c r="Y103">
        <f t="shared" si="52"/>
        <v>1</v>
      </c>
      <c r="Z103">
        <f t="shared" si="53"/>
        <v>0</v>
      </c>
      <c r="AA103">
        <f t="shared" si="54"/>
        <v>0</v>
      </c>
      <c r="AB103">
        <f t="shared" si="55"/>
        <v>0</v>
      </c>
      <c r="AC103">
        <f t="shared" si="43"/>
        <v>0</v>
      </c>
      <c r="AD103">
        <f t="shared" si="44"/>
        <v>1</v>
      </c>
      <c r="AE103">
        <f t="shared" si="45"/>
        <v>0</v>
      </c>
      <c r="AF103">
        <f t="shared" si="46"/>
        <v>0</v>
      </c>
      <c r="AG103">
        <f t="shared" si="47"/>
        <v>1</v>
      </c>
      <c r="AH103">
        <f t="shared" si="32"/>
        <v>2</v>
      </c>
      <c r="AI103">
        <f t="shared" si="33"/>
        <v>0</v>
      </c>
      <c r="AJ103">
        <f t="shared" si="48"/>
        <v>0</v>
      </c>
      <c r="AK103">
        <f t="shared" si="49"/>
        <v>0</v>
      </c>
      <c r="AL103">
        <f t="shared" si="34"/>
        <v>0</v>
      </c>
      <c r="AM103">
        <f t="shared" si="35"/>
        <v>0</v>
      </c>
      <c r="AN103">
        <f t="shared" si="36"/>
        <v>1</v>
      </c>
    </row>
    <row r="104" spans="1:40" x14ac:dyDescent="0.3">
      <c r="A104" t="str">
        <f t="shared" si="37"/>
        <v>BA_Excluidos</v>
      </c>
      <c r="B104" t="str">
        <f>IFERROR('[1]Sheet 1'!A104,0)</f>
        <v>Nordeste</v>
      </c>
      <c r="C104" t="str">
        <f>IFERROR('[1]Sheet 1'!B104,0)</f>
        <v>BA</v>
      </c>
      <c r="D104" t="str">
        <f>IFERROR('[1]Sheet 1'!C104,0)</f>
        <v>Bahia</v>
      </c>
      <c r="E104" t="str">
        <f>IFERROR('[1]Sheet 1'!D104,0)</f>
        <v>Excluidos</v>
      </c>
      <c r="F104">
        <f>IFERROR('[1]Sheet 1'!E104,0)</f>
        <v>0.319197066402931</v>
      </c>
      <c r="G104">
        <f>IFERROR('[1]Sheet 1'!F104,0)</f>
        <v>0.129810799366576</v>
      </c>
      <c r="H104">
        <f>IFERROR('[1]Sheet 1'!G104,0)</f>
        <v>1.8289088570091198E-2</v>
      </c>
      <c r="I104">
        <f>IFERROR('[1]Sheet 1'!H104,0)</f>
        <v>0.49822601749107798</v>
      </c>
      <c r="J104">
        <f>IFERROR('[1]Sheet 1'!I104,0)</f>
        <v>6.7290637175293497E-3</v>
      </c>
      <c r="K104">
        <f>IFERROR('[1]Sheet 1'!J104,0)</f>
        <v>2.77479644517943E-2</v>
      </c>
      <c r="L104">
        <f>IFERROR('[1]Sheet 1'!K104,0)</f>
        <v>0</v>
      </c>
      <c r="M104">
        <f>IFERROR('[1]Sheet 1'!L104,0)</f>
        <v>0</v>
      </c>
      <c r="N104">
        <f>IFERROR('[1]Sheet 1'!M104,0)</f>
        <v>0</v>
      </c>
      <c r="O104">
        <f>IFERROR('[1]Sheet 1'!N104,0)</f>
        <v>0</v>
      </c>
      <c r="P104">
        <f>IFERROR('[1]Sheet 1'!O104,0)</f>
        <v>0</v>
      </c>
      <c r="Q104">
        <f>IFERROR('[1]Sheet 1'!P104,0)</f>
        <v>0</v>
      </c>
      <c r="R104">
        <f t="shared" si="50"/>
        <v>0.9722520355482055</v>
      </c>
      <c r="S104">
        <f t="shared" si="38"/>
        <v>0.32830691500990411</v>
      </c>
      <c r="T104">
        <f t="shared" si="39"/>
        <v>0.13351558507499758</v>
      </c>
      <c r="U104">
        <f t="shared" si="40"/>
        <v>1.8811057114196603E-2</v>
      </c>
      <c r="V104">
        <f t="shared" si="41"/>
        <v>0.51244533235680256</v>
      </c>
      <c r="W104">
        <f t="shared" si="42"/>
        <v>6.921110444099157E-3</v>
      </c>
      <c r="X104">
        <f t="shared" si="51"/>
        <v>0</v>
      </c>
      <c r="Y104">
        <f t="shared" si="52"/>
        <v>0</v>
      </c>
      <c r="Z104">
        <f t="shared" si="53"/>
        <v>0</v>
      </c>
      <c r="AA104">
        <f t="shared" si="54"/>
        <v>1</v>
      </c>
      <c r="AB104">
        <f t="shared" si="55"/>
        <v>0</v>
      </c>
      <c r="AC104">
        <f t="shared" si="43"/>
        <v>0</v>
      </c>
      <c r="AD104">
        <f t="shared" si="44"/>
        <v>0</v>
      </c>
      <c r="AE104">
        <f t="shared" si="45"/>
        <v>1</v>
      </c>
      <c r="AF104">
        <f t="shared" si="46"/>
        <v>0</v>
      </c>
      <c r="AG104">
        <f t="shared" si="47"/>
        <v>0</v>
      </c>
      <c r="AH104">
        <f t="shared" si="32"/>
        <v>0</v>
      </c>
      <c r="AI104">
        <f t="shared" si="33"/>
        <v>0</v>
      </c>
      <c r="AJ104">
        <f t="shared" si="48"/>
        <v>1</v>
      </c>
      <c r="AK104">
        <f t="shared" si="49"/>
        <v>0</v>
      </c>
      <c r="AL104">
        <f t="shared" si="34"/>
        <v>0</v>
      </c>
      <c r="AM104">
        <f t="shared" si="35"/>
        <v>0</v>
      </c>
      <c r="AN104">
        <f t="shared" si="36"/>
        <v>1</v>
      </c>
    </row>
    <row r="105" spans="1:40" x14ac:dyDescent="0.3">
      <c r="A105" t="str">
        <f t="shared" si="37"/>
        <v>BA_FornecimentoDom</v>
      </c>
      <c r="B105" t="str">
        <f>IFERROR('[1]Sheet 1'!A105,0)</f>
        <v>Nordeste</v>
      </c>
      <c r="C105" t="str">
        <f>IFERROR('[1]Sheet 1'!B105,0)</f>
        <v>BA</v>
      </c>
      <c r="D105" t="str">
        <f>IFERROR('[1]Sheet 1'!C105,0)</f>
        <v>Bahia</v>
      </c>
      <c r="E105" t="str">
        <f>IFERROR('[1]Sheet 1'!D105,0)</f>
        <v>FornecimentoDom</v>
      </c>
      <c r="F105">
        <f>IFERROR('[1]Sheet 1'!E105,0)</f>
        <v>0.373695511825548</v>
      </c>
      <c r="G105">
        <f>IFERROR('[1]Sheet 1'!F105,0)</f>
        <v>0.15352599187006499</v>
      </c>
      <c r="H105">
        <f>IFERROR('[1]Sheet 1'!G105,0)</f>
        <v>0.16392591706217499</v>
      </c>
      <c r="I105">
        <f>IFERROR('[1]Sheet 1'!H105,0)</f>
        <v>4.9132207249155103E-2</v>
      </c>
      <c r="J105">
        <f>IFERROR('[1]Sheet 1'!I105,0)</f>
        <v>0.122820793496052</v>
      </c>
      <c r="K105">
        <f>IFERROR('[1]Sheet 1'!J105,0)</f>
        <v>0.13689957849700399</v>
      </c>
      <c r="L105">
        <f>IFERROR('[1]Sheet 1'!K105,0)</f>
        <v>0</v>
      </c>
      <c r="M105">
        <f>IFERROR('[1]Sheet 1'!L105,0)</f>
        <v>0</v>
      </c>
      <c r="N105">
        <f>IFERROR('[1]Sheet 1'!M105,0)</f>
        <v>0</v>
      </c>
      <c r="O105">
        <f>IFERROR('[1]Sheet 1'!N105,0)</f>
        <v>0</v>
      </c>
      <c r="P105">
        <f>IFERROR('[1]Sheet 1'!O105,0)</f>
        <v>0</v>
      </c>
      <c r="Q105">
        <f>IFERROR('[1]Sheet 1'!P105,0)</f>
        <v>0</v>
      </c>
      <c r="R105">
        <f t="shared" si="50"/>
        <v>0.86310042150299504</v>
      </c>
      <c r="S105">
        <f t="shared" si="38"/>
        <v>0.43296875139372326</v>
      </c>
      <c r="T105">
        <f t="shared" si="39"/>
        <v>0.17787732231982492</v>
      </c>
      <c r="U105">
        <f t="shared" si="40"/>
        <v>0.18992681845377382</v>
      </c>
      <c r="V105">
        <f t="shared" si="41"/>
        <v>5.6925249976818151E-2</v>
      </c>
      <c r="W105">
        <f t="shared" si="42"/>
        <v>0.14230185785585994</v>
      </c>
      <c r="X105">
        <f t="shared" si="51"/>
        <v>0</v>
      </c>
      <c r="Y105">
        <f t="shared" si="52"/>
        <v>0</v>
      </c>
      <c r="Z105">
        <f t="shared" si="53"/>
        <v>0</v>
      </c>
      <c r="AA105">
        <f t="shared" si="54"/>
        <v>0</v>
      </c>
      <c r="AB105">
        <f t="shared" si="55"/>
        <v>0</v>
      </c>
      <c r="AC105">
        <f t="shared" si="43"/>
        <v>0</v>
      </c>
      <c r="AD105">
        <f t="shared" si="44"/>
        <v>0</v>
      </c>
      <c r="AE105">
        <f t="shared" si="45"/>
        <v>1</v>
      </c>
      <c r="AF105">
        <f t="shared" si="46"/>
        <v>0</v>
      </c>
      <c r="AG105">
        <f t="shared" si="47"/>
        <v>0</v>
      </c>
      <c r="AH105">
        <f t="shared" si="32"/>
        <v>0</v>
      </c>
      <c r="AI105">
        <f t="shared" si="33"/>
        <v>1</v>
      </c>
      <c r="AJ105">
        <f t="shared" si="48"/>
        <v>0</v>
      </c>
      <c r="AK105">
        <f t="shared" si="49"/>
        <v>0</v>
      </c>
      <c r="AL105">
        <f t="shared" si="34"/>
        <v>0</v>
      </c>
      <c r="AM105">
        <f t="shared" si="35"/>
        <v>0</v>
      </c>
      <c r="AN105">
        <f t="shared" si="36"/>
        <v>1</v>
      </c>
    </row>
    <row r="106" spans="1:40" x14ac:dyDescent="0.3">
      <c r="A106" t="str">
        <f t="shared" si="37"/>
        <v>BA_Hipermercado</v>
      </c>
      <c r="B106" t="str">
        <f>IFERROR('[1]Sheet 1'!A106,0)</f>
        <v>Nordeste</v>
      </c>
      <c r="C106" t="str">
        <f>IFERROR('[1]Sheet 1'!B106,0)</f>
        <v>BA</v>
      </c>
      <c r="D106" t="str">
        <f>IFERROR('[1]Sheet 1'!C106,0)</f>
        <v>Bahia</v>
      </c>
      <c r="E106" t="str">
        <f>IFERROR('[1]Sheet 1'!D106,0)</f>
        <v>Hipermercado</v>
      </c>
      <c r="F106">
        <f>IFERROR('[1]Sheet 1'!E106,0)</f>
        <v>0.467824063571183</v>
      </c>
      <c r="G106">
        <f>IFERROR('[1]Sheet 1'!F106,0)</f>
        <v>0.33800753903610198</v>
      </c>
      <c r="H106">
        <f>IFERROR('[1]Sheet 1'!G106,0)</f>
        <v>8.6654703224945603E-2</v>
      </c>
      <c r="I106">
        <f>IFERROR('[1]Sheet 1'!H106,0)</f>
        <v>0</v>
      </c>
      <c r="J106">
        <f>IFERROR('[1]Sheet 1'!I106,0)</f>
        <v>8.6414666619875402E-2</v>
      </c>
      <c r="K106">
        <f>IFERROR('[1]Sheet 1'!J106,0)</f>
        <v>2.10990275478933E-2</v>
      </c>
      <c r="L106">
        <f>IFERROR('[1]Sheet 1'!K106,0)</f>
        <v>0</v>
      </c>
      <c r="M106">
        <f>IFERROR('[1]Sheet 1'!L106,0)</f>
        <v>0</v>
      </c>
      <c r="N106">
        <f>IFERROR('[1]Sheet 1'!M106,0)</f>
        <v>0</v>
      </c>
      <c r="O106">
        <f>IFERROR('[1]Sheet 1'!N106,0)</f>
        <v>0</v>
      </c>
      <c r="P106">
        <f>IFERROR('[1]Sheet 1'!O106,0)</f>
        <v>0</v>
      </c>
      <c r="Q106">
        <f>IFERROR('[1]Sheet 1'!P106,0)</f>
        <v>0</v>
      </c>
      <c r="R106">
        <f t="shared" si="50"/>
        <v>0.97890097245210594</v>
      </c>
      <c r="S106">
        <f t="shared" si="38"/>
        <v>0.47790744593838058</v>
      </c>
      <c r="T106">
        <f t="shared" si="39"/>
        <v>0.34529288308847755</v>
      </c>
      <c r="U106">
        <f t="shared" si="40"/>
        <v>8.8522440638585942E-2</v>
      </c>
      <c r="V106">
        <f t="shared" si="41"/>
        <v>0</v>
      </c>
      <c r="W106">
        <f t="shared" si="42"/>
        <v>8.8277230334555992E-2</v>
      </c>
      <c r="X106">
        <f t="shared" si="51"/>
        <v>0</v>
      </c>
      <c r="Y106">
        <f t="shared" si="52"/>
        <v>0</v>
      </c>
      <c r="Z106">
        <f t="shared" si="53"/>
        <v>0</v>
      </c>
      <c r="AA106">
        <f t="shared" si="54"/>
        <v>0</v>
      </c>
      <c r="AB106">
        <f t="shared" si="55"/>
        <v>0</v>
      </c>
      <c r="AC106">
        <f t="shared" si="43"/>
        <v>0</v>
      </c>
      <c r="AD106">
        <f t="shared" si="44"/>
        <v>0</v>
      </c>
      <c r="AE106">
        <f t="shared" si="45"/>
        <v>1</v>
      </c>
      <c r="AF106">
        <f t="shared" si="46"/>
        <v>0</v>
      </c>
      <c r="AG106">
        <f t="shared" si="47"/>
        <v>0</v>
      </c>
      <c r="AH106">
        <f t="shared" si="32"/>
        <v>0</v>
      </c>
      <c r="AI106">
        <f t="shared" si="33"/>
        <v>0</v>
      </c>
      <c r="AJ106">
        <f t="shared" si="48"/>
        <v>1</v>
      </c>
      <c r="AK106">
        <f t="shared" si="49"/>
        <v>0</v>
      </c>
      <c r="AL106">
        <f t="shared" si="34"/>
        <v>0</v>
      </c>
      <c r="AM106">
        <f t="shared" si="35"/>
        <v>0</v>
      </c>
      <c r="AN106">
        <f t="shared" si="36"/>
        <v>1</v>
      </c>
    </row>
    <row r="107" spans="1:40" x14ac:dyDescent="0.3">
      <c r="A107" t="str">
        <f t="shared" si="37"/>
        <v>BA_Hortifruti</v>
      </c>
      <c r="B107" t="str">
        <f>IFERROR('[1]Sheet 1'!A107,0)</f>
        <v>Nordeste</v>
      </c>
      <c r="C107" t="str">
        <f>IFERROR('[1]Sheet 1'!B107,0)</f>
        <v>BA</v>
      </c>
      <c r="D107" t="str">
        <f>IFERROR('[1]Sheet 1'!C107,0)</f>
        <v>Bahia</v>
      </c>
      <c r="E107" t="str">
        <f>IFERROR('[1]Sheet 1'!D107,0)</f>
        <v>Hortifruti</v>
      </c>
      <c r="F107">
        <f>IFERROR('[1]Sheet 1'!E107,0)</f>
        <v>0.93343728124870595</v>
      </c>
      <c r="G107">
        <f>IFERROR('[1]Sheet 1'!F107,0)</f>
        <v>1.8927156516272602E-2</v>
      </c>
      <c r="H107">
        <f>IFERROR('[1]Sheet 1'!G107,0)</f>
        <v>2.1489759503411299E-2</v>
      </c>
      <c r="I107">
        <f>IFERROR('[1]Sheet 1'!H107,0)</f>
        <v>8.6560246446312408E-3</v>
      </c>
      <c r="J107">
        <f>IFERROR('[1]Sheet 1'!I107,0)</f>
        <v>1.5060182961351899E-2</v>
      </c>
      <c r="K107">
        <f>IFERROR('[1]Sheet 1'!J107,0)</f>
        <v>2.4295951256268502E-3</v>
      </c>
      <c r="L107">
        <f>IFERROR('[1]Sheet 1'!K107,0)</f>
        <v>1</v>
      </c>
      <c r="M107">
        <f>IFERROR('[1]Sheet 1'!L107,0)</f>
        <v>0</v>
      </c>
      <c r="N107">
        <f>IFERROR('[1]Sheet 1'!M107,0)</f>
        <v>0</v>
      </c>
      <c r="O107">
        <f>IFERROR('[1]Sheet 1'!N107,0)</f>
        <v>0</v>
      </c>
      <c r="P107">
        <f>IFERROR('[1]Sheet 1'!O107,0)</f>
        <v>0</v>
      </c>
      <c r="Q107">
        <f>IFERROR('[1]Sheet 1'!P107,0)</f>
        <v>0</v>
      </c>
      <c r="R107">
        <f t="shared" si="50"/>
        <v>0.99757040487437298</v>
      </c>
      <c r="S107">
        <f t="shared" si="38"/>
        <v>0.93571067935426222</v>
      </c>
      <c r="T107">
        <f t="shared" si="39"/>
        <v>1.8973253841322764E-2</v>
      </c>
      <c r="U107">
        <f t="shared" si="40"/>
        <v>2.1542098079902008E-2</v>
      </c>
      <c r="V107">
        <f t="shared" si="41"/>
        <v>8.6771065002888888E-3</v>
      </c>
      <c r="W107">
        <f t="shared" si="42"/>
        <v>1.5096862224224137E-2</v>
      </c>
      <c r="X107">
        <f t="shared" si="51"/>
        <v>1</v>
      </c>
      <c r="Y107">
        <f t="shared" si="52"/>
        <v>0</v>
      </c>
      <c r="Z107">
        <f t="shared" si="53"/>
        <v>0</v>
      </c>
      <c r="AA107">
        <f t="shared" si="54"/>
        <v>0</v>
      </c>
      <c r="AB107">
        <f t="shared" si="55"/>
        <v>0</v>
      </c>
      <c r="AC107">
        <f t="shared" si="43"/>
        <v>1</v>
      </c>
      <c r="AD107">
        <f t="shared" si="44"/>
        <v>0</v>
      </c>
      <c r="AE107">
        <f t="shared" si="45"/>
        <v>0</v>
      </c>
      <c r="AF107">
        <f t="shared" si="46"/>
        <v>1</v>
      </c>
      <c r="AG107">
        <f t="shared" si="47"/>
        <v>0</v>
      </c>
      <c r="AH107">
        <f t="shared" si="32"/>
        <v>2</v>
      </c>
      <c r="AI107">
        <f t="shared" si="33"/>
        <v>0</v>
      </c>
      <c r="AJ107">
        <f t="shared" si="48"/>
        <v>0</v>
      </c>
      <c r="AK107">
        <f t="shared" si="49"/>
        <v>0</v>
      </c>
      <c r="AL107">
        <f t="shared" si="34"/>
        <v>0</v>
      </c>
      <c r="AM107">
        <f t="shared" si="35"/>
        <v>0</v>
      </c>
      <c r="AN107">
        <f t="shared" si="36"/>
        <v>1</v>
      </c>
    </row>
    <row r="108" spans="1:40" x14ac:dyDescent="0.3">
      <c r="A108" t="str">
        <f t="shared" si="37"/>
        <v>BA_Lanchonetes</v>
      </c>
      <c r="B108" t="str">
        <f>IFERROR('[1]Sheet 1'!A108,0)</f>
        <v>Nordeste</v>
      </c>
      <c r="C108" t="str">
        <f>IFERROR('[1]Sheet 1'!B108,0)</f>
        <v>BA</v>
      </c>
      <c r="D108" t="str">
        <f>IFERROR('[1]Sheet 1'!C108,0)</f>
        <v>Bahia</v>
      </c>
      <c r="E108" t="str">
        <f>IFERROR('[1]Sheet 1'!D108,0)</f>
        <v>Lanchonetes</v>
      </c>
      <c r="F108">
        <f>IFERROR('[1]Sheet 1'!E108,0)</f>
        <v>0.13794810972794899</v>
      </c>
      <c r="G108">
        <f>IFERROR('[1]Sheet 1'!F108,0)</f>
        <v>0.493822870221098</v>
      </c>
      <c r="H108">
        <f>IFERROR('[1]Sheet 1'!G108,0)</f>
        <v>9.5659734463571702E-3</v>
      </c>
      <c r="I108">
        <f>IFERROR('[1]Sheet 1'!H108,0)</f>
        <v>0.31659302293766101</v>
      </c>
      <c r="J108">
        <f>IFERROR('[1]Sheet 1'!I108,0)</f>
        <v>4.3562783161928701E-4</v>
      </c>
      <c r="K108">
        <f>IFERROR('[1]Sheet 1'!J108,0)</f>
        <v>4.1634395835314697E-2</v>
      </c>
      <c r="L108">
        <f>IFERROR('[1]Sheet 1'!K108,0)</f>
        <v>0</v>
      </c>
      <c r="M108">
        <f>IFERROR('[1]Sheet 1'!L108,0)</f>
        <v>0</v>
      </c>
      <c r="N108">
        <f>IFERROR('[1]Sheet 1'!M108,0)</f>
        <v>0</v>
      </c>
      <c r="O108">
        <f>IFERROR('[1]Sheet 1'!N108,0)</f>
        <v>0</v>
      </c>
      <c r="P108">
        <f>IFERROR('[1]Sheet 1'!O108,0)</f>
        <v>0</v>
      </c>
      <c r="Q108">
        <f>IFERROR('[1]Sheet 1'!P108,0)</f>
        <v>0</v>
      </c>
      <c r="R108">
        <f t="shared" si="50"/>
        <v>0.95836560416468441</v>
      </c>
      <c r="S108">
        <f t="shared" si="38"/>
        <v>0.14394100657252318</v>
      </c>
      <c r="T108">
        <f t="shared" si="39"/>
        <v>0.51527607843513556</v>
      </c>
      <c r="U108">
        <f t="shared" si="40"/>
        <v>9.9815492175294764E-3</v>
      </c>
      <c r="V108">
        <f t="shared" si="41"/>
        <v>0.3303468129092601</v>
      </c>
      <c r="W108">
        <f t="shared" si="42"/>
        <v>4.5455286555174534E-4</v>
      </c>
      <c r="X108">
        <f t="shared" si="51"/>
        <v>0</v>
      </c>
      <c r="Y108">
        <f t="shared" si="52"/>
        <v>1</v>
      </c>
      <c r="Z108">
        <f t="shared" si="53"/>
        <v>0</v>
      </c>
      <c r="AA108">
        <f t="shared" si="54"/>
        <v>0</v>
      </c>
      <c r="AB108">
        <f t="shared" si="55"/>
        <v>0</v>
      </c>
      <c r="AC108">
        <f t="shared" si="43"/>
        <v>0</v>
      </c>
      <c r="AD108">
        <f t="shared" si="44"/>
        <v>0</v>
      </c>
      <c r="AE108">
        <f t="shared" si="45"/>
        <v>1</v>
      </c>
      <c r="AF108">
        <f t="shared" si="46"/>
        <v>0</v>
      </c>
      <c r="AG108">
        <f t="shared" si="47"/>
        <v>1</v>
      </c>
      <c r="AH108">
        <f t="shared" si="32"/>
        <v>1</v>
      </c>
      <c r="AI108">
        <f t="shared" si="33"/>
        <v>0</v>
      </c>
      <c r="AJ108">
        <f t="shared" si="48"/>
        <v>0</v>
      </c>
      <c r="AK108">
        <f t="shared" si="49"/>
        <v>0</v>
      </c>
      <c r="AL108">
        <f t="shared" si="34"/>
        <v>0</v>
      </c>
      <c r="AM108">
        <f t="shared" si="35"/>
        <v>0</v>
      </c>
      <c r="AN108">
        <f t="shared" si="36"/>
        <v>1</v>
      </c>
    </row>
    <row r="109" spans="1:40" x14ac:dyDescent="0.3">
      <c r="A109" t="str">
        <f t="shared" si="37"/>
        <v>BA_LaticiniosFrios</v>
      </c>
      <c r="B109" t="str">
        <f>IFERROR('[1]Sheet 1'!A109,0)</f>
        <v>Nordeste</v>
      </c>
      <c r="C109" t="str">
        <f>IFERROR('[1]Sheet 1'!B109,0)</f>
        <v>BA</v>
      </c>
      <c r="D109" t="str">
        <f>IFERROR('[1]Sheet 1'!C109,0)</f>
        <v>Bahia</v>
      </c>
      <c r="E109" t="str">
        <f>IFERROR('[1]Sheet 1'!D109,0)</f>
        <v>LaticiniosFrios</v>
      </c>
      <c r="F109">
        <f>IFERROR('[1]Sheet 1'!E109,0)</f>
        <v>0.14945769489289301</v>
      </c>
      <c r="G109">
        <f>IFERROR('[1]Sheet 1'!F109,0)</f>
        <v>0.32284289549288803</v>
      </c>
      <c r="H109">
        <f>IFERROR('[1]Sheet 1'!G109,0)</f>
        <v>0.45595416721919602</v>
      </c>
      <c r="I109">
        <f>IFERROR('[1]Sheet 1'!H109,0)</f>
        <v>0</v>
      </c>
      <c r="J109">
        <f>IFERROR('[1]Sheet 1'!I109,0)</f>
        <v>7.1745242395022502E-2</v>
      </c>
      <c r="K109">
        <f>IFERROR('[1]Sheet 1'!J109,0)</f>
        <v>0</v>
      </c>
      <c r="L109">
        <f>IFERROR('[1]Sheet 1'!K109,0)</f>
        <v>0</v>
      </c>
      <c r="M109">
        <f>IFERROR('[1]Sheet 1'!L109,0)</f>
        <v>0</v>
      </c>
      <c r="N109">
        <f>IFERROR('[1]Sheet 1'!M109,0)</f>
        <v>0</v>
      </c>
      <c r="O109">
        <f>IFERROR('[1]Sheet 1'!N109,0)</f>
        <v>0</v>
      </c>
      <c r="P109">
        <f>IFERROR('[1]Sheet 1'!O109,0)</f>
        <v>0</v>
      </c>
      <c r="Q109">
        <f>IFERROR('[1]Sheet 1'!P109,0)</f>
        <v>0</v>
      </c>
      <c r="R109">
        <f t="shared" si="50"/>
        <v>0.99999999999999956</v>
      </c>
      <c r="S109">
        <f t="shared" si="38"/>
        <v>0.14945769489289307</v>
      </c>
      <c r="T109">
        <f t="shared" si="39"/>
        <v>0.32284289549288819</v>
      </c>
      <c r="U109">
        <f t="shared" si="40"/>
        <v>0.45595416721919624</v>
      </c>
      <c r="V109">
        <f t="shared" si="41"/>
        <v>0</v>
      </c>
      <c r="W109">
        <f t="shared" si="42"/>
        <v>7.1745242395022529E-2</v>
      </c>
      <c r="X109">
        <f t="shared" si="51"/>
        <v>0</v>
      </c>
      <c r="Y109">
        <f t="shared" si="52"/>
        <v>0</v>
      </c>
      <c r="Z109">
        <f t="shared" si="53"/>
        <v>0</v>
      </c>
      <c r="AA109">
        <f t="shared" si="54"/>
        <v>0</v>
      </c>
      <c r="AB109">
        <f t="shared" si="55"/>
        <v>0</v>
      </c>
      <c r="AC109">
        <f t="shared" si="43"/>
        <v>0</v>
      </c>
      <c r="AD109">
        <f t="shared" si="44"/>
        <v>0</v>
      </c>
      <c r="AE109">
        <f t="shared" si="45"/>
        <v>1</v>
      </c>
      <c r="AF109">
        <f t="shared" si="46"/>
        <v>0</v>
      </c>
      <c r="AG109">
        <f t="shared" si="47"/>
        <v>0</v>
      </c>
      <c r="AH109">
        <f t="shared" si="32"/>
        <v>0</v>
      </c>
      <c r="AI109">
        <f t="shared" si="33"/>
        <v>0</v>
      </c>
      <c r="AJ109">
        <f t="shared" si="48"/>
        <v>0</v>
      </c>
      <c r="AK109">
        <f t="shared" si="49"/>
        <v>1</v>
      </c>
      <c r="AL109">
        <f t="shared" si="34"/>
        <v>0</v>
      </c>
      <c r="AM109">
        <f t="shared" si="35"/>
        <v>1</v>
      </c>
      <c r="AN109">
        <f t="shared" si="36"/>
        <v>1</v>
      </c>
    </row>
    <row r="110" spans="1:40" x14ac:dyDescent="0.3">
      <c r="A110" t="str">
        <f t="shared" si="37"/>
        <v>BA_Minimercado</v>
      </c>
      <c r="B110" t="str">
        <f>IFERROR('[1]Sheet 1'!A110,0)</f>
        <v>Nordeste</v>
      </c>
      <c r="C110" t="str">
        <f>IFERROR('[1]Sheet 1'!B110,0)</f>
        <v>BA</v>
      </c>
      <c r="D110" t="str">
        <f>IFERROR('[1]Sheet 1'!C110,0)</f>
        <v>Bahia</v>
      </c>
      <c r="E110" t="str">
        <f>IFERROR('[1]Sheet 1'!D110,0)</f>
        <v>Minimercado</v>
      </c>
      <c r="F110">
        <f>IFERROR('[1]Sheet 1'!E110,0)</f>
        <v>0.5048391074727</v>
      </c>
      <c r="G110">
        <f>IFERROR('[1]Sheet 1'!F110,0)</f>
        <v>0.27644975380977699</v>
      </c>
      <c r="H110">
        <f>IFERROR('[1]Sheet 1'!G110,0)</f>
        <v>0.10564902873151601</v>
      </c>
      <c r="I110">
        <f>IFERROR('[1]Sheet 1'!H110,0)</f>
        <v>8.7282791423439303E-3</v>
      </c>
      <c r="J110">
        <f>IFERROR('[1]Sheet 1'!I110,0)</f>
        <v>8.3884355251162807E-2</v>
      </c>
      <c r="K110">
        <f>IFERROR('[1]Sheet 1'!J110,0)</f>
        <v>2.04494755924996E-2</v>
      </c>
      <c r="L110">
        <f>IFERROR('[1]Sheet 1'!K110,0)</f>
        <v>1</v>
      </c>
      <c r="M110">
        <f>IFERROR('[1]Sheet 1'!L110,0)</f>
        <v>0</v>
      </c>
      <c r="N110">
        <f>IFERROR('[1]Sheet 1'!M110,0)</f>
        <v>0</v>
      </c>
      <c r="O110">
        <f>IFERROR('[1]Sheet 1'!N110,0)</f>
        <v>0</v>
      </c>
      <c r="P110">
        <f>IFERROR('[1]Sheet 1'!O110,0)</f>
        <v>0</v>
      </c>
      <c r="Q110">
        <f>IFERROR('[1]Sheet 1'!P110,0)</f>
        <v>0</v>
      </c>
      <c r="R110">
        <f t="shared" si="50"/>
        <v>0.97955052440749979</v>
      </c>
      <c r="S110">
        <f t="shared" si="38"/>
        <v>0.51537832392878535</v>
      </c>
      <c r="T110">
        <f t="shared" si="39"/>
        <v>0.28222102578832575</v>
      </c>
      <c r="U110">
        <f t="shared" si="40"/>
        <v>0.10785459871548726</v>
      </c>
      <c r="V110">
        <f t="shared" si="41"/>
        <v>8.9104940734153551E-3</v>
      </c>
      <c r="W110">
        <f t="shared" si="42"/>
        <v>8.5635557493986228E-2</v>
      </c>
      <c r="X110">
        <f t="shared" si="51"/>
        <v>1</v>
      </c>
      <c r="Y110">
        <f t="shared" si="52"/>
        <v>0</v>
      </c>
      <c r="Z110">
        <f t="shared" si="53"/>
        <v>0</v>
      </c>
      <c r="AA110">
        <f t="shared" si="54"/>
        <v>0</v>
      </c>
      <c r="AB110">
        <f t="shared" si="55"/>
        <v>0</v>
      </c>
      <c r="AC110">
        <f t="shared" si="43"/>
        <v>1</v>
      </c>
      <c r="AD110">
        <f t="shared" si="44"/>
        <v>0</v>
      </c>
      <c r="AE110">
        <f t="shared" si="45"/>
        <v>0</v>
      </c>
      <c r="AF110">
        <f t="shared" si="46"/>
        <v>1</v>
      </c>
      <c r="AG110">
        <f t="shared" si="47"/>
        <v>0</v>
      </c>
      <c r="AH110">
        <f t="shared" si="32"/>
        <v>2</v>
      </c>
      <c r="AI110">
        <f t="shared" si="33"/>
        <v>0</v>
      </c>
      <c r="AJ110">
        <f t="shared" si="48"/>
        <v>0</v>
      </c>
      <c r="AK110">
        <f t="shared" si="49"/>
        <v>0</v>
      </c>
      <c r="AL110">
        <f t="shared" si="34"/>
        <v>0</v>
      </c>
      <c r="AM110">
        <f t="shared" si="35"/>
        <v>0</v>
      </c>
      <c r="AN110">
        <f t="shared" si="36"/>
        <v>1</v>
      </c>
    </row>
    <row r="111" spans="1:40" x14ac:dyDescent="0.3">
      <c r="A111" t="str">
        <f t="shared" si="37"/>
        <v>BA_Padaria_prod</v>
      </c>
      <c r="B111" t="str">
        <f>IFERROR('[1]Sheet 1'!A111,0)</f>
        <v>Nordeste</v>
      </c>
      <c r="C111" t="str">
        <f>IFERROR('[1]Sheet 1'!B111,0)</f>
        <v>BA</v>
      </c>
      <c r="D111" t="str">
        <f>IFERROR('[1]Sheet 1'!C111,0)</f>
        <v>Bahia</v>
      </c>
      <c r="E111" t="str">
        <f>IFERROR('[1]Sheet 1'!D111,0)</f>
        <v>Padaria_prod</v>
      </c>
      <c r="F111">
        <f>IFERROR('[1]Sheet 1'!E111,0)</f>
        <v>6.3032244169419605E-2</v>
      </c>
      <c r="G111">
        <f>IFERROR('[1]Sheet 1'!F111,0)</f>
        <v>0.22481361313100801</v>
      </c>
      <c r="H111">
        <f>IFERROR('[1]Sheet 1'!G111,0)</f>
        <v>0.66999595043361004</v>
      </c>
      <c r="I111">
        <f>IFERROR('[1]Sheet 1'!H111,0)</f>
        <v>2.13095047744098E-2</v>
      </c>
      <c r="J111">
        <f>IFERROR('[1]Sheet 1'!I111,0)</f>
        <v>9.8834104430886496E-3</v>
      </c>
      <c r="K111">
        <f>IFERROR('[1]Sheet 1'!J111,0)</f>
        <v>1.09652770484642E-2</v>
      </c>
      <c r="L111">
        <f>IFERROR('[1]Sheet 1'!K111,0)</f>
        <v>0</v>
      </c>
      <c r="M111">
        <f>IFERROR('[1]Sheet 1'!L111,0)</f>
        <v>0</v>
      </c>
      <c r="N111">
        <f>IFERROR('[1]Sheet 1'!M111,0)</f>
        <v>1</v>
      </c>
      <c r="O111">
        <f>IFERROR('[1]Sheet 1'!N111,0)</f>
        <v>0</v>
      </c>
      <c r="P111">
        <f>IFERROR('[1]Sheet 1'!O111,0)</f>
        <v>0</v>
      </c>
      <c r="Q111">
        <f>IFERROR('[1]Sheet 1'!P111,0)</f>
        <v>0</v>
      </c>
      <c r="R111">
        <f t="shared" si="50"/>
        <v>0.98903472295153605</v>
      </c>
      <c r="S111">
        <f t="shared" si="38"/>
        <v>6.3731073041920147E-2</v>
      </c>
      <c r="T111">
        <f t="shared" si="39"/>
        <v>0.22730608735364305</v>
      </c>
      <c r="U111">
        <f t="shared" si="40"/>
        <v>0.67742409329590414</v>
      </c>
      <c r="V111">
        <f t="shared" si="41"/>
        <v>2.1545760002052012E-2</v>
      </c>
      <c r="W111">
        <f t="shared" si="42"/>
        <v>9.9929863064807164E-3</v>
      </c>
      <c r="X111">
        <f t="shared" si="51"/>
        <v>0</v>
      </c>
      <c r="Y111">
        <f t="shared" si="52"/>
        <v>0</v>
      </c>
      <c r="Z111">
        <f t="shared" si="53"/>
        <v>1</v>
      </c>
      <c r="AA111">
        <f t="shared" si="54"/>
        <v>0</v>
      </c>
      <c r="AB111">
        <f t="shared" si="55"/>
        <v>0</v>
      </c>
      <c r="AC111">
        <f t="shared" si="43"/>
        <v>0</v>
      </c>
      <c r="AD111">
        <f t="shared" si="44"/>
        <v>0</v>
      </c>
      <c r="AE111">
        <f t="shared" si="45"/>
        <v>1</v>
      </c>
      <c r="AF111">
        <f t="shared" si="46"/>
        <v>0</v>
      </c>
      <c r="AG111">
        <f t="shared" si="47"/>
        <v>0</v>
      </c>
      <c r="AH111">
        <f t="shared" si="32"/>
        <v>0</v>
      </c>
      <c r="AI111">
        <f t="shared" si="33"/>
        <v>0</v>
      </c>
      <c r="AJ111">
        <f t="shared" si="48"/>
        <v>0</v>
      </c>
      <c r="AK111">
        <f t="shared" si="49"/>
        <v>1</v>
      </c>
      <c r="AL111">
        <f t="shared" si="34"/>
        <v>0</v>
      </c>
      <c r="AM111">
        <f t="shared" si="35"/>
        <v>1</v>
      </c>
      <c r="AN111">
        <f t="shared" si="36"/>
        <v>1</v>
      </c>
    </row>
    <row r="112" spans="1:40" x14ac:dyDescent="0.3">
      <c r="A112" t="str">
        <f t="shared" si="37"/>
        <v>BA_Peixaria</v>
      </c>
      <c r="B112" t="str">
        <f>IFERROR('[1]Sheet 1'!A112,0)</f>
        <v>Nordeste</v>
      </c>
      <c r="C112" t="str">
        <f>IFERROR('[1]Sheet 1'!B112,0)</f>
        <v>BA</v>
      </c>
      <c r="D112" t="str">
        <f>IFERROR('[1]Sheet 1'!C112,0)</f>
        <v>Bahia</v>
      </c>
      <c r="E112" t="str">
        <f>IFERROR('[1]Sheet 1'!D112,0)</f>
        <v>Peixaria</v>
      </c>
      <c r="F112">
        <f>IFERROR('[1]Sheet 1'!E112,0)</f>
        <v>0.95520549516548803</v>
      </c>
      <c r="G112">
        <f>IFERROR('[1]Sheet 1'!F112,0)</f>
        <v>0</v>
      </c>
      <c r="H112">
        <f>IFERROR('[1]Sheet 1'!G112,0)</f>
        <v>4.4794504834512403E-2</v>
      </c>
      <c r="I112">
        <f>IFERROR('[1]Sheet 1'!H112,0)</f>
        <v>0</v>
      </c>
      <c r="J112">
        <f>IFERROR('[1]Sheet 1'!I112,0)</f>
        <v>0</v>
      </c>
      <c r="K112">
        <f>IFERROR('[1]Sheet 1'!J112,0)</f>
        <v>0</v>
      </c>
      <c r="L112">
        <f>IFERROR('[1]Sheet 1'!K112,0)</f>
        <v>1</v>
      </c>
      <c r="M112">
        <f>IFERROR('[1]Sheet 1'!L112,0)</f>
        <v>0</v>
      </c>
      <c r="N112">
        <f>IFERROR('[1]Sheet 1'!M112,0)</f>
        <v>0</v>
      </c>
      <c r="O112">
        <f>IFERROR('[1]Sheet 1'!N112,0)</f>
        <v>0</v>
      </c>
      <c r="P112">
        <f>IFERROR('[1]Sheet 1'!O112,0)</f>
        <v>0</v>
      </c>
      <c r="Q112">
        <f>IFERROR('[1]Sheet 1'!P112,0)</f>
        <v>0</v>
      </c>
      <c r="R112">
        <f t="shared" si="50"/>
        <v>1.0000000000000004</v>
      </c>
      <c r="S112">
        <f t="shared" si="38"/>
        <v>0.95520549516548758</v>
      </c>
      <c r="T112">
        <f t="shared" si="39"/>
        <v>0</v>
      </c>
      <c r="U112">
        <f t="shared" si="40"/>
        <v>4.4794504834512382E-2</v>
      </c>
      <c r="V112">
        <f t="shared" si="41"/>
        <v>0</v>
      </c>
      <c r="W112">
        <f t="shared" si="42"/>
        <v>0</v>
      </c>
      <c r="X112">
        <f t="shared" si="51"/>
        <v>1</v>
      </c>
      <c r="Y112">
        <f t="shared" si="52"/>
        <v>0</v>
      </c>
      <c r="Z112">
        <f t="shared" si="53"/>
        <v>0</v>
      </c>
      <c r="AA112">
        <f t="shared" si="54"/>
        <v>0</v>
      </c>
      <c r="AB112">
        <f t="shared" si="55"/>
        <v>0</v>
      </c>
      <c r="AC112">
        <f t="shared" si="43"/>
        <v>1</v>
      </c>
      <c r="AD112">
        <f t="shared" si="44"/>
        <v>0</v>
      </c>
      <c r="AE112">
        <f t="shared" si="45"/>
        <v>0</v>
      </c>
      <c r="AF112">
        <f t="shared" si="46"/>
        <v>1</v>
      </c>
      <c r="AG112">
        <f t="shared" si="47"/>
        <v>0</v>
      </c>
      <c r="AH112">
        <f t="shared" si="32"/>
        <v>2</v>
      </c>
      <c r="AI112">
        <f t="shared" si="33"/>
        <v>0</v>
      </c>
      <c r="AJ112">
        <f t="shared" si="48"/>
        <v>0</v>
      </c>
      <c r="AK112">
        <f t="shared" si="49"/>
        <v>0</v>
      </c>
      <c r="AL112">
        <f t="shared" si="34"/>
        <v>0</v>
      </c>
      <c r="AM112">
        <f t="shared" si="35"/>
        <v>0</v>
      </c>
      <c r="AN112">
        <f t="shared" si="36"/>
        <v>1</v>
      </c>
    </row>
    <row r="113" spans="1:40" x14ac:dyDescent="0.3">
      <c r="A113" t="str">
        <f t="shared" si="37"/>
        <v>BA_Restaurante</v>
      </c>
      <c r="B113" t="str">
        <f>IFERROR('[1]Sheet 1'!A113,0)</f>
        <v>Nordeste</v>
      </c>
      <c r="C113" t="str">
        <f>IFERROR('[1]Sheet 1'!B113,0)</f>
        <v>BA</v>
      </c>
      <c r="D113" t="str">
        <f>IFERROR('[1]Sheet 1'!C113,0)</f>
        <v>Bahia</v>
      </c>
      <c r="E113" t="str">
        <f>IFERROR('[1]Sheet 1'!D113,0)</f>
        <v>Restaurante</v>
      </c>
      <c r="F113">
        <f>IFERROR('[1]Sheet 1'!E113,0)</f>
        <v>3.36949076768173E-2</v>
      </c>
      <c r="G113">
        <f>IFERROR('[1]Sheet 1'!F113,0)</f>
        <v>4.9317013459138401E-2</v>
      </c>
      <c r="H113">
        <f>IFERROR('[1]Sheet 1'!G113,0)</f>
        <v>6.1313887901902895E-4</v>
      </c>
      <c r="I113">
        <f>IFERROR('[1]Sheet 1'!H113,0)</f>
        <v>0.90202655752037098</v>
      </c>
      <c r="J113">
        <f>IFERROR('[1]Sheet 1'!I113,0)</f>
        <v>0</v>
      </c>
      <c r="K113">
        <f>IFERROR('[1]Sheet 1'!J113,0)</f>
        <v>1.4348382464654599E-2</v>
      </c>
      <c r="L113">
        <f>IFERROR('[1]Sheet 1'!K113,0)</f>
        <v>0</v>
      </c>
      <c r="M113">
        <f>IFERROR('[1]Sheet 1'!L113,0)</f>
        <v>0</v>
      </c>
      <c r="N113">
        <f>IFERROR('[1]Sheet 1'!M113,0)</f>
        <v>0</v>
      </c>
      <c r="O113">
        <f>IFERROR('[1]Sheet 1'!N113,0)</f>
        <v>1</v>
      </c>
      <c r="P113">
        <f>IFERROR('[1]Sheet 1'!O113,0)</f>
        <v>0</v>
      </c>
      <c r="Q113">
        <f>IFERROR('[1]Sheet 1'!P113,0)</f>
        <v>0</v>
      </c>
      <c r="R113">
        <f t="shared" si="50"/>
        <v>0.98565161753534569</v>
      </c>
      <c r="S113">
        <f t="shared" si="38"/>
        <v>3.4185413058086915E-2</v>
      </c>
      <c r="T113">
        <f t="shared" si="39"/>
        <v>5.0034933826271409E-2</v>
      </c>
      <c r="U113">
        <f t="shared" si="40"/>
        <v>6.2206449835916966E-4</v>
      </c>
      <c r="V113">
        <f t="shared" si="41"/>
        <v>0.91515758861728247</v>
      </c>
      <c r="W113">
        <f t="shared" si="42"/>
        <v>0</v>
      </c>
      <c r="X113">
        <f t="shared" si="51"/>
        <v>0</v>
      </c>
      <c r="Y113">
        <f t="shared" si="52"/>
        <v>0</v>
      </c>
      <c r="Z113">
        <f t="shared" si="53"/>
        <v>0</v>
      </c>
      <c r="AA113">
        <f t="shared" si="54"/>
        <v>1</v>
      </c>
      <c r="AB113">
        <f t="shared" si="55"/>
        <v>0</v>
      </c>
      <c r="AC113">
        <f t="shared" si="43"/>
        <v>0</v>
      </c>
      <c r="AD113">
        <f t="shared" si="44"/>
        <v>0</v>
      </c>
      <c r="AE113">
        <f t="shared" si="45"/>
        <v>1</v>
      </c>
      <c r="AF113">
        <f t="shared" si="46"/>
        <v>0</v>
      </c>
      <c r="AG113">
        <f t="shared" si="47"/>
        <v>0</v>
      </c>
      <c r="AH113">
        <f t="shared" si="32"/>
        <v>0</v>
      </c>
      <c r="AI113">
        <f t="shared" si="33"/>
        <v>0</v>
      </c>
      <c r="AJ113">
        <f t="shared" si="48"/>
        <v>1</v>
      </c>
      <c r="AK113">
        <f t="shared" si="49"/>
        <v>0</v>
      </c>
      <c r="AL113">
        <f t="shared" si="34"/>
        <v>0</v>
      </c>
      <c r="AM113">
        <f t="shared" si="35"/>
        <v>0</v>
      </c>
      <c r="AN113">
        <f t="shared" si="36"/>
        <v>1</v>
      </c>
    </row>
    <row r="114" spans="1:40" x14ac:dyDescent="0.3">
      <c r="A114" t="str">
        <f t="shared" si="37"/>
        <v>BA_Supermercado</v>
      </c>
      <c r="B114" t="str">
        <f>IFERROR('[1]Sheet 1'!A114,0)</f>
        <v>Nordeste</v>
      </c>
      <c r="C114" t="str">
        <f>IFERROR('[1]Sheet 1'!B114,0)</f>
        <v>BA</v>
      </c>
      <c r="D114" t="str">
        <f>IFERROR('[1]Sheet 1'!C114,0)</f>
        <v>Bahia</v>
      </c>
      <c r="E114" t="str">
        <f>IFERROR('[1]Sheet 1'!D114,0)</f>
        <v>Supermercado</v>
      </c>
      <c r="F114">
        <f>IFERROR('[1]Sheet 1'!E114,0)</f>
        <v>0.48634884643410398</v>
      </c>
      <c r="G114">
        <f>IFERROR('[1]Sheet 1'!F114,0)</f>
        <v>0.31070792988210599</v>
      </c>
      <c r="H114">
        <f>IFERROR('[1]Sheet 1'!G114,0)</f>
        <v>0.10171464537169</v>
      </c>
      <c r="I114">
        <f>IFERROR('[1]Sheet 1'!H114,0)</f>
        <v>3.42149098350579E-3</v>
      </c>
      <c r="J114">
        <f>IFERROR('[1]Sheet 1'!I114,0)</f>
        <v>8.3071011952179696E-2</v>
      </c>
      <c r="K114">
        <f>IFERROR('[1]Sheet 1'!J114,0)</f>
        <v>1.4736075376414E-2</v>
      </c>
      <c r="L114">
        <f>IFERROR('[1]Sheet 1'!K114,0)</f>
        <v>0</v>
      </c>
      <c r="M114">
        <f>IFERROR('[1]Sheet 1'!L114,0)</f>
        <v>0</v>
      </c>
      <c r="N114">
        <f>IFERROR('[1]Sheet 1'!M114,0)</f>
        <v>0</v>
      </c>
      <c r="O114">
        <f>IFERROR('[1]Sheet 1'!N114,0)</f>
        <v>0</v>
      </c>
      <c r="P114">
        <f>IFERROR('[1]Sheet 1'!O114,0)</f>
        <v>0</v>
      </c>
      <c r="Q114">
        <f>IFERROR('[1]Sheet 1'!P114,0)</f>
        <v>0</v>
      </c>
      <c r="R114">
        <f t="shared" si="50"/>
        <v>0.98526392462358536</v>
      </c>
      <c r="S114">
        <f t="shared" si="38"/>
        <v>0.49362291085600324</v>
      </c>
      <c r="T114">
        <f t="shared" si="39"/>
        <v>0.3153550253053366</v>
      </c>
      <c r="U114">
        <f t="shared" si="40"/>
        <v>0.10323593793464987</v>
      </c>
      <c r="V114">
        <f t="shared" si="41"/>
        <v>3.4726644282778866E-3</v>
      </c>
      <c r="W114">
        <f t="shared" si="42"/>
        <v>8.4313461475732529E-2</v>
      </c>
      <c r="X114">
        <f t="shared" si="51"/>
        <v>0</v>
      </c>
      <c r="Y114">
        <f t="shared" si="52"/>
        <v>0</v>
      </c>
      <c r="Z114">
        <f t="shared" si="53"/>
        <v>0</v>
      </c>
      <c r="AA114">
        <f t="shared" si="54"/>
        <v>0</v>
      </c>
      <c r="AB114">
        <f t="shared" si="55"/>
        <v>0</v>
      </c>
      <c r="AC114">
        <f t="shared" si="43"/>
        <v>0</v>
      </c>
      <c r="AD114">
        <f t="shared" si="44"/>
        <v>0</v>
      </c>
      <c r="AE114">
        <f t="shared" si="45"/>
        <v>1</v>
      </c>
      <c r="AF114">
        <f t="shared" si="46"/>
        <v>0</v>
      </c>
      <c r="AG114">
        <f t="shared" si="47"/>
        <v>0</v>
      </c>
      <c r="AH114">
        <f t="shared" si="32"/>
        <v>0</v>
      </c>
      <c r="AI114">
        <f t="shared" si="33"/>
        <v>0</v>
      </c>
      <c r="AJ114">
        <f t="shared" si="48"/>
        <v>1</v>
      </c>
      <c r="AK114">
        <f t="shared" si="49"/>
        <v>0</v>
      </c>
      <c r="AL114">
        <f t="shared" si="34"/>
        <v>0</v>
      </c>
      <c r="AM114">
        <f t="shared" si="35"/>
        <v>0</v>
      </c>
      <c r="AN114">
        <f t="shared" si="36"/>
        <v>1</v>
      </c>
    </row>
    <row r="115" spans="1:40" x14ac:dyDescent="0.3">
      <c r="A115" t="str">
        <f t="shared" si="37"/>
        <v>BA_Cantinas</v>
      </c>
      <c r="B115" t="str">
        <f>IFERROR('[1]Sheet 1'!A115,0)</f>
        <v>Nordeste</v>
      </c>
      <c r="C115" t="str">
        <f>IFERROR('[1]Sheet 1'!B115,0)</f>
        <v>BA</v>
      </c>
      <c r="D115" t="str">
        <f>IFERROR('[1]Sheet 1'!C115,0)</f>
        <v>Bahia</v>
      </c>
      <c r="E115" t="str">
        <f>IFERROR('[1]Sheet 1'!D115,0)</f>
        <v>Cantinas</v>
      </c>
      <c r="F115">
        <f>IFERROR('[1]Sheet 1'!E115,0)</f>
        <v>0</v>
      </c>
      <c r="G115">
        <f>IFERROR('[1]Sheet 1'!F115,0)</f>
        <v>5.1079162166924701E-3</v>
      </c>
      <c r="H115">
        <f>IFERROR('[1]Sheet 1'!G115,0)</f>
        <v>0</v>
      </c>
      <c r="I115">
        <f>IFERROR('[1]Sheet 1'!H115,0)</f>
        <v>0.99377714525274496</v>
      </c>
      <c r="J115">
        <f>IFERROR('[1]Sheet 1'!I115,0)</f>
        <v>0</v>
      </c>
      <c r="K115">
        <f>IFERROR('[1]Sheet 1'!J115,0)</f>
        <v>1.11493853056256E-3</v>
      </c>
      <c r="L115">
        <f>IFERROR('[1]Sheet 1'!K115,0)</f>
        <v>0</v>
      </c>
      <c r="M115">
        <f>IFERROR('[1]Sheet 1'!L115,0)</f>
        <v>0</v>
      </c>
      <c r="N115">
        <f>IFERROR('[1]Sheet 1'!M115,0)</f>
        <v>0</v>
      </c>
      <c r="O115">
        <f>IFERROR('[1]Sheet 1'!N115,0)</f>
        <v>1</v>
      </c>
      <c r="P115">
        <f>IFERROR('[1]Sheet 1'!O115,0)</f>
        <v>0</v>
      </c>
      <c r="Q115">
        <f>IFERROR('[1]Sheet 1'!P115,0)</f>
        <v>0</v>
      </c>
      <c r="R115">
        <f t="shared" si="50"/>
        <v>0.99888506146943745</v>
      </c>
      <c r="S115">
        <f t="shared" si="38"/>
        <v>0</v>
      </c>
      <c r="T115">
        <f t="shared" si="39"/>
        <v>5.1136175859696296E-3</v>
      </c>
      <c r="U115">
        <f t="shared" si="40"/>
        <v>0</v>
      </c>
      <c r="V115">
        <f t="shared" si="41"/>
        <v>0.99488638241403038</v>
      </c>
      <c r="W115">
        <f t="shared" si="42"/>
        <v>0</v>
      </c>
      <c r="X115">
        <f t="shared" si="51"/>
        <v>0</v>
      </c>
      <c r="Y115">
        <f t="shared" si="52"/>
        <v>0</v>
      </c>
      <c r="Z115">
        <f t="shared" si="53"/>
        <v>0</v>
      </c>
      <c r="AA115">
        <f t="shared" si="54"/>
        <v>1</v>
      </c>
      <c r="AB115">
        <f t="shared" si="55"/>
        <v>0</v>
      </c>
      <c r="AC115">
        <f t="shared" si="43"/>
        <v>0</v>
      </c>
      <c r="AD115">
        <f t="shared" si="44"/>
        <v>0</v>
      </c>
      <c r="AE115">
        <f t="shared" si="45"/>
        <v>1</v>
      </c>
      <c r="AF115">
        <f t="shared" si="46"/>
        <v>0</v>
      </c>
      <c r="AG115">
        <f t="shared" si="47"/>
        <v>0</v>
      </c>
      <c r="AH115">
        <f t="shared" si="32"/>
        <v>0</v>
      </c>
      <c r="AI115">
        <f t="shared" si="33"/>
        <v>0</v>
      </c>
      <c r="AJ115">
        <f t="shared" si="48"/>
        <v>1</v>
      </c>
      <c r="AK115">
        <f t="shared" si="49"/>
        <v>0</v>
      </c>
      <c r="AL115">
        <f t="shared" si="34"/>
        <v>0</v>
      </c>
      <c r="AM115">
        <f t="shared" si="35"/>
        <v>0</v>
      </c>
      <c r="AN115">
        <f t="shared" si="36"/>
        <v>1</v>
      </c>
    </row>
    <row r="116" spans="1:40" x14ac:dyDescent="0.3">
      <c r="A116" t="str">
        <f t="shared" si="37"/>
        <v>CE_Acougues</v>
      </c>
      <c r="B116" t="str">
        <f>IFERROR('[1]Sheet 1'!A116,0)</f>
        <v>Nordeste</v>
      </c>
      <c r="C116" t="str">
        <f>IFERROR('[1]Sheet 1'!B116,0)</f>
        <v>CE</v>
      </c>
      <c r="D116" t="str">
        <f>IFERROR('[1]Sheet 1'!C116,0)</f>
        <v>Ceara</v>
      </c>
      <c r="E116" t="str">
        <f>IFERROR('[1]Sheet 1'!D116,0)</f>
        <v>Acougues</v>
      </c>
      <c r="F116">
        <f>IFERROR('[1]Sheet 1'!E116,0)</f>
        <v>0.92386461523696195</v>
      </c>
      <c r="G116">
        <f>IFERROR('[1]Sheet 1'!F116,0)</f>
        <v>4.4238036476351598E-2</v>
      </c>
      <c r="H116">
        <f>IFERROR('[1]Sheet 1'!G116,0)</f>
        <v>2.9629530810608599E-2</v>
      </c>
      <c r="I116">
        <f>IFERROR('[1]Sheet 1'!H116,0)</f>
        <v>0</v>
      </c>
      <c r="J116">
        <f>IFERROR('[1]Sheet 1'!I116,0)</f>
        <v>7.9870351235823299E-4</v>
      </c>
      <c r="K116">
        <f>IFERROR('[1]Sheet 1'!J116,0)</f>
        <v>1.4691139637198101E-3</v>
      </c>
      <c r="L116">
        <f>IFERROR('[1]Sheet 1'!K116,0)</f>
        <v>1</v>
      </c>
      <c r="M116">
        <f>IFERROR('[1]Sheet 1'!L116,0)</f>
        <v>0</v>
      </c>
      <c r="N116">
        <f>IFERROR('[1]Sheet 1'!M116,0)</f>
        <v>0</v>
      </c>
      <c r="O116">
        <f>IFERROR('[1]Sheet 1'!N116,0)</f>
        <v>0</v>
      </c>
      <c r="P116">
        <f>IFERROR('[1]Sheet 1'!O116,0)</f>
        <v>0</v>
      </c>
      <c r="Q116">
        <f>IFERROR('[1]Sheet 1'!P116,0)</f>
        <v>0</v>
      </c>
      <c r="R116">
        <f t="shared" si="50"/>
        <v>0.99853088603628037</v>
      </c>
      <c r="S116">
        <f t="shared" si="38"/>
        <v>0.92522387455063104</v>
      </c>
      <c r="T116">
        <f t="shared" si="39"/>
        <v>4.4303122812712141E-2</v>
      </c>
      <c r="U116">
        <f t="shared" si="40"/>
        <v>2.9673124011440989E-2</v>
      </c>
      <c r="V116">
        <f t="shared" si="41"/>
        <v>0</v>
      </c>
      <c r="W116">
        <f t="shared" si="42"/>
        <v>7.9987862521581842E-4</v>
      </c>
      <c r="X116">
        <f t="shared" si="51"/>
        <v>1</v>
      </c>
      <c r="Y116">
        <f t="shared" si="52"/>
        <v>0</v>
      </c>
      <c r="Z116">
        <f t="shared" si="53"/>
        <v>0</v>
      </c>
      <c r="AA116">
        <f t="shared" si="54"/>
        <v>0</v>
      </c>
      <c r="AB116">
        <f t="shared" si="55"/>
        <v>0</v>
      </c>
      <c r="AC116">
        <f t="shared" si="43"/>
        <v>1</v>
      </c>
      <c r="AD116">
        <f t="shared" si="44"/>
        <v>0</v>
      </c>
      <c r="AE116">
        <f t="shared" si="45"/>
        <v>0</v>
      </c>
      <c r="AF116">
        <f t="shared" si="46"/>
        <v>1</v>
      </c>
      <c r="AG116">
        <f t="shared" si="47"/>
        <v>0</v>
      </c>
      <c r="AH116">
        <f t="shared" si="32"/>
        <v>2</v>
      </c>
      <c r="AI116">
        <f t="shared" si="33"/>
        <v>0</v>
      </c>
      <c r="AJ116">
        <f t="shared" si="48"/>
        <v>0</v>
      </c>
      <c r="AK116">
        <f t="shared" si="49"/>
        <v>0</v>
      </c>
      <c r="AL116">
        <f t="shared" si="34"/>
        <v>0</v>
      </c>
      <c r="AM116">
        <f t="shared" si="35"/>
        <v>0</v>
      </c>
      <c r="AN116">
        <f t="shared" si="36"/>
        <v>1</v>
      </c>
    </row>
    <row r="117" spans="1:40" x14ac:dyDescent="0.3">
      <c r="A117" t="str">
        <f t="shared" si="37"/>
        <v>CE_AliGeral</v>
      </c>
      <c r="B117" t="str">
        <f>IFERROR('[1]Sheet 1'!A117,0)</f>
        <v>Nordeste</v>
      </c>
      <c r="C117" t="str">
        <f>IFERROR('[1]Sheet 1'!B117,0)</f>
        <v>CE</v>
      </c>
      <c r="D117" t="str">
        <f>IFERROR('[1]Sheet 1'!C117,0)</f>
        <v>Ceara</v>
      </c>
      <c r="E117" t="str">
        <f>IFERROR('[1]Sheet 1'!D117,0)</f>
        <v>AliGeral</v>
      </c>
      <c r="F117">
        <f>IFERROR('[1]Sheet 1'!E117,0)</f>
        <v>0.57589713628616401</v>
      </c>
      <c r="G117">
        <f>IFERROR('[1]Sheet 1'!F117,0)</f>
        <v>0.114412612282453</v>
      </c>
      <c r="H117">
        <f>IFERROR('[1]Sheet 1'!G117,0)</f>
        <v>3.54456669636041E-2</v>
      </c>
      <c r="I117">
        <f>IFERROR('[1]Sheet 1'!H117,0)</f>
        <v>0.23089938524206599</v>
      </c>
      <c r="J117">
        <f>IFERROR('[1]Sheet 1'!I117,0)</f>
        <v>2.3740998998428301E-2</v>
      </c>
      <c r="K117">
        <f>IFERROR('[1]Sheet 1'!J117,0)</f>
        <v>1.9604200227284499E-2</v>
      </c>
      <c r="L117">
        <f>IFERROR('[1]Sheet 1'!K117,0)</f>
        <v>1</v>
      </c>
      <c r="M117">
        <f>IFERROR('[1]Sheet 1'!L117,0)</f>
        <v>0</v>
      </c>
      <c r="N117">
        <f>IFERROR('[1]Sheet 1'!M117,0)</f>
        <v>0</v>
      </c>
      <c r="O117">
        <f>IFERROR('[1]Sheet 1'!N117,0)</f>
        <v>0</v>
      </c>
      <c r="P117">
        <f>IFERROR('[1]Sheet 1'!O117,0)</f>
        <v>0</v>
      </c>
      <c r="Q117">
        <f>IFERROR('[1]Sheet 1'!P117,0)</f>
        <v>0</v>
      </c>
      <c r="R117">
        <f t="shared" si="50"/>
        <v>0.9803957997727154</v>
      </c>
      <c r="S117">
        <f t="shared" si="38"/>
        <v>0.58741289632174465</v>
      </c>
      <c r="T117">
        <f t="shared" si="39"/>
        <v>0.11670043089635554</v>
      </c>
      <c r="U117">
        <f t="shared" si="40"/>
        <v>3.6154445961336684E-2</v>
      </c>
      <c r="V117">
        <f t="shared" si="41"/>
        <v>0.23551649782220127</v>
      </c>
      <c r="W117">
        <f t="shared" si="42"/>
        <v>2.4215728998361847E-2</v>
      </c>
      <c r="X117">
        <f t="shared" si="51"/>
        <v>1</v>
      </c>
      <c r="Y117">
        <f t="shared" si="52"/>
        <v>0</v>
      </c>
      <c r="Z117">
        <f t="shared" si="53"/>
        <v>0</v>
      </c>
      <c r="AA117">
        <f t="shared" si="54"/>
        <v>0</v>
      </c>
      <c r="AB117">
        <f t="shared" si="55"/>
        <v>0</v>
      </c>
      <c r="AC117">
        <f t="shared" si="43"/>
        <v>1</v>
      </c>
      <c r="AD117">
        <f t="shared" si="44"/>
        <v>0</v>
      </c>
      <c r="AE117">
        <f t="shared" si="45"/>
        <v>0</v>
      </c>
      <c r="AF117">
        <f t="shared" si="46"/>
        <v>1</v>
      </c>
      <c r="AG117">
        <f t="shared" si="47"/>
        <v>0</v>
      </c>
      <c r="AH117">
        <f t="shared" si="32"/>
        <v>2</v>
      </c>
      <c r="AI117">
        <f t="shared" si="33"/>
        <v>0</v>
      </c>
      <c r="AJ117">
        <f t="shared" si="48"/>
        <v>0</v>
      </c>
      <c r="AK117">
        <f t="shared" si="49"/>
        <v>0</v>
      </c>
      <c r="AL117">
        <f t="shared" si="34"/>
        <v>0</v>
      </c>
      <c r="AM117">
        <f t="shared" si="35"/>
        <v>0</v>
      </c>
      <c r="AN117">
        <f t="shared" si="36"/>
        <v>1</v>
      </c>
    </row>
    <row r="118" spans="1:40" x14ac:dyDescent="0.3">
      <c r="A118" t="str">
        <f t="shared" si="37"/>
        <v>CE_Ambulantes</v>
      </c>
      <c r="B118" t="str">
        <f>IFERROR('[1]Sheet 1'!A118,0)</f>
        <v>Nordeste</v>
      </c>
      <c r="C118" t="str">
        <f>IFERROR('[1]Sheet 1'!B118,0)</f>
        <v>CE</v>
      </c>
      <c r="D118" t="str">
        <f>IFERROR('[1]Sheet 1'!C118,0)</f>
        <v>Ceara</v>
      </c>
      <c r="E118" t="str">
        <f>IFERROR('[1]Sheet 1'!D118,0)</f>
        <v>Ambulantes</v>
      </c>
      <c r="F118">
        <f>IFERROR('[1]Sheet 1'!E118,0)</f>
        <v>0.56279647135530697</v>
      </c>
      <c r="G118">
        <f>IFERROR('[1]Sheet 1'!F118,0)</f>
        <v>0.11041307560230899</v>
      </c>
      <c r="H118">
        <f>IFERROR('[1]Sheet 1'!G118,0)</f>
        <v>0.187710674721983</v>
      </c>
      <c r="I118">
        <f>IFERROR('[1]Sheet 1'!H118,0)</f>
        <v>0.101692382151766</v>
      </c>
      <c r="J118">
        <f>IFERROR('[1]Sheet 1'!I118,0)</f>
        <v>1.1135235640925801E-2</v>
      </c>
      <c r="K118">
        <f>IFERROR('[1]Sheet 1'!J118,0)</f>
        <v>2.6252160527707801E-2</v>
      </c>
      <c r="L118">
        <f>IFERROR('[1]Sheet 1'!K118,0)</f>
        <v>1</v>
      </c>
      <c r="M118">
        <f>IFERROR('[1]Sheet 1'!L118,0)</f>
        <v>0</v>
      </c>
      <c r="N118">
        <f>IFERROR('[1]Sheet 1'!M118,0)</f>
        <v>0</v>
      </c>
      <c r="O118">
        <f>IFERROR('[1]Sheet 1'!N118,0)</f>
        <v>0</v>
      </c>
      <c r="P118">
        <f>IFERROR('[1]Sheet 1'!O118,0)</f>
        <v>0</v>
      </c>
      <c r="Q118">
        <f>IFERROR('[1]Sheet 1'!P118,0)</f>
        <v>0</v>
      </c>
      <c r="R118">
        <f t="shared" si="50"/>
        <v>0.97374783947229071</v>
      </c>
      <c r="S118">
        <f t="shared" si="38"/>
        <v>0.57796941727779017</v>
      </c>
      <c r="T118">
        <f t="shared" si="39"/>
        <v>0.11338980291052132</v>
      </c>
      <c r="U118">
        <f t="shared" si="40"/>
        <v>0.19277133885473904</v>
      </c>
      <c r="V118">
        <f t="shared" si="41"/>
        <v>0.10443400029198195</v>
      </c>
      <c r="W118">
        <f t="shared" si="42"/>
        <v>1.1435440664967626E-2</v>
      </c>
      <c r="X118">
        <f t="shared" si="51"/>
        <v>1</v>
      </c>
      <c r="Y118">
        <f t="shared" si="52"/>
        <v>0</v>
      </c>
      <c r="Z118">
        <f t="shared" si="53"/>
        <v>0</v>
      </c>
      <c r="AA118">
        <f t="shared" si="54"/>
        <v>0</v>
      </c>
      <c r="AB118">
        <f t="shared" si="55"/>
        <v>0</v>
      </c>
      <c r="AC118">
        <f t="shared" si="43"/>
        <v>1</v>
      </c>
      <c r="AD118">
        <f t="shared" si="44"/>
        <v>0</v>
      </c>
      <c r="AE118">
        <f t="shared" si="45"/>
        <v>0</v>
      </c>
      <c r="AF118">
        <f t="shared" si="46"/>
        <v>1</v>
      </c>
      <c r="AG118">
        <f t="shared" si="47"/>
        <v>0</v>
      </c>
      <c r="AH118">
        <f t="shared" si="32"/>
        <v>2</v>
      </c>
      <c r="AI118">
        <f t="shared" si="33"/>
        <v>0</v>
      </c>
      <c r="AJ118">
        <f t="shared" si="48"/>
        <v>0</v>
      </c>
      <c r="AK118">
        <f t="shared" si="49"/>
        <v>0</v>
      </c>
      <c r="AL118">
        <f t="shared" si="34"/>
        <v>0</v>
      </c>
      <c r="AM118">
        <f t="shared" si="35"/>
        <v>0</v>
      </c>
      <c r="AN118">
        <f t="shared" si="36"/>
        <v>1</v>
      </c>
    </row>
    <row r="119" spans="1:40" x14ac:dyDescent="0.3">
      <c r="A119" t="str">
        <f t="shared" si="37"/>
        <v>CE_Bares</v>
      </c>
      <c r="B119" t="str">
        <f>IFERROR('[1]Sheet 1'!A119,0)</f>
        <v>Nordeste</v>
      </c>
      <c r="C119" t="str">
        <f>IFERROR('[1]Sheet 1'!B119,0)</f>
        <v>CE</v>
      </c>
      <c r="D119" t="str">
        <f>IFERROR('[1]Sheet 1'!C119,0)</f>
        <v>Ceara</v>
      </c>
      <c r="E119" t="str">
        <f>IFERROR('[1]Sheet 1'!D119,0)</f>
        <v>Bares</v>
      </c>
      <c r="F119">
        <f>IFERROR('[1]Sheet 1'!E119,0)</f>
        <v>9.4614258216245195E-2</v>
      </c>
      <c r="G119">
        <f>IFERROR('[1]Sheet 1'!F119,0)</f>
        <v>9.1922863701854096E-2</v>
      </c>
      <c r="H119">
        <f>IFERROR('[1]Sheet 1'!G119,0)</f>
        <v>0</v>
      </c>
      <c r="I119">
        <f>IFERROR('[1]Sheet 1'!H119,0)</f>
        <v>0.11195904809392</v>
      </c>
      <c r="J119">
        <f>IFERROR('[1]Sheet 1'!I119,0)</f>
        <v>0</v>
      </c>
      <c r="K119">
        <f>IFERROR('[1]Sheet 1'!J119,0)</f>
        <v>0.70150382998798</v>
      </c>
      <c r="L119">
        <f>IFERROR('[1]Sheet 1'!K119,0)</f>
        <v>0</v>
      </c>
      <c r="M119">
        <f>IFERROR('[1]Sheet 1'!L119,0)</f>
        <v>0</v>
      </c>
      <c r="N119">
        <f>IFERROR('[1]Sheet 1'!M119,0)</f>
        <v>0</v>
      </c>
      <c r="O119">
        <f>IFERROR('[1]Sheet 1'!N119,0)</f>
        <v>0</v>
      </c>
      <c r="P119">
        <f>IFERROR('[1]Sheet 1'!O119,0)</f>
        <v>0</v>
      </c>
      <c r="Q119">
        <f>IFERROR('[1]Sheet 1'!P119,0)</f>
        <v>1</v>
      </c>
      <c r="R119">
        <f t="shared" si="50"/>
        <v>0.20388191179577408</v>
      </c>
      <c r="S119">
        <f t="shared" si="38"/>
        <v>0</v>
      </c>
      <c r="T119">
        <f t="shared" si="39"/>
        <v>0.45086326144485078</v>
      </c>
      <c r="U119">
        <f t="shared" si="40"/>
        <v>0</v>
      </c>
      <c r="V119">
        <f t="shared" si="41"/>
        <v>0.54913673855514933</v>
      </c>
      <c r="W119">
        <f t="shared" si="42"/>
        <v>0</v>
      </c>
      <c r="X119">
        <f t="shared" si="51"/>
        <v>0</v>
      </c>
      <c r="Y119">
        <f t="shared" si="52"/>
        <v>0</v>
      </c>
      <c r="Z119">
        <f t="shared" si="53"/>
        <v>0</v>
      </c>
      <c r="AA119">
        <f t="shared" si="54"/>
        <v>1</v>
      </c>
      <c r="AB119">
        <f t="shared" si="55"/>
        <v>0</v>
      </c>
      <c r="AC119">
        <f t="shared" si="43"/>
        <v>0</v>
      </c>
      <c r="AD119">
        <f t="shared" si="44"/>
        <v>0</v>
      </c>
      <c r="AE119">
        <f t="shared" si="45"/>
        <v>1</v>
      </c>
      <c r="AF119">
        <f t="shared" si="46"/>
        <v>0</v>
      </c>
      <c r="AG119">
        <f t="shared" si="47"/>
        <v>0</v>
      </c>
      <c r="AH119">
        <f t="shared" si="32"/>
        <v>0</v>
      </c>
      <c r="AI119">
        <f t="shared" si="33"/>
        <v>0</v>
      </c>
      <c r="AJ119">
        <f t="shared" si="48"/>
        <v>0</v>
      </c>
      <c r="AK119">
        <f t="shared" si="49"/>
        <v>1</v>
      </c>
      <c r="AL119">
        <f t="shared" si="34"/>
        <v>1</v>
      </c>
      <c r="AM119">
        <f t="shared" si="35"/>
        <v>0</v>
      </c>
      <c r="AN119">
        <f t="shared" si="36"/>
        <v>1</v>
      </c>
    </row>
    <row r="120" spans="1:40" x14ac:dyDescent="0.3">
      <c r="A120" t="str">
        <f t="shared" si="37"/>
        <v>CE_Bebidas</v>
      </c>
      <c r="B120" t="str">
        <f>IFERROR('[1]Sheet 1'!A120,0)</f>
        <v>Nordeste</v>
      </c>
      <c r="C120" t="str">
        <f>IFERROR('[1]Sheet 1'!B120,0)</f>
        <v>CE</v>
      </c>
      <c r="D120" t="str">
        <f>IFERROR('[1]Sheet 1'!C120,0)</f>
        <v>Ceara</v>
      </c>
      <c r="E120" t="str">
        <f>IFERROR('[1]Sheet 1'!D120,0)</f>
        <v>Bebidas</v>
      </c>
      <c r="F120">
        <f>IFERROR('[1]Sheet 1'!E120,0)</f>
        <v>4.45894992209886E-2</v>
      </c>
      <c r="G120">
        <f>IFERROR('[1]Sheet 1'!F120,0)</f>
        <v>0.239488046026092</v>
      </c>
      <c r="H120">
        <f>IFERROR('[1]Sheet 1'!G120,0)</f>
        <v>0</v>
      </c>
      <c r="I120">
        <f>IFERROR('[1]Sheet 1'!H120,0)</f>
        <v>0</v>
      </c>
      <c r="J120">
        <f>IFERROR('[1]Sheet 1'!I120,0)</f>
        <v>0</v>
      </c>
      <c r="K120">
        <f>IFERROR('[1]Sheet 1'!J120,0)</f>
        <v>0.71592245475291905</v>
      </c>
      <c r="L120">
        <f>IFERROR('[1]Sheet 1'!K120,0)</f>
        <v>0</v>
      </c>
      <c r="M120">
        <f>IFERROR('[1]Sheet 1'!L120,0)</f>
        <v>0</v>
      </c>
      <c r="N120">
        <f>IFERROR('[1]Sheet 1'!M120,0)</f>
        <v>0</v>
      </c>
      <c r="O120">
        <f>IFERROR('[1]Sheet 1'!N120,0)</f>
        <v>0</v>
      </c>
      <c r="P120">
        <f>IFERROR('[1]Sheet 1'!O120,0)</f>
        <v>0</v>
      </c>
      <c r="Q120">
        <f>IFERROR('[1]Sheet 1'!P120,0)</f>
        <v>1</v>
      </c>
      <c r="R120">
        <f t="shared" si="50"/>
        <v>0.239488046026092</v>
      </c>
      <c r="S120">
        <f t="shared" si="38"/>
        <v>0</v>
      </c>
      <c r="T120">
        <f t="shared" si="39"/>
        <v>1</v>
      </c>
      <c r="U120">
        <f t="shared" si="40"/>
        <v>0</v>
      </c>
      <c r="V120">
        <f t="shared" si="41"/>
        <v>0</v>
      </c>
      <c r="W120">
        <f t="shared" si="42"/>
        <v>0</v>
      </c>
      <c r="X120">
        <f t="shared" si="51"/>
        <v>0</v>
      </c>
      <c r="Y120">
        <f t="shared" si="52"/>
        <v>1</v>
      </c>
      <c r="Z120">
        <f t="shared" si="53"/>
        <v>0</v>
      </c>
      <c r="AA120">
        <f t="shared" si="54"/>
        <v>0</v>
      </c>
      <c r="AB120">
        <f t="shared" si="55"/>
        <v>0</v>
      </c>
      <c r="AC120">
        <f t="shared" si="43"/>
        <v>0</v>
      </c>
      <c r="AD120">
        <f t="shared" si="44"/>
        <v>0</v>
      </c>
      <c r="AE120">
        <f t="shared" si="45"/>
        <v>1</v>
      </c>
      <c r="AF120">
        <f t="shared" si="46"/>
        <v>0</v>
      </c>
      <c r="AG120">
        <f t="shared" si="47"/>
        <v>1</v>
      </c>
      <c r="AH120">
        <f t="shared" si="32"/>
        <v>1</v>
      </c>
      <c r="AI120">
        <f t="shared" si="33"/>
        <v>0</v>
      </c>
      <c r="AJ120">
        <f t="shared" si="48"/>
        <v>0</v>
      </c>
      <c r="AK120">
        <f t="shared" si="49"/>
        <v>0</v>
      </c>
      <c r="AL120">
        <f t="shared" si="34"/>
        <v>0</v>
      </c>
      <c r="AM120">
        <f t="shared" si="35"/>
        <v>0</v>
      </c>
      <c r="AN120">
        <f t="shared" si="36"/>
        <v>1</v>
      </c>
    </row>
    <row r="121" spans="1:40" x14ac:dyDescent="0.3">
      <c r="A121" t="str">
        <f t="shared" si="37"/>
        <v>CE_Cantinas</v>
      </c>
      <c r="B121" t="str">
        <f>IFERROR('[1]Sheet 1'!A121,0)</f>
        <v>Nordeste</v>
      </c>
      <c r="C121" t="str">
        <f>IFERROR('[1]Sheet 1'!B121,0)</f>
        <v>CE</v>
      </c>
      <c r="D121" t="str">
        <f>IFERROR('[1]Sheet 1'!C121,0)</f>
        <v>Ceara</v>
      </c>
      <c r="E121" t="str">
        <f>IFERROR('[1]Sheet 1'!D121,0)</f>
        <v>Cantinas</v>
      </c>
      <c r="F121">
        <f>IFERROR('[1]Sheet 1'!E121,0)</f>
        <v>0.13661687739954301</v>
      </c>
      <c r="G121">
        <f>IFERROR('[1]Sheet 1'!F121,0)</f>
        <v>0.328440295160771</v>
      </c>
      <c r="H121">
        <f>IFERROR('[1]Sheet 1'!G121,0)</f>
        <v>1.4299567241884E-2</v>
      </c>
      <c r="I121">
        <f>IFERROR('[1]Sheet 1'!H121,0)</f>
        <v>0.47367648564037002</v>
      </c>
      <c r="J121">
        <f>IFERROR('[1]Sheet 1'!I121,0)</f>
        <v>1.8139967044895999E-3</v>
      </c>
      <c r="K121">
        <f>IFERROR('[1]Sheet 1'!J121,0)</f>
        <v>4.5152777852941903E-2</v>
      </c>
      <c r="L121">
        <f>IFERROR('[1]Sheet 1'!K121,0)</f>
        <v>0</v>
      </c>
      <c r="M121">
        <f>IFERROR('[1]Sheet 1'!L121,0)</f>
        <v>0</v>
      </c>
      <c r="N121">
        <f>IFERROR('[1]Sheet 1'!M121,0)</f>
        <v>0</v>
      </c>
      <c r="O121">
        <f>IFERROR('[1]Sheet 1'!N121,0)</f>
        <v>0</v>
      </c>
      <c r="P121">
        <f>IFERROR('[1]Sheet 1'!O121,0)</f>
        <v>0</v>
      </c>
      <c r="Q121">
        <f>IFERROR('[1]Sheet 1'!P121,0)</f>
        <v>0</v>
      </c>
      <c r="R121">
        <f t="shared" si="50"/>
        <v>0.95484722214705753</v>
      </c>
      <c r="S121">
        <f t="shared" si="38"/>
        <v>0.14307721092003389</v>
      </c>
      <c r="T121">
        <f t="shared" si="39"/>
        <v>0.34397156690914832</v>
      </c>
      <c r="U121">
        <f t="shared" si="40"/>
        <v>1.4975764614709956E-2</v>
      </c>
      <c r="V121">
        <f t="shared" si="41"/>
        <v>0.49607568064686514</v>
      </c>
      <c r="W121">
        <f t="shared" si="42"/>
        <v>1.8997769092427893E-3</v>
      </c>
      <c r="X121">
        <f t="shared" si="51"/>
        <v>0</v>
      </c>
      <c r="Y121">
        <f t="shared" si="52"/>
        <v>0</v>
      </c>
      <c r="Z121">
        <f t="shared" si="53"/>
        <v>0</v>
      </c>
      <c r="AA121">
        <f t="shared" si="54"/>
        <v>0</v>
      </c>
      <c r="AB121">
        <f t="shared" si="55"/>
        <v>0</v>
      </c>
      <c r="AC121">
        <f t="shared" si="43"/>
        <v>0</v>
      </c>
      <c r="AD121">
        <f t="shared" si="44"/>
        <v>0</v>
      </c>
      <c r="AE121">
        <f t="shared" si="45"/>
        <v>1</v>
      </c>
      <c r="AF121">
        <f t="shared" si="46"/>
        <v>0</v>
      </c>
      <c r="AG121">
        <f t="shared" si="47"/>
        <v>0</v>
      </c>
      <c r="AH121">
        <f t="shared" si="32"/>
        <v>0</v>
      </c>
      <c r="AI121">
        <f t="shared" si="33"/>
        <v>0</v>
      </c>
      <c r="AJ121">
        <f t="shared" si="48"/>
        <v>1</v>
      </c>
      <c r="AK121">
        <f t="shared" si="49"/>
        <v>0</v>
      </c>
      <c r="AL121">
        <f t="shared" si="34"/>
        <v>0</v>
      </c>
      <c r="AM121">
        <f t="shared" si="35"/>
        <v>0</v>
      </c>
      <c r="AN121">
        <f t="shared" si="36"/>
        <v>1</v>
      </c>
    </row>
    <row r="122" spans="1:40" x14ac:dyDescent="0.3">
      <c r="A122" t="str">
        <f t="shared" si="37"/>
        <v>CE_Doces</v>
      </c>
      <c r="B122" t="str">
        <f>IFERROR('[1]Sheet 1'!A122,0)</f>
        <v>Nordeste</v>
      </c>
      <c r="C122" t="str">
        <f>IFERROR('[1]Sheet 1'!B122,0)</f>
        <v>CE</v>
      </c>
      <c r="D122" t="str">
        <f>IFERROR('[1]Sheet 1'!C122,0)</f>
        <v>Ceara</v>
      </c>
      <c r="E122" t="str">
        <f>IFERROR('[1]Sheet 1'!D122,0)</f>
        <v>Doces</v>
      </c>
      <c r="F122">
        <f>IFERROR('[1]Sheet 1'!E122,0)</f>
        <v>0.18374637957737699</v>
      </c>
      <c r="G122">
        <f>IFERROR('[1]Sheet 1'!F122,0)</f>
        <v>0.81625362042262295</v>
      </c>
      <c r="H122">
        <f>IFERROR('[1]Sheet 1'!G122,0)</f>
        <v>0</v>
      </c>
      <c r="I122">
        <f>IFERROR('[1]Sheet 1'!H122,0)</f>
        <v>0</v>
      </c>
      <c r="J122">
        <f>IFERROR('[1]Sheet 1'!I122,0)</f>
        <v>0</v>
      </c>
      <c r="K122">
        <f>IFERROR('[1]Sheet 1'!J122,0)</f>
        <v>0</v>
      </c>
      <c r="L122">
        <f>IFERROR('[1]Sheet 1'!K122,0)</f>
        <v>0</v>
      </c>
      <c r="M122">
        <f>IFERROR('[1]Sheet 1'!L122,0)</f>
        <v>1</v>
      </c>
      <c r="N122">
        <f>IFERROR('[1]Sheet 1'!M122,0)</f>
        <v>0</v>
      </c>
      <c r="O122">
        <f>IFERROR('[1]Sheet 1'!N122,0)</f>
        <v>0</v>
      </c>
      <c r="P122">
        <f>IFERROR('[1]Sheet 1'!O122,0)</f>
        <v>0</v>
      </c>
      <c r="Q122">
        <f>IFERROR('[1]Sheet 1'!P122,0)</f>
        <v>0</v>
      </c>
      <c r="R122">
        <f t="shared" si="50"/>
        <v>1</v>
      </c>
      <c r="S122">
        <f t="shared" si="38"/>
        <v>0.18374637957737699</v>
      </c>
      <c r="T122">
        <f t="shared" si="39"/>
        <v>0.81625362042262295</v>
      </c>
      <c r="U122">
        <f t="shared" si="40"/>
        <v>0</v>
      </c>
      <c r="V122">
        <f t="shared" si="41"/>
        <v>0</v>
      </c>
      <c r="W122">
        <f t="shared" si="42"/>
        <v>0</v>
      </c>
      <c r="X122">
        <f t="shared" si="51"/>
        <v>0</v>
      </c>
      <c r="Y122">
        <f t="shared" si="52"/>
        <v>1</v>
      </c>
      <c r="Z122">
        <f t="shared" si="53"/>
        <v>0</v>
      </c>
      <c r="AA122">
        <f t="shared" si="54"/>
        <v>0</v>
      </c>
      <c r="AB122">
        <f t="shared" si="55"/>
        <v>0</v>
      </c>
      <c r="AC122">
        <f t="shared" si="43"/>
        <v>0</v>
      </c>
      <c r="AD122">
        <f t="shared" si="44"/>
        <v>1</v>
      </c>
      <c r="AE122">
        <f t="shared" si="45"/>
        <v>0</v>
      </c>
      <c r="AF122">
        <f t="shared" si="46"/>
        <v>0</v>
      </c>
      <c r="AG122">
        <f t="shared" si="47"/>
        <v>1</v>
      </c>
      <c r="AH122">
        <f t="shared" si="32"/>
        <v>2</v>
      </c>
      <c r="AI122">
        <f t="shared" si="33"/>
        <v>0</v>
      </c>
      <c r="AJ122">
        <f t="shared" si="48"/>
        <v>0</v>
      </c>
      <c r="AK122">
        <f t="shared" si="49"/>
        <v>0</v>
      </c>
      <c r="AL122">
        <f t="shared" si="34"/>
        <v>0</v>
      </c>
      <c r="AM122">
        <f t="shared" si="35"/>
        <v>0</v>
      </c>
      <c r="AN122">
        <f t="shared" si="36"/>
        <v>1</v>
      </c>
    </row>
    <row r="123" spans="1:40" x14ac:dyDescent="0.3">
      <c r="A123" t="str">
        <f t="shared" si="37"/>
        <v>CE_Excluidos</v>
      </c>
      <c r="B123" t="str">
        <f>IFERROR('[1]Sheet 1'!A123,0)</f>
        <v>Nordeste</v>
      </c>
      <c r="C123" t="str">
        <f>IFERROR('[1]Sheet 1'!B123,0)</f>
        <v>CE</v>
      </c>
      <c r="D123" t="str">
        <f>IFERROR('[1]Sheet 1'!C123,0)</f>
        <v>Ceara</v>
      </c>
      <c r="E123" t="str">
        <f>IFERROR('[1]Sheet 1'!D123,0)</f>
        <v>Excluidos</v>
      </c>
      <c r="F123">
        <f>IFERROR('[1]Sheet 1'!E123,0)</f>
        <v>0.33769297322529401</v>
      </c>
      <c r="G123">
        <f>IFERROR('[1]Sheet 1'!F123,0)</f>
        <v>9.9156779323366306E-2</v>
      </c>
      <c r="H123">
        <f>IFERROR('[1]Sheet 1'!G123,0)</f>
        <v>4.1764101541677701E-2</v>
      </c>
      <c r="I123">
        <f>IFERROR('[1]Sheet 1'!H123,0)</f>
        <v>0.48238768161415702</v>
      </c>
      <c r="J123">
        <f>IFERROR('[1]Sheet 1'!I123,0)</f>
        <v>1.44345886517544E-2</v>
      </c>
      <c r="K123">
        <f>IFERROR('[1]Sheet 1'!J123,0)</f>
        <v>2.4563875643750802E-2</v>
      </c>
      <c r="L123">
        <f>IFERROR('[1]Sheet 1'!K123,0)</f>
        <v>0</v>
      </c>
      <c r="M123">
        <f>IFERROR('[1]Sheet 1'!L123,0)</f>
        <v>0</v>
      </c>
      <c r="N123">
        <f>IFERROR('[1]Sheet 1'!M123,0)</f>
        <v>0</v>
      </c>
      <c r="O123">
        <f>IFERROR('[1]Sheet 1'!N123,0)</f>
        <v>0</v>
      </c>
      <c r="P123">
        <f>IFERROR('[1]Sheet 1'!O123,0)</f>
        <v>0</v>
      </c>
      <c r="Q123">
        <f>IFERROR('[1]Sheet 1'!P123,0)</f>
        <v>0</v>
      </c>
      <c r="R123">
        <f t="shared" si="50"/>
        <v>0.97543612435624938</v>
      </c>
      <c r="S123">
        <f t="shared" si="38"/>
        <v>0.34619691109774975</v>
      </c>
      <c r="T123">
        <f t="shared" si="39"/>
        <v>0.10165379038920257</v>
      </c>
      <c r="U123">
        <f t="shared" si="40"/>
        <v>4.2815824120969903E-2</v>
      </c>
      <c r="V123">
        <f t="shared" si="41"/>
        <v>0.49453538737097158</v>
      </c>
      <c r="W123">
        <f t="shared" si="42"/>
        <v>1.4798087021106255E-2</v>
      </c>
      <c r="X123">
        <f t="shared" si="51"/>
        <v>0</v>
      </c>
      <c r="Y123">
        <f t="shared" si="52"/>
        <v>0</v>
      </c>
      <c r="Z123">
        <f t="shared" si="53"/>
        <v>0</v>
      </c>
      <c r="AA123">
        <f t="shared" si="54"/>
        <v>0</v>
      </c>
      <c r="AB123">
        <f t="shared" si="55"/>
        <v>0</v>
      </c>
      <c r="AC123">
        <f t="shared" si="43"/>
        <v>0</v>
      </c>
      <c r="AD123">
        <f t="shared" si="44"/>
        <v>0</v>
      </c>
      <c r="AE123">
        <f t="shared" si="45"/>
        <v>1</v>
      </c>
      <c r="AF123">
        <f t="shared" si="46"/>
        <v>0</v>
      </c>
      <c r="AG123">
        <f t="shared" si="47"/>
        <v>0</v>
      </c>
      <c r="AH123">
        <f t="shared" si="32"/>
        <v>0</v>
      </c>
      <c r="AI123">
        <f t="shared" si="33"/>
        <v>0</v>
      </c>
      <c r="AJ123">
        <f t="shared" si="48"/>
        <v>1</v>
      </c>
      <c r="AK123">
        <f t="shared" si="49"/>
        <v>0</v>
      </c>
      <c r="AL123">
        <f t="shared" si="34"/>
        <v>0</v>
      </c>
      <c r="AM123">
        <f t="shared" si="35"/>
        <v>0</v>
      </c>
      <c r="AN123">
        <f t="shared" si="36"/>
        <v>1</v>
      </c>
    </row>
    <row r="124" spans="1:40" x14ac:dyDescent="0.3">
      <c r="A124" t="str">
        <f t="shared" si="37"/>
        <v>CE_FornecimentoDom</v>
      </c>
      <c r="B124" t="str">
        <f>IFERROR('[1]Sheet 1'!A124,0)</f>
        <v>Nordeste</v>
      </c>
      <c r="C124" t="str">
        <f>IFERROR('[1]Sheet 1'!B124,0)</f>
        <v>CE</v>
      </c>
      <c r="D124" t="str">
        <f>IFERROR('[1]Sheet 1'!C124,0)</f>
        <v>Ceara</v>
      </c>
      <c r="E124" t="str">
        <f>IFERROR('[1]Sheet 1'!D124,0)</f>
        <v>FornecimentoDom</v>
      </c>
      <c r="F124">
        <f>IFERROR('[1]Sheet 1'!E124,0)</f>
        <v>7.4802775228800203E-2</v>
      </c>
      <c r="G124">
        <f>IFERROR('[1]Sheet 1'!F124,0)</f>
        <v>0.446176680966408</v>
      </c>
      <c r="H124">
        <f>IFERROR('[1]Sheet 1'!G124,0)</f>
        <v>0</v>
      </c>
      <c r="I124">
        <f>IFERROR('[1]Sheet 1'!H124,0)</f>
        <v>0.39569576533117101</v>
      </c>
      <c r="J124">
        <f>IFERROR('[1]Sheet 1'!I124,0)</f>
        <v>0</v>
      </c>
      <c r="K124">
        <f>IFERROR('[1]Sheet 1'!J124,0)</f>
        <v>8.3324778473621394E-2</v>
      </c>
      <c r="L124">
        <f>IFERROR('[1]Sheet 1'!K124,0)</f>
        <v>0</v>
      </c>
      <c r="M124">
        <f>IFERROR('[1]Sheet 1'!L124,0)</f>
        <v>0</v>
      </c>
      <c r="N124">
        <f>IFERROR('[1]Sheet 1'!M124,0)</f>
        <v>0</v>
      </c>
      <c r="O124">
        <f>IFERROR('[1]Sheet 1'!N124,0)</f>
        <v>0</v>
      </c>
      <c r="P124">
        <f>IFERROR('[1]Sheet 1'!O124,0)</f>
        <v>0</v>
      </c>
      <c r="Q124">
        <f>IFERROR('[1]Sheet 1'!P124,0)</f>
        <v>0</v>
      </c>
      <c r="R124">
        <f t="shared" si="50"/>
        <v>0.91667522152637926</v>
      </c>
      <c r="S124">
        <f t="shared" si="38"/>
        <v>8.1602265963122894E-2</v>
      </c>
      <c r="T124">
        <f t="shared" si="39"/>
        <v>0.48673365493993376</v>
      </c>
      <c r="U124">
        <f t="shared" si="40"/>
        <v>0</v>
      </c>
      <c r="V124">
        <f t="shared" si="41"/>
        <v>0.43166407909694332</v>
      </c>
      <c r="W124">
        <f t="shared" si="42"/>
        <v>0</v>
      </c>
      <c r="X124">
        <f t="shared" si="51"/>
        <v>0</v>
      </c>
      <c r="Y124">
        <f t="shared" si="52"/>
        <v>0</v>
      </c>
      <c r="Z124">
        <f t="shared" si="53"/>
        <v>0</v>
      </c>
      <c r="AA124">
        <f t="shared" si="54"/>
        <v>0</v>
      </c>
      <c r="AB124">
        <f t="shared" si="55"/>
        <v>0</v>
      </c>
      <c r="AC124">
        <f t="shared" si="43"/>
        <v>0</v>
      </c>
      <c r="AD124">
        <f t="shared" si="44"/>
        <v>0</v>
      </c>
      <c r="AE124">
        <f t="shared" si="45"/>
        <v>1</v>
      </c>
      <c r="AF124">
        <f t="shared" si="46"/>
        <v>0</v>
      </c>
      <c r="AG124">
        <f t="shared" si="47"/>
        <v>0</v>
      </c>
      <c r="AH124">
        <f t="shared" si="32"/>
        <v>0</v>
      </c>
      <c r="AI124">
        <f t="shared" si="33"/>
        <v>0</v>
      </c>
      <c r="AJ124">
        <f t="shared" si="48"/>
        <v>0</v>
      </c>
      <c r="AK124">
        <f t="shared" si="49"/>
        <v>1</v>
      </c>
      <c r="AL124">
        <f t="shared" si="34"/>
        <v>1</v>
      </c>
      <c r="AM124">
        <f t="shared" si="35"/>
        <v>0</v>
      </c>
      <c r="AN124">
        <f t="shared" si="36"/>
        <v>1</v>
      </c>
    </row>
    <row r="125" spans="1:40" x14ac:dyDescent="0.3">
      <c r="A125" t="str">
        <f t="shared" si="37"/>
        <v>CE_Hipermercado</v>
      </c>
      <c r="B125" t="str">
        <f>IFERROR('[1]Sheet 1'!A125,0)</f>
        <v>Nordeste</v>
      </c>
      <c r="C125" t="str">
        <f>IFERROR('[1]Sheet 1'!B125,0)</f>
        <v>CE</v>
      </c>
      <c r="D125" t="str">
        <f>IFERROR('[1]Sheet 1'!C125,0)</f>
        <v>Ceara</v>
      </c>
      <c r="E125" t="str">
        <f>IFERROR('[1]Sheet 1'!D125,0)</f>
        <v>Hipermercado</v>
      </c>
      <c r="F125">
        <f>IFERROR('[1]Sheet 1'!E125,0)</f>
        <v>0.51860025905997498</v>
      </c>
      <c r="G125">
        <f>IFERROR('[1]Sheet 1'!F125,0)</f>
        <v>0.34451408039189402</v>
      </c>
      <c r="H125">
        <f>IFERROR('[1]Sheet 1'!G125,0)</f>
        <v>5.2265544007677599E-2</v>
      </c>
      <c r="I125">
        <f>IFERROR('[1]Sheet 1'!H125,0)</f>
        <v>0</v>
      </c>
      <c r="J125">
        <f>IFERROR('[1]Sheet 1'!I125,0)</f>
        <v>7.6713288409659505E-2</v>
      </c>
      <c r="K125">
        <f>IFERROR('[1]Sheet 1'!J125,0)</f>
        <v>7.9068281307942793E-3</v>
      </c>
      <c r="L125">
        <f>IFERROR('[1]Sheet 1'!K125,0)</f>
        <v>1</v>
      </c>
      <c r="M125">
        <f>IFERROR('[1]Sheet 1'!L125,0)</f>
        <v>0</v>
      </c>
      <c r="N125">
        <f>IFERROR('[1]Sheet 1'!M125,0)</f>
        <v>0</v>
      </c>
      <c r="O125">
        <f>IFERROR('[1]Sheet 1'!N125,0)</f>
        <v>0</v>
      </c>
      <c r="P125">
        <f>IFERROR('[1]Sheet 1'!O125,0)</f>
        <v>0</v>
      </c>
      <c r="Q125">
        <f>IFERROR('[1]Sheet 1'!P125,0)</f>
        <v>0</v>
      </c>
      <c r="R125">
        <f t="shared" si="50"/>
        <v>0.99209317186920609</v>
      </c>
      <c r="S125">
        <f t="shared" si="38"/>
        <v>0.52273342238902676</v>
      </c>
      <c r="T125">
        <f t="shared" si="39"/>
        <v>0.34725980397868667</v>
      </c>
      <c r="U125">
        <f t="shared" si="40"/>
        <v>5.2682092256722129E-2</v>
      </c>
      <c r="V125">
        <f t="shared" si="41"/>
        <v>0</v>
      </c>
      <c r="W125">
        <f t="shared" si="42"/>
        <v>7.7324681375564489E-2</v>
      </c>
      <c r="X125">
        <f t="shared" si="51"/>
        <v>1</v>
      </c>
      <c r="Y125">
        <f t="shared" si="52"/>
        <v>0</v>
      </c>
      <c r="Z125">
        <f t="shared" si="53"/>
        <v>0</v>
      </c>
      <c r="AA125">
        <f t="shared" si="54"/>
        <v>0</v>
      </c>
      <c r="AB125">
        <f t="shared" si="55"/>
        <v>0</v>
      </c>
      <c r="AC125">
        <f t="shared" si="43"/>
        <v>1</v>
      </c>
      <c r="AD125">
        <f t="shared" si="44"/>
        <v>0</v>
      </c>
      <c r="AE125">
        <f t="shared" si="45"/>
        <v>0</v>
      </c>
      <c r="AF125">
        <f t="shared" si="46"/>
        <v>1</v>
      </c>
      <c r="AG125">
        <f t="shared" si="47"/>
        <v>0</v>
      </c>
      <c r="AH125">
        <f t="shared" si="32"/>
        <v>2</v>
      </c>
      <c r="AI125">
        <f t="shared" si="33"/>
        <v>0</v>
      </c>
      <c r="AJ125">
        <f t="shared" si="48"/>
        <v>0</v>
      </c>
      <c r="AK125">
        <f t="shared" si="49"/>
        <v>0</v>
      </c>
      <c r="AL125">
        <f t="shared" si="34"/>
        <v>0</v>
      </c>
      <c r="AM125">
        <f t="shared" si="35"/>
        <v>0</v>
      </c>
      <c r="AN125">
        <f t="shared" si="36"/>
        <v>1</v>
      </c>
    </row>
    <row r="126" spans="1:40" x14ac:dyDescent="0.3">
      <c r="A126" t="str">
        <f t="shared" si="37"/>
        <v>CE_Hortifruti</v>
      </c>
      <c r="B126" t="str">
        <f>IFERROR('[1]Sheet 1'!A126,0)</f>
        <v>Nordeste</v>
      </c>
      <c r="C126" t="str">
        <f>IFERROR('[1]Sheet 1'!B126,0)</f>
        <v>CE</v>
      </c>
      <c r="D126" t="str">
        <f>IFERROR('[1]Sheet 1'!C126,0)</f>
        <v>Ceara</v>
      </c>
      <c r="E126" t="str">
        <f>IFERROR('[1]Sheet 1'!D126,0)</f>
        <v>Hortifruti</v>
      </c>
      <c r="F126">
        <f>IFERROR('[1]Sheet 1'!E126,0)</f>
        <v>0.92985901932251902</v>
      </c>
      <c r="G126">
        <f>IFERROR('[1]Sheet 1'!F126,0)</f>
        <v>8.6324811021915096E-3</v>
      </c>
      <c r="H126">
        <f>IFERROR('[1]Sheet 1'!G126,0)</f>
        <v>8.9894348044090005E-3</v>
      </c>
      <c r="I126">
        <f>IFERROR('[1]Sheet 1'!H126,0)</f>
        <v>3.4915194355284299E-2</v>
      </c>
      <c r="J126">
        <f>IFERROR('[1]Sheet 1'!I126,0)</f>
        <v>1.1367996318428501E-2</v>
      </c>
      <c r="K126">
        <f>IFERROR('[1]Sheet 1'!J126,0)</f>
        <v>6.2358740971672696E-3</v>
      </c>
      <c r="L126">
        <f>IFERROR('[1]Sheet 1'!K126,0)</f>
        <v>1</v>
      </c>
      <c r="M126">
        <f>IFERROR('[1]Sheet 1'!L126,0)</f>
        <v>0</v>
      </c>
      <c r="N126">
        <f>IFERROR('[1]Sheet 1'!M126,0)</f>
        <v>0</v>
      </c>
      <c r="O126">
        <f>IFERROR('[1]Sheet 1'!N126,0)</f>
        <v>0</v>
      </c>
      <c r="P126">
        <f>IFERROR('[1]Sheet 1'!O126,0)</f>
        <v>0</v>
      </c>
      <c r="Q126">
        <f>IFERROR('[1]Sheet 1'!P126,0)</f>
        <v>0</v>
      </c>
      <c r="R126">
        <f t="shared" si="50"/>
        <v>0.99376412590283236</v>
      </c>
      <c r="S126">
        <f t="shared" si="38"/>
        <v>0.93569388860535119</v>
      </c>
      <c r="T126">
        <f t="shared" si="39"/>
        <v>8.6866499576536034E-3</v>
      </c>
      <c r="U126">
        <f t="shared" si="40"/>
        <v>9.0458435458636837E-3</v>
      </c>
      <c r="V126">
        <f t="shared" si="41"/>
        <v>3.5134287347678129E-2</v>
      </c>
      <c r="W126">
        <f t="shared" si="42"/>
        <v>1.143933054345336E-2</v>
      </c>
      <c r="X126">
        <f t="shared" si="51"/>
        <v>1</v>
      </c>
      <c r="Y126">
        <f t="shared" si="52"/>
        <v>0</v>
      </c>
      <c r="Z126">
        <f t="shared" si="53"/>
        <v>0</v>
      </c>
      <c r="AA126">
        <f t="shared" si="54"/>
        <v>0</v>
      </c>
      <c r="AB126">
        <f t="shared" si="55"/>
        <v>0</v>
      </c>
      <c r="AC126">
        <f t="shared" si="43"/>
        <v>1</v>
      </c>
      <c r="AD126">
        <f t="shared" si="44"/>
        <v>0</v>
      </c>
      <c r="AE126">
        <f t="shared" si="45"/>
        <v>0</v>
      </c>
      <c r="AF126">
        <f t="shared" si="46"/>
        <v>1</v>
      </c>
      <c r="AG126">
        <f t="shared" si="47"/>
        <v>0</v>
      </c>
      <c r="AH126">
        <f t="shared" si="32"/>
        <v>2</v>
      </c>
      <c r="AI126">
        <f t="shared" si="33"/>
        <v>0</v>
      </c>
      <c r="AJ126">
        <f t="shared" si="48"/>
        <v>0</v>
      </c>
      <c r="AK126">
        <f t="shared" si="49"/>
        <v>0</v>
      </c>
      <c r="AL126">
        <f t="shared" si="34"/>
        <v>0</v>
      </c>
      <c r="AM126">
        <f t="shared" si="35"/>
        <v>0</v>
      </c>
      <c r="AN126">
        <f t="shared" si="36"/>
        <v>1</v>
      </c>
    </row>
    <row r="127" spans="1:40" x14ac:dyDescent="0.3">
      <c r="A127" t="str">
        <f t="shared" si="37"/>
        <v>CE_Lanchonetes</v>
      </c>
      <c r="B127" t="str">
        <f>IFERROR('[1]Sheet 1'!A127,0)</f>
        <v>Nordeste</v>
      </c>
      <c r="C127" t="str">
        <f>IFERROR('[1]Sheet 1'!B127,0)</f>
        <v>CE</v>
      </c>
      <c r="D127" t="str">
        <f>IFERROR('[1]Sheet 1'!C127,0)</f>
        <v>Ceara</v>
      </c>
      <c r="E127" t="str">
        <f>IFERROR('[1]Sheet 1'!D127,0)</f>
        <v>Lanchonetes</v>
      </c>
      <c r="F127">
        <f>IFERROR('[1]Sheet 1'!E127,0)</f>
        <v>0.135579504684952</v>
      </c>
      <c r="G127">
        <f>IFERROR('[1]Sheet 1'!F127,0)</f>
        <v>0.48224989988606198</v>
      </c>
      <c r="H127">
        <f>IFERROR('[1]Sheet 1'!G127,0)</f>
        <v>6.9438895612671803E-3</v>
      </c>
      <c r="I127">
        <f>IFERROR('[1]Sheet 1'!H127,0)</f>
        <v>0.34308126594435001</v>
      </c>
      <c r="J127">
        <f>IFERROR('[1]Sheet 1'!I127,0)</f>
        <v>1.52061581871877E-2</v>
      </c>
      <c r="K127">
        <f>IFERROR('[1]Sheet 1'!J127,0)</f>
        <v>1.69392817361813E-2</v>
      </c>
      <c r="L127">
        <f>IFERROR('[1]Sheet 1'!K127,0)</f>
        <v>0</v>
      </c>
      <c r="M127">
        <f>IFERROR('[1]Sheet 1'!L127,0)</f>
        <v>0</v>
      </c>
      <c r="N127">
        <f>IFERROR('[1]Sheet 1'!M127,0)</f>
        <v>0</v>
      </c>
      <c r="O127">
        <f>IFERROR('[1]Sheet 1'!N127,0)</f>
        <v>0</v>
      </c>
      <c r="P127">
        <f>IFERROR('[1]Sheet 1'!O127,0)</f>
        <v>0</v>
      </c>
      <c r="Q127">
        <f>IFERROR('[1]Sheet 1'!P127,0)</f>
        <v>0</v>
      </c>
      <c r="R127">
        <f t="shared" si="50"/>
        <v>0.98306071826381902</v>
      </c>
      <c r="S127">
        <f t="shared" si="38"/>
        <v>0.13791569754144853</v>
      </c>
      <c r="T127">
        <f t="shared" si="39"/>
        <v>0.49055962762682886</v>
      </c>
      <c r="U127">
        <f t="shared" si="40"/>
        <v>7.0635408701211922E-3</v>
      </c>
      <c r="V127">
        <f t="shared" si="41"/>
        <v>0.34899295594911467</v>
      </c>
      <c r="W127">
        <f t="shared" si="42"/>
        <v>1.5468178012486612E-2</v>
      </c>
      <c r="X127">
        <f t="shared" si="51"/>
        <v>0</v>
      </c>
      <c r="Y127">
        <f t="shared" si="52"/>
        <v>0</v>
      </c>
      <c r="Z127">
        <f t="shared" si="53"/>
        <v>0</v>
      </c>
      <c r="AA127">
        <f t="shared" si="54"/>
        <v>0</v>
      </c>
      <c r="AB127">
        <f t="shared" si="55"/>
        <v>0</v>
      </c>
      <c r="AC127">
        <f t="shared" si="43"/>
        <v>0</v>
      </c>
      <c r="AD127">
        <f t="shared" si="44"/>
        <v>0</v>
      </c>
      <c r="AE127">
        <f t="shared" si="45"/>
        <v>1</v>
      </c>
      <c r="AF127">
        <f t="shared" si="46"/>
        <v>0</v>
      </c>
      <c r="AG127">
        <f t="shared" si="47"/>
        <v>0</v>
      </c>
      <c r="AH127">
        <f t="shared" si="32"/>
        <v>0</v>
      </c>
      <c r="AI127">
        <f t="shared" si="33"/>
        <v>0</v>
      </c>
      <c r="AJ127">
        <f t="shared" si="48"/>
        <v>0</v>
      </c>
      <c r="AK127">
        <f t="shared" si="49"/>
        <v>1</v>
      </c>
      <c r="AL127">
        <f t="shared" si="34"/>
        <v>1</v>
      </c>
      <c r="AM127">
        <f t="shared" si="35"/>
        <v>0</v>
      </c>
      <c r="AN127">
        <f t="shared" si="36"/>
        <v>1</v>
      </c>
    </row>
    <row r="128" spans="1:40" x14ac:dyDescent="0.3">
      <c r="A128" t="str">
        <f t="shared" si="37"/>
        <v>CE_LaticiniosFrios</v>
      </c>
      <c r="B128" t="str">
        <f>IFERROR('[1]Sheet 1'!A128,0)</f>
        <v>Nordeste</v>
      </c>
      <c r="C128" t="str">
        <f>IFERROR('[1]Sheet 1'!B128,0)</f>
        <v>CE</v>
      </c>
      <c r="D128" t="str">
        <f>IFERROR('[1]Sheet 1'!C128,0)</f>
        <v>Ceara</v>
      </c>
      <c r="E128" t="str">
        <f>IFERROR('[1]Sheet 1'!D128,0)</f>
        <v>LaticiniosFrios</v>
      </c>
      <c r="F128">
        <f>IFERROR('[1]Sheet 1'!E128,0)</f>
        <v>0.85569472403509095</v>
      </c>
      <c r="G128">
        <f>IFERROR('[1]Sheet 1'!F128,0)</f>
        <v>0</v>
      </c>
      <c r="H128">
        <f>IFERROR('[1]Sheet 1'!G128,0)</f>
        <v>0.144305275964909</v>
      </c>
      <c r="I128">
        <f>IFERROR('[1]Sheet 1'!H128,0)</f>
        <v>0</v>
      </c>
      <c r="J128">
        <f>IFERROR('[1]Sheet 1'!I128,0)</f>
        <v>0</v>
      </c>
      <c r="K128">
        <f>IFERROR('[1]Sheet 1'!J128,0)</f>
        <v>0</v>
      </c>
      <c r="L128">
        <f>IFERROR('[1]Sheet 1'!K128,0)</f>
        <v>1</v>
      </c>
      <c r="M128">
        <f>IFERROR('[1]Sheet 1'!L128,0)</f>
        <v>0</v>
      </c>
      <c r="N128">
        <f>IFERROR('[1]Sheet 1'!M128,0)</f>
        <v>0</v>
      </c>
      <c r="O128">
        <f>IFERROR('[1]Sheet 1'!N128,0)</f>
        <v>0</v>
      </c>
      <c r="P128">
        <f>IFERROR('[1]Sheet 1'!O128,0)</f>
        <v>0</v>
      </c>
      <c r="Q128">
        <f>IFERROR('[1]Sheet 1'!P128,0)</f>
        <v>0</v>
      </c>
      <c r="R128">
        <f t="shared" si="50"/>
        <v>1</v>
      </c>
      <c r="S128">
        <f t="shared" si="38"/>
        <v>0.85569472403509095</v>
      </c>
      <c r="T128">
        <f t="shared" si="39"/>
        <v>0</v>
      </c>
      <c r="U128">
        <f t="shared" si="40"/>
        <v>0.144305275964909</v>
      </c>
      <c r="V128">
        <f t="shared" si="41"/>
        <v>0</v>
      </c>
      <c r="W128">
        <f t="shared" si="42"/>
        <v>0</v>
      </c>
      <c r="X128">
        <f t="shared" si="51"/>
        <v>1</v>
      </c>
      <c r="Y128">
        <f t="shared" si="52"/>
        <v>0</v>
      </c>
      <c r="Z128">
        <f t="shared" si="53"/>
        <v>0</v>
      </c>
      <c r="AA128">
        <f t="shared" si="54"/>
        <v>0</v>
      </c>
      <c r="AB128">
        <f t="shared" si="55"/>
        <v>0</v>
      </c>
      <c r="AC128">
        <f t="shared" si="43"/>
        <v>1</v>
      </c>
      <c r="AD128">
        <f t="shared" si="44"/>
        <v>0</v>
      </c>
      <c r="AE128">
        <f t="shared" si="45"/>
        <v>0</v>
      </c>
      <c r="AF128">
        <f t="shared" si="46"/>
        <v>1</v>
      </c>
      <c r="AG128">
        <f t="shared" si="47"/>
        <v>0</v>
      </c>
      <c r="AH128">
        <f t="shared" si="32"/>
        <v>2</v>
      </c>
      <c r="AI128">
        <f t="shared" si="33"/>
        <v>0</v>
      </c>
      <c r="AJ128">
        <f t="shared" si="48"/>
        <v>0</v>
      </c>
      <c r="AK128">
        <f t="shared" si="49"/>
        <v>0</v>
      </c>
      <c r="AL128">
        <f t="shared" si="34"/>
        <v>0</v>
      </c>
      <c r="AM128">
        <f t="shared" si="35"/>
        <v>0</v>
      </c>
      <c r="AN128">
        <f t="shared" si="36"/>
        <v>1</v>
      </c>
    </row>
    <row r="129" spans="1:40" x14ac:dyDescent="0.3">
      <c r="A129" t="str">
        <f t="shared" si="37"/>
        <v>CE_Minimercado</v>
      </c>
      <c r="B129" t="str">
        <f>IFERROR('[1]Sheet 1'!A129,0)</f>
        <v>Nordeste</v>
      </c>
      <c r="C129" t="str">
        <f>IFERROR('[1]Sheet 1'!B129,0)</f>
        <v>CE</v>
      </c>
      <c r="D129" t="str">
        <f>IFERROR('[1]Sheet 1'!C129,0)</f>
        <v>Ceara</v>
      </c>
      <c r="E129" t="str">
        <f>IFERROR('[1]Sheet 1'!D129,0)</f>
        <v>Minimercado</v>
      </c>
      <c r="F129">
        <f>IFERROR('[1]Sheet 1'!E129,0)</f>
        <v>0.56301804834603497</v>
      </c>
      <c r="G129">
        <f>IFERROR('[1]Sheet 1'!F129,0)</f>
        <v>0.21623877824548399</v>
      </c>
      <c r="H129">
        <f>IFERROR('[1]Sheet 1'!G129,0)</f>
        <v>0.109647033138158</v>
      </c>
      <c r="I129">
        <f>IFERROR('[1]Sheet 1'!H129,0)</f>
        <v>8.9501069247054296E-3</v>
      </c>
      <c r="J129">
        <f>IFERROR('[1]Sheet 1'!I129,0)</f>
        <v>7.3964259930281995E-2</v>
      </c>
      <c r="K129">
        <f>IFERROR('[1]Sheet 1'!J129,0)</f>
        <v>2.8181773415335301E-2</v>
      </c>
      <c r="L129">
        <f>IFERROR('[1]Sheet 1'!K129,0)</f>
        <v>1</v>
      </c>
      <c r="M129">
        <f>IFERROR('[1]Sheet 1'!L129,0)</f>
        <v>0</v>
      </c>
      <c r="N129">
        <f>IFERROR('[1]Sheet 1'!M129,0)</f>
        <v>0</v>
      </c>
      <c r="O129">
        <f>IFERROR('[1]Sheet 1'!N129,0)</f>
        <v>0</v>
      </c>
      <c r="P129">
        <f>IFERROR('[1]Sheet 1'!O129,0)</f>
        <v>0</v>
      </c>
      <c r="Q129">
        <f>IFERROR('[1]Sheet 1'!P129,0)</f>
        <v>0</v>
      </c>
      <c r="R129">
        <f t="shared" si="50"/>
        <v>0.97181822658466444</v>
      </c>
      <c r="S129">
        <f t="shared" si="38"/>
        <v>0.5793450183834199</v>
      </c>
      <c r="T129">
        <f t="shared" si="39"/>
        <v>0.22250949028341294</v>
      </c>
      <c r="U129">
        <f t="shared" si="40"/>
        <v>0.11282668933211822</v>
      </c>
      <c r="V129">
        <f t="shared" si="41"/>
        <v>9.2096512288717611E-3</v>
      </c>
      <c r="W129">
        <f t="shared" si="42"/>
        <v>7.61091507721771E-2</v>
      </c>
      <c r="X129">
        <f t="shared" si="51"/>
        <v>1</v>
      </c>
      <c r="Y129">
        <f t="shared" si="52"/>
        <v>0</v>
      </c>
      <c r="Z129">
        <f t="shared" si="53"/>
        <v>0</v>
      </c>
      <c r="AA129">
        <f t="shared" si="54"/>
        <v>0</v>
      </c>
      <c r="AB129">
        <f t="shared" si="55"/>
        <v>0</v>
      </c>
      <c r="AC129">
        <f t="shared" si="43"/>
        <v>1</v>
      </c>
      <c r="AD129">
        <f t="shared" si="44"/>
        <v>0</v>
      </c>
      <c r="AE129">
        <f t="shared" si="45"/>
        <v>0</v>
      </c>
      <c r="AF129">
        <f t="shared" si="46"/>
        <v>1</v>
      </c>
      <c r="AG129">
        <f t="shared" si="47"/>
        <v>0</v>
      </c>
      <c r="AH129">
        <f t="shared" si="32"/>
        <v>2</v>
      </c>
      <c r="AI129">
        <f t="shared" si="33"/>
        <v>0</v>
      </c>
      <c r="AJ129">
        <f t="shared" si="48"/>
        <v>0</v>
      </c>
      <c r="AK129">
        <f t="shared" si="49"/>
        <v>0</v>
      </c>
      <c r="AL129">
        <f t="shared" si="34"/>
        <v>0</v>
      </c>
      <c r="AM129">
        <f t="shared" si="35"/>
        <v>0</v>
      </c>
      <c r="AN129">
        <f t="shared" si="36"/>
        <v>1</v>
      </c>
    </row>
    <row r="130" spans="1:40" x14ac:dyDescent="0.3">
      <c r="A130" t="str">
        <f t="shared" si="37"/>
        <v>CE_Padaria_prod</v>
      </c>
      <c r="B130" t="str">
        <f>IFERROR('[1]Sheet 1'!A130,0)</f>
        <v>Nordeste</v>
      </c>
      <c r="C130" t="str">
        <f>IFERROR('[1]Sheet 1'!B130,0)</f>
        <v>CE</v>
      </c>
      <c r="D130" t="str">
        <f>IFERROR('[1]Sheet 1'!C130,0)</f>
        <v>Ceara</v>
      </c>
      <c r="E130" t="str">
        <f>IFERROR('[1]Sheet 1'!D130,0)</f>
        <v>Padaria_prod</v>
      </c>
      <c r="F130">
        <f>IFERROR('[1]Sheet 1'!E130,0)</f>
        <v>7.0939572473345106E-2</v>
      </c>
      <c r="G130">
        <f>IFERROR('[1]Sheet 1'!F130,0)</f>
        <v>0.100214791616779</v>
      </c>
      <c r="H130">
        <f>IFERROR('[1]Sheet 1'!G130,0)</f>
        <v>0.79031838534834198</v>
      </c>
      <c r="I130">
        <f>IFERROR('[1]Sheet 1'!H130,0)</f>
        <v>2.3389699993584399E-2</v>
      </c>
      <c r="J130">
        <f>IFERROR('[1]Sheet 1'!I130,0)</f>
        <v>1.2490576218984299E-2</v>
      </c>
      <c r="K130">
        <f>IFERROR('[1]Sheet 1'!J130,0)</f>
        <v>2.64697434896533E-3</v>
      </c>
      <c r="L130">
        <f>IFERROR('[1]Sheet 1'!K130,0)</f>
        <v>0</v>
      </c>
      <c r="M130">
        <f>IFERROR('[1]Sheet 1'!L130,0)</f>
        <v>0</v>
      </c>
      <c r="N130">
        <f>IFERROR('[1]Sheet 1'!M130,0)</f>
        <v>1</v>
      </c>
      <c r="O130">
        <f>IFERROR('[1]Sheet 1'!N130,0)</f>
        <v>0</v>
      </c>
      <c r="P130">
        <f>IFERROR('[1]Sheet 1'!O130,0)</f>
        <v>0</v>
      </c>
      <c r="Q130">
        <f>IFERROR('[1]Sheet 1'!P130,0)</f>
        <v>0</v>
      </c>
      <c r="R130">
        <f t="shared" si="50"/>
        <v>0.99735302565103479</v>
      </c>
      <c r="S130">
        <f t="shared" si="38"/>
        <v>7.1127846057356073E-2</v>
      </c>
      <c r="T130">
        <f t="shared" si="39"/>
        <v>0.1004807616153393</v>
      </c>
      <c r="U130">
        <f t="shared" si="40"/>
        <v>0.79241588988257361</v>
      </c>
      <c r="V130">
        <f t="shared" si="41"/>
        <v>2.3451776243739248E-2</v>
      </c>
      <c r="W130">
        <f t="shared" si="42"/>
        <v>1.2523726200991788E-2</v>
      </c>
      <c r="X130">
        <f t="shared" si="51"/>
        <v>0</v>
      </c>
      <c r="Y130">
        <f t="shared" si="52"/>
        <v>0</v>
      </c>
      <c r="Z130">
        <f t="shared" si="53"/>
        <v>1</v>
      </c>
      <c r="AA130">
        <f t="shared" si="54"/>
        <v>0</v>
      </c>
      <c r="AB130">
        <f t="shared" si="55"/>
        <v>0</v>
      </c>
      <c r="AC130">
        <f t="shared" si="43"/>
        <v>0</v>
      </c>
      <c r="AD130">
        <f t="shared" si="44"/>
        <v>0</v>
      </c>
      <c r="AE130">
        <f t="shared" si="45"/>
        <v>1</v>
      </c>
      <c r="AF130">
        <f t="shared" si="46"/>
        <v>0</v>
      </c>
      <c r="AG130">
        <f t="shared" si="47"/>
        <v>0</v>
      </c>
      <c r="AH130">
        <f t="shared" ref="AH130:AH193" si="56">SUM(AC130:AD130,AF130:AG130)</f>
        <v>0</v>
      </c>
      <c r="AI130">
        <f t="shared" ref="AI130:AI193" si="57">IF(AH130=0,IF(S130&gt;0.4,IF(T130&lt;0.2,IF(U130&lt;0.2,1,0),0),0),0)</f>
        <v>0</v>
      </c>
      <c r="AJ130">
        <f t="shared" si="48"/>
        <v>0</v>
      </c>
      <c r="AK130">
        <f t="shared" si="49"/>
        <v>1</v>
      </c>
      <c r="AL130">
        <f t="shared" ref="AL130:AL193" si="58">IF(AH130=0,IF(AI130=0,IF(T130&gt;0.4,IF(S130&lt;0.2,1,0),0),0),0)</f>
        <v>0</v>
      </c>
      <c r="AM130">
        <f t="shared" ref="AM130:AM193" si="59">IF(AL130=0,IF(AH130=0,IF((T130+U130)&gt;=0.7,1,0),0),0)</f>
        <v>1</v>
      </c>
      <c r="AN130">
        <f t="shared" ref="AN130:AN193" si="60">AF130+AG130+AI130+AJ130+AK130</f>
        <v>1</v>
      </c>
    </row>
    <row r="131" spans="1:40" x14ac:dyDescent="0.3">
      <c r="A131" t="str">
        <f t="shared" ref="A131:A194" si="61">C131&amp;"_"&amp;E131</f>
        <v>CE_Peixaria</v>
      </c>
      <c r="B131" t="str">
        <f>IFERROR('[1]Sheet 1'!A131,0)</f>
        <v>Nordeste</v>
      </c>
      <c r="C131" t="str">
        <f>IFERROR('[1]Sheet 1'!B131,0)</f>
        <v>CE</v>
      </c>
      <c r="D131" t="str">
        <f>IFERROR('[1]Sheet 1'!C131,0)</f>
        <v>Ceara</v>
      </c>
      <c r="E131" t="str">
        <f>IFERROR('[1]Sheet 1'!D131,0)</f>
        <v>Peixaria</v>
      </c>
      <c r="F131">
        <f>IFERROR('[1]Sheet 1'!E131,0)</f>
        <v>0.87683115692967695</v>
      </c>
      <c r="G131">
        <f>IFERROR('[1]Sheet 1'!F131,0)</f>
        <v>4.3509189758964902E-2</v>
      </c>
      <c r="H131">
        <f>IFERROR('[1]Sheet 1'!G131,0)</f>
        <v>3.6150463552393597E-2</v>
      </c>
      <c r="I131">
        <f>IFERROR('[1]Sheet 1'!H131,0)</f>
        <v>4.3509189758964902E-2</v>
      </c>
      <c r="J131">
        <f>IFERROR('[1]Sheet 1'!I131,0)</f>
        <v>0</v>
      </c>
      <c r="K131">
        <f>IFERROR('[1]Sheet 1'!J131,0)</f>
        <v>0</v>
      </c>
      <c r="L131">
        <f>IFERROR('[1]Sheet 1'!K131,0)</f>
        <v>1</v>
      </c>
      <c r="M131">
        <f>IFERROR('[1]Sheet 1'!L131,0)</f>
        <v>0</v>
      </c>
      <c r="N131">
        <f>IFERROR('[1]Sheet 1'!M131,0)</f>
        <v>0</v>
      </c>
      <c r="O131">
        <f>IFERROR('[1]Sheet 1'!N131,0)</f>
        <v>0</v>
      </c>
      <c r="P131">
        <f>IFERROR('[1]Sheet 1'!O131,0)</f>
        <v>0</v>
      </c>
      <c r="Q131">
        <f>IFERROR('[1]Sheet 1'!P131,0)</f>
        <v>0</v>
      </c>
      <c r="R131">
        <f t="shared" si="50"/>
        <v>1.0000000000000004</v>
      </c>
      <c r="S131">
        <f t="shared" ref="S131:S194" si="62">_xlfn.IFS($E131="Bares",0,$E131="Bebidas",0,SUM(F131:K131)&gt;0,F131/$R131)</f>
        <v>0.8768311569296765</v>
      </c>
      <c r="T131">
        <f t="shared" ref="T131:T194" si="63">IFERROR(G131/$R131,0)</f>
        <v>4.3509189758964881E-2</v>
      </c>
      <c r="U131">
        <f t="shared" ref="U131:U194" si="64">IFERROR(H131/$R131,0)</f>
        <v>3.6150463552393583E-2</v>
      </c>
      <c r="V131">
        <f t="shared" ref="V131:V194" si="65">IFERROR(I131/$R131,0)</f>
        <v>4.3509189758964881E-2</v>
      </c>
      <c r="W131">
        <f t="shared" ref="W131:W194" si="66">IFERROR(J131/$R131,0)</f>
        <v>0</v>
      </c>
      <c r="X131">
        <f t="shared" si="51"/>
        <v>1</v>
      </c>
      <c r="Y131">
        <f t="shared" si="52"/>
        <v>0</v>
      </c>
      <c r="Z131">
        <f t="shared" si="53"/>
        <v>0</v>
      </c>
      <c r="AA131">
        <f t="shared" si="54"/>
        <v>0</v>
      </c>
      <c r="AB131">
        <f t="shared" si="55"/>
        <v>0</v>
      </c>
      <c r="AC131">
        <f t="shared" ref="AC131:AC194" si="67">L131</f>
        <v>1</v>
      </c>
      <c r="AD131">
        <f t="shared" ref="AD131:AD194" si="68">M131</f>
        <v>0</v>
      </c>
      <c r="AE131">
        <f t="shared" ref="AE131:AE194" si="69">IF(AC131=0,IF(AD131=0,1,0),0)</f>
        <v>0</v>
      </c>
      <c r="AF131">
        <f t="shared" ref="AF131:AF194" si="70">IF(AC131=1,1,IF(X131=1,1,0))</f>
        <v>1</v>
      </c>
      <c r="AG131">
        <f t="shared" ref="AG131:AG194" si="71">IF(AD131=1,1,IF(Y131=1,1,0))</f>
        <v>0</v>
      </c>
      <c r="AH131">
        <f t="shared" si="56"/>
        <v>2</v>
      </c>
      <c r="AI131">
        <f t="shared" si="57"/>
        <v>0</v>
      </c>
      <c r="AJ131">
        <f t="shared" ref="AJ131:AJ194" si="72">IF(AH131=0,IF(AI131=0,IF(AK131=0,1,0),0),0)</f>
        <v>0</v>
      </c>
      <c r="AK131">
        <f t="shared" ref="AK131:AK194" si="73">AL131+AM131</f>
        <v>0</v>
      </c>
      <c r="AL131">
        <f t="shared" si="58"/>
        <v>0</v>
      </c>
      <c r="AM131">
        <f t="shared" si="59"/>
        <v>0</v>
      </c>
      <c r="AN131">
        <f t="shared" si="60"/>
        <v>1</v>
      </c>
    </row>
    <row r="132" spans="1:40" x14ac:dyDescent="0.3">
      <c r="A132" t="str">
        <f t="shared" si="61"/>
        <v>CE_Restaurante</v>
      </c>
      <c r="B132" t="str">
        <f>IFERROR('[1]Sheet 1'!A132,0)</f>
        <v>Nordeste</v>
      </c>
      <c r="C132" t="str">
        <f>IFERROR('[1]Sheet 1'!B132,0)</f>
        <v>CE</v>
      </c>
      <c r="D132" t="str">
        <f>IFERROR('[1]Sheet 1'!C132,0)</f>
        <v>Ceara</v>
      </c>
      <c r="E132" t="str">
        <f>IFERROR('[1]Sheet 1'!D132,0)</f>
        <v>Restaurante</v>
      </c>
      <c r="F132">
        <f>IFERROR('[1]Sheet 1'!E132,0)</f>
        <v>8.5099953979826101E-2</v>
      </c>
      <c r="G132">
        <f>IFERROR('[1]Sheet 1'!F132,0)</f>
        <v>7.7181843801089403E-2</v>
      </c>
      <c r="H132">
        <f>IFERROR('[1]Sheet 1'!G132,0)</f>
        <v>1.23437186707656E-3</v>
      </c>
      <c r="I132">
        <f>IFERROR('[1]Sheet 1'!H132,0)</f>
        <v>0.81726547884184597</v>
      </c>
      <c r="J132">
        <f>IFERROR('[1]Sheet 1'!I132,0)</f>
        <v>1.3494531596479099E-3</v>
      </c>
      <c r="K132">
        <f>IFERROR('[1]Sheet 1'!J132,0)</f>
        <v>1.7868898350514101E-2</v>
      </c>
      <c r="L132">
        <f>IFERROR('[1]Sheet 1'!K132,0)</f>
        <v>0</v>
      </c>
      <c r="M132">
        <f>IFERROR('[1]Sheet 1'!L132,0)</f>
        <v>0</v>
      </c>
      <c r="N132">
        <f>IFERROR('[1]Sheet 1'!M132,0)</f>
        <v>0</v>
      </c>
      <c r="O132">
        <f>IFERROR('[1]Sheet 1'!N132,0)</f>
        <v>1</v>
      </c>
      <c r="P132">
        <f>IFERROR('[1]Sheet 1'!O132,0)</f>
        <v>0</v>
      </c>
      <c r="Q132">
        <f>IFERROR('[1]Sheet 1'!P132,0)</f>
        <v>0</v>
      </c>
      <c r="R132">
        <f t="shared" si="50"/>
        <v>0.98213110164948603</v>
      </c>
      <c r="S132">
        <f t="shared" si="62"/>
        <v>8.6648262983323718E-2</v>
      </c>
      <c r="T132">
        <f t="shared" si="63"/>
        <v>7.8586090666981981E-2</v>
      </c>
      <c r="U132">
        <f t="shared" si="64"/>
        <v>1.256830035219775E-3</v>
      </c>
      <c r="V132">
        <f t="shared" si="65"/>
        <v>0.83213481119705024</v>
      </c>
      <c r="W132">
        <f t="shared" si="66"/>
        <v>1.3740051174242498E-3</v>
      </c>
      <c r="X132">
        <f t="shared" si="51"/>
        <v>0</v>
      </c>
      <c r="Y132">
        <f t="shared" si="52"/>
        <v>0</v>
      </c>
      <c r="Z132">
        <f t="shared" si="53"/>
        <v>0</v>
      </c>
      <c r="AA132">
        <f t="shared" si="54"/>
        <v>1</v>
      </c>
      <c r="AB132">
        <f t="shared" si="55"/>
        <v>0</v>
      </c>
      <c r="AC132">
        <f t="shared" si="67"/>
        <v>0</v>
      </c>
      <c r="AD132">
        <f t="shared" si="68"/>
        <v>0</v>
      </c>
      <c r="AE132">
        <f t="shared" si="69"/>
        <v>1</v>
      </c>
      <c r="AF132">
        <f t="shared" si="70"/>
        <v>0</v>
      </c>
      <c r="AG132">
        <f t="shared" si="71"/>
        <v>0</v>
      </c>
      <c r="AH132">
        <f t="shared" si="56"/>
        <v>0</v>
      </c>
      <c r="AI132">
        <f t="shared" si="57"/>
        <v>0</v>
      </c>
      <c r="AJ132">
        <f t="shared" si="72"/>
        <v>1</v>
      </c>
      <c r="AK132">
        <f t="shared" si="73"/>
        <v>0</v>
      </c>
      <c r="AL132">
        <f t="shared" si="58"/>
        <v>0</v>
      </c>
      <c r="AM132">
        <f t="shared" si="59"/>
        <v>0</v>
      </c>
      <c r="AN132">
        <f t="shared" si="60"/>
        <v>1</v>
      </c>
    </row>
    <row r="133" spans="1:40" x14ac:dyDescent="0.3">
      <c r="A133" t="str">
        <f t="shared" si="61"/>
        <v>CE_Supermercado</v>
      </c>
      <c r="B133" t="str">
        <f>IFERROR('[1]Sheet 1'!A133,0)</f>
        <v>Nordeste</v>
      </c>
      <c r="C133" t="str">
        <f>IFERROR('[1]Sheet 1'!B133,0)</f>
        <v>CE</v>
      </c>
      <c r="D133" t="str">
        <f>IFERROR('[1]Sheet 1'!C133,0)</f>
        <v>Ceara</v>
      </c>
      <c r="E133" t="str">
        <f>IFERROR('[1]Sheet 1'!D133,0)</f>
        <v>Supermercado</v>
      </c>
      <c r="F133">
        <f>IFERROR('[1]Sheet 1'!E133,0)</f>
        <v>0.54291162002277304</v>
      </c>
      <c r="G133">
        <f>IFERROR('[1]Sheet 1'!F133,0)</f>
        <v>0.28126440840906197</v>
      </c>
      <c r="H133">
        <f>IFERROR('[1]Sheet 1'!G133,0)</f>
        <v>7.6040561823396705E-2</v>
      </c>
      <c r="I133">
        <f>IFERROR('[1]Sheet 1'!H133,0)</f>
        <v>2.6907831313230401E-3</v>
      </c>
      <c r="J133">
        <f>IFERROR('[1]Sheet 1'!I133,0)</f>
        <v>7.5665697622764705E-2</v>
      </c>
      <c r="K133">
        <f>IFERROR('[1]Sheet 1'!J133,0)</f>
        <v>2.14269289906804E-2</v>
      </c>
      <c r="L133">
        <f>IFERROR('[1]Sheet 1'!K133,0)</f>
        <v>1</v>
      </c>
      <c r="M133">
        <f>IFERROR('[1]Sheet 1'!L133,0)</f>
        <v>0</v>
      </c>
      <c r="N133">
        <f>IFERROR('[1]Sheet 1'!M133,0)</f>
        <v>0</v>
      </c>
      <c r="O133">
        <f>IFERROR('[1]Sheet 1'!N133,0)</f>
        <v>0</v>
      </c>
      <c r="P133">
        <f>IFERROR('[1]Sheet 1'!O133,0)</f>
        <v>0</v>
      </c>
      <c r="Q133">
        <f>IFERROR('[1]Sheet 1'!P133,0)</f>
        <v>0</v>
      </c>
      <c r="R133">
        <f t="shared" si="50"/>
        <v>0.97857307100931945</v>
      </c>
      <c r="S133">
        <f t="shared" si="62"/>
        <v>0.55479926446658023</v>
      </c>
      <c r="T133">
        <f t="shared" si="63"/>
        <v>0.28742300063393361</v>
      </c>
      <c r="U133">
        <f t="shared" si="64"/>
        <v>7.7705553193863158E-2</v>
      </c>
      <c r="V133">
        <f t="shared" si="65"/>
        <v>2.7497007745652694E-3</v>
      </c>
      <c r="W133">
        <f t="shared" si="66"/>
        <v>7.732248093105773E-2</v>
      </c>
      <c r="X133">
        <f t="shared" si="51"/>
        <v>1</v>
      </c>
      <c r="Y133">
        <f t="shared" si="52"/>
        <v>0</v>
      </c>
      <c r="Z133">
        <f t="shared" si="53"/>
        <v>0</v>
      </c>
      <c r="AA133">
        <f t="shared" si="54"/>
        <v>0</v>
      </c>
      <c r="AB133">
        <f t="shared" si="55"/>
        <v>0</v>
      </c>
      <c r="AC133">
        <f t="shared" si="67"/>
        <v>1</v>
      </c>
      <c r="AD133">
        <f t="shared" si="68"/>
        <v>0</v>
      </c>
      <c r="AE133">
        <f t="shared" si="69"/>
        <v>0</v>
      </c>
      <c r="AF133">
        <f t="shared" si="70"/>
        <v>1</v>
      </c>
      <c r="AG133">
        <f t="shared" si="71"/>
        <v>0</v>
      </c>
      <c r="AH133">
        <f t="shared" si="56"/>
        <v>2</v>
      </c>
      <c r="AI133">
        <f t="shared" si="57"/>
        <v>0</v>
      </c>
      <c r="AJ133">
        <f t="shared" si="72"/>
        <v>0</v>
      </c>
      <c r="AK133">
        <f t="shared" si="73"/>
        <v>0</v>
      </c>
      <c r="AL133">
        <f t="shared" si="58"/>
        <v>0</v>
      </c>
      <c r="AM133">
        <f t="shared" si="59"/>
        <v>0</v>
      </c>
      <c r="AN133">
        <f t="shared" si="60"/>
        <v>1</v>
      </c>
    </row>
    <row r="134" spans="1:40" x14ac:dyDescent="0.3">
      <c r="A134" t="str">
        <f t="shared" si="61"/>
        <v>CE_Doces</v>
      </c>
      <c r="B134" t="str">
        <f>IFERROR('[1]Sheet 1'!A134,0)</f>
        <v>Nordeste</v>
      </c>
      <c r="C134" t="str">
        <f>IFERROR('[1]Sheet 1'!B134,0)</f>
        <v>CE</v>
      </c>
      <c r="D134" t="str">
        <f>IFERROR('[1]Sheet 1'!C134,0)</f>
        <v>Ceara</v>
      </c>
      <c r="E134" t="str">
        <f>IFERROR('[1]Sheet 1'!D134,0)</f>
        <v>Doces</v>
      </c>
      <c r="F134">
        <f>IFERROR('[1]Sheet 1'!E134,0)</f>
        <v>0</v>
      </c>
      <c r="G134">
        <f>IFERROR('[1]Sheet 1'!F134,0)</f>
        <v>4.19629625671223E-3</v>
      </c>
      <c r="H134">
        <f>IFERROR('[1]Sheet 1'!G134,0)</f>
        <v>0</v>
      </c>
      <c r="I134">
        <f>IFERROR('[1]Sheet 1'!H134,0)</f>
        <v>0.99285698052909699</v>
      </c>
      <c r="J134">
        <f>IFERROR('[1]Sheet 1'!I134,0)</f>
        <v>0</v>
      </c>
      <c r="K134">
        <f>IFERROR('[1]Sheet 1'!J134,0)</f>
        <v>2.9467232141903998E-3</v>
      </c>
      <c r="L134">
        <f>IFERROR('[1]Sheet 1'!K134,0)</f>
        <v>0</v>
      </c>
      <c r="M134">
        <f>IFERROR('[1]Sheet 1'!L134,0)</f>
        <v>0</v>
      </c>
      <c r="N134">
        <f>IFERROR('[1]Sheet 1'!M134,0)</f>
        <v>0</v>
      </c>
      <c r="O134">
        <f>IFERROR('[1]Sheet 1'!N134,0)</f>
        <v>1</v>
      </c>
      <c r="P134">
        <f>IFERROR('[1]Sheet 1'!O134,0)</f>
        <v>0</v>
      </c>
      <c r="Q134">
        <f>IFERROR('[1]Sheet 1'!P134,0)</f>
        <v>0</v>
      </c>
      <c r="R134">
        <f t="shared" ref="R134:R197" si="74">_xlfn.IFS(E134="Bares",(G134+H134+I134+J134),E134="Bebidas",(G134+H134+I134+J134),SUM(F134:K134)&gt;0,SUM(F134:J134))</f>
        <v>0.99705327678580924</v>
      </c>
      <c r="S134">
        <f t="shared" si="62"/>
        <v>0</v>
      </c>
      <c r="T134">
        <f t="shared" si="63"/>
        <v>4.2086981251792171E-3</v>
      </c>
      <c r="U134">
        <f t="shared" si="64"/>
        <v>0</v>
      </c>
      <c r="V134">
        <f t="shared" si="65"/>
        <v>0.99579130187482079</v>
      </c>
      <c r="W134">
        <f t="shared" si="66"/>
        <v>0</v>
      </c>
      <c r="X134">
        <f t="shared" ref="X134:X197" si="75">IF(S134&gt;=0.5,1,0)</f>
        <v>0</v>
      </c>
      <c r="Y134">
        <f t="shared" ref="Y134:Y197" si="76">IF(T134&gt;=0.5,1,0)</f>
        <v>0</v>
      </c>
      <c r="Z134">
        <f t="shared" ref="Z134:Z197" si="77">IF(U134&gt;=0.5,1,0)</f>
        <v>0</v>
      </c>
      <c r="AA134">
        <f t="shared" ref="AA134:AA197" si="78">IF(V134&gt;=0.5,1,0)</f>
        <v>1</v>
      </c>
      <c r="AB134">
        <f t="shared" ref="AB134:AB197" si="79">IF(W134&gt;=0.5,1,0)</f>
        <v>0</v>
      </c>
      <c r="AC134">
        <f t="shared" si="67"/>
        <v>0</v>
      </c>
      <c r="AD134">
        <f t="shared" si="68"/>
        <v>0</v>
      </c>
      <c r="AE134">
        <f t="shared" si="69"/>
        <v>1</v>
      </c>
      <c r="AF134">
        <f t="shared" si="70"/>
        <v>0</v>
      </c>
      <c r="AG134">
        <f t="shared" si="71"/>
        <v>0</v>
      </c>
      <c r="AH134">
        <f t="shared" si="56"/>
        <v>0</v>
      </c>
      <c r="AI134">
        <f t="shared" si="57"/>
        <v>0</v>
      </c>
      <c r="AJ134">
        <f t="shared" si="72"/>
        <v>1</v>
      </c>
      <c r="AK134">
        <f t="shared" si="73"/>
        <v>0</v>
      </c>
      <c r="AL134">
        <f t="shared" si="58"/>
        <v>0</v>
      </c>
      <c r="AM134">
        <f t="shared" si="59"/>
        <v>0</v>
      </c>
      <c r="AN134">
        <f t="shared" si="60"/>
        <v>1</v>
      </c>
    </row>
    <row r="135" spans="1:40" x14ac:dyDescent="0.3">
      <c r="A135" t="str">
        <f t="shared" si="61"/>
        <v>MA_Acougues</v>
      </c>
      <c r="B135" t="str">
        <f>IFERROR('[1]Sheet 1'!A135,0)</f>
        <v>Nordeste</v>
      </c>
      <c r="C135" t="str">
        <f>IFERROR('[1]Sheet 1'!B135,0)</f>
        <v>MA</v>
      </c>
      <c r="D135" t="str">
        <f>IFERROR('[1]Sheet 1'!C135,0)</f>
        <v>Maranhao</v>
      </c>
      <c r="E135" t="str">
        <f>IFERROR('[1]Sheet 1'!D135,0)</f>
        <v>Acougues</v>
      </c>
      <c r="F135">
        <f>IFERROR('[1]Sheet 1'!E135,0)</f>
        <v>0.938971833229025</v>
      </c>
      <c r="G135">
        <f>IFERROR('[1]Sheet 1'!F135,0)</f>
        <v>2.96696026480581E-2</v>
      </c>
      <c r="H135">
        <f>IFERROR('[1]Sheet 1'!G135,0)</f>
        <v>2.5138218680428301E-2</v>
      </c>
      <c r="I135">
        <f>IFERROR('[1]Sheet 1'!H135,0)</f>
        <v>0</v>
      </c>
      <c r="J135">
        <f>IFERROR('[1]Sheet 1'!I135,0)</f>
        <v>3.8960900035340099E-3</v>
      </c>
      <c r="K135">
        <f>IFERROR('[1]Sheet 1'!J135,0)</f>
        <v>2.3242554389541698E-3</v>
      </c>
      <c r="L135">
        <f>IFERROR('[1]Sheet 1'!K135,0)</f>
        <v>1</v>
      </c>
      <c r="M135">
        <f>IFERROR('[1]Sheet 1'!L135,0)</f>
        <v>0</v>
      </c>
      <c r="N135">
        <f>IFERROR('[1]Sheet 1'!M135,0)</f>
        <v>0</v>
      </c>
      <c r="O135">
        <f>IFERROR('[1]Sheet 1'!N135,0)</f>
        <v>0</v>
      </c>
      <c r="P135">
        <f>IFERROR('[1]Sheet 1'!O135,0)</f>
        <v>0</v>
      </c>
      <c r="Q135">
        <f>IFERROR('[1]Sheet 1'!P135,0)</f>
        <v>0</v>
      </c>
      <c r="R135">
        <f t="shared" si="74"/>
        <v>0.99767574456104535</v>
      </c>
      <c r="S135">
        <f t="shared" si="62"/>
        <v>0.94115932791585633</v>
      </c>
      <c r="T135">
        <f t="shared" si="63"/>
        <v>2.9738723036824004E-2</v>
      </c>
      <c r="U135">
        <f t="shared" si="64"/>
        <v>2.5196782439056434E-2</v>
      </c>
      <c r="V135">
        <f t="shared" si="65"/>
        <v>0</v>
      </c>
      <c r="W135">
        <f t="shared" si="66"/>
        <v>3.9051666082632898E-3</v>
      </c>
      <c r="X135">
        <f t="shared" si="75"/>
        <v>1</v>
      </c>
      <c r="Y135">
        <f t="shared" si="76"/>
        <v>0</v>
      </c>
      <c r="Z135">
        <f t="shared" si="77"/>
        <v>0</v>
      </c>
      <c r="AA135">
        <f t="shared" si="78"/>
        <v>0</v>
      </c>
      <c r="AB135">
        <f t="shared" si="79"/>
        <v>0</v>
      </c>
      <c r="AC135">
        <f t="shared" si="67"/>
        <v>1</v>
      </c>
      <c r="AD135">
        <f t="shared" si="68"/>
        <v>0</v>
      </c>
      <c r="AE135">
        <f t="shared" si="69"/>
        <v>0</v>
      </c>
      <c r="AF135">
        <f t="shared" si="70"/>
        <v>1</v>
      </c>
      <c r="AG135">
        <f t="shared" si="71"/>
        <v>0</v>
      </c>
      <c r="AH135">
        <f t="shared" si="56"/>
        <v>2</v>
      </c>
      <c r="AI135">
        <f t="shared" si="57"/>
        <v>0</v>
      </c>
      <c r="AJ135">
        <f t="shared" si="72"/>
        <v>0</v>
      </c>
      <c r="AK135">
        <f t="shared" si="73"/>
        <v>0</v>
      </c>
      <c r="AL135">
        <f t="shared" si="58"/>
        <v>0</v>
      </c>
      <c r="AM135">
        <f t="shared" si="59"/>
        <v>0</v>
      </c>
      <c r="AN135">
        <f t="shared" si="60"/>
        <v>1</v>
      </c>
    </row>
    <row r="136" spans="1:40" x14ac:dyDescent="0.3">
      <c r="A136" t="str">
        <f t="shared" si="61"/>
        <v>MA_AliGeral</v>
      </c>
      <c r="B136" t="str">
        <f>IFERROR('[1]Sheet 1'!A136,0)</f>
        <v>Nordeste</v>
      </c>
      <c r="C136" t="str">
        <f>IFERROR('[1]Sheet 1'!B136,0)</f>
        <v>MA</v>
      </c>
      <c r="D136" t="str">
        <f>IFERROR('[1]Sheet 1'!C136,0)</f>
        <v>Maranhao</v>
      </c>
      <c r="E136" t="str">
        <f>IFERROR('[1]Sheet 1'!D136,0)</f>
        <v>AliGeral</v>
      </c>
      <c r="F136">
        <f>IFERROR('[1]Sheet 1'!E136,0)</f>
        <v>0.784361284146324</v>
      </c>
      <c r="G136">
        <f>IFERROR('[1]Sheet 1'!F136,0)</f>
        <v>8.4468344130040104E-2</v>
      </c>
      <c r="H136">
        <f>IFERROR('[1]Sheet 1'!G136,0)</f>
        <v>9.7800222189684104E-3</v>
      </c>
      <c r="I136">
        <f>IFERROR('[1]Sheet 1'!H136,0)</f>
        <v>6.9652564696634597E-2</v>
      </c>
      <c r="J136">
        <f>IFERROR('[1]Sheet 1'!I136,0)</f>
        <v>4.3150550553109498E-2</v>
      </c>
      <c r="K136">
        <f>IFERROR('[1]Sheet 1'!J136,0)</f>
        <v>8.5872342549237705E-3</v>
      </c>
      <c r="L136">
        <f>IFERROR('[1]Sheet 1'!K136,0)</f>
        <v>1</v>
      </c>
      <c r="M136">
        <f>IFERROR('[1]Sheet 1'!L136,0)</f>
        <v>0</v>
      </c>
      <c r="N136">
        <f>IFERROR('[1]Sheet 1'!M136,0)</f>
        <v>0</v>
      </c>
      <c r="O136">
        <f>IFERROR('[1]Sheet 1'!N136,0)</f>
        <v>0</v>
      </c>
      <c r="P136">
        <f>IFERROR('[1]Sheet 1'!O136,0)</f>
        <v>0</v>
      </c>
      <c r="Q136">
        <f>IFERROR('[1]Sheet 1'!P136,0)</f>
        <v>0</v>
      </c>
      <c r="R136">
        <f t="shared" si="74"/>
        <v>0.99141276574507664</v>
      </c>
      <c r="S136">
        <f t="shared" si="62"/>
        <v>0.79115511848069942</v>
      </c>
      <c r="T136">
        <f t="shared" si="63"/>
        <v>8.5199976284912562E-2</v>
      </c>
      <c r="U136">
        <f t="shared" si="64"/>
        <v>9.8647329920332708E-3</v>
      </c>
      <c r="V136">
        <f t="shared" si="65"/>
        <v>7.0255868295470855E-2</v>
      </c>
      <c r="W136">
        <f t="shared" si="66"/>
        <v>4.3524303946883877E-2</v>
      </c>
      <c r="X136">
        <f t="shared" si="75"/>
        <v>1</v>
      </c>
      <c r="Y136">
        <f t="shared" si="76"/>
        <v>0</v>
      </c>
      <c r="Z136">
        <f t="shared" si="77"/>
        <v>0</v>
      </c>
      <c r="AA136">
        <f t="shared" si="78"/>
        <v>0</v>
      </c>
      <c r="AB136">
        <f t="shared" si="79"/>
        <v>0</v>
      </c>
      <c r="AC136">
        <f t="shared" si="67"/>
        <v>1</v>
      </c>
      <c r="AD136">
        <f t="shared" si="68"/>
        <v>0</v>
      </c>
      <c r="AE136">
        <f t="shared" si="69"/>
        <v>0</v>
      </c>
      <c r="AF136">
        <f t="shared" si="70"/>
        <v>1</v>
      </c>
      <c r="AG136">
        <f t="shared" si="71"/>
        <v>0</v>
      </c>
      <c r="AH136">
        <f t="shared" si="56"/>
        <v>2</v>
      </c>
      <c r="AI136">
        <f t="shared" si="57"/>
        <v>0</v>
      </c>
      <c r="AJ136">
        <f t="shared" si="72"/>
        <v>0</v>
      </c>
      <c r="AK136">
        <f t="shared" si="73"/>
        <v>0</v>
      </c>
      <c r="AL136">
        <f t="shared" si="58"/>
        <v>0</v>
      </c>
      <c r="AM136">
        <f t="shared" si="59"/>
        <v>0</v>
      </c>
      <c r="AN136">
        <f t="shared" si="60"/>
        <v>1</v>
      </c>
    </row>
    <row r="137" spans="1:40" x14ac:dyDescent="0.3">
      <c r="A137" t="str">
        <f t="shared" si="61"/>
        <v>MA_Ambulantes</v>
      </c>
      <c r="B137" t="str">
        <f>IFERROR('[1]Sheet 1'!A137,0)</f>
        <v>Nordeste</v>
      </c>
      <c r="C137" t="str">
        <f>IFERROR('[1]Sheet 1'!B137,0)</f>
        <v>MA</v>
      </c>
      <c r="D137" t="str">
        <f>IFERROR('[1]Sheet 1'!C137,0)</f>
        <v>Maranhao</v>
      </c>
      <c r="E137" t="str">
        <f>IFERROR('[1]Sheet 1'!D137,0)</f>
        <v>Ambulantes</v>
      </c>
      <c r="F137">
        <f>IFERROR('[1]Sheet 1'!E137,0)</f>
        <v>0.56290887859979599</v>
      </c>
      <c r="G137">
        <f>IFERROR('[1]Sheet 1'!F137,0)</f>
        <v>0.12951051931194399</v>
      </c>
      <c r="H137">
        <f>IFERROR('[1]Sheet 1'!G137,0)</f>
        <v>0.13102211958142199</v>
      </c>
      <c r="I137">
        <f>IFERROR('[1]Sheet 1'!H137,0)</f>
        <v>0.160055624670426</v>
      </c>
      <c r="J137">
        <f>IFERROR('[1]Sheet 1'!I137,0)</f>
        <v>2.1629424436357802E-3</v>
      </c>
      <c r="K137">
        <f>IFERROR('[1]Sheet 1'!J137,0)</f>
        <v>1.4339915392776599E-2</v>
      </c>
      <c r="L137">
        <f>IFERROR('[1]Sheet 1'!K137,0)</f>
        <v>1</v>
      </c>
      <c r="M137">
        <f>IFERROR('[1]Sheet 1'!L137,0)</f>
        <v>0</v>
      </c>
      <c r="N137">
        <f>IFERROR('[1]Sheet 1'!M137,0)</f>
        <v>0</v>
      </c>
      <c r="O137">
        <f>IFERROR('[1]Sheet 1'!N137,0)</f>
        <v>0</v>
      </c>
      <c r="P137">
        <f>IFERROR('[1]Sheet 1'!O137,0)</f>
        <v>0</v>
      </c>
      <c r="Q137">
        <f>IFERROR('[1]Sheet 1'!P137,0)</f>
        <v>0</v>
      </c>
      <c r="R137">
        <f t="shared" si="74"/>
        <v>0.98566008460722376</v>
      </c>
      <c r="S137">
        <f t="shared" si="62"/>
        <v>0.57109838106522282</v>
      </c>
      <c r="T137">
        <f t="shared" si="63"/>
        <v>0.13139470831219943</v>
      </c>
      <c r="U137">
        <f t="shared" si="64"/>
        <v>0.13292830015900772</v>
      </c>
      <c r="V137">
        <f t="shared" si="65"/>
        <v>0.16238420036478057</v>
      </c>
      <c r="W137">
        <f t="shared" si="66"/>
        <v>2.1944100987894748E-3</v>
      </c>
      <c r="X137">
        <f t="shared" si="75"/>
        <v>1</v>
      </c>
      <c r="Y137">
        <f t="shared" si="76"/>
        <v>0</v>
      </c>
      <c r="Z137">
        <f t="shared" si="77"/>
        <v>0</v>
      </c>
      <c r="AA137">
        <f t="shared" si="78"/>
        <v>0</v>
      </c>
      <c r="AB137">
        <f t="shared" si="79"/>
        <v>0</v>
      </c>
      <c r="AC137">
        <f t="shared" si="67"/>
        <v>1</v>
      </c>
      <c r="AD137">
        <f t="shared" si="68"/>
        <v>0</v>
      </c>
      <c r="AE137">
        <f t="shared" si="69"/>
        <v>0</v>
      </c>
      <c r="AF137">
        <f t="shared" si="70"/>
        <v>1</v>
      </c>
      <c r="AG137">
        <f t="shared" si="71"/>
        <v>0</v>
      </c>
      <c r="AH137">
        <f t="shared" si="56"/>
        <v>2</v>
      </c>
      <c r="AI137">
        <f t="shared" si="57"/>
        <v>0</v>
      </c>
      <c r="AJ137">
        <f t="shared" si="72"/>
        <v>0</v>
      </c>
      <c r="AK137">
        <f t="shared" si="73"/>
        <v>0</v>
      </c>
      <c r="AL137">
        <f t="shared" si="58"/>
        <v>0</v>
      </c>
      <c r="AM137">
        <f t="shared" si="59"/>
        <v>0</v>
      </c>
      <c r="AN137">
        <f t="shared" si="60"/>
        <v>1</v>
      </c>
    </row>
    <row r="138" spans="1:40" x14ac:dyDescent="0.3">
      <c r="A138" t="str">
        <f t="shared" si="61"/>
        <v>MA_Bares</v>
      </c>
      <c r="B138" t="str">
        <f>IFERROR('[1]Sheet 1'!A138,0)</f>
        <v>Nordeste</v>
      </c>
      <c r="C138" t="str">
        <f>IFERROR('[1]Sheet 1'!B138,0)</f>
        <v>MA</v>
      </c>
      <c r="D138" t="str">
        <f>IFERROR('[1]Sheet 1'!C138,0)</f>
        <v>Maranhao</v>
      </c>
      <c r="E138" t="str">
        <f>IFERROR('[1]Sheet 1'!D138,0)</f>
        <v>Bares</v>
      </c>
      <c r="F138">
        <f>IFERROR('[1]Sheet 1'!E138,0)</f>
        <v>5.1513594230441898E-2</v>
      </c>
      <c r="G138">
        <f>IFERROR('[1]Sheet 1'!F138,0)</f>
        <v>0.109358321114679</v>
      </c>
      <c r="H138">
        <f>IFERROR('[1]Sheet 1'!G138,0)</f>
        <v>0</v>
      </c>
      <c r="I138">
        <f>IFERROR('[1]Sheet 1'!H138,0)</f>
        <v>7.6491549089876099E-2</v>
      </c>
      <c r="J138">
        <f>IFERROR('[1]Sheet 1'!I138,0)</f>
        <v>2.22176306826142E-2</v>
      </c>
      <c r="K138">
        <f>IFERROR('[1]Sheet 1'!J138,0)</f>
        <v>0.74041890488238904</v>
      </c>
      <c r="L138">
        <f>IFERROR('[1]Sheet 1'!K138,0)</f>
        <v>0</v>
      </c>
      <c r="M138">
        <f>IFERROR('[1]Sheet 1'!L138,0)</f>
        <v>0</v>
      </c>
      <c r="N138">
        <f>IFERROR('[1]Sheet 1'!M138,0)</f>
        <v>0</v>
      </c>
      <c r="O138">
        <f>IFERROR('[1]Sheet 1'!N138,0)</f>
        <v>0</v>
      </c>
      <c r="P138">
        <f>IFERROR('[1]Sheet 1'!O138,0)</f>
        <v>0</v>
      </c>
      <c r="Q138">
        <f>IFERROR('[1]Sheet 1'!P138,0)</f>
        <v>1</v>
      </c>
      <c r="R138">
        <f t="shared" si="74"/>
        <v>0.2080675008871693</v>
      </c>
      <c r="S138">
        <f t="shared" si="62"/>
        <v>0</v>
      </c>
      <c r="T138">
        <f t="shared" si="63"/>
        <v>0.52559059270857367</v>
      </c>
      <c r="U138">
        <f t="shared" si="64"/>
        <v>0</v>
      </c>
      <c r="V138">
        <f t="shared" si="65"/>
        <v>0.36762852806770568</v>
      </c>
      <c r="W138">
        <f t="shared" si="66"/>
        <v>0.10678087922372058</v>
      </c>
      <c r="X138">
        <f t="shared" si="75"/>
        <v>0</v>
      </c>
      <c r="Y138">
        <f t="shared" si="76"/>
        <v>1</v>
      </c>
      <c r="Z138">
        <f t="shared" si="77"/>
        <v>0</v>
      </c>
      <c r="AA138">
        <f t="shared" si="78"/>
        <v>0</v>
      </c>
      <c r="AB138">
        <f t="shared" si="79"/>
        <v>0</v>
      </c>
      <c r="AC138">
        <f t="shared" si="67"/>
        <v>0</v>
      </c>
      <c r="AD138">
        <f t="shared" si="68"/>
        <v>0</v>
      </c>
      <c r="AE138">
        <f t="shared" si="69"/>
        <v>1</v>
      </c>
      <c r="AF138">
        <f t="shared" si="70"/>
        <v>0</v>
      </c>
      <c r="AG138">
        <f t="shared" si="71"/>
        <v>1</v>
      </c>
      <c r="AH138">
        <f t="shared" si="56"/>
        <v>1</v>
      </c>
      <c r="AI138">
        <f t="shared" si="57"/>
        <v>0</v>
      </c>
      <c r="AJ138">
        <f t="shared" si="72"/>
        <v>0</v>
      </c>
      <c r="AK138">
        <f t="shared" si="73"/>
        <v>0</v>
      </c>
      <c r="AL138">
        <f t="shared" si="58"/>
        <v>0</v>
      </c>
      <c r="AM138">
        <f t="shared" si="59"/>
        <v>0</v>
      </c>
      <c r="AN138">
        <f t="shared" si="60"/>
        <v>1</v>
      </c>
    </row>
    <row r="139" spans="1:40" x14ac:dyDescent="0.3">
      <c r="A139" t="str">
        <f t="shared" si="61"/>
        <v>MA_Bebidas</v>
      </c>
      <c r="B139" t="str">
        <f>IFERROR('[1]Sheet 1'!A139,0)</f>
        <v>Nordeste</v>
      </c>
      <c r="C139" t="str">
        <f>IFERROR('[1]Sheet 1'!B139,0)</f>
        <v>MA</v>
      </c>
      <c r="D139" t="str">
        <f>IFERROR('[1]Sheet 1'!C139,0)</f>
        <v>Maranhao</v>
      </c>
      <c r="E139" t="str">
        <f>IFERROR('[1]Sheet 1'!D139,0)</f>
        <v>Bebidas</v>
      </c>
      <c r="F139">
        <f>IFERROR('[1]Sheet 1'!E139,0)</f>
        <v>1.4481731520875001E-2</v>
      </c>
      <c r="G139">
        <f>IFERROR('[1]Sheet 1'!F139,0)</f>
        <v>0.144996360577901</v>
      </c>
      <c r="H139">
        <f>IFERROR('[1]Sheet 1'!G139,0)</f>
        <v>0</v>
      </c>
      <c r="I139">
        <f>IFERROR('[1]Sheet 1'!H139,0)</f>
        <v>0</v>
      </c>
      <c r="J139">
        <f>IFERROR('[1]Sheet 1'!I139,0)</f>
        <v>0</v>
      </c>
      <c r="K139">
        <f>IFERROR('[1]Sheet 1'!J139,0)</f>
        <v>0.84052190790122405</v>
      </c>
      <c r="L139">
        <f>IFERROR('[1]Sheet 1'!K139,0)</f>
        <v>0</v>
      </c>
      <c r="M139">
        <f>IFERROR('[1]Sheet 1'!L139,0)</f>
        <v>0</v>
      </c>
      <c r="N139">
        <f>IFERROR('[1]Sheet 1'!M139,0)</f>
        <v>0</v>
      </c>
      <c r="O139">
        <f>IFERROR('[1]Sheet 1'!N139,0)</f>
        <v>0</v>
      </c>
      <c r="P139">
        <f>IFERROR('[1]Sheet 1'!O139,0)</f>
        <v>0</v>
      </c>
      <c r="Q139">
        <f>IFERROR('[1]Sheet 1'!P139,0)</f>
        <v>1</v>
      </c>
      <c r="R139">
        <f t="shared" si="74"/>
        <v>0.144996360577901</v>
      </c>
      <c r="S139">
        <f t="shared" si="62"/>
        <v>0</v>
      </c>
      <c r="T139">
        <f t="shared" si="63"/>
        <v>1</v>
      </c>
      <c r="U139">
        <f t="shared" si="64"/>
        <v>0</v>
      </c>
      <c r="V139">
        <f t="shared" si="65"/>
        <v>0</v>
      </c>
      <c r="W139">
        <f t="shared" si="66"/>
        <v>0</v>
      </c>
      <c r="X139">
        <f t="shared" si="75"/>
        <v>0</v>
      </c>
      <c r="Y139">
        <f t="shared" si="76"/>
        <v>1</v>
      </c>
      <c r="Z139">
        <f t="shared" si="77"/>
        <v>0</v>
      </c>
      <c r="AA139">
        <f t="shared" si="78"/>
        <v>0</v>
      </c>
      <c r="AB139">
        <f t="shared" si="79"/>
        <v>0</v>
      </c>
      <c r="AC139">
        <f t="shared" si="67"/>
        <v>0</v>
      </c>
      <c r="AD139">
        <f t="shared" si="68"/>
        <v>0</v>
      </c>
      <c r="AE139">
        <f t="shared" si="69"/>
        <v>1</v>
      </c>
      <c r="AF139">
        <f t="shared" si="70"/>
        <v>0</v>
      </c>
      <c r="AG139">
        <f t="shared" si="71"/>
        <v>1</v>
      </c>
      <c r="AH139">
        <f t="shared" si="56"/>
        <v>1</v>
      </c>
      <c r="AI139">
        <f t="shared" si="57"/>
        <v>0</v>
      </c>
      <c r="AJ139">
        <f t="shared" si="72"/>
        <v>0</v>
      </c>
      <c r="AK139">
        <f t="shared" si="73"/>
        <v>0</v>
      </c>
      <c r="AL139">
        <f t="shared" si="58"/>
        <v>0</v>
      </c>
      <c r="AM139">
        <f t="shared" si="59"/>
        <v>0</v>
      </c>
      <c r="AN139">
        <f t="shared" si="60"/>
        <v>1</v>
      </c>
    </row>
    <row r="140" spans="1:40" x14ac:dyDescent="0.3">
      <c r="A140" t="str">
        <f t="shared" si="61"/>
        <v>MA_Cantinas</v>
      </c>
      <c r="B140" t="str">
        <f>IFERROR('[1]Sheet 1'!A140,0)</f>
        <v>Nordeste</v>
      </c>
      <c r="C140" t="str">
        <f>IFERROR('[1]Sheet 1'!B140,0)</f>
        <v>MA</v>
      </c>
      <c r="D140" t="str">
        <f>IFERROR('[1]Sheet 1'!C140,0)</f>
        <v>Maranhao</v>
      </c>
      <c r="E140" t="str">
        <f>IFERROR('[1]Sheet 1'!D140,0)</f>
        <v>Cantinas</v>
      </c>
      <c r="F140">
        <f>IFERROR('[1]Sheet 1'!E140,0)</f>
        <v>9.6512147549338206E-2</v>
      </c>
      <c r="G140">
        <f>IFERROR('[1]Sheet 1'!F140,0)</f>
        <v>0.48720388462984698</v>
      </c>
      <c r="H140">
        <f>IFERROR('[1]Sheet 1'!G140,0)</f>
        <v>4.2153059562104397E-3</v>
      </c>
      <c r="I140">
        <f>IFERROR('[1]Sheet 1'!H140,0)</f>
        <v>0.30224069145072102</v>
      </c>
      <c r="J140">
        <f>IFERROR('[1]Sheet 1'!I140,0)</f>
        <v>0</v>
      </c>
      <c r="K140">
        <f>IFERROR('[1]Sheet 1'!J140,0)</f>
        <v>0.10982797041388299</v>
      </c>
      <c r="L140">
        <f>IFERROR('[1]Sheet 1'!K140,0)</f>
        <v>0</v>
      </c>
      <c r="M140">
        <f>IFERROR('[1]Sheet 1'!L140,0)</f>
        <v>0</v>
      </c>
      <c r="N140">
        <f>IFERROR('[1]Sheet 1'!M140,0)</f>
        <v>0</v>
      </c>
      <c r="O140">
        <f>IFERROR('[1]Sheet 1'!N140,0)</f>
        <v>0</v>
      </c>
      <c r="P140">
        <f>IFERROR('[1]Sheet 1'!O140,0)</f>
        <v>0</v>
      </c>
      <c r="Q140">
        <f>IFERROR('[1]Sheet 1'!P140,0)</f>
        <v>0</v>
      </c>
      <c r="R140">
        <f t="shared" si="74"/>
        <v>0.89017202958611663</v>
      </c>
      <c r="S140">
        <f t="shared" si="62"/>
        <v>0.10841965860712485</v>
      </c>
      <c r="T140">
        <f t="shared" si="63"/>
        <v>0.54731430379403323</v>
      </c>
      <c r="U140">
        <f t="shared" si="64"/>
        <v>4.7353835170156223E-3</v>
      </c>
      <c r="V140">
        <f t="shared" si="65"/>
        <v>0.33953065408182631</v>
      </c>
      <c r="W140">
        <f t="shared" si="66"/>
        <v>0</v>
      </c>
      <c r="X140">
        <f t="shared" si="75"/>
        <v>0</v>
      </c>
      <c r="Y140">
        <f t="shared" si="76"/>
        <v>1</v>
      </c>
      <c r="Z140">
        <f t="shared" si="77"/>
        <v>0</v>
      </c>
      <c r="AA140">
        <f t="shared" si="78"/>
        <v>0</v>
      </c>
      <c r="AB140">
        <f t="shared" si="79"/>
        <v>0</v>
      </c>
      <c r="AC140">
        <f t="shared" si="67"/>
        <v>0</v>
      </c>
      <c r="AD140">
        <f t="shared" si="68"/>
        <v>0</v>
      </c>
      <c r="AE140">
        <f t="shared" si="69"/>
        <v>1</v>
      </c>
      <c r="AF140">
        <f t="shared" si="70"/>
        <v>0</v>
      </c>
      <c r="AG140">
        <f t="shared" si="71"/>
        <v>1</v>
      </c>
      <c r="AH140">
        <f t="shared" si="56"/>
        <v>1</v>
      </c>
      <c r="AI140">
        <f t="shared" si="57"/>
        <v>0</v>
      </c>
      <c r="AJ140">
        <f t="shared" si="72"/>
        <v>0</v>
      </c>
      <c r="AK140">
        <f t="shared" si="73"/>
        <v>0</v>
      </c>
      <c r="AL140">
        <f t="shared" si="58"/>
        <v>0</v>
      </c>
      <c r="AM140">
        <f t="shared" si="59"/>
        <v>0</v>
      </c>
      <c r="AN140">
        <f t="shared" si="60"/>
        <v>1</v>
      </c>
    </row>
    <row r="141" spans="1:40" x14ac:dyDescent="0.3">
      <c r="A141" t="str">
        <f t="shared" si="61"/>
        <v>MA_Doces</v>
      </c>
      <c r="B141" t="str">
        <f>IFERROR('[1]Sheet 1'!A141,0)</f>
        <v>Nordeste</v>
      </c>
      <c r="C141" t="str">
        <f>IFERROR('[1]Sheet 1'!B141,0)</f>
        <v>MA</v>
      </c>
      <c r="D141" t="str">
        <f>IFERROR('[1]Sheet 1'!C141,0)</f>
        <v>Maranhao</v>
      </c>
      <c r="E141" t="str">
        <f>IFERROR('[1]Sheet 1'!D141,0)</f>
        <v>Doces</v>
      </c>
      <c r="F141">
        <f>IFERROR('[1]Sheet 1'!E141,0)</f>
        <v>0</v>
      </c>
      <c r="G141">
        <f>IFERROR('[1]Sheet 1'!F141,0)</f>
        <v>1</v>
      </c>
      <c r="H141">
        <f>IFERROR('[1]Sheet 1'!G141,0)</f>
        <v>0</v>
      </c>
      <c r="I141">
        <f>IFERROR('[1]Sheet 1'!H141,0)</f>
        <v>0</v>
      </c>
      <c r="J141">
        <f>IFERROR('[1]Sheet 1'!I141,0)</f>
        <v>0</v>
      </c>
      <c r="K141">
        <f>IFERROR('[1]Sheet 1'!J141,0)</f>
        <v>0</v>
      </c>
      <c r="L141">
        <f>IFERROR('[1]Sheet 1'!K141,0)</f>
        <v>0</v>
      </c>
      <c r="M141">
        <f>IFERROR('[1]Sheet 1'!L141,0)</f>
        <v>1</v>
      </c>
      <c r="N141">
        <f>IFERROR('[1]Sheet 1'!M141,0)</f>
        <v>0</v>
      </c>
      <c r="O141">
        <f>IFERROR('[1]Sheet 1'!N141,0)</f>
        <v>0</v>
      </c>
      <c r="P141">
        <f>IFERROR('[1]Sheet 1'!O141,0)</f>
        <v>0</v>
      </c>
      <c r="Q141">
        <f>IFERROR('[1]Sheet 1'!P141,0)</f>
        <v>0</v>
      </c>
      <c r="R141">
        <f t="shared" si="74"/>
        <v>1</v>
      </c>
      <c r="S141">
        <f t="shared" si="62"/>
        <v>0</v>
      </c>
      <c r="T141">
        <f t="shared" si="63"/>
        <v>1</v>
      </c>
      <c r="U141">
        <f t="shared" si="64"/>
        <v>0</v>
      </c>
      <c r="V141">
        <f t="shared" si="65"/>
        <v>0</v>
      </c>
      <c r="W141">
        <f t="shared" si="66"/>
        <v>0</v>
      </c>
      <c r="X141">
        <f t="shared" si="75"/>
        <v>0</v>
      </c>
      <c r="Y141">
        <f t="shared" si="76"/>
        <v>1</v>
      </c>
      <c r="Z141">
        <f t="shared" si="77"/>
        <v>0</v>
      </c>
      <c r="AA141">
        <f t="shared" si="78"/>
        <v>0</v>
      </c>
      <c r="AB141">
        <f t="shared" si="79"/>
        <v>0</v>
      </c>
      <c r="AC141">
        <f t="shared" si="67"/>
        <v>0</v>
      </c>
      <c r="AD141">
        <f t="shared" si="68"/>
        <v>1</v>
      </c>
      <c r="AE141">
        <f t="shared" si="69"/>
        <v>0</v>
      </c>
      <c r="AF141">
        <f t="shared" si="70"/>
        <v>0</v>
      </c>
      <c r="AG141">
        <f t="shared" si="71"/>
        <v>1</v>
      </c>
      <c r="AH141">
        <f t="shared" si="56"/>
        <v>2</v>
      </c>
      <c r="AI141">
        <f t="shared" si="57"/>
        <v>0</v>
      </c>
      <c r="AJ141">
        <f t="shared" si="72"/>
        <v>0</v>
      </c>
      <c r="AK141">
        <f t="shared" si="73"/>
        <v>0</v>
      </c>
      <c r="AL141">
        <f t="shared" si="58"/>
        <v>0</v>
      </c>
      <c r="AM141">
        <f t="shared" si="59"/>
        <v>0</v>
      </c>
      <c r="AN141">
        <f t="shared" si="60"/>
        <v>1</v>
      </c>
    </row>
    <row r="142" spans="1:40" x14ac:dyDescent="0.3">
      <c r="A142" t="str">
        <f t="shared" si="61"/>
        <v>MA_Excluidos</v>
      </c>
      <c r="B142" t="str">
        <f>IFERROR('[1]Sheet 1'!A142,0)</f>
        <v>Nordeste</v>
      </c>
      <c r="C142" t="str">
        <f>IFERROR('[1]Sheet 1'!B142,0)</f>
        <v>MA</v>
      </c>
      <c r="D142" t="str">
        <f>IFERROR('[1]Sheet 1'!C142,0)</f>
        <v>Maranhao</v>
      </c>
      <c r="E142" t="str">
        <f>IFERROR('[1]Sheet 1'!D142,0)</f>
        <v>Excluidos</v>
      </c>
      <c r="F142">
        <f>IFERROR('[1]Sheet 1'!E142,0)</f>
        <v>0.30600868345680199</v>
      </c>
      <c r="G142">
        <f>IFERROR('[1]Sheet 1'!F142,0)</f>
        <v>8.4043116667740406E-2</v>
      </c>
      <c r="H142">
        <f>IFERROR('[1]Sheet 1'!G142,0)</f>
        <v>1.11247238917187E-2</v>
      </c>
      <c r="I142">
        <f>IFERROR('[1]Sheet 1'!H142,0)</f>
        <v>0.56345113968429505</v>
      </c>
      <c r="J142">
        <f>IFERROR('[1]Sheet 1'!I142,0)</f>
        <v>1.5876152232534899E-2</v>
      </c>
      <c r="K142">
        <f>IFERROR('[1]Sheet 1'!J142,0)</f>
        <v>1.9496184066908898E-2</v>
      </c>
      <c r="L142">
        <f>IFERROR('[1]Sheet 1'!K142,0)</f>
        <v>0</v>
      </c>
      <c r="M142">
        <f>IFERROR('[1]Sheet 1'!L142,0)</f>
        <v>0</v>
      </c>
      <c r="N142">
        <f>IFERROR('[1]Sheet 1'!M142,0)</f>
        <v>0</v>
      </c>
      <c r="O142">
        <f>IFERROR('[1]Sheet 1'!N142,0)</f>
        <v>1</v>
      </c>
      <c r="P142">
        <f>IFERROR('[1]Sheet 1'!O142,0)</f>
        <v>0</v>
      </c>
      <c r="Q142">
        <f>IFERROR('[1]Sheet 1'!P142,0)</f>
        <v>0</v>
      </c>
      <c r="R142">
        <f t="shared" si="74"/>
        <v>0.98050381593309111</v>
      </c>
      <c r="S142">
        <f t="shared" si="62"/>
        <v>0.31209331211586411</v>
      </c>
      <c r="T142">
        <f t="shared" si="63"/>
        <v>8.5714216815934802E-2</v>
      </c>
      <c r="U142">
        <f t="shared" si="64"/>
        <v>1.1345926156474891E-2</v>
      </c>
      <c r="V142">
        <f t="shared" si="65"/>
        <v>0.57465471375865051</v>
      </c>
      <c r="W142">
        <f t="shared" si="66"/>
        <v>1.619183115307557E-2</v>
      </c>
      <c r="X142">
        <f t="shared" si="75"/>
        <v>0</v>
      </c>
      <c r="Y142">
        <f t="shared" si="76"/>
        <v>0</v>
      </c>
      <c r="Z142">
        <f t="shared" si="77"/>
        <v>0</v>
      </c>
      <c r="AA142">
        <f t="shared" si="78"/>
        <v>1</v>
      </c>
      <c r="AB142">
        <f t="shared" si="79"/>
        <v>0</v>
      </c>
      <c r="AC142">
        <f t="shared" si="67"/>
        <v>0</v>
      </c>
      <c r="AD142">
        <f t="shared" si="68"/>
        <v>0</v>
      </c>
      <c r="AE142">
        <f t="shared" si="69"/>
        <v>1</v>
      </c>
      <c r="AF142">
        <f t="shared" si="70"/>
        <v>0</v>
      </c>
      <c r="AG142">
        <f t="shared" si="71"/>
        <v>0</v>
      </c>
      <c r="AH142">
        <f t="shared" si="56"/>
        <v>0</v>
      </c>
      <c r="AI142">
        <f t="shared" si="57"/>
        <v>0</v>
      </c>
      <c r="AJ142">
        <f t="shared" si="72"/>
        <v>1</v>
      </c>
      <c r="AK142">
        <f t="shared" si="73"/>
        <v>0</v>
      </c>
      <c r="AL142">
        <f t="shared" si="58"/>
        <v>0</v>
      </c>
      <c r="AM142">
        <f t="shared" si="59"/>
        <v>0</v>
      </c>
      <c r="AN142">
        <f t="shared" si="60"/>
        <v>1</v>
      </c>
    </row>
    <row r="143" spans="1:40" x14ac:dyDescent="0.3">
      <c r="A143" t="str">
        <f t="shared" si="61"/>
        <v>MA_FornecimentoDom</v>
      </c>
      <c r="B143" t="str">
        <f>IFERROR('[1]Sheet 1'!A143,0)</f>
        <v>Nordeste</v>
      </c>
      <c r="C143" t="str">
        <f>IFERROR('[1]Sheet 1'!B143,0)</f>
        <v>MA</v>
      </c>
      <c r="D143" t="str">
        <f>IFERROR('[1]Sheet 1'!C143,0)</f>
        <v>Maranhao</v>
      </c>
      <c r="E143" t="str">
        <f>IFERROR('[1]Sheet 1'!D143,0)</f>
        <v>FornecimentoDom</v>
      </c>
      <c r="F143">
        <f>IFERROR('[1]Sheet 1'!E143,0)</f>
        <v>0.33873967380585102</v>
      </c>
      <c r="G143">
        <f>IFERROR('[1]Sheet 1'!F143,0)</f>
        <v>4.6015181769746102E-2</v>
      </c>
      <c r="H143">
        <f>IFERROR('[1]Sheet 1'!G143,0)</f>
        <v>0.51422464781229005</v>
      </c>
      <c r="I143">
        <f>IFERROR('[1]Sheet 1'!H143,0)</f>
        <v>0.101020496612113</v>
      </c>
      <c r="J143">
        <f>IFERROR('[1]Sheet 1'!I143,0)</f>
        <v>0</v>
      </c>
      <c r="K143">
        <f>IFERROR('[1]Sheet 1'!J143,0)</f>
        <v>0</v>
      </c>
      <c r="L143">
        <f>IFERROR('[1]Sheet 1'!K143,0)</f>
        <v>0</v>
      </c>
      <c r="M143">
        <f>IFERROR('[1]Sheet 1'!L143,0)</f>
        <v>0</v>
      </c>
      <c r="N143">
        <f>IFERROR('[1]Sheet 1'!M143,0)</f>
        <v>1</v>
      </c>
      <c r="O143">
        <f>IFERROR('[1]Sheet 1'!N143,0)</f>
        <v>0</v>
      </c>
      <c r="P143">
        <f>IFERROR('[1]Sheet 1'!O143,0)</f>
        <v>0</v>
      </c>
      <c r="Q143">
        <f>IFERROR('[1]Sheet 1'!P143,0)</f>
        <v>0</v>
      </c>
      <c r="R143">
        <f t="shared" si="74"/>
        <v>1.0000000000000002</v>
      </c>
      <c r="S143">
        <f t="shared" si="62"/>
        <v>0.33873967380585096</v>
      </c>
      <c r="T143">
        <f t="shared" si="63"/>
        <v>4.6015181769746095E-2</v>
      </c>
      <c r="U143">
        <f t="shared" si="64"/>
        <v>0.51422464781228994</v>
      </c>
      <c r="V143">
        <f t="shared" si="65"/>
        <v>0.10102049661211297</v>
      </c>
      <c r="W143">
        <f t="shared" si="66"/>
        <v>0</v>
      </c>
      <c r="X143">
        <f t="shared" si="75"/>
        <v>0</v>
      </c>
      <c r="Y143">
        <f t="shared" si="76"/>
        <v>0</v>
      </c>
      <c r="Z143">
        <f t="shared" si="77"/>
        <v>1</v>
      </c>
      <c r="AA143">
        <f t="shared" si="78"/>
        <v>0</v>
      </c>
      <c r="AB143">
        <f t="shared" si="79"/>
        <v>0</v>
      </c>
      <c r="AC143">
        <f t="shared" si="67"/>
        <v>0</v>
      </c>
      <c r="AD143">
        <f t="shared" si="68"/>
        <v>0</v>
      </c>
      <c r="AE143">
        <f t="shared" si="69"/>
        <v>1</v>
      </c>
      <c r="AF143">
        <f t="shared" si="70"/>
        <v>0</v>
      </c>
      <c r="AG143">
        <f t="shared" si="71"/>
        <v>0</v>
      </c>
      <c r="AH143">
        <f t="shared" si="56"/>
        <v>0</v>
      </c>
      <c r="AI143">
        <f t="shared" si="57"/>
        <v>0</v>
      </c>
      <c r="AJ143">
        <f t="shared" si="72"/>
        <v>1</v>
      </c>
      <c r="AK143">
        <f t="shared" si="73"/>
        <v>0</v>
      </c>
      <c r="AL143">
        <f t="shared" si="58"/>
        <v>0</v>
      </c>
      <c r="AM143">
        <f t="shared" si="59"/>
        <v>0</v>
      </c>
      <c r="AN143">
        <f t="shared" si="60"/>
        <v>1</v>
      </c>
    </row>
    <row r="144" spans="1:40" x14ac:dyDescent="0.3">
      <c r="A144" t="str">
        <f t="shared" si="61"/>
        <v>MA_Hipermercado</v>
      </c>
      <c r="B144" t="str">
        <f>IFERROR('[1]Sheet 1'!A144,0)</f>
        <v>Nordeste</v>
      </c>
      <c r="C144" t="str">
        <f>IFERROR('[1]Sheet 1'!B144,0)</f>
        <v>MA</v>
      </c>
      <c r="D144" t="str">
        <f>IFERROR('[1]Sheet 1'!C144,0)</f>
        <v>Maranhao</v>
      </c>
      <c r="E144" t="str">
        <f>IFERROR('[1]Sheet 1'!D144,0)</f>
        <v>Hipermercado</v>
      </c>
      <c r="F144">
        <f>IFERROR('[1]Sheet 1'!E144,0)</f>
        <v>0.54731728236819899</v>
      </c>
      <c r="G144">
        <f>IFERROR('[1]Sheet 1'!F144,0)</f>
        <v>0.30249882888681601</v>
      </c>
      <c r="H144">
        <f>IFERROR('[1]Sheet 1'!G144,0)</f>
        <v>6.2805894560547096E-2</v>
      </c>
      <c r="I144">
        <f>IFERROR('[1]Sheet 1'!H144,0)</f>
        <v>0</v>
      </c>
      <c r="J144">
        <f>IFERROR('[1]Sheet 1'!I144,0)</f>
        <v>7.5233385344548306E-2</v>
      </c>
      <c r="K144">
        <f>IFERROR('[1]Sheet 1'!J144,0)</f>
        <v>1.21446088398896E-2</v>
      </c>
      <c r="L144">
        <f>IFERROR('[1]Sheet 1'!K144,0)</f>
        <v>1</v>
      </c>
      <c r="M144">
        <f>IFERROR('[1]Sheet 1'!L144,0)</f>
        <v>0</v>
      </c>
      <c r="N144">
        <f>IFERROR('[1]Sheet 1'!M144,0)</f>
        <v>0</v>
      </c>
      <c r="O144">
        <f>IFERROR('[1]Sheet 1'!N144,0)</f>
        <v>0</v>
      </c>
      <c r="P144">
        <f>IFERROR('[1]Sheet 1'!O144,0)</f>
        <v>0</v>
      </c>
      <c r="Q144">
        <f>IFERROR('[1]Sheet 1'!P144,0)</f>
        <v>0</v>
      </c>
      <c r="R144">
        <f t="shared" si="74"/>
        <v>0.98785539116011034</v>
      </c>
      <c r="S144">
        <f t="shared" si="62"/>
        <v>0.55404595375588783</v>
      </c>
      <c r="T144">
        <f t="shared" si="63"/>
        <v>0.30621772335682618</v>
      </c>
      <c r="U144">
        <f t="shared" si="64"/>
        <v>6.3578024802587327E-2</v>
      </c>
      <c r="V144">
        <f t="shared" si="65"/>
        <v>0</v>
      </c>
      <c r="W144">
        <f t="shared" si="66"/>
        <v>7.6158298084698692E-2</v>
      </c>
      <c r="X144">
        <f t="shared" si="75"/>
        <v>1</v>
      </c>
      <c r="Y144">
        <f t="shared" si="76"/>
        <v>0</v>
      </c>
      <c r="Z144">
        <f t="shared" si="77"/>
        <v>0</v>
      </c>
      <c r="AA144">
        <f t="shared" si="78"/>
        <v>0</v>
      </c>
      <c r="AB144">
        <f t="shared" si="79"/>
        <v>0</v>
      </c>
      <c r="AC144">
        <f t="shared" si="67"/>
        <v>1</v>
      </c>
      <c r="AD144">
        <f t="shared" si="68"/>
        <v>0</v>
      </c>
      <c r="AE144">
        <f t="shared" si="69"/>
        <v>0</v>
      </c>
      <c r="AF144">
        <f t="shared" si="70"/>
        <v>1</v>
      </c>
      <c r="AG144">
        <f t="shared" si="71"/>
        <v>0</v>
      </c>
      <c r="AH144">
        <f t="shared" si="56"/>
        <v>2</v>
      </c>
      <c r="AI144">
        <f t="shared" si="57"/>
        <v>0</v>
      </c>
      <c r="AJ144">
        <f t="shared" si="72"/>
        <v>0</v>
      </c>
      <c r="AK144">
        <f t="shared" si="73"/>
        <v>0</v>
      </c>
      <c r="AL144">
        <f t="shared" si="58"/>
        <v>0</v>
      </c>
      <c r="AM144">
        <f t="shared" si="59"/>
        <v>0</v>
      </c>
      <c r="AN144">
        <f t="shared" si="60"/>
        <v>1</v>
      </c>
    </row>
    <row r="145" spans="1:40" x14ac:dyDescent="0.3">
      <c r="A145" t="str">
        <f t="shared" si="61"/>
        <v>MA_Hortifruti</v>
      </c>
      <c r="B145" t="str">
        <f>IFERROR('[1]Sheet 1'!A145,0)</f>
        <v>Nordeste</v>
      </c>
      <c r="C145" t="str">
        <f>IFERROR('[1]Sheet 1'!B145,0)</f>
        <v>MA</v>
      </c>
      <c r="D145" t="str">
        <f>IFERROR('[1]Sheet 1'!C145,0)</f>
        <v>Maranhao</v>
      </c>
      <c r="E145" t="str">
        <f>IFERROR('[1]Sheet 1'!D145,0)</f>
        <v>Hortifruti</v>
      </c>
      <c r="F145">
        <f>IFERROR('[1]Sheet 1'!E145,0)</f>
        <v>0.92388732163842002</v>
      </c>
      <c r="G145">
        <f>IFERROR('[1]Sheet 1'!F145,0)</f>
        <v>3.04148357084515E-2</v>
      </c>
      <c r="H145">
        <f>IFERROR('[1]Sheet 1'!G145,0)</f>
        <v>1.7174905403420999E-2</v>
      </c>
      <c r="I145">
        <f>IFERROR('[1]Sheet 1'!H145,0)</f>
        <v>9.2891362789067709E-3</v>
      </c>
      <c r="J145">
        <f>IFERROR('[1]Sheet 1'!I145,0)</f>
        <v>1.6651115801756201E-2</v>
      </c>
      <c r="K145">
        <f>IFERROR('[1]Sheet 1'!J145,0)</f>
        <v>2.5826851690445101E-3</v>
      </c>
      <c r="L145">
        <f>IFERROR('[1]Sheet 1'!K145,0)</f>
        <v>1</v>
      </c>
      <c r="M145">
        <f>IFERROR('[1]Sheet 1'!L145,0)</f>
        <v>0</v>
      </c>
      <c r="N145">
        <f>IFERROR('[1]Sheet 1'!M145,0)</f>
        <v>0</v>
      </c>
      <c r="O145">
        <f>IFERROR('[1]Sheet 1'!N145,0)</f>
        <v>0</v>
      </c>
      <c r="P145">
        <f>IFERROR('[1]Sheet 1'!O145,0)</f>
        <v>0</v>
      </c>
      <c r="Q145">
        <f>IFERROR('[1]Sheet 1'!P145,0)</f>
        <v>0</v>
      </c>
      <c r="R145">
        <f t="shared" si="74"/>
        <v>0.99741731483095553</v>
      </c>
      <c r="S145">
        <f t="shared" si="62"/>
        <v>0.92627961025020156</v>
      </c>
      <c r="T145">
        <f t="shared" si="63"/>
        <v>3.0493591053817101E-2</v>
      </c>
      <c r="U145">
        <f t="shared" si="64"/>
        <v>1.7219377634658205E-2</v>
      </c>
      <c r="V145">
        <f t="shared" si="65"/>
        <v>9.3131893148266764E-3</v>
      </c>
      <c r="W145">
        <f t="shared" si="66"/>
        <v>1.6694231746496469E-2</v>
      </c>
      <c r="X145">
        <f t="shared" si="75"/>
        <v>1</v>
      </c>
      <c r="Y145">
        <f t="shared" si="76"/>
        <v>0</v>
      </c>
      <c r="Z145">
        <f t="shared" si="77"/>
        <v>0</v>
      </c>
      <c r="AA145">
        <f t="shared" si="78"/>
        <v>0</v>
      </c>
      <c r="AB145">
        <f t="shared" si="79"/>
        <v>0</v>
      </c>
      <c r="AC145">
        <f t="shared" si="67"/>
        <v>1</v>
      </c>
      <c r="AD145">
        <f t="shared" si="68"/>
        <v>0</v>
      </c>
      <c r="AE145">
        <f t="shared" si="69"/>
        <v>0</v>
      </c>
      <c r="AF145">
        <f t="shared" si="70"/>
        <v>1</v>
      </c>
      <c r="AG145">
        <f t="shared" si="71"/>
        <v>0</v>
      </c>
      <c r="AH145">
        <f t="shared" si="56"/>
        <v>2</v>
      </c>
      <c r="AI145">
        <f t="shared" si="57"/>
        <v>0</v>
      </c>
      <c r="AJ145">
        <f t="shared" si="72"/>
        <v>0</v>
      </c>
      <c r="AK145">
        <f t="shared" si="73"/>
        <v>0</v>
      </c>
      <c r="AL145">
        <f t="shared" si="58"/>
        <v>0</v>
      </c>
      <c r="AM145">
        <f t="shared" si="59"/>
        <v>0</v>
      </c>
      <c r="AN145">
        <f t="shared" si="60"/>
        <v>1</v>
      </c>
    </row>
    <row r="146" spans="1:40" x14ac:dyDescent="0.3">
      <c r="A146" t="str">
        <f t="shared" si="61"/>
        <v>MA_Lanchonetes</v>
      </c>
      <c r="B146" t="str">
        <f>IFERROR('[1]Sheet 1'!A146,0)</f>
        <v>Nordeste</v>
      </c>
      <c r="C146" t="str">
        <f>IFERROR('[1]Sheet 1'!B146,0)</f>
        <v>MA</v>
      </c>
      <c r="D146" t="str">
        <f>IFERROR('[1]Sheet 1'!C146,0)</f>
        <v>Maranhao</v>
      </c>
      <c r="E146" t="str">
        <f>IFERROR('[1]Sheet 1'!D146,0)</f>
        <v>Lanchonetes</v>
      </c>
      <c r="F146">
        <f>IFERROR('[1]Sheet 1'!E146,0)</f>
        <v>0.166116173814713</v>
      </c>
      <c r="G146">
        <f>IFERROR('[1]Sheet 1'!F146,0)</f>
        <v>0.47498851393323399</v>
      </c>
      <c r="H146">
        <f>IFERROR('[1]Sheet 1'!G146,0)</f>
        <v>5.0559328267760799E-3</v>
      </c>
      <c r="I146">
        <f>IFERROR('[1]Sheet 1'!H146,0)</f>
        <v>0.32510085346732798</v>
      </c>
      <c r="J146">
        <f>IFERROR('[1]Sheet 1'!I146,0)</f>
        <v>8.6793291185073996E-3</v>
      </c>
      <c r="K146">
        <f>IFERROR('[1]Sheet 1'!J146,0)</f>
        <v>2.00591968394414E-2</v>
      </c>
      <c r="L146">
        <f>IFERROR('[1]Sheet 1'!K146,0)</f>
        <v>0</v>
      </c>
      <c r="M146">
        <f>IFERROR('[1]Sheet 1'!L146,0)</f>
        <v>0</v>
      </c>
      <c r="N146">
        <f>IFERROR('[1]Sheet 1'!M146,0)</f>
        <v>0</v>
      </c>
      <c r="O146">
        <f>IFERROR('[1]Sheet 1'!N146,0)</f>
        <v>0</v>
      </c>
      <c r="P146">
        <f>IFERROR('[1]Sheet 1'!O146,0)</f>
        <v>0</v>
      </c>
      <c r="Q146">
        <f>IFERROR('[1]Sheet 1'!P146,0)</f>
        <v>0</v>
      </c>
      <c r="R146">
        <f t="shared" si="74"/>
        <v>0.97994080316055843</v>
      </c>
      <c r="S146">
        <f t="shared" si="62"/>
        <v>0.16951653944702177</v>
      </c>
      <c r="T146">
        <f t="shared" si="63"/>
        <v>0.48471143603907008</v>
      </c>
      <c r="U146">
        <f t="shared" si="64"/>
        <v>5.1594267842194246E-3</v>
      </c>
      <c r="V146">
        <f t="shared" si="65"/>
        <v>0.33175560443936514</v>
      </c>
      <c r="W146">
        <f t="shared" si="66"/>
        <v>8.8569932903236146E-3</v>
      </c>
      <c r="X146">
        <f t="shared" si="75"/>
        <v>0</v>
      </c>
      <c r="Y146">
        <f t="shared" si="76"/>
        <v>0</v>
      </c>
      <c r="Z146">
        <f t="shared" si="77"/>
        <v>0</v>
      </c>
      <c r="AA146">
        <f t="shared" si="78"/>
        <v>0</v>
      </c>
      <c r="AB146">
        <f t="shared" si="79"/>
        <v>0</v>
      </c>
      <c r="AC146">
        <f t="shared" si="67"/>
        <v>0</v>
      </c>
      <c r="AD146">
        <f t="shared" si="68"/>
        <v>0</v>
      </c>
      <c r="AE146">
        <f t="shared" si="69"/>
        <v>1</v>
      </c>
      <c r="AF146">
        <f t="shared" si="70"/>
        <v>0</v>
      </c>
      <c r="AG146">
        <f t="shared" si="71"/>
        <v>0</v>
      </c>
      <c r="AH146">
        <f t="shared" si="56"/>
        <v>0</v>
      </c>
      <c r="AI146">
        <f t="shared" si="57"/>
        <v>0</v>
      </c>
      <c r="AJ146">
        <f t="shared" si="72"/>
        <v>0</v>
      </c>
      <c r="AK146">
        <f t="shared" si="73"/>
        <v>1</v>
      </c>
      <c r="AL146">
        <f t="shared" si="58"/>
        <v>1</v>
      </c>
      <c r="AM146">
        <f t="shared" si="59"/>
        <v>0</v>
      </c>
      <c r="AN146">
        <f t="shared" si="60"/>
        <v>1</v>
      </c>
    </row>
    <row r="147" spans="1:40" x14ac:dyDescent="0.3">
      <c r="A147" t="str">
        <f t="shared" si="61"/>
        <v>MA_LaticiniosFrios</v>
      </c>
      <c r="B147" t="str">
        <f>IFERROR('[1]Sheet 1'!A147,0)</f>
        <v>Nordeste</v>
      </c>
      <c r="C147" t="str">
        <f>IFERROR('[1]Sheet 1'!B147,0)</f>
        <v>MA</v>
      </c>
      <c r="D147" t="str">
        <f>IFERROR('[1]Sheet 1'!C147,0)</f>
        <v>Maranhao</v>
      </c>
      <c r="E147" t="str">
        <f>IFERROR('[1]Sheet 1'!D147,0)</f>
        <v>LaticiniosFrios</v>
      </c>
      <c r="F147">
        <f>IFERROR('[1]Sheet 1'!E147,0)</f>
        <v>1</v>
      </c>
      <c r="G147">
        <f>IFERROR('[1]Sheet 1'!F147,0)</f>
        <v>0</v>
      </c>
      <c r="H147">
        <f>IFERROR('[1]Sheet 1'!G147,0)</f>
        <v>0</v>
      </c>
      <c r="I147">
        <f>IFERROR('[1]Sheet 1'!H147,0)</f>
        <v>0</v>
      </c>
      <c r="J147">
        <f>IFERROR('[1]Sheet 1'!I147,0)</f>
        <v>0</v>
      </c>
      <c r="K147">
        <f>IFERROR('[1]Sheet 1'!J147,0)</f>
        <v>0</v>
      </c>
      <c r="L147">
        <f>IFERROR('[1]Sheet 1'!K147,0)</f>
        <v>1</v>
      </c>
      <c r="M147">
        <f>IFERROR('[1]Sheet 1'!L147,0)</f>
        <v>0</v>
      </c>
      <c r="N147">
        <f>IFERROR('[1]Sheet 1'!M147,0)</f>
        <v>0</v>
      </c>
      <c r="O147">
        <f>IFERROR('[1]Sheet 1'!N147,0)</f>
        <v>0</v>
      </c>
      <c r="P147">
        <f>IFERROR('[1]Sheet 1'!O147,0)</f>
        <v>0</v>
      </c>
      <c r="Q147">
        <f>IFERROR('[1]Sheet 1'!P147,0)</f>
        <v>0</v>
      </c>
      <c r="R147">
        <f t="shared" si="74"/>
        <v>1</v>
      </c>
      <c r="S147">
        <f t="shared" si="62"/>
        <v>1</v>
      </c>
      <c r="T147">
        <f t="shared" si="63"/>
        <v>0</v>
      </c>
      <c r="U147">
        <f t="shared" si="64"/>
        <v>0</v>
      </c>
      <c r="V147">
        <f t="shared" si="65"/>
        <v>0</v>
      </c>
      <c r="W147">
        <f t="shared" si="66"/>
        <v>0</v>
      </c>
      <c r="X147">
        <f t="shared" si="75"/>
        <v>1</v>
      </c>
      <c r="Y147">
        <f t="shared" si="76"/>
        <v>0</v>
      </c>
      <c r="Z147">
        <f t="shared" si="77"/>
        <v>0</v>
      </c>
      <c r="AA147">
        <f t="shared" si="78"/>
        <v>0</v>
      </c>
      <c r="AB147">
        <f t="shared" si="79"/>
        <v>0</v>
      </c>
      <c r="AC147">
        <f t="shared" si="67"/>
        <v>1</v>
      </c>
      <c r="AD147">
        <f t="shared" si="68"/>
        <v>0</v>
      </c>
      <c r="AE147">
        <f t="shared" si="69"/>
        <v>0</v>
      </c>
      <c r="AF147">
        <f t="shared" si="70"/>
        <v>1</v>
      </c>
      <c r="AG147">
        <f t="shared" si="71"/>
        <v>0</v>
      </c>
      <c r="AH147">
        <f t="shared" si="56"/>
        <v>2</v>
      </c>
      <c r="AI147">
        <f t="shared" si="57"/>
        <v>0</v>
      </c>
      <c r="AJ147">
        <f t="shared" si="72"/>
        <v>0</v>
      </c>
      <c r="AK147">
        <f t="shared" si="73"/>
        <v>0</v>
      </c>
      <c r="AL147">
        <f t="shared" si="58"/>
        <v>0</v>
      </c>
      <c r="AM147">
        <f t="shared" si="59"/>
        <v>0</v>
      </c>
      <c r="AN147">
        <f t="shared" si="60"/>
        <v>1</v>
      </c>
    </row>
    <row r="148" spans="1:40" x14ac:dyDescent="0.3">
      <c r="A148" t="str">
        <f t="shared" si="61"/>
        <v>MA_Minimercado</v>
      </c>
      <c r="B148" t="str">
        <f>IFERROR('[1]Sheet 1'!A148,0)</f>
        <v>Nordeste</v>
      </c>
      <c r="C148" t="str">
        <f>IFERROR('[1]Sheet 1'!B148,0)</f>
        <v>MA</v>
      </c>
      <c r="D148" t="str">
        <f>IFERROR('[1]Sheet 1'!C148,0)</f>
        <v>Maranhao</v>
      </c>
      <c r="E148" t="str">
        <f>IFERROR('[1]Sheet 1'!D148,0)</f>
        <v>Minimercado</v>
      </c>
      <c r="F148">
        <f>IFERROR('[1]Sheet 1'!E148,0)</f>
        <v>0.63350748243384203</v>
      </c>
      <c r="G148">
        <f>IFERROR('[1]Sheet 1'!F148,0)</f>
        <v>0.194284451618111</v>
      </c>
      <c r="H148">
        <f>IFERROR('[1]Sheet 1'!G148,0)</f>
        <v>4.5540820670924999E-2</v>
      </c>
      <c r="I148">
        <f>IFERROR('[1]Sheet 1'!H148,0)</f>
        <v>4.8648025879604803E-3</v>
      </c>
      <c r="J148">
        <f>IFERROR('[1]Sheet 1'!I148,0)</f>
        <v>0.107976417322643</v>
      </c>
      <c r="K148">
        <f>IFERROR('[1]Sheet 1'!J148,0)</f>
        <v>1.38260253665191E-2</v>
      </c>
      <c r="L148">
        <f>IFERROR('[1]Sheet 1'!K148,0)</f>
        <v>1</v>
      </c>
      <c r="M148">
        <f>IFERROR('[1]Sheet 1'!L148,0)</f>
        <v>0</v>
      </c>
      <c r="N148">
        <f>IFERROR('[1]Sheet 1'!M148,0)</f>
        <v>0</v>
      </c>
      <c r="O148">
        <f>IFERROR('[1]Sheet 1'!N148,0)</f>
        <v>0</v>
      </c>
      <c r="P148">
        <f>IFERROR('[1]Sheet 1'!O148,0)</f>
        <v>0</v>
      </c>
      <c r="Q148">
        <f>IFERROR('[1]Sheet 1'!P148,0)</f>
        <v>0</v>
      </c>
      <c r="R148">
        <f t="shared" si="74"/>
        <v>0.98617397463348155</v>
      </c>
      <c r="S148">
        <f t="shared" si="62"/>
        <v>0.64238917141297458</v>
      </c>
      <c r="T148">
        <f t="shared" si="63"/>
        <v>0.19700829327839256</v>
      </c>
      <c r="U148">
        <f t="shared" si="64"/>
        <v>4.6179296799888241E-2</v>
      </c>
      <c r="V148">
        <f t="shared" si="65"/>
        <v>4.9330064604153831E-3</v>
      </c>
      <c r="W148">
        <f t="shared" si="66"/>
        <v>0.10949023204832919</v>
      </c>
      <c r="X148">
        <f t="shared" si="75"/>
        <v>1</v>
      </c>
      <c r="Y148">
        <f t="shared" si="76"/>
        <v>0</v>
      </c>
      <c r="Z148">
        <f t="shared" si="77"/>
        <v>0</v>
      </c>
      <c r="AA148">
        <f t="shared" si="78"/>
        <v>0</v>
      </c>
      <c r="AB148">
        <f t="shared" si="79"/>
        <v>0</v>
      </c>
      <c r="AC148">
        <f t="shared" si="67"/>
        <v>1</v>
      </c>
      <c r="AD148">
        <f t="shared" si="68"/>
        <v>0</v>
      </c>
      <c r="AE148">
        <f t="shared" si="69"/>
        <v>0</v>
      </c>
      <c r="AF148">
        <f t="shared" si="70"/>
        <v>1</v>
      </c>
      <c r="AG148">
        <f t="shared" si="71"/>
        <v>0</v>
      </c>
      <c r="AH148">
        <f t="shared" si="56"/>
        <v>2</v>
      </c>
      <c r="AI148">
        <f t="shared" si="57"/>
        <v>0</v>
      </c>
      <c r="AJ148">
        <f t="shared" si="72"/>
        <v>0</v>
      </c>
      <c r="AK148">
        <f t="shared" si="73"/>
        <v>0</v>
      </c>
      <c r="AL148">
        <f t="shared" si="58"/>
        <v>0</v>
      </c>
      <c r="AM148">
        <f t="shared" si="59"/>
        <v>0</v>
      </c>
      <c r="AN148">
        <f t="shared" si="60"/>
        <v>1</v>
      </c>
    </row>
    <row r="149" spans="1:40" x14ac:dyDescent="0.3">
      <c r="A149" t="str">
        <f t="shared" si="61"/>
        <v>MA_Padaria_prod</v>
      </c>
      <c r="B149" t="str">
        <f>IFERROR('[1]Sheet 1'!A149,0)</f>
        <v>Nordeste</v>
      </c>
      <c r="C149" t="str">
        <f>IFERROR('[1]Sheet 1'!B149,0)</f>
        <v>MA</v>
      </c>
      <c r="D149" t="str">
        <f>IFERROR('[1]Sheet 1'!C149,0)</f>
        <v>Maranhao</v>
      </c>
      <c r="E149" t="str">
        <f>IFERROR('[1]Sheet 1'!D149,0)</f>
        <v>Padaria_prod</v>
      </c>
      <c r="F149">
        <f>IFERROR('[1]Sheet 1'!E149,0)</f>
        <v>5.1131206537365102E-2</v>
      </c>
      <c r="G149">
        <f>IFERROR('[1]Sheet 1'!F149,0)</f>
        <v>0.20248266070330301</v>
      </c>
      <c r="H149">
        <f>IFERROR('[1]Sheet 1'!G149,0)</f>
        <v>0.71319756033834703</v>
      </c>
      <c r="I149">
        <f>IFERROR('[1]Sheet 1'!H149,0)</f>
        <v>2.38405026239005E-2</v>
      </c>
      <c r="J149">
        <f>IFERROR('[1]Sheet 1'!I149,0)</f>
        <v>7.9007080083951606E-3</v>
      </c>
      <c r="K149">
        <f>IFERROR('[1]Sheet 1'!J149,0)</f>
        <v>1.4473617886896499E-3</v>
      </c>
      <c r="L149">
        <f>IFERROR('[1]Sheet 1'!K149,0)</f>
        <v>0</v>
      </c>
      <c r="M149">
        <f>IFERROR('[1]Sheet 1'!L149,0)</f>
        <v>0</v>
      </c>
      <c r="N149">
        <f>IFERROR('[1]Sheet 1'!M149,0)</f>
        <v>1</v>
      </c>
      <c r="O149">
        <f>IFERROR('[1]Sheet 1'!N149,0)</f>
        <v>0</v>
      </c>
      <c r="P149">
        <f>IFERROR('[1]Sheet 1'!O149,0)</f>
        <v>0</v>
      </c>
      <c r="Q149">
        <f>IFERROR('[1]Sheet 1'!P149,0)</f>
        <v>0</v>
      </c>
      <c r="R149">
        <f t="shared" si="74"/>
        <v>0.99855263821131079</v>
      </c>
      <c r="S149">
        <f t="shared" si="62"/>
        <v>5.1205319159694479E-2</v>
      </c>
      <c r="T149">
        <f t="shared" si="63"/>
        <v>0.20277615115614386</v>
      </c>
      <c r="U149">
        <f t="shared" si="64"/>
        <v>0.7142313114468205</v>
      </c>
      <c r="V149">
        <f t="shared" si="65"/>
        <v>2.3875058471234487E-2</v>
      </c>
      <c r="W149">
        <f t="shared" si="66"/>
        <v>7.912159766106628E-3</v>
      </c>
      <c r="X149">
        <f t="shared" si="75"/>
        <v>0</v>
      </c>
      <c r="Y149">
        <f t="shared" si="76"/>
        <v>0</v>
      </c>
      <c r="Z149">
        <f t="shared" si="77"/>
        <v>1</v>
      </c>
      <c r="AA149">
        <f t="shared" si="78"/>
        <v>0</v>
      </c>
      <c r="AB149">
        <f t="shared" si="79"/>
        <v>0</v>
      </c>
      <c r="AC149">
        <f t="shared" si="67"/>
        <v>0</v>
      </c>
      <c r="AD149">
        <f t="shared" si="68"/>
        <v>0</v>
      </c>
      <c r="AE149">
        <f t="shared" si="69"/>
        <v>1</v>
      </c>
      <c r="AF149">
        <f t="shared" si="70"/>
        <v>0</v>
      </c>
      <c r="AG149">
        <f t="shared" si="71"/>
        <v>0</v>
      </c>
      <c r="AH149">
        <f t="shared" si="56"/>
        <v>0</v>
      </c>
      <c r="AI149">
        <f t="shared" si="57"/>
        <v>0</v>
      </c>
      <c r="AJ149">
        <f t="shared" si="72"/>
        <v>0</v>
      </c>
      <c r="AK149">
        <f t="shared" si="73"/>
        <v>1</v>
      </c>
      <c r="AL149">
        <f t="shared" si="58"/>
        <v>0</v>
      </c>
      <c r="AM149">
        <f t="shared" si="59"/>
        <v>1</v>
      </c>
      <c r="AN149">
        <f t="shared" si="60"/>
        <v>1</v>
      </c>
    </row>
    <row r="150" spans="1:40" x14ac:dyDescent="0.3">
      <c r="A150" t="str">
        <f t="shared" si="61"/>
        <v>MA_Peixaria</v>
      </c>
      <c r="B150" t="str">
        <f>IFERROR('[1]Sheet 1'!A150,0)</f>
        <v>Nordeste</v>
      </c>
      <c r="C150" t="str">
        <f>IFERROR('[1]Sheet 1'!B150,0)</f>
        <v>MA</v>
      </c>
      <c r="D150" t="str">
        <f>IFERROR('[1]Sheet 1'!C150,0)</f>
        <v>Maranhao</v>
      </c>
      <c r="E150" t="str">
        <f>IFERROR('[1]Sheet 1'!D150,0)</f>
        <v>Peixaria</v>
      </c>
      <c r="F150">
        <f>IFERROR('[1]Sheet 1'!E150,0)</f>
        <v>0.95434662540526005</v>
      </c>
      <c r="G150">
        <f>IFERROR('[1]Sheet 1'!F150,0)</f>
        <v>0</v>
      </c>
      <c r="H150">
        <f>IFERROR('[1]Sheet 1'!G150,0)</f>
        <v>4.5653374594739698E-2</v>
      </c>
      <c r="I150">
        <f>IFERROR('[1]Sheet 1'!H150,0)</f>
        <v>0</v>
      </c>
      <c r="J150">
        <f>IFERROR('[1]Sheet 1'!I150,0)</f>
        <v>0</v>
      </c>
      <c r="K150">
        <f>IFERROR('[1]Sheet 1'!J150,0)</f>
        <v>0</v>
      </c>
      <c r="L150">
        <f>IFERROR('[1]Sheet 1'!K150,0)</f>
        <v>1</v>
      </c>
      <c r="M150">
        <f>IFERROR('[1]Sheet 1'!L150,0)</f>
        <v>0</v>
      </c>
      <c r="N150">
        <f>IFERROR('[1]Sheet 1'!M150,0)</f>
        <v>0</v>
      </c>
      <c r="O150">
        <f>IFERROR('[1]Sheet 1'!N150,0)</f>
        <v>0</v>
      </c>
      <c r="P150">
        <f>IFERROR('[1]Sheet 1'!O150,0)</f>
        <v>0</v>
      </c>
      <c r="Q150">
        <f>IFERROR('[1]Sheet 1'!P150,0)</f>
        <v>0</v>
      </c>
      <c r="R150">
        <f t="shared" si="74"/>
        <v>0.99999999999999978</v>
      </c>
      <c r="S150">
        <f t="shared" si="62"/>
        <v>0.95434662540526027</v>
      </c>
      <c r="T150">
        <f t="shared" si="63"/>
        <v>0</v>
      </c>
      <c r="U150">
        <f t="shared" si="64"/>
        <v>4.5653374594739705E-2</v>
      </c>
      <c r="V150">
        <f t="shared" si="65"/>
        <v>0</v>
      </c>
      <c r="W150">
        <f t="shared" si="66"/>
        <v>0</v>
      </c>
      <c r="X150">
        <f t="shared" si="75"/>
        <v>1</v>
      </c>
      <c r="Y150">
        <f t="shared" si="76"/>
        <v>0</v>
      </c>
      <c r="Z150">
        <f t="shared" si="77"/>
        <v>0</v>
      </c>
      <c r="AA150">
        <f t="shared" si="78"/>
        <v>0</v>
      </c>
      <c r="AB150">
        <f t="shared" si="79"/>
        <v>0</v>
      </c>
      <c r="AC150">
        <f t="shared" si="67"/>
        <v>1</v>
      </c>
      <c r="AD150">
        <f t="shared" si="68"/>
        <v>0</v>
      </c>
      <c r="AE150">
        <f t="shared" si="69"/>
        <v>0</v>
      </c>
      <c r="AF150">
        <f t="shared" si="70"/>
        <v>1</v>
      </c>
      <c r="AG150">
        <f t="shared" si="71"/>
        <v>0</v>
      </c>
      <c r="AH150">
        <f t="shared" si="56"/>
        <v>2</v>
      </c>
      <c r="AI150">
        <f t="shared" si="57"/>
        <v>0</v>
      </c>
      <c r="AJ150">
        <f t="shared" si="72"/>
        <v>0</v>
      </c>
      <c r="AK150">
        <f t="shared" si="73"/>
        <v>0</v>
      </c>
      <c r="AL150">
        <f t="shared" si="58"/>
        <v>0</v>
      </c>
      <c r="AM150">
        <f t="shared" si="59"/>
        <v>0</v>
      </c>
      <c r="AN150">
        <f t="shared" si="60"/>
        <v>1</v>
      </c>
    </row>
    <row r="151" spans="1:40" x14ac:dyDescent="0.3">
      <c r="A151" t="str">
        <f t="shared" si="61"/>
        <v>MA_Restaurante</v>
      </c>
      <c r="B151" t="str">
        <f>IFERROR('[1]Sheet 1'!A151,0)</f>
        <v>Nordeste</v>
      </c>
      <c r="C151" t="str">
        <f>IFERROR('[1]Sheet 1'!B151,0)</f>
        <v>MA</v>
      </c>
      <c r="D151" t="str">
        <f>IFERROR('[1]Sheet 1'!C151,0)</f>
        <v>Maranhao</v>
      </c>
      <c r="E151" t="str">
        <f>IFERROR('[1]Sheet 1'!D151,0)</f>
        <v>Restaurante</v>
      </c>
      <c r="F151">
        <f>IFERROR('[1]Sheet 1'!E151,0)</f>
        <v>0.14500222633244</v>
      </c>
      <c r="G151">
        <f>IFERROR('[1]Sheet 1'!F151,0)</f>
        <v>7.36341503201461E-2</v>
      </c>
      <c r="H151">
        <f>IFERROR('[1]Sheet 1'!G151,0)</f>
        <v>7.1948590518838198E-3</v>
      </c>
      <c r="I151">
        <f>IFERROR('[1]Sheet 1'!H151,0)</f>
        <v>0.74756629306209699</v>
      </c>
      <c r="J151">
        <f>IFERROR('[1]Sheet 1'!I151,0)</f>
        <v>1.7697008495894001E-3</v>
      </c>
      <c r="K151">
        <f>IFERROR('[1]Sheet 1'!J151,0)</f>
        <v>2.48327703838442E-2</v>
      </c>
      <c r="L151">
        <f>IFERROR('[1]Sheet 1'!K151,0)</f>
        <v>0</v>
      </c>
      <c r="M151">
        <f>IFERROR('[1]Sheet 1'!L151,0)</f>
        <v>0</v>
      </c>
      <c r="N151">
        <f>IFERROR('[1]Sheet 1'!M151,0)</f>
        <v>0</v>
      </c>
      <c r="O151">
        <f>IFERROR('[1]Sheet 1'!N151,0)</f>
        <v>1</v>
      </c>
      <c r="P151">
        <f>IFERROR('[1]Sheet 1'!O151,0)</f>
        <v>0</v>
      </c>
      <c r="Q151">
        <f>IFERROR('[1]Sheet 1'!P151,0)</f>
        <v>0</v>
      </c>
      <c r="R151">
        <f t="shared" si="74"/>
        <v>0.97516722961615632</v>
      </c>
      <c r="S151">
        <f t="shared" si="62"/>
        <v>0.14869472837957806</v>
      </c>
      <c r="T151">
        <f t="shared" si="63"/>
        <v>7.550925429388132E-2</v>
      </c>
      <c r="U151">
        <f t="shared" si="64"/>
        <v>7.3780771475635502E-3</v>
      </c>
      <c r="V151">
        <f t="shared" si="65"/>
        <v>0.76660317364884456</v>
      </c>
      <c r="W151">
        <f t="shared" si="66"/>
        <v>1.8147665301324642E-3</v>
      </c>
      <c r="X151">
        <f t="shared" si="75"/>
        <v>0</v>
      </c>
      <c r="Y151">
        <f t="shared" si="76"/>
        <v>0</v>
      </c>
      <c r="Z151">
        <f t="shared" si="77"/>
        <v>0</v>
      </c>
      <c r="AA151">
        <f t="shared" si="78"/>
        <v>1</v>
      </c>
      <c r="AB151">
        <f t="shared" si="79"/>
        <v>0</v>
      </c>
      <c r="AC151">
        <f t="shared" si="67"/>
        <v>0</v>
      </c>
      <c r="AD151">
        <f t="shared" si="68"/>
        <v>0</v>
      </c>
      <c r="AE151">
        <f t="shared" si="69"/>
        <v>1</v>
      </c>
      <c r="AF151">
        <f t="shared" si="70"/>
        <v>0</v>
      </c>
      <c r="AG151">
        <f t="shared" si="71"/>
        <v>0</v>
      </c>
      <c r="AH151">
        <f t="shared" si="56"/>
        <v>0</v>
      </c>
      <c r="AI151">
        <f t="shared" si="57"/>
        <v>0</v>
      </c>
      <c r="AJ151">
        <f t="shared" si="72"/>
        <v>1</v>
      </c>
      <c r="AK151">
        <f t="shared" si="73"/>
        <v>0</v>
      </c>
      <c r="AL151">
        <f t="shared" si="58"/>
        <v>0</v>
      </c>
      <c r="AM151">
        <f t="shared" si="59"/>
        <v>0</v>
      </c>
      <c r="AN151">
        <f t="shared" si="60"/>
        <v>1</v>
      </c>
    </row>
    <row r="152" spans="1:40" x14ac:dyDescent="0.3">
      <c r="A152" t="str">
        <f t="shared" si="61"/>
        <v>MA_Supermercado</v>
      </c>
      <c r="B152" t="str">
        <f>IFERROR('[1]Sheet 1'!A152,0)</f>
        <v>Nordeste</v>
      </c>
      <c r="C152" t="str">
        <f>IFERROR('[1]Sheet 1'!B152,0)</f>
        <v>MA</v>
      </c>
      <c r="D152" t="str">
        <f>IFERROR('[1]Sheet 1'!C152,0)</f>
        <v>Maranhao</v>
      </c>
      <c r="E152" t="str">
        <f>IFERROR('[1]Sheet 1'!D152,0)</f>
        <v>Supermercado</v>
      </c>
      <c r="F152">
        <f>IFERROR('[1]Sheet 1'!E152,0)</f>
        <v>0.56407234337485102</v>
      </c>
      <c r="G152">
        <f>IFERROR('[1]Sheet 1'!F152,0)</f>
        <v>0.245563167812234</v>
      </c>
      <c r="H152">
        <f>IFERROR('[1]Sheet 1'!G152,0)</f>
        <v>5.4156465062168403E-2</v>
      </c>
      <c r="I152">
        <f>IFERROR('[1]Sheet 1'!H152,0)</f>
        <v>1.68047796377285E-3</v>
      </c>
      <c r="J152">
        <f>IFERROR('[1]Sheet 1'!I152,0)</f>
        <v>0.12322962504966101</v>
      </c>
      <c r="K152">
        <f>IFERROR('[1]Sheet 1'!J152,0)</f>
        <v>1.12979207373124E-2</v>
      </c>
      <c r="L152">
        <f>IFERROR('[1]Sheet 1'!K152,0)</f>
        <v>1</v>
      </c>
      <c r="M152">
        <f>IFERROR('[1]Sheet 1'!L152,0)</f>
        <v>0</v>
      </c>
      <c r="N152">
        <f>IFERROR('[1]Sheet 1'!M152,0)</f>
        <v>0</v>
      </c>
      <c r="O152">
        <f>IFERROR('[1]Sheet 1'!N152,0)</f>
        <v>0</v>
      </c>
      <c r="P152">
        <f>IFERROR('[1]Sheet 1'!O152,0)</f>
        <v>0</v>
      </c>
      <c r="Q152">
        <f>IFERROR('[1]Sheet 1'!P152,0)</f>
        <v>0</v>
      </c>
      <c r="R152">
        <f t="shared" si="74"/>
        <v>0.98870207926268727</v>
      </c>
      <c r="S152">
        <f t="shared" si="62"/>
        <v>0.57051801063825136</v>
      </c>
      <c r="T152">
        <f t="shared" si="63"/>
        <v>0.24836922361421532</v>
      </c>
      <c r="U152">
        <f t="shared" si="64"/>
        <v>5.4775312197740032E-2</v>
      </c>
      <c r="V152">
        <f t="shared" si="65"/>
        <v>1.6996808229897183E-3</v>
      </c>
      <c r="W152">
        <f t="shared" si="66"/>
        <v>0.12463777272680364</v>
      </c>
      <c r="X152">
        <f t="shared" si="75"/>
        <v>1</v>
      </c>
      <c r="Y152">
        <f t="shared" si="76"/>
        <v>0</v>
      </c>
      <c r="Z152">
        <f t="shared" si="77"/>
        <v>0</v>
      </c>
      <c r="AA152">
        <f t="shared" si="78"/>
        <v>0</v>
      </c>
      <c r="AB152">
        <f t="shared" si="79"/>
        <v>0</v>
      </c>
      <c r="AC152">
        <f t="shared" si="67"/>
        <v>1</v>
      </c>
      <c r="AD152">
        <f t="shared" si="68"/>
        <v>0</v>
      </c>
      <c r="AE152">
        <f t="shared" si="69"/>
        <v>0</v>
      </c>
      <c r="AF152">
        <f t="shared" si="70"/>
        <v>1</v>
      </c>
      <c r="AG152">
        <f t="shared" si="71"/>
        <v>0</v>
      </c>
      <c r="AH152">
        <f t="shared" si="56"/>
        <v>2</v>
      </c>
      <c r="AI152">
        <f t="shared" si="57"/>
        <v>0</v>
      </c>
      <c r="AJ152">
        <f t="shared" si="72"/>
        <v>0</v>
      </c>
      <c r="AK152">
        <f t="shared" si="73"/>
        <v>0</v>
      </c>
      <c r="AL152">
        <f t="shared" si="58"/>
        <v>0</v>
      </c>
      <c r="AM152">
        <f t="shared" si="59"/>
        <v>0</v>
      </c>
      <c r="AN152">
        <f t="shared" si="60"/>
        <v>1</v>
      </c>
    </row>
    <row r="153" spans="1:40" x14ac:dyDescent="0.3">
      <c r="A153" t="str">
        <f t="shared" si="61"/>
        <v>MA_Excluidos</v>
      </c>
      <c r="B153" t="str">
        <f>IFERROR('[1]Sheet 1'!A153,0)</f>
        <v>Nordeste</v>
      </c>
      <c r="C153" t="str">
        <f>IFERROR('[1]Sheet 1'!B153,0)</f>
        <v>MA</v>
      </c>
      <c r="D153" t="str">
        <f>IFERROR('[1]Sheet 1'!C153,0)</f>
        <v>Maranhao</v>
      </c>
      <c r="E153" t="str">
        <f>IFERROR('[1]Sheet 1'!D153,0)</f>
        <v>Excluidos</v>
      </c>
      <c r="F153">
        <f>IFERROR('[1]Sheet 1'!E153,0)</f>
        <v>0</v>
      </c>
      <c r="G153">
        <f>IFERROR('[1]Sheet 1'!F153,0)</f>
        <v>4.1774360888870397E-3</v>
      </c>
      <c r="H153">
        <f>IFERROR('[1]Sheet 1'!G153,0)</f>
        <v>0</v>
      </c>
      <c r="I153">
        <f>IFERROR('[1]Sheet 1'!H153,0)</f>
        <v>0.99582256391111301</v>
      </c>
      <c r="J153">
        <f>IFERROR('[1]Sheet 1'!I153,0)</f>
        <v>0</v>
      </c>
      <c r="K153">
        <f>IFERROR('[1]Sheet 1'!J153,0)</f>
        <v>0</v>
      </c>
      <c r="L153">
        <f>IFERROR('[1]Sheet 1'!K153,0)</f>
        <v>0</v>
      </c>
      <c r="M153">
        <f>IFERROR('[1]Sheet 1'!L153,0)</f>
        <v>0</v>
      </c>
      <c r="N153">
        <f>IFERROR('[1]Sheet 1'!M153,0)</f>
        <v>0</v>
      </c>
      <c r="O153">
        <f>IFERROR('[1]Sheet 1'!N153,0)</f>
        <v>1</v>
      </c>
      <c r="P153">
        <f>IFERROR('[1]Sheet 1'!O153,0)</f>
        <v>0</v>
      </c>
      <c r="Q153">
        <f>IFERROR('[1]Sheet 1'!P153,0)</f>
        <v>0</v>
      </c>
      <c r="R153">
        <f t="shared" si="74"/>
        <v>1</v>
      </c>
      <c r="S153">
        <f t="shared" si="62"/>
        <v>0</v>
      </c>
      <c r="T153">
        <f t="shared" si="63"/>
        <v>4.1774360888870397E-3</v>
      </c>
      <c r="U153">
        <f t="shared" si="64"/>
        <v>0</v>
      </c>
      <c r="V153">
        <f t="shared" si="65"/>
        <v>0.99582256391111301</v>
      </c>
      <c r="W153">
        <f t="shared" si="66"/>
        <v>0</v>
      </c>
      <c r="X153">
        <f t="shared" si="75"/>
        <v>0</v>
      </c>
      <c r="Y153">
        <f t="shared" si="76"/>
        <v>0</v>
      </c>
      <c r="Z153">
        <f t="shared" si="77"/>
        <v>0</v>
      </c>
      <c r="AA153">
        <f t="shared" si="78"/>
        <v>1</v>
      </c>
      <c r="AB153">
        <f t="shared" si="79"/>
        <v>0</v>
      </c>
      <c r="AC153">
        <f t="shared" si="67"/>
        <v>0</v>
      </c>
      <c r="AD153">
        <f t="shared" si="68"/>
        <v>0</v>
      </c>
      <c r="AE153">
        <f t="shared" si="69"/>
        <v>1</v>
      </c>
      <c r="AF153">
        <f t="shared" si="70"/>
        <v>0</v>
      </c>
      <c r="AG153">
        <f t="shared" si="71"/>
        <v>0</v>
      </c>
      <c r="AH153">
        <f t="shared" si="56"/>
        <v>0</v>
      </c>
      <c r="AI153">
        <f t="shared" si="57"/>
        <v>0</v>
      </c>
      <c r="AJ153">
        <f t="shared" si="72"/>
        <v>1</v>
      </c>
      <c r="AK153">
        <f t="shared" si="73"/>
        <v>0</v>
      </c>
      <c r="AL153">
        <f t="shared" si="58"/>
        <v>0</v>
      </c>
      <c r="AM153">
        <f t="shared" si="59"/>
        <v>0</v>
      </c>
      <c r="AN153">
        <f t="shared" si="60"/>
        <v>1</v>
      </c>
    </row>
    <row r="154" spans="1:40" x14ac:dyDescent="0.3">
      <c r="A154" t="str">
        <f t="shared" si="61"/>
        <v>PB_Acougues</v>
      </c>
      <c r="B154" t="str">
        <f>IFERROR('[1]Sheet 1'!A154,0)</f>
        <v>Nordeste</v>
      </c>
      <c r="C154" t="str">
        <f>IFERROR('[1]Sheet 1'!B154,0)</f>
        <v>PB</v>
      </c>
      <c r="D154" t="str">
        <f>IFERROR('[1]Sheet 1'!C154,0)</f>
        <v>Paraiba</v>
      </c>
      <c r="E154" t="str">
        <f>IFERROR('[1]Sheet 1'!D154,0)</f>
        <v>Acougues</v>
      </c>
      <c r="F154">
        <f>IFERROR('[1]Sheet 1'!E154,0)</f>
        <v>0.87266288651812796</v>
      </c>
      <c r="G154">
        <f>IFERROR('[1]Sheet 1'!F154,0)</f>
        <v>5.39611682103723E-2</v>
      </c>
      <c r="H154">
        <f>IFERROR('[1]Sheet 1'!G154,0)</f>
        <v>6.6152030163335998E-2</v>
      </c>
      <c r="I154">
        <f>IFERROR('[1]Sheet 1'!H154,0)</f>
        <v>0</v>
      </c>
      <c r="J154">
        <f>IFERROR('[1]Sheet 1'!I154,0)</f>
        <v>3.0250425225997902E-3</v>
      </c>
      <c r="K154">
        <f>IFERROR('[1]Sheet 1'!J154,0)</f>
        <v>4.1988725855637904E-3</v>
      </c>
      <c r="L154">
        <f>IFERROR('[1]Sheet 1'!K154,0)</f>
        <v>1</v>
      </c>
      <c r="M154">
        <f>IFERROR('[1]Sheet 1'!L154,0)</f>
        <v>0</v>
      </c>
      <c r="N154">
        <f>IFERROR('[1]Sheet 1'!M154,0)</f>
        <v>0</v>
      </c>
      <c r="O154">
        <f>IFERROR('[1]Sheet 1'!N154,0)</f>
        <v>0</v>
      </c>
      <c r="P154">
        <f>IFERROR('[1]Sheet 1'!O154,0)</f>
        <v>0</v>
      </c>
      <c r="Q154">
        <f>IFERROR('[1]Sheet 1'!P154,0)</f>
        <v>0</v>
      </c>
      <c r="R154">
        <f t="shared" si="74"/>
        <v>0.99580112741443616</v>
      </c>
      <c r="S154">
        <f t="shared" si="62"/>
        <v>0.87634253717302724</v>
      </c>
      <c r="T154">
        <f t="shared" si="63"/>
        <v>5.4188699655804411E-2</v>
      </c>
      <c r="U154">
        <f t="shared" si="64"/>
        <v>6.6430965322461025E-2</v>
      </c>
      <c r="V154">
        <f t="shared" si="65"/>
        <v>0</v>
      </c>
      <c r="W154">
        <f t="shared" si="66"/>
        <v>3.0377978487072118E-3</v>
      </c>
      <c r="X154">
        <f t="shared" si="75"/>
        <v>1</v>
      </c>
      <c r="Y154">
        <f t="shared" si="76"/>
        <v>0</v>
      </c>
      <c r="Z154">
        <f t="shared" si="77"/>
        <v>0</v>
      </c>
      <c r="AA154">
        <f t="shared" si="78"/>
        <v>0</v>
      </c>
      <c r="AB154">
        <f t="shared" si="79"/>
        <v>0</v>
      </c>
      <c r="AC154">
        <f t="shared" si="67"/>
        <v>1</v>
      </c>
      <c r="AD154">
        <f t="shared" si="68"/>
        <v>0</v>
      </c>
      <c r="AE154">
        <f t="shared" si="69"/>
        <v>0</v>
      </c>
      <c r="AF154">
        <f t="shared" si="70"/>
        <v>1</v>
      </c>
      <c r="AG154">
        <f t="shared" si="71"/>
        <v>0</v>
      </c>
      <c r="AH154">
        <f t="shared" si="56"/>
        <v>2</v>
      </c>
      <c r="AI154">
        <f t="shared" si="57"/>
        <v>0</v>
      </c>
      <c r="AJ154">
        <f t="shared" si="72"/>
        <v>0</v>
      </c>
      <c r="AK154">
        <f t="shared" si="73"/>
        <v>0</v>
      </c>
      <c r="AL154">
        <f t="shared" si="58"/>
        <v>0</v>
      </c>
      <c r="AM154">
        <f t="shared" si="59"/>
        <v>0</v>
      </c>
      <c r="AN154">
        <f t="shared" si="60"/>
        <v>1</v>
      </c>
    </row>
    <row r="155" spans="1:40" x14ac:dyDescent="0.3">
      <c r="A155" t="str">
        <f t="shared" si="61"/>
        <v>PB_AliGeral</v>
      </c>
      <c r="B155" t="str">
        <f>IFERROR('[1]Sheet 1'!A155,0)</f>
        <v>Nordeste</v>
      </c>
      <c r="C155" t="str">
        <f>IFERROR('[1]Sheet 1'!B155,0)</f>
        <v>PB</v>
      </c>
      <c r="D155" t="str">
        <f>IFERROR('[1]Sheet 1'!C155,0)</f>
        <v>Paraiba</v>
      </c>
      <c r="E155" t="str">
        <f>IFERROR('[1]Sheet 1'!D155,0)</f>
        <v>AliGeral</v>
      </c>
      <c r="F155">
        <f>IFERROR('[1]Sheet 1'!E155,0)</f>
        <v>0.86141122163152395</v>
      </c>
      <c r="G155">
        <f>IFERROR('[1]Sheet 1'!F155,0)</f>
        <v>4.14254134010274E-2</v>
      </c>
      <c r="H155">
        <f>IFERROR('[1]Sheet 1'!G155,0)</f>
        <v>3.7657420788059198E-2</v>
      </c>
      <c r="I155">
        <f>IFERROR('[1]Sheet 1'!H155,0)</f>
        <v>3.1395757500018197E-2</v>
      </c>
      <c r="J155">
        <f>IFERROR('[1]Sheet 1'!I155,0)</f>
        <v>2.4974823269343201E-2</v>
      </c>
      <c r="K155">
        <f>IFERROR('[1]Sheet 1'!J155,0)</f>
        <v>3.1353634100278402E-3</v>
      </c>
      <c r="L155">
        <f>IFERROR('[1]Sheet 1'!K155,0)</f>
        <v>1</v>
      </c>
      <c r="M155">
        <f>IFERROR('[1]Sheet 1'!L155,0)</f>
        <v>0</v>
      </c>
      <c r="N155">
        <f>IFERROR('[1]Sheet 1'!M155,0)</f>
        <v>0</v>
      </c>
      <c r="O155">
        <f>IFERROR('[1]Sheet 1'!N155,0)</f>
        <v>0</v>
      </c>
      <c r="P155">
        <f>IFERROR('[1]Sheet 1'!O155,0)</f>
        <v>0</v>
      </c>
      <c r="Q155">
        <f>IFERROR('[1]Sheet 1'!P155,0)</f>
        <v>0</v>
      </c>
      <c r="R155">
        <f t="shared" si="74"/>
        <v>0.99686463658997204</v>
      </c>
      <c r="S155">
        <f t="shared" si="62"/>
        <v>0.86412055359712547</v>
      </c>
      <c r="T155">
        <f t="shared" si="63"/>
        <v>4.1555705639968854E-2</v>
      </c>
      <c r="U155">
        <f t="shared" si="64"/>
        <v>3.7775861843064217E-2</v>
      </c>
      <c r="V155">
        <f t="shared" si="65"/>
        <v>3.1494504216154497E-2</v>
      </c>
      <c r="W155">
        <f t="shared" si="66"/>
        <v>2.5053374703686862E-2</v>
      </c>
      <c r="X155">
        <f t="shared" si="75"/>
        <v>1</v>
      </c>
      <c r="Y155">
        <f t="shared" si="76"/>
        <v>0</v>
      </c>
      <c r="Z155">
        <f t="shared" si="77"/>
        <v>0</v>
      </c>
      <c r="AA155">
        <f t="shared" si="78"/>
        <v>0</v>
      </c>
      <c r="AB155">
        <f t="shared" si="79"/>
        <v>0</v>
      </c>
      <c r="AC155">
        <f t="shared" si="67"/>
        <v>1</v>
      </c>
      <c r="AD155">
        <f t="shared" si="68"/>
        <v>0</v>
      </c>
      <c r="AE155">
        <f t="shared" si="69"/>
        <v>0</v>
      </c>
      <c r="AF155">
        <f t="shared" si="70"/>
        <v>1</v>
      </c>
      <c r="AG155">
        <f t="shared" si="71"/>
        <v>0</v>
      </c>
      <c r="AH155">
        <f t="shared" si="56"/>
        <v>2</v>
      </c>
      <c r="AI155">
        <f t="shared" si="57"/>
        <v>0</v>
      </c>
      <c r="AJ155">
        <f t="shared" si="72"/>
        <v>0</v>
      </c>
      <c r="AK155">
        <f t="shared" si="73"/>
        <v>0</v>
      </c>
      <c r="AL155">
        <f t="shared" si="58"/>
        <v>0</v>
      </c>
      <c r="AM155">
        <f t="shared" si="59"/>
        <v>0</v>
      </c>
      <c r="AN155">
        <f t="shared" si="60"/>
        <v>1</v>
      </c>
    </row>
    <row r="156" spans="1:40" x14ac:dyDescent="0.3">
      <c r="A156" t="str">
        <f t="shared" si="61"/>
        <v>PB_Ambulantes</v>
      </c>
      <c r="B156" t="str">
        <f>IFERROR('[1]Sheet 1'!A156,0)</f>
        <v>Nordeste</v>
      </c>
      <c r="C156" t="str">
        <f>IFERROR('[1]Sheet 1'!B156,0)</f>
        <v>PB</v>
      </c>
      <c r="D156" t="str">
        <f>IFERROR('[1]Sheet 1'!C156,0)</f>
        <v>Paraiba</v>
      </c>
      <c r="E156" t="str">
        <f>IFERROR('[1]Sheet 1'!D156,0)</f>
        <v>Ambulantes</v>
      </c>
      <c r="F156">
        <f>IFERROR('[1]Sheet 1'!E156,0)</f>
        <v>0.48799782612304399</v>
      </c>
      <c r="G156">
        <f>IFERROR('[1]Sheet 1'!F156,0)</f>
        <v>0.16549895600268399</v>
      </c>
      <c r="H156">
        <f>IFERROR('[1]Sheet 1'!G156,0)</f>
        <v>0.188205809094594</v>
      </c>
      <c r="I156">
        <f>IFERROR('[1]Sheet 1'!H156,0)</f>
        <v>7.4147346957097099E-2</v>
      </c>
      <c r="J156">
        <f>IFERROR('[1]Sheet 1'!I156,0)</f>
        <v>1.7166119469584601E-2</v>
      </c>
      <c r="K156">
        <f>IFERROR('[1]Sheet 1'!J156,0)</f>
        <v>6.6983942352996304E-2</v>
      </c>
      <c r="L156">
        <f>IFERROR('[1]Sheet 1'!K156,0)</f>
        <v>0</v>
      </c>
      <c r="M156">
        <f>IFERROR('[1]Sheet 1'!L156,0)</f>
        <v>0</v>
      </c>
      <c r="N156">
        <f>IFERROR('[1]Sheet 1'!M156,0)</f>
        <v>0</v>
      </c>
      <c r="O156">
        <f>IFERROR('[1]Sheet 1'!N156,0)</f>
        <v>0</v>
      </c>
      <c r="P156">
        <f>IFERROR('[1]Sheet 1'!O156,0)</f>
        <v>0</v>
      </c>
      <c r="Q156">
        <f>IFERROR('[1]Sheet 1'!P156,0)</f>
        <v>0</v>
      </c>
      <c r="R156">
        <f t="shared" si="74"/>
        <v>0.93301605764700368</v>
      </c>
      <c r="S156">
        <f t="shared" si="62"/>
        <v>0.52303261248658228</v>
      </c>
      <c r="T156">
        <f t="shared" si="63"/>
        <v>0.17738060845389941</v>
      </c>
      <c r="U156">
        <f t="shared" si="64"/>
        <v>0.20171765271568304</v>
      </c>
      <c r="V156">
        <f t="shared" si="65"/>
        <v>7.9470601121368833E-2</v>
      </c>
      <c r="W156">
        <f t="shared" si="66"/>
        <v>1.8398525222466443E-2</v>
      </c>
      <c r="X156">
        <f t="shared" si="75"/>
        <v>1</v>
      </c>
      <c r="Y156">
        <f t="shared" si="76"/>
        <v>0</v>
      </c>
      <c r="Z156">
        <f t="shared" si="77"/>
        <v>0</v>
      </c>
      <c r="AA156">
        <f t="shared" si="78"/>
        <v>0</v>
      </c>
      <c r="AB156">
        <f t="shared" si="79"/>
        <v>0</v>
      </c>
      <c r="AC156">
        <f t="shared" si="67"/>
        <v>0</v>
      </c>
      <c r="AD156">
        <f t="shared" si="68"/>
        <v>0</v>
      </c>
      <c r="AE156">
        <f t="shared" si="69"/>
        <v>1</v>
      </c>
      <c r="AF156">
        <f t="shared" si="70"/>
        <v>1</v>
      </c>
      <c r="AG156">
        <f t="shared" si="71"/>
        <v>0</v>
      </c>
      <c r="AH156">
        <f t="shared" si="56"/>
        <v>1</v>
      </c>
      <c r="AI156">
        <f t="shared" si="57"/>
        <v>0</v>
      </c>
      <c r="AJ156">
        <f t="shared" si="72"/>
        <v>0</v>
      </c>
      <c r="AK156">
        <f t="shared" si="73"/>
        <v>0</v>
      </c>
      <c r="AL156">
        <f t="shared" si="58"/>
        <v>0</v>
      </c>
      <c r="AM156">
        <f t="shared" si="59"/>
        <v>0</v>
      </c>
      <c r="AN156">
        <f t="shared" si="60"/>
        <v>1</v>
      </c>
    </row>
    <row r="157" spans="1:40" x14ac:dyDescent="0.3">
      <c r="A157" t="str">
        <f t="shared" si="61"/>
        <v>PB_Bares</v>
      </c>
      <c r="B157" t="str">
        <f>IFERROR('[1]Sheet 1'!A157,0)</f>
        <v>Nordeste</v>
      </c>
      <c r="C157" t="str">
        <f>IFERROR('[1]Sheet 1'!B157,0)</f>
        <v>PB</v>
      </c>
      <c r="D157" t="str">
        <f>IFERROR('[1]Sheet 1'!C157,0)</f>
        <v>Paraiba</v>
      </c>
      <c r="E157" t="str">
        <f>IFERROR('[1]Sheet 1'!D157,0)</f>
        <v>Bares</v>
      </c>
      <c r="F157">
        <f>IFERROR('[1]Sheet 1'!E157,0)</f>
        <v>6.4797826970595301E-2</v>
      </c>
      <c r="G157">
        <f>IFERROR('[1]Sheet 1'!F157,0)</f>
        <v>0.18541316613217601</v>
      </c>
      <c r="H157">
        <f>IFERROR('[1]Sheet 1'!G157,0)</f>
        <v>0</v>
      </c>
      <c r="I157">
        <f>IFERROR('[1]Sheet 1'!H157,0)</f>
        <v>0.17906634913159</v>
      </c>
      <c r="J157">
        <f>IFERROR('[1]Sheet 1'!I157,0)</f>
        <v>0</v>
      </c>
      <c r="K157">
        <f>IFERROR('[1]Sheet 1'!J157,0)</f>
        <v>0.57072265776563902</v>
      </c>
      <c r="L157">
        <f>IFERROR('[1]Sheet 1'!K157,0)</f>
        <v>0</v>
      </c>
      <c r="M157">
        <f>IFERROR('[1]Sheet 1'!L157,0)</f>
        <v>0</v>
      </c>
      <c r="N157">
        <f>IFERROR('[1]Sheet 1'!M157,0)</f>
        <v>0</v>
      </c>
      <c r="O157">
        <f>IFERROR('[1]Sheet 1'!N157,0)</f>
        <v>0</v>
      </c>
      <c r="P157">
        <f>IFERROR('[1]Sheet 1'!O157,0)</f>
        <v>0</v>
      </c>
      <c r="Q157">
        <f>IFERROR('[1]Sheet 1'!P157,0)</f>
        <v>1</v>
      </c>
      <c r="R157">
        <f t="shared" si="74"/>
        <v>0.36447951526376599</v>
      </c>
      <c r="S157">
        <f t="shared" si="62"/>
        <v>0</v>
      </c>
      <c r="T157">
        <f t="shared" si="63"/>
        <v>0.5087066854717377</v>
      </c>
      <c r="U157">
        <f t="shared" si="64"/>
        <v>0</v>
      </c>
      <c r="V157">
        <f t="shared" si="65"/>
        <v>0.49129331452826241</v>
      </c>
      <c r="W157">
        <f t="shared" si="66"/>
        <v>0</v>
      </c>
      <c r="X157">
        <f t="shared" si="75"/>
        <v>0</v>
      </c>
      <c r="Y157">
        <f t="shared" si="76"/>
        <v>1</v>
      </c>
      <c r="Z157">
        <f t="shared" si="77"/>
        <v>0</v>
      </c>
      <c r="AA157">
        <f t="shared" si="78"/>
        <v>0</v>
      </c>
      <c r="AB157">
        <f t="shared" si="79"/>
        <v>0</v>
      </c>
      <c r="AC157">
        <f t="shared" si="67"/>
        <v>0</v>
      </c>
      <c r="AD157">
        <f t="shared" si="68"/>
        <v>0</v>
      </c>
      <c r="AE157">
        <f t="shared" si="69"/>
        <v>1</v>
      </c>
      <c r="AF157">
        <f t="shared" si="70"/>
        <v>0</v>
      </c>
      <c r="AG157">
        <f t="shared" si="71"/>
        <v>1</v>
      </c>
      <c r="AH157">
        <f t="shared" si="56"/>
        <v>1</v>
      </c>
      <c r="AI157">
        <f t="shared" si="57"/>
        <v>0</v>
      </c>
      <c r="AJ157">
        <f t="shared" si="72"/>
        <v>0</v>
      </c>
      <c r="AK157">
        <f t="shared" si="73"/>
        <v>0</v>
      </c>
      <c r="AL157">
        <f t="shared" si="58"/>
        <v>0</v>
      </c>
      <c r="AM157">
        <f t="shared" si="59"/>
        <v>0</v>
      </c>
      <c r="AN157">
        <f t="shared" si="60"/>
        <v>1</v>
      </c>
    </row>
    <row r="158" spans="1:40" x14ac:dyDescent="0.3">
      <c r="A158" t="str">
        <f t="shared" si="61"/>
        <v>PB_Bebidas</v>
      </c>
      <c r="B158" t="str">
        <f>IFERROR('[1]Sheet 1'!A158,0)</f>
        <v>Nordeste</v>
      </c>
      <c r="C158" t="str">
        <f>IFERROR('[1]Sheet 1'!B158,0)</f>
        <v>PB</v>
      </c>
      <c r="D158" t="str">
        <f>IFERROR('[1]Sheet 1'!C158,0)</f>
        <v>Paraiba</v>
      </c>
      <c r="E158" t="str">
        <f>IFERROR('[1]Sheet 1'!D158,0)</f>
        <v>Bebidas</v>
      </c>
      <c r="F158">
        <f>IFERROR('[1]Sheet 1'!E158,0)</f>
        <v>0</v>
      </c>
      <c r="G158">
        <f>IFERROR('[1]Sheet 1'!F158,0)</f>
        <v>0.15906481697393099</v>
      </c>
      <c r="H158">
        <f>IFERROR('[1]Sheet 1'!G158,0)</f>
        <v>0</v>
      </c>
      <c r="I158">
        <f>IFERROR('[1]Sheet 1'!H158,0)</f>
        <v>0</v>
      </c>
      <c r="J158">
        <f>IFERROR('[1]Sheet 1'!I158,0)</f>
        <v>0</v>
      </c>
      <c r="K158">
        <f>IFERROR('[1]Sheet 1'!J158,0)</f>
        <v>0.84093518302606896</v>
      </c>
      <c r="L158">
        <f>IFERROR('[1]Sheet 1'!K158,0)</f>
        <v>0</v>
      </c>
      <c r="M158">
        <f>IFERROR('[1]Sheet 1'!L158,0)</f>
        <v>0</v>
      </c>
      <c r="N158">
        <f>IFERROR('[1]Sheet 1'!M158,0)</f>
        <v>0</v>
      </c>
      <c r="O158">
        <f>IFERROR('[1]Sheet 1'!N158,0)</f>
        <v>0</v>
      </c>
      <c r="P158">
        <f>IFERROR('[1]Sheet 1'!O158,0)</f>
        <v>0</v>
      </c>
      <c r="Q158">
        <f>IFERROR('[1]Sheet 1'!P158,0)</f>
        <v>1</v>
      </c>
      <c r="R158">
        <f t="shared" si="74"/>
        <v>0.15906481697393099</v>
      </c>
      <c r="S158">
        <f t="shared" si="62"/>
        <v>0</v>
      </c>
      <c r="T158">
        <f t="shared" si="63"/>
        <v>1</v>
      </c>
      <c r="U158">
        <f t="shared" si="64"/>
        <v>0</v>
      </c>
      <c r="V158">
        <f t="shared" si="65"/>
        <v>0</v>
      </c>
      <c r="W158">
        <f t="shared" si="66"/>
        <v>0</v>
      </c>
      <c r="X158">
        <f t="shared" si="75"/>
        <v>0</v>
      </c>
      <c r="Y158">
        <f t="shared" si="76"/>
        <v>1</v>
      </c>
      <c r="Z158">
        <f t="shared" si="77"/>
        <v>0</v>
      </c>
      <c r="AA158">
        <f t="shared" si="78"/>
        <v>0</v>
      </c>
      <c r="AB158">
        <f t="shared" si="79"/>
        <v>0</v>
      </c>
      <c r="AC158">
        <f t="shared" si="67"/>
        <v>0</v>
      </c>
      <c r="AD158">
        <f t="shared" si="68"/>
        <v>0</v>
      </c>
      <c r="AE158">
        <f t="shared" si="69"/>
        <v>1</v>
      </c>
      <c r="AF158">
        <f t="shared" si="70"/>
        <v>0</v>
      </c>
      <c r="AG158">
        <f t="shared" si="71"/>
        <v>1</v>
      </c>
      <c r="AH158">
        <f t="shared" si="56"/>
        <v>1</v>
      </c>
      <c r="AI158">
        <f t="shared" si="57"/>
        <v>0</v>
      </c>
      <c r="AJ158">
        <f t="shared" si="72"/>
        <v>0</v>
      </c>
      <c r="AK158">
        <f t="shared" si="73"/>
        <v>0</v>
      </c>
      <c r="AL158">
        <f t="shared" si="58"/>
        <v>0</v>
      </c>
      <c r="AM158">
        <f t="shared" si="59"/>
        <v>0</v>
      </c>
      <c r="AN158">
        <f t="shared" si="60"/>
        <v>1</v>
      </c>
    </row>
    <row r="159" spans="1:40" x14ac:dyDescent="0.3">
      <c r="A159" t="str">
        <f t="shared" si="61"/>
        <v>PB_Cantinas</v>
      </c>
      <c r="B159" t="str">
        <f>IFERROR('[1]Sheet 1'!A159,0)</f>
        <v>Nordeste</v>
      </c>
      <c r="C159" t="str">
        <f>IFERROR('[1]Sheet 1'!B159,0)</f>
        <v>PB</v>
      </c>
      <c r="D159" t="str">
        <f>IFERROR('[1]Sheet 1'!C159,0)</f>
        <v>Paraiba</v>
      </c>
      <c r="E159" t="str">
        <f>IFERROR('[1]Sheet 1'!D159,0)</f>
        <v>Cantinas</v>
      </c>
      <c r="F159">
        <f>IFERROR('[1]Sheet 1'!E159,0)</f>
        <v>7.2504196165223106E-2</v>
      </c>
      <c r="G159">
        <f>IFERROR('[1]Sheet 1'!F159,0)</f>
        <v>0.32844843031909499</v>
      </c>
      <c r="H159">
        <f>IFERROR('[1]Sheet 1'!G159,0)</f>
        <v>7.4998054957230303E-3</v>
      </c>
      <c r="I159">
        <f>IFERROR('[1]Sheet 1'!H159,0)</f>
        <v>0.50084798239349004</v>
      </c>
      <c r="J159">
        <f>IFERROR('[1]Sheet 1'!I159,0)</f>
        <v>2.7195262201744701E-3</v>
      </c>
      <c r="K159">
        <f>IFERROR('[1]Sheet 1'!J159,0)</f>
        <v>8.7980059406293595E-2</v>
      </c>
      <c r="L159">
        <f>IFERROR('[1]Sheet 1'!K159,0)</f>
        <v>0</v>
      </c>
      <c r="M159">
        <f>IFERROR('[1]Sheet 1'!L159,0)</f>
        <v>0</v>
      </c>
      <c r="N159">
        <f>IFERROR('[1]Sheet 1'!M159,0)</f>
        <v>0</v>
      </c>
      <c r="O159">
        <f>IFERROR('[1]Sheet 1'!N159,0)</f>
        <v>1</v>
      </c>
      <c r="P159">
        <f>IFERROR('[1]Sheet 1'!O159,0)</f>
        <v>0</v>
      </c>
      <c r="Q159">
        <f>IFERROR('[1]Sheet 1'!P159,0)</f>
        <v>0</v>
      </c>
      <c r="R159">
        <f t="shared" si="74"/>
        <v>0.91201994059370561</v>
      </c>
      <c r="S159">
        <f t="shared" si="62"/>
        <v>7.9498476884205416E-2</v>
      </c>
      <c r="T159">
        <f t="shared" si="63"/>
        <v>0.36013294852443911</v>
      </c>
      <c r="U159">
        <f t="shared" si="64"/>
        <v>8.2232911386134998E-3</v>
      </c>
      <c r="V159">
        <f t="shared" si="65"/>
        <v>0.54916341200549701</v>
      </c>
      <c r="W159">
        <f t="shared" si="66"/>
        <v>2.9818714472450202E-3</v>
      </c>
      <c r="X159">
        <f t="shared" si="75"/>
        <v>0</v>
      </c>
      <c r="Y159">
        <f t="shared" si="76"/>
        <v>0</v>
      </c>
      <c r="Z159">
        <f t="shared" si="77"/>
        <v>0</v>
      </c>
      <c r="AA159">
        <f t="shared" si="78"/>
        <v>1</v>
      </c>
      <c r="AB159">
        <f t="shared" si="79"/>
        <v>0</v>
      </c>
      <c r="AC159">
        <f t="shared" si="67"/>
        <v>0</v>
      </c>
      <c r="AD159">
        <f t="shared" si="68"/>
        <v>0</v>
      </c>
      <c r="AE159">
        <f t="shared" si="69"/>
        <v>1</v>
      </c>
      <c r="AF159">
        <f t="shared" si="70"/>
        <v>0</v>
      </c>
      <c r="AG159">
        <f t="shared" si="71"/>
        <v>0</v>
      </c>
      <c r="AH159">
        <f t="shared" si="56"/>
        <v>0</v>
      </c>
      <c r="AI159">
        <f t="shared" si="57"/>
        <v>0</v>
      </c>
      <c r="AJ159">
        <f t="shared" si="72"/>
        <v>1</v>
      </c>
      <c r="AK159">
        <f t="shared" si="73"/>
        <v>0</v>
      </c>
      <c r="AL159">
        <f t="shared" si="58"/>
        <v>0</v>
      </c>
      <c r="AM159">
        <f t="shared" si="59"/>
        <v>0</v>
      </c>
      <c r="AN159">
        <f t="shared" si="60"/>
        <v>1</v>
      </c>
    </row>
    <row r="160" spans="1:40" x14ac:dyDescent="0.3">
      <c r="A160" t="str">
        <f t="shared" si="61"/>
        <v>PB_Doces</v>
      </c>
      <c r="B160" t="str">
        <f>IFERROR('[1]Sheet 1'!A160,0)</f>
        <v>Nordeste</v>
      </c>
      <c r="C160" t="str">
        <f>IFERROR('[1]Sheet 1'!B160,0)</f>
        <v>PB</v>
      </c>
      <c r="D160" t="str">
        <f>IFERROR('[1]Sheet 1'!C160,0)</f>
        <v>Paraiba</v>
      </c>
      <c r="E160" t="str">
        <f>IFERROR('[1]Sheet 1'!D160,0)</f>
        <v>Doces</v>
      </c>
      <c r="F160">
        <f>IFERROR('[1]Sheet 1'!E160,0)</f>
        <v>0</v>
      </c>
      <c r="G160">
        <f>IFERROR('[1]Sheet 1'!F160,0)</f>
        <v>0.91037548591380202</v>
      </c>
      <c r="H160">
        <f>IFERROR('[1]Sheet 1'!G160,0)</f>
        <v>0</v>
      </c>
      <c r="I160">
        <f>IFERROR('[1]Sheet 1'!H160,0)</f>
        <v>8.9624514086198398E-2</v>
      </c>
      <c r="J160">
        <f>IFERROR('[1]Sheet 1'!I160,0)</f>
        <v>0</v>
      </c>
      <c r="K160">
        <f>IFERROR('[1]Sheet 1'!J160,0)</f>
        <v>0</v>
      </c>
      <c r="L160">
        <f>IFERROR('[1]Sheet 1'!K160,0)</f>
        <v>0</v>
      </c>
      <c r="M160">
        <f>IFERROR('[1]Sheet 1'!L160,0)</f>
        <v>1</v>
      </c>
      <c r="N160">
        <f>IFERROR('[1]Sheet 1'!M160,0)</f>
        <v>0</v>
      </c>
      <c r="O160">
        <f>IFERROR('[1]Sheet 1'!N160,0)</f>
        <v>0</v>
      </c>
      <c r="P160">
        <f>IFERROR('[1]Sheet 1'!O160,0)</f>
        <v>0</v>
      </c>
      <c r="Q160">
        <f>IFERROR('[1]Sheet 1'!P160,0)</f>
        <v>0</v>
      </c>
      <c r="R160">
        <f t="shared" si="74"/>
        <v>1.0000000000000004</v>
      </c>
      <c r="S160">
        <f t="shared" si="62"/>
        <v>0</v>
      </c>
      <c r="T160">
        <f t="shared" si="63"/>
        <v>0.91037548591380157</v>
      </c>
      <c r="U160">
        <f t="shared" si="64"/>
        <v>0</v>
      </c>
      <c r="V160">
        <f t="shared" si="65"/>
        <v>8.9624514086198356E-2</v>
      </c>
      <c r="W160">
        <f t="shared" si="66"/>
        <v>0</v>
      </c>
      <c r="X160">
        <f t="shared" si="75"/>
        <v>0</v>
      </c>
      <c r="Y160">
        <f t="shared" si="76"/>
        <v>1</v>
      </c>
      <c r="Z160">
        <f t="shared" si="77"/>
        <v>0</v>
      </c>
      <c r="AA160">
        <f t="shared" si="78"/>
        <v>0</v>
      </c>
      <c r="AB160">
        <f t="shared" si="79"/>
        <v>0</v>
      </c>
      <c r="AC160">
        <f t="shared" si="67"/>
        <v>0</v>
      </c>
      <c r="AD160">
        <f t="shared" si="68"/>
        <v>1</v>
      </c>
      <c r="AE160">
        <f t="shared" si="69"/>
        <v>0</v>
      </c>
      <c r="AF160">
        <f t="shared" si="70"/>
        <v>0</v>
      </c>
      <c r="AG160">
        <f t="shared" si="71"/>
        <v>1</v>
      </c>
      <c r="AH160">
        <f t="shared" si="56"/>
        <v>2</v>
      </c>
      <c r="AI160">
        <f t="shared" si="57"/>
        <v>0</v>
      </c>
      <c r="AJ160">
        <f t="shared" si="72"/>
        <v>0</v>
      </c>
      <c r="AK160">
        <f t="shared" si="73"/>
        <v>0</v>
      </c>
      <c r="AL160">
        <f t="shared" si="58"/>
        <v>0</v>
      </c>
      <c r="AM160">
        <f t="shared" si="59"/>
        <v>0</v>
      </c>
      <c r="AN160">
        <f t="shared" si="60"/>
        <v>1</v>
      </c>
    </row>
    <row r="161" spans="1:40" x14ac:dyDescent="0.3">
      <c r="A161" t="str">
        <f t="shared" si="61"/>
        <v>PB_Excluidos</v>
      </c>
      <c r="B161" t="str">
        <f>IFERROR('[1]Sheet 1'!A161,0)</f>
        <v>Nordeste</v>
      </c>
      <c r="C161" t="str">
        <f>IFERROR('[1]Sheet 1'!B161,0)</f>
        <v>PB</v>
      </c>
      <c r="D161" t="str">
        <f>IFERROR('[1]Sheet 1'!C161,0)</f>
        <v>Paraiba</v>
      </c>
      <c r="E161" t="str">
        <f>IFERROR('[1]Sheet 1'!D161,0)</f>
        <v>Excluidos</v>
      </c>
      <c r="F161">
        <f>IFERROR('[1]Sheet 1'!E161,0)</f>
        <v>0.41217507374462697</v>
      </c>
      <c r="G161">
        <f>IFERROR('[1]Sheet 1'!F161,0)</f>
        <v>0.120426110750779</v>
      </c>
      <c r="H161">
        <f>IFERROR('[1]Sheet 1'!G161,0)</f>
        <v>7.2535975587079707E-2</v>
      </c>
      <c r="I161">
        <f>IFERROR('[1]Sheet 1'!H161,0)</f>
        <v>0.34434703532177902</v>
      </c>
      <c r="J161">
        <f>IFERROR('[1]Sheet 1'!I161,0)</f>
        <v>9.9227638242784296E-3</v>
      </c>
      <c r="K161">
        <f>IFERROR('[1]Sheet 1'!J161,0)</f>
        <v>4.0593040771456902E-2</v>
      </c>
      <c r="L161">
        <f>IFERROR('[1]Sheet 1'!K161,0)</f>
        <v>0</v>
      </c>
      <c r="M161">
        <f>IFERROR('[1]Sheet 1'!L161,0)</f>
        <v>0</v>
      </c>
      <c r="N161">
        <f>IFERROR('[1]Sheet 1'!M161,0)</f>
        <v>0</v>
      </c>
      <c r="O161">
        <f>IFERROR('[1]Sheet 1'!N161,0)</f>
        <v>0</v>
      </c>
      <c r="P161">
        <f>IFERROR('[1]Sheet 1'!O161,0)</f>
        <v>0</v>
      </c>
      <c r="Q161">
        <f>IFERROR('[1]Sheet 1'!P161,0)</f>
        <v>0</v>
      </c>
      <c r="R161">
        <f t="shared" si="74"/>
        <v>0.95940695922854313</v>
      </c>
      <c r="S161">
        <f t="shared" si="62"/>
        <v>0.42961442980990672</v>
      </c>
      <c r="T161">
        <f t="shared" si="63"/>
        <v>0.12552140631501502</v>
      </c>
      <c r="U161">
        <f t="shared" si="64"/>
        <v>7.5605012960720766E-2</v>
      </c>
      <c r="V161">
        <f t="shared" si="65"/>
        <v>0.35891654944703305</v>
      </c>
      <c r="W161">
        <f t="shared" si="66"/>
        <v>1.034260146732446E-2</v>
      </c>
      <c r="X161">
        <f t="shared" si="75"/>
        <v>0</v>
      </c>
      <c r="Y161">
        <f t="shared" si="76"/>
        <v>0</v>
      </c>
      <c r="Z161">
        <f t="shared" si="77"/>
        <v>0</v>
      </c>
      <c r="AA161">
        <f t="shared" si="78"/>
        <v>0</v>
      </c>
      <c r="AB161">
        <f t="shared" si="79"/>
        <v>0</v>
      </c>
      <c r="AC161">
        <f t="shared" si="67"/>
        <v>0</v>
      </c>
      <c r="AD161">
        <f t="shared" si="68"/>
        <v>0</v>
      </c>
      <c r="AE161">
        <f t="shared" si="69"/>
        <v>1</v>
      </c>
      <c r="AF161">
        <f t="shared" si="70"/>
        <v>0</v>
      </c>
      <c r="AG161">
        <f t="shared" si="71"/>
        <v>0</v>
      </c>
      <c r="AH161">
        <f t="shared" si="56"/>
        <v>0</v>
      </c>
      <c r="AI161">
        <f t="shared" si="57"/>
        <v>1</v>
      </c>
      <c r="AJ161">
        <f t="shared" si="72"/>
        <v>0</v>
      </c>
      <c r="AK161">
        <f t="shared" si="73"/>
        <v>0</v>
      </c>
      <c r="AL161">
        <f t="shared" si="58"/>
        <v>0</v>
      </c>
      <c r="AM161">
        <f t="shared" si="59"/>
        <v>0</v>
      </c>
      <c r="AN161">
        <f t="shared" si="60"/>
        <v>1</v>
      </c>
    </row>
    <row r="162" spans="1:40" x14ac:dyDescent="0.3">
      <c r="A162" t="str">
        <f t="shared" si="61"/>
        <v>PB_FornecimentoDom</v>
      </c>
      <c r="B162" t="str">
        <f>IFERROR('[1]Sheet 1'!A162,0)</f>
        <v>Nordeste</v>
      </c>
      <c r="C162" t="str">
        <f>IFERROR('[1]Sheet 1'!B162,0)</f>
        <v>PB</v>
      </c>
      <c r="D162" t="str">
        <f>IFERROR('[1]Sheet 1'!C162,0)</f>
        <v>Paraiba</v>
      </c>
      <c r="E162" t="str">
        <f>IFERROR('[1]Sheet 1'!D162,0)</f>
        <v>FornecimentoDom</v>
      </c>
      <c r="F162">
        <f>IFERROR('[1]Sheet 1'!E162,0)</f>
        <v>0.10874013747297</v>
      </c>
      <c r="G162">
        <f>IFERROR('[1]Sheet 1'!F162,0)</f>
        <v>2.95846572786168E-2</v>
      </c>
      <c r="H162">
        <f>IFERROR('[1]Sheet 1'!G162,0)</f>
        <v>0</v>
      </c>
      <c r="I162">
        <f>IFERROR('[1]Sheet 1'!H162,0)</f>
        <v>0.84206722559460701</v>
      </c>
      <c r="J162">
        <f>IFERROR('[1]Sheet 1'!I162,0)</f>
        <v>1.9607979653806701E-2</v>
      </c>
      <c r="K162">
        <f>IFERROR('[1]Sheet 1'!J162,0)</f>
        <v>0</v>
      </c>
      <c r="L162">
        <f>IFERROR('[1]Sheet 1'!K162,0)</f>
        <v>0</v>
      </c>
      <c r="M162">
        <f>IFERROR('[1]Sheet 1'!L162,0)</f>
        <v>0</v>
      </c>
      <c r="N162">
        <f>IFERROR('[1]Sheet 1'!M162,0)</f>
        <v>0</v>
      </c>
      <c r="O162">
        <f>IFERROR('[1]Sheet 1'!N162,0)</f>
        <v>1</v>
      </c>
      <c r="P162">
        <f>IFERROR('[1]Sheet 1'!O162,0)</f>
        <v>0</v>
      </c>
      <c r="Q162">
        <f>IFERROR('[1]Sheet 1'!P162,0)</f>
        <v>0</v>
      </c>
      <c r="R162">
        <f t="shared" si="74"/>
        <v>1.0000000000000004</v>
      </c>
      <c r="S162">
        <f t="shared" si="62"/>
        <v>0.10874013747296996</v>
      </c>
      <c r="T162">
        <f t="shared" si="63"/>
        <v>2.9584657278616786E-2</v>
      </c>
      <c r="U162">
        <f t="shared" si="64"/>
        <v>0</v>
      </c>
      <c r="V162">
        <f t="shared" si="65"/>
        <v>0.84206722559460667</v>
      </c>
      <c r="W162">
        <f t="shared" si="66"/>
        <v>1.960797965380669E-2</v>
      </c>
      <c r="X162">
        <f t="shared" si="75"/>
        <v>0</v>
      </c>
      <c r="Y162">
        <f t="shared" si="76"/>
        <v>0</v>
      </c>
      <c r="Z162">
        <f t="shared" si="77"/>
        <v>0</v>
      </c>
      <c r="AA162">
        <f t="shared" si="78"/>
        <v>1</v>
      </c>
      <c r="AB162">
        <f t="shared" si="79"/>
        <v>0</v>
      </c>
      <c r="AC162">
        <f t="shared" si="67"/>
        <v>0</v>
      </c>
      <c r="AD162">
        <f t="shared" si="68"/>
        <v>0</v>
      </c>
      <c r="AE162">
        <f t="shared" si="69"/>
        <v>1</v>
      </c>
      <c r="AF162">
        <f t="shared" si="70"/>
        <v>0</v>
      </c>
      <c r="AG162">
        <f t="shared" si="71"/>
        <v>0</v>
      </c>
      <c r="AH162">
        <f t="shared" si="56"/>
        <v>0</v>
      </c>
      <c r="AI162">
        <f t="shared" si="57"/>
        <v>0</v>
      </c>
      <c r="AJ162">
        <f t="shared" si="72"/>
        <v>1</v>
      </c>
      <c r="AK162">
        <f t="shared" si="73"/>
        <v>0</v>
      </c>
      <c r="AL162">
        <f t="shared" si="58"/>
        <v>0</v>
      </c>
      <c r="AM162">
        <f t="shared" si="59"/>
        <v>0</v>
      </c>
      <c r="AN162">
        <f t="shared" si="60"/>
        <v>1</v>
      </c>
    </row>
    <row r="163" spans="1:40" x14ac:dyDescent="0.3">
      <c r="A163" t="str">
        <f t="shared" si="61"/>
        <v>PB_Hipermercado</v>
      </c>
      <c r="B163" t="str">
        <f>IFERROR('[1]Sheet 1'!A163,0)</f>
        <v>Nordeste</v>
      </c>
      <c r="C163" t="str">
        <f>IFERROR('[1]Sheet 1'!B163,0)</f>
        <v>PB</v>
      </c>
      <c r="D163" t="str">
        <f>IFERROR('[1]Sheet 1'!C163,0)</f>
        <v>Paraiba</v>
      </c>
      <c r="E163" t="str">
        <f>IFERROR('[1]Sheet 1'!D163,0)</f>
        <v>Hipermercado</v>
      </c>
      <c r="F163">
        <f>IFERROR('[1]Sheet 1'!E163,0)</f>
        <v>0.39233655652143501</v>
      </c>
      <c r="G163">
        <f>IFERROR('[1]Sheet 1'!F163,0)</f>
        <v>0.42146782481165901</v>
      </c>
      <c r="H163">
        <f>IFERROR('[1]Sheet 1'!G163,0)</f>
        <v>0.101914000286876</v>
      </c>
      <c r="I163">
        <f>IFERROR('[1]Sheet 1'!H163,0)</f>
        <v>0</v>
      </c>
      <c r="J163">
        <f>IFERROR('[1]Sheet 1'!I163,0)</f>
        <v>7.8964966181040097E-2</v>
      </c>
      <c r="K163">
        <f>IFERROR('[1]Sheet 1'!J163,0)</f>
        <v>5.3166521989903301E-3</v>
      </c>
      <c r="L163">
        <f>IFERROR('[1]Sheet 1'!K163,0)</f>
        <v>0</v>
      </c>
      <c r="M163">
        <f>IFERROR('[1]Sheet 1'!L163,0)</f>
        <v>0</v>
      </c>
      <c r="N163">
        <f>IFERROR('[1]Sheet 1'!M163,0)</f>
        <v>0</v>
      </c>
      <c r="O163">
        <f>IFERROR('[1]Sheet 1'!N163,0)</f>
        <v>0</v>
      </c>
      <c r="P163">
        <f>IFERROR('[1]Sheet 1'!O163,0)</f>
        <v>0</v>
      </c>
      <c r="Q163">
        <f>IFERROR('[1]Sheet 1'!P163,0)</f>
        <v>0</v>
      </c>
      <c r="R163">
        <f t="shared" si="74"/>
        <v>0.99468334780101009</v>
      </c>
      <c r="S163">
        <f t="shared" si="62"/>
        <v>0.3944336229100352</v>
      </c>
      <c r="T163">
        <f t="shared" si="63"/>
        <v>0.42372059987071897</v>
      </c>
      <c r="U163">
        <f t="shared" si="64"/>
        <v>0.102458737760295</v>
      </c>
      <c r="V163">
        <f t="shared" si="65"/>
        <v>0</v>
      </c>
      <c r="W163">
        <f t="shared" si="66"/>
        <v>7.9387039458950828E-2</v>
      </c>
      <c r="X163">
        <f t="shared" si="75"/>
        <v>0</v>
      </c>
      <c r="Y163">
        <f t="shared" si="76"/>
        <v>0</v>
      </c>
      <c r="Z163">
        <f t="shared" si="77"/>
        <v>0</v>
      </c>
      <c r="AA163">
        <f t="shared" si="78"/>
        <v>0</v>
      </c>
      <c r="AB163">
        <f t="shared" si="79"/>
        <v>0</v>
      </c>
      <c r="AC163">
        <f t="shared" si="67"/>
        <v>0</v>
      </c>
      <c r="AD163">
        <f t="shared" si="68"/>
        <v>0</v>
      </c>
      <c r="AE163">
        <f t="shared" si="69"/>
        <v>1</v>
      </c>
      <c r="AF163">
        <f t="shared" si="70"/>
        <v>0</v>
      </c>
      <c r="AG163">
        <f t="shared" si="71"/>
        <v>0</v>
      </c>
      <c r="AH163">
        <f t="shared" si="56"/>
        <v>0</v>
      </c>
      <c r="AI163">
        <f t="shared" si="57"/>
        <v>0</v>
      </c>
      <c r="AJ163">
        <f t="shared" si="72"/>
        <v>1</v>
      </c>
      <c r="AK163">
        <f t="shared" si="73"/>
        <v>0</v>
      </c>
      <c r="AL163">
        <f t="shared" si="58"/>
        <v>0</v>
      </c>
      <c r="AM163">
        <f t="shared" si="59"/>
        <v>0</v>
      </c>
      <c r="AN163">
        <f t="shared" si="60"/>
        <v>1</v>
      </c>
    </row>
    <row r="164" spans="1:40" x14ac:dyDescent="0.3">
      <c r="A164" t="str">
        <f t="shared" si="61"/>
        <v>PB_Hortifruti</v>
      </c>
      <c r="B164" t="str">
        <f>IFERROR('[1]Sheet 1'!A164,0)</f>
        <v>Nordeste</v>
      </c>
      <c r="C164" t="str">
        <f>IFERROR('[1]Sheet 1'!B164,0)</f>
        <v>PB</v>
      </c>
      <c r="D164" t="str">
        <f>IFERROR('[1]Sheet 1'!C164,0)</f>
        <v>Paraiba</v>
      </c>
      <c r="E164" t="str">
        <f>IFERROR('[1]Sheet 1'!D164,0)</f>
        <v>Hortifruti</v>
      </c>
      <c r="F164">
        <f>IFERROR('[1]Sheet 1'!E164,0)</f>
        <v>0.91889453220240003</v>
      </c>
      <c r="G164">
        <f>IFERROR('[1]Sheet 1'!F164,0)</f>
        <v>2.1381804366493399E-2</v>
      </c>
      <c r="H164">
        <f>IFERROR('[1]Sheet 1'!G164,0)</f>
        <v>3.09388946495338E-2</v>
      </c>
      <c r="I164">
        <f>IFERROR('[1]Sheet 1'!H164,0)</f>
        <v>1.50859363633835E-2</v>
      </c>
      <c r="J164">
        <f>IFERROR('[1]Sheet 1'!I164,0)</f>
        <v>5.7812725627861298E-3</v>
      </c>
      <c r="K164">
        <f>IFERROR('[1]Sheet 1'!J164,0)</f>
        <v>7.9175598554036605E-3</v>
      </c>
      <c r="L164">
        <f>IFERROR('[1]Sheet 1'!K164,0)</f>
        <v>1</v>
      </c>
      <c r="M164">
        <f>IFERROR('[1]Sheet 1'!L164,0)</f>
        <v>0</v>
      </c>
      <c r="N164">
        <f>IFERROR('[1]Sheet 1'!M164,0)</f>
        <v>0</v>
      </c>
      <c r="O164">
        <f>IFERROR('[1]Sheet 1'!N164,0)</f>
        <v>0</v>
      </c>
      <c r="P164">
        <f>IFERROR('[1]Sheet 1'!O164,0)</f>
        <v>0</v>
      </c>
      <c r="Q164">
        <f>IFERROR('[1]Sheet 1'!P164,0)</f>
        <v>0</v>
      </c>
      <c r="R164">
        <f t="shared" si="74"/>
        <v>0.9920824401445969</v>
      </c>
      <c r="S164">
        <f t="shared" si="62"/>
        <v>0.92622799781484921</v>
      </c>
      <c r="T164">
        <f t="shared" si="63"/>
        <v>2.1552447156888477E-2</v>
      </c>
      <c r="U164">
        <f t="shared" si="64"/>
        <v>3.11858101681796E-2</v>
      </c>
      <c r="V164">
        <f t="shared" si="65"/>
        <v>1.5206333418404938E-2</v>
      </c>
      <c r="W164">
        <f t="shared" si="66"/>
        <v>5.8274114416776738E-3</v>
      </c>
      <c r="X164">
        <f t="shared" si="75"/>
        <v>1</v>
      </c>
      <c r="Y164">
        <f t="shared" si="76"/>
        <v>0</v>
      </c>
      <c r="Z164">
        <f t="shared" si="77"/>
        <v>0</v>
      </c>
      <c r="AA164">
        <f t="shared" si="78"/>
        <v>0</v>
      </c>
      <c r="AB164">
        <f t="shared" si="79"/>
        <v>0</v>
      </c>
      <c r="AC164">
        <f t="shared" si="67"/>
        <v>1</v>
      </c>
      <c r="AD164">
        <f t="shared" si="68"/>
        <v>0</v>
      </c>
      <c r="AE164">
        <f t="shared" si="69"/>
        <v>0</v>
      </c>
      <c r="AF164">
        <f t="shared" si="70"/>
        <v>1</v>
      </c>
      <c r="AG164">
        <f t="shared" si="71"/>
        <v>0</v>
      </c>
      <c r="AH164">
        <f t="shared" si="56"/>
        <v>2</v>
      </c>
      <c r="AI164">
        <f t="shared" si="57"/>
        <v>0</v>
      </c>
      <c r="AJ164">
        <f t="shared" si="72"/>
        <v>0</v>
      </c>
      <c r="AK164">
        <f t="shared" si="73"/>
        <v>0</v>
      </c>
      <c r="AL164">
        <f t="shared" si="58"/>
        <v>0</v>
      </c>
      <c r="AM164">
        <f t="shared" si="59"/>
        <v>0</v>
      </c>
      <c r="AN164">
        <f t="shared" si="60"/>
        <v>1</v>
      </c>
    </row>
    <row r="165" spans="1:40" x14ac:dyDescent="0.3">
      <c r="A165" t="str">
        <f t="shared" si="61"/>
        <v>PB_Lanchonetes</v>
      </c>
      <c r="B165" t="str">
        <f>IFERROR('[1]Sheet 1'!A165,0)</f>
        <v>Nordeste</v>
      </c>
      <c r="C165" t="str">
        <f>IFERROR('[1]Sheet 1'!B165,0)</f>
        <v>PB</v>
      </c>
      <c r="D165" t="str">
        <f>IFERROR('[1]Sheet 1'!C165,0)</f>
        <v>Paraiba</v>
      </c>
      <c r="E165" t="str">
        <f>IFERROR('[1]Sheet 1'!D165,0)</f>
        <v>Lanchonetes</v>
      </c>
      <c r="F165">
        <f>IFERROR('[1]Sheet 1'!E165,0)</f>
        <v>9.4588256791619502E-2</v>
      </c>
      <c r="G165">
        <f>IFERROR('[1]Sheet 1'!F165,0)</f>
        <v>0.51052000746259696</v>
      </c>
      <c r="H165">
        <f>IFERROR('[1]Sheet 1'!G165,0)</f>
        <v>5.1876413401882602E-3</v>
      </c>
      <c r="I165">
        <f>IFERROR('[1]Sheet 1'!H165,0)</f>
        <v>0.36366784850043099</v>
      </c>
      <c r="J165">
        <f>IFERROR('[1]Sheet 1'!I165,0)</f>
        <v>3.8528412823909701E-3</v>
      </c>
      <c r="K165">
        <f>IFERROR('[1]Sheet 1'!J165,0)</f>
        <v>2.2183404622772799E-2</v>
      </c>
      <c r="L165">
        <f>IFERROR('[1]Sheet 1'!K165,0)</f>
        <v>0</v>
      </c>
      <c r="M165">
        <f>IFERROR('[1]Sheet 1'!L165,0)</f>
        <v>1</v>
      </c>
      <c r="N165">
        <f>IFERROR('[1]Sheet 1'!M165,0)</f>
        <v>0</v>
      </c>
      <c r="O165">
        <f>IFERROR('[1]Sheet 1'!N165,0)</f>
        <v>0</v>
      </c>
      <c r="P165">
        <f>IFERROR('[1]Sheet 1'!O165,0)</f>
        <v>0</v>
      </c>
      <c r="Q165">
        <f>IFERROR('[1]Sheet 1'!P165,0)</f>
        <v>0</v>
      </c>
      <c r="R165">
        <f t="shared" si="74"/>
        <v>0.97781659537722665</v>
      </c>
      <c r="S165">
        <f t="shared" si="62"/>
        <v>9.6734149572424474E-2</v>
      </c>
      <c r="T165">
        <f t="shared" si="63"/>
        <v>0.52210200755045089</v>
      </c>
      <c r="U165">
        <f t="shared" si="64"/>
        <v>5.3053316590387254E-3</v>
      </c>
      <c r="V165">
        <f t="shared" si="65"/>
        <v>0.37191826178827891</v>
      </c>
      <c r="W165">
        <f t="shared" si="66"/>
        <v>3.9402494298070318E-3</v>
      </c>
      <c r="X165">
        <f t="shared" si="75"/>
        <v>0</v>
      </c>
      <c r="Y165">
        <f t="shared" si="76"/>
        <v>1</v>
      </c>
      <c r="Z165">
        <f t="shared" si="77"/>
        <v>0</v>
      </c>
      <c r="AA165">
        <f t="shared" si="78"/>
        <v>0</v>
      </c>
      <c r="AB165">
        <f t="shared" si="79"/>
        <v>0</v>
      </c>
      <c r="AC165">
        <f t="shared" si="67"/>
        <v>0</v>
      </c>
      <c r="AD165">
        <f t="shared" si="68"/>
        <v>1</v>
      </c>
      <c r="AE165">
        <f t="shared" si="69"/>
        <v>0</v>
      </c>
      <c r="AF165">
        <f t="shared" si="70"/>
        <v>0</v>
      </c>
      <c r="AG165">
        <f t="shared" si="71"/>
        <v>1</v>
      </c>
      <c r="AH165">
        <f t="shared" si="56"/>
        <v>2</v>
      </c>
      <c r="AI165">
        <f t="shared" si="57"/>
        <v>0</v>
      </c>
      <c r="AJ165">
        <f t="shared" si="72"/>
        <v>0</v>
      </c>
      <c r="AK165">
        <f t="shared" si="73"/>
        <v>0</v>
      </c>
      <c r="AL165">
        <f t="shared" si="58"/>
        <v>0</v>
      </c>
      <c r="AM165">
        <f t="shared" si="59"/>
        <v>0</v>
      </c>
      <c r="AN165">
        <f t="shared" si="60"/>
        <v>1</v>
      </c>
    </row>
    <row r="166" spans="1:40" x14ac:dyDescent="0.3">
      <c r="A166" t="str">
        <f t="shared" si="61"/>
        <v>PB_LaticiniosFrios</v>
      </c>
      <c r="B166" t="str">
        <f>IFERROR('[1]Sheet 1'!A166,0)</f>
        <v>Nordeste</v>
      </c>
      <c r="C166" t="str">
        <f>IFERROR('[1]Sheet 1'!B166,0)</f>
        <v>PB</v>
      </c>
      <c r="D166" t="str">
        <f>IFERROR('[1]Sheet 1'!C166,0)</f>
        <v>Paraiba</v>
      </c>
      <c r="E166" t="str">
        <f>IFERROR('[1]Sheet 1'!D166,0)</f>
        <v>LaticiniosFrios</v>
      </c>
      <c r="F166">
        <f>IFERROR('[1]Sheet 1'!E166,0)</f>
        <v>0.75746568968847405</v>
      </c>
      <c r="G166">
        <f>IFERROR('[1]Sheet 1'!F166,0)</f>
        <v>5.8019651481172503E-2</v>
      </c>
      <c r="H166">
        <f>IFERROR('[1]Sheet 1'!G166,0)</f>
        <v>0.18451465883035401</v>
      </c>
      <c r="I166">
        <f>IFERROR('[1]Sheet 1'!H166,0)</f>
        <v>0</v>
      </c>
      <c r="J166">
        <f>IFERROR('[1]Sheet 1'!I166,0)</f>
        <v>0</v>
      </c>
      <c r="K166">
        <f>IFERROR('[1]Sheet 1'!J166,0)</f>
        <v>0</v>
      </c>
      <c r="L166">
        <f>IFERROR('[1]Sheet 1'!K166,0)</f>
        <v>1</v>
      </c>
      <c r="M166">
        <f>IFERROR('[1]Sheet 1'!L166,0)</f>
        <v>0</v>
      </c>
      <c r="N166">
        <f>IFERROR('[1]Sheet 1'!M166,0)</f>
        <v>0</v>
      </c>
      <c r="O166">
        <f>IFERROR('[1]Sheet 1'!N166,0)</f>
        <v>0</v>
      </c>
      <c r="P166">
        <f>IFERROR('[1]Sheet 1'!O166,0)</f>
        <v>0</v>
      </c>
      <c r="Q166">
        <f>IFERROR('[1]Sheet 1'!P166,0)</f>
        <v>0</v>
      </c>
      <c r="R166">
        <f t="shared" si="74"/>
        <v>1.0000000000000004</v>
      </c>
      <c r="S166">
        <f t="shared" si="62"/>
        <v>0.75746568968847372</v>
      </c>
      <c r="T166">
        <f t="shared" si="63"/>
        <v>5.8019651481172475E-2</v>
      </c>
      <c r="U166">
        <f t="shared" si="64"/>
        <v>0.18451465883035392</v>
      </c>
      <c r="V166">
        <f t="shared" si="65"/>
        <v>0</v>
      </c>
      <c r="W166">
        <f t="shared" si="66"/>
        <v>0</v>
      </c>
      <c r="X166">
        <f t="shared" si="75"/>
        <v>1</v>
      </c>
      <c r="Y166">
        <f t="shared" si="76"/>
        <v>0</v>
      </c>
      <c r="Z166">
        <f t="shared" si="77"/>
        <v>0</v>
      </c>
      <c r="AA166">
        <f t="shared" si="78"/>
        <v>0</v>
      </c>
      <c r="AB166">
        <f t="shared" si="79"/>
        <v>0</v>
      </c>
      <c r="AC166">
        <f t="shared" si="67"/>
        <v>1</v>
      </c>
      <c r="AD166">
        <f t="shared" si="68"/>
        <v>0</v>
      </c>
      <c r="AE166">
        <f t="shared" si="69"/>
        <v>0</v>
      </c>
      <c r="AF166">
        <f t="shared" si="70"/>
        <v>1</v>
      </c>
      <c r="AG166">
        <f t="shared" si="71"/>
        <v>0</v>
      </c>
      <c r="AH166">
        <f t="shared" si="56"/>
        <v>2</v>
      </c>
      <c r="AI166">
        <f t="shared" si="57"/>
        <v>0</v>
      </c>
      <c r="AJ166">
        <f t="shared" si="72"/>
        <v>0</v>
      </c>
      <c r="AK166">
        <f t="shared" si="73"/>
        <v>0</v>
      </c>
      <c r="AL166">
        <f t="shared" si="58"/>
        <v>0</v>
      </c>
      <c r="AM166">
        <f t="shared" si="59"/>
        <v>0</v>
      </c>
      <c r="AN166">
        <f t="shared" si="60"/>
        <v>1</v>
      </c>
    </row>
    <row r="167" spans="1:40" x14ac:dyDescent="0.3">
      <c r="A167" t="str">
        <f t="shared" si="61"/>
        <v>PB_Minimercado</v>
      </c>
      <c r="B167" t="str">
        <f>IFERROR('[1]Sheet 1'!A167,0)</f>
        <v>Nordeste</v>
      </c>
      <c r="C167" t="str">
        <f>IFERROR('[1]Sheet 1'!B167,0)</f>
        <v>PB</v>
      </c>
      <c r="D167" t="str">
        <f>IFERROR('[1]Sheet 1'!C167,0)</f>
        <v>Paraiba</v>
      </c>
      <c r="E167" t="str">
        <f>IFERROR('[1]Sheet 1'!D167,0)</f>
        <v>Minimercado</v>
      </c>
      <c r="F167">
        <f>IFERROR('[1]Sheet 1'!E167,0)</f>
        <v>0.50460578865466099</v>
      </c>
      <c r="G167">
        <f>IFERROR('[1]Sheet 1'!F167,0)</f>
        <v>0.27205236090988799</v>
      </c>
      <c r="H167">
        <f>IFERROR('[1]Sheet 1'!G167,0)</f>
        <v>0.107251422440928</v>
      </c>
      <c r="I167">
        <f>IFERROR('[1]Sheet 1'!H167,0)</f>
        <v>3.4097678172187798E-3</v>
      </c>
      <c r="J167">
        <f>IFERROR('[1]Sheet 1'!I167,0)</f>
        <v>8.7090445912410802E-2</v>
      </c>
      <c r="K167">
        <f>IFERROR('[1]Sheet 1'!J167,0)</f>
        <v>2.5590214264893999E-2</v>
      </c>
      <c r="L167">
        <f>IFERROR('[1]Sheet 1'!K167,0)</f>
        <v>1</v>
      </c>
      <c r="M167">
        <f>IFERROR('[1]Sheet 1'!L167,0)</f>
        <v>0</v>
      </c>
      <c r="N167">
        <f>IFERROR('[1]Sheet 1'!M167,0)</f>
        <v>0</v>
      </c>
      <c r="O167">
        <f>IFERROR('[1]Sheet 1'!N167,0)</f>
        <v>0</v>
      </c>
      <c r="P167">
        <f>IFERROR('[1]Sheet 1'!O167,0)</f>
        <v>0</v>
      </c>
      <c r="Q167">
        <f>IFERROR('[1]Sheet 1'!P167,0)</f>
        <v>0</v>
      </c>
      <c r="R167">
        <f t="shared" si="74"/>
        <v>0.97440978573510661</v>
      </c>
      <c r="S167">
        <f t="shared" si="62"/>
        <v>0.5178578828351772</v>
      </c>
      <c r="T167">
        <f t="shared" si="63"/>
        <v>0.27919707385188908</v>
      </c>
      <c r="U167">
        <f t="shared" si="64"/>
        <v>0.1100680884069901</v>
      </c>
      <c r="V167">
        <f t="shared" si="65"/>
        <v>3.4993160651054108E-3</v>
      </c>
      <c r="W167">
        <f t="shared" si="66"/>
        <v>8.9377638840838103E-2</v>
      </c>
      <c r="X167">
        <f t="shared" si="75"/>
        <v>1</v>
      </c>
      <c r="Y167">
        <f t="shared" si="76"/>
        <v>0</v>
      </c>
      <c r="Z167">
        <f t="shared" si="77"/>
        <v>0</v>
      </c>
      <c r="AA167">
        <f t="shared" si="78"/>
        <v>0</v>
      </c>
      <c r="AB167">
        <f t="shared" si="79"/>
        <v>0</v>
      </c>
      <c r="AC167">
        <f t="shared" si="67"/>
        <v>1</v>
      </c>
      <c r="AD167">
        <f t="shared" si="68"/>
        <v>0</v>
      </c>
      <c r="AE167">
        <f t="shared" si="69"/>
        <v>0</v>
      </c>
      <c r="AF167">
        <f t="shared" si="70"/>
        <v>1</v>
      </c>
      <c r="AG167">
        <f t="shared" si="71"/>
        <v>0</v>
      </c>
      <c r="AH167">
        <f t="shared" si="56"/>
        <v>2</v>
      </c>
      <c r="AI167">
        <f t="shared" si="57"/>
        <v>0</v>
      </c>
      <c r="AJ167">
        <f t="shared" si="72"/>
        <v>0</v>
      </c>
      <c r="AK167">
        <f t="shared" si="73"/>
        <v>0</v>
      </c>
      <c r="AL167">
        <f t="shared" si="58"/>
        <v>0</v>
      </c>
      <c r="AM167">
        <f t="shared" si="59"/>
        <v>0</v>
      </c>
      <c r="AN167">
        <f t="shared" si="60"/>
        <v>1</v>
      </c>
    </row>
    <row r="168" spans="1:40" x14ac:dyDescent="0.3">
      <c r="A168" t="str">
        <f t="shared" si="61"/>
        <v>PB_Padaria_prod</v>
      </c>
      <c r="B168" t="str">
        <f>IFERROR('[1]Sheet 1'!A168,0)</f>
        <v>Nordeste</v>
      </c>
      <c r="C168" t="str">
        <f>IFERROR('[1]Sheet 1'!B168,0)</f>
        <v>PB</v>
      </c>
      <c r="D168" t="str">
        <f>IFERROR('[1]Sheet 1'!C168,0)</f>
        <v>Paraiba</v>
      </c>
      <c r="E168" t="str">
        <f>IFERROR('[1]Sheet 1'!D168,0)</f>
        <v>Padaria_prod</v>
      </c>
      <c r="F168">
        <f>IFERROR('[1]Sheet 1'!E168,0)</f>
        <v>5.1475857901136401E-2</v>
      </c>
      <c r="G168">
        <f>IFERROR('[1]Sheet 1'!F168,0)</f>
        <v>0.131572261323502</v>
      </c>
      <c r="H168">
        <f>IFERROR('[1]Sheet 1'!G168,0)</f>
        <v>0.79170563066202104</v>
      </c>
      <c r="I168">
        <f>IFERROR('[1]Sheet 1'!H168,0)</f>
        <v>5.4423186351252604E-3</v>
      </c>
      <c r="J168">
        <f>IFERROR('[1]Sheet 1'!I168,0)</f>
        <v>2.0493715995729398E-3</v>
      </c>
      <c r="K168">
        <f>IFERROR('[1]Sheet 1'!J168,0)</f>
        <v>1.7754559878642901E-2</v>
      </c>
      <c r="L168">
        <f>IFERROR('[1]Sheet 1'!K168,0)</f>
        <v>0</v>
      </c>
      <c r="M168">
        <f>IFERROR('[1]Sheet 1'!L168,0)</f>
        <v>0</v>
      </c>
      <c r="N168">
        <f>IFERROR('[1]Sheet 1'!M168,0)</f>
        <v>1</v>
      </c>
      <c r="O168">
        <f>IFERROR('[1]Sheet 1'!N168,0)</f>
        <v>0</v>
      </c>
      <c r="P168">
        <f>IFERROR('[1]Sheet 1'!O168,0)</f>
        <v>0</v>
      </c>
      <c r="Q168">
        <f>IFERROR('[1]Sheet 1'!P168,0)</f>
        <v>0</v>
      </c>
      <c r="R168">
        <f t="shared" si="74"/>
        <v>0.98224544012135762</v>
      </c>
      <c r="S168">
        <f t="shared" si="62"/>
        <v>5.2406308849625709E-2</v>
      </c>
      <c r="T168">
        <f t="shared" si="63"/>
        <v>0.13395049337897266</v>
      </c>
      <c r="U168">
        <f t="shared" si="64"/>
        <v>0.80601609162390697</v>
      </c>
      <c r="V168">
        <f t="shared" si="65"/>
        <v>5.5406911682408574E-3</v>
      </c>
      <c r="W168">
        <f t="shared" si="66"/>
        <v>2.0864149792537978E-3</v>
      </c>
      <c r="X168">
        <f t="shared" si="75"/>
        <v>0</v>
      </c>
      <c r="Y168">
        <f t="shared" si="76"/>
        <v>0</v>
      </c>
      <c r="Z168">
        <f t="shared" si="77"/>
        <v>1</v>
      </c>
      <c r="AA168">
        <f t="shared" si="78"/>
        <v>0</v>
      </c>
      <c r="AB168">
        <f t="shared" si="79"/>
        <v>0</v>
      </c>
      <c r="AC168">
        <f t="shared" si="67"/>
        <v>0</v>
      </c>
      <c r="AD168">
        <f t="shared" si="68"/>
        <v>0</v>
      </c>
      <c r="AE168">
        <f t="shared" si="69"/>
        <v>1</v>
      </c>
      <c r="AF168">
        <f t="shared" si="70"/>
        <v>0</v>
      </c>
      <c r="AG168">
        <f t="shared" si="71"/>
        <v>0</v>
      </c>
      <c r="AH168">
        <f t="shared" si="56"/>
        <v>0</v>
      </c>
      <c r="AI168">
        <f t="shared" si="57"/>
        <v>0</v>
      </c>
      <c r="AJ168">
        <f t="shared" si="72"/>
        <v>0</v>
      </c>
      <c r="AK168">
        <f t="shared" si="73"/>
        <v>1</v>
      </c>
      <c r="AL168">
        <f t="shared" si="58"/>
        <v>0</v>
      </c>
      <c r="AM168">
        <f t="shared" si="59"/>
        <v>1</v>
      </c>
      <c r="AN168">
        <f t="shared" si="60"/>
        <v>1</v>
      </c>
    </row>
    <row r="169" spans="1:40" x14ac:dyDescent="0.3">
      <c r="A169" t="str">
        <f t="shared" si="61"/>
        <v>PB_Peixaria</v>
      </c>
      <c r="B169" t="str">
        <f>IFERROR('[1]Sheet 1'!A169,0)</f>
        <v>Nordeste</v>
      </c>
      <c r="C169" t="str">
        <f>IFERROR('[1]Sheet 1'!B169,0)</f>
        <v>PB</v>
      </c>
      <c r="D169" t="str">
        <f>IFERROR('[1]Sheet 1'!C169,0)</f>
        <v>Paraiba</v>
      </c>
      <c r="E169" t="str">
        <f>IFERROR('[1]Sheet 1'!D169,0)</f>
        <v>Peixaria</v>
      </c>
      <c r="F169">
        <f>IFERROR('[1]Sheet 1'!E169,0)</f>
        <v>0.801410285597147</v>
      </c>
      <c r="G169">
        <f>IFERROR('[1]Sheet 1'!F169,0)</f>
        <v>0</v>
      </c>
      <c r="H169">
        <f>IFERROR('[1]Sheet 1'!G169,0)</f>
        <v>7.3783882372773904E-2</v>
      </c>
      <c r="I169">
        <f>IFERROR('[1]Sheet 1'!H169,0)</f>
        <v>0</v>
      </c>
      <c r="J169">
        <f>IFERROR('[1]Sheet 1'!I169,0)</f>
        <v>0</v>
      </c>
      <c r="K169">
        <f>IFERROR('[1]Sheet 1'!J169,0)</f>
        <v>0.124805832030079</v>
      </c>
      <c r="L169">
        <f>IFERROR('[1]Sheet 1'!K169,0)</f>
        <v>1</v>
      </c>
      <c r="M169">
        <f>IFERROR('[1]Sheet 1'!L169,0)</f>
        <v>0</v>
      </c>
      <c r="N169">
        <f>IFERROR('[1]Sheet 1'!M169,0)</f>
        <v>0</v>
      </c>
      <c r="O169">
        <f>IFERROR('[1]Sheet 1'!N169,0)</f>
        <v>0</v>
      </c>
      <c r="P169">
        <f>IFERROR('[1]Sheet 1'!O169,0)</f>
        <v>0</v>
      </c>
      <c r="Q169">
        <f>IFERROR('[1]Sheet 1'!P169,0)</f>
        <v>0</v>
      </c>
      <c r="R169">
        <f t="shared" si="74"/>
        <v>0.87519416796992089</v>
      </c>
      <c r="S169">
        <f t="shared" si="62"/>
        <v>0.91569427097083933</v>
      </c>
      <c r="T169">
        <f t="shared" si="63"/>
        <v>0</v>
      </c>
      <c r="U169">
        <f t="shared" si="64"/>
        <v>8.4305729029160698E-2</v>
      </c>
      <c r="V169">
        <f t="shared" si="65"/>
        <v>0</v>
      </c>
      <c r="W169">
        <f t="shared" si="66"/>
        <v>0</v>
      </c>
      <c r="X169">
        <f t="shared" si="75"/>
        <v>1</v>
      </c>
      <c r="Y169">
        <f t="shared" si="76"/>
        <v>0</v>
      </c>
      <c r="Z169">
        <f t="shared" si="77"/>
        <v>0</v>
      </c>
      <c r="AA169">
        <f t="shared" si="78"/>
        <v>0</v>
      </c>
      <c r="AB169">
        <f t="shared" si="79"/>
        <v>0</v>
      </c>
      <c r="AC169">
        <f t="shared" si="67"/>
        <v>1</v>
      </c>
      <c r="AD169">
        <f t="shared" si="68"/>
        <v>0</v>
      </c>
      <c r="AE169">
        <f t="shared" si="69"/>
        <v>0</v>
      </c>
      <c r="AF169">
        <f t="shared" si="70"/>
        <v>1</v>
      </c>
      <c r="AG169">
        <f t="shared" si="71"/>
        <v>0</v>
      </c>
      <c r="AH169">
        <f t="shared" si="56"/>
        <v>2</v>
      </c>
      <c r="AI169">
        <f t="shared" si="57"/>
        <v>0</v>
      </c>
      <c r="AJ169">
        <f t="shared" si="72"/>
        <v>0</v>
      </c>
      <c r="AK169">
        <f t="shared" si="73"/>
        <v>0</v>
      </c>
      <c r="AL169">
        <f t="shared" si="58"/>
        <v>0</v>
      </c>
      <c r="AM169">
        <f t="shared" si="59"/>
        <v>0</v>
      </c>
      <c r="AN169">
        <f t="shared" si="60"/>
        <v>1</v>
      </c>
    </row>
    <row r="170" spans="1:40" x14ac:dyDescent="0.3">
      <c r="A170" t="str">
        <f t="shared" si="61"/>
        <v>PB_Restaurante</v>
      </c>
      <c r="B170" t="str">
        <f>IFERROR('[1]Sheet 1'!A170,0)</f>
        <v>Nordeste</v>
      </c>
      <c r="C170" t="str">
        <f>IFERROR('[1]Sheet 1'!B170,0)</f>
        <v>PB</v>
      </c>
      <c r="D170" t="str">
        <f>IFERROR('[1]Sheet 1'!C170,0)</f>
        <v>Paraiba</v>
      </c>
      <c r="E170" t="str">
        <f>IFERROR('[1]Sheet 1'!D170,0)</f>
        <v>Restaurante</v>
      </c>
      <c r="F170">
        <f>IFERROR('[1]Sheet 1'!E170,0)</f>
        <v>5.1156443448215003E-2</v>
      </c>
      <c r="G170">
        <f>IFERROR('[1]Sheet 1'!F170,0)</f>
        <v>5.8203859372048299E-2</v>
      </c>
      <c r="H170">
        <f>IFERROR('[1]Sheet 1'!G170,0)</f>
        <v>0</v>
      </c>
      <c r="I170">
        <f>IFERROR('[1]Sheet 1'!H170,0)</f>
        <v>0.85368191845969699</v>
      </c>
      <c r="J170">
        <f>IFERROR('[1]Sheet 1'!I170,0)</f>
        <v>0</v>
      </c>
      <c r="K170">
        <f>IFERROR('[1]Sheet 1'!J170,0)</f>
        <v>3.6957778720039199E-2</v>
      </c>
      <c r="L170">
        <f>IFERROR('[1]Sheet 1'!K170,0)</f>
        <v>0</v>
      </c>
      <c r="M170">
        <f>IFERROR('[1]Sheet 1'!L170,0)</f>
        <v>0</v>
      </c>
      <c r="N170">
        <f>IFERROR('[1]Sheet 1'!M170,0)</f>
        <v>0</v>
      </c>
      <c r="O170">
        <f>IFERROR('[1]Sheet 1'!N170,0)</f>
        <v>1</v>
      </c>
      <c r="P170">
        <f>IFERROR('[1]Sheet 1'!O170,0)</f>
        <v>0</v>
      </c>
      <c r="Q170">
        <f>IFERROR('[1]Sheet 1'!P170,0)</f>
        <v>0</v>
      </c>
      <c r="R170">
        <f t="shared" si="74"/>
        <v>0.96304222127996031</v>
      </c>
      <c r="S170">
        <f t="shared" si="62"/>
        <v>5.3119626863528363E-2</v>
      </c>
      <c r="T170">
        <f t="shared" si="63"/>
        <v>6.0437494936297499E-2</v>
      </c>
      <c r="U170">
        <f t="shared" si="64"/>
        <v>0</v>
      </c>
      <c r="V170">
        <f t="shared" si="65"/>
        <v>0.88644287820017409</v>
      </c>
      <c r="W170">
        <f t="shared" si="66"/>
        <v>0</v>
      </c>
      <c r="X170">
        <f t="shared" si="75"/>
        <v>0</v>
      </c>
      <c r="Y170">
        <f t="shared" si="76"/>
        <v>0</v>
      </c>
      <c r="Z170">
        <f t="shared" si="77"/>
        <v>0</v>
      </c>
      <c r="AA170">
        <f t="shared" si="78"/>
        <v>1</v>
      </c>
      <c r="AB170">
        <f t="shared" si="79"/>
        <v>0</v>
      </c>
      <c r="AC170">
        <f t="shared" si="67"/>
        <v>0</v>
      </c>
      <c r="AD170">
        <f t="shared" si="68"/>
        <v>0</v>
      </c>
      <c r="AE170">
        <f t="shared" si="69"/>
        <v>1</v>
      </c>
      <c r="AF170">
        <f t="shared" si="70"/>
        <v>0</v>
      </c>
      <c r="AG170">
        <f t="shared" si="71"/>
        <v>0</v>
      </c>
      <c r="AH170">
        <f t="shared" si="56"/>
        <v>0</v>
      </c>
      <c r="AI170">
        <f t="shared" si="57"/>
        <v>0</v>
      </c>
      <c r="AJ170">
        <f t="shared" si="72"/>
        <v>1</v>
      </c>
      <c r="AK170">
        <f t="shared" si="73"/>
        <v>0</v>
      </c>
      <c r="AL170">
        <f t="shared" si="58"/>
        <v>0</v>
      </c>
      <c r="AM170">
        <f t="shared" si="59"/>
        <v>0</v>
      </c>
      <c r="AN170">
        <f t="shared" si="60"/>
        <v>1</v>
      </c>
    </row>
    <row r="171" spans="1:40" x14ac:dyDescent="0.3">
      <c r="A171" t="str">
        <f t="shared" si="61"/>
        <v>PB_Supermercado</v>
      </c>
      <c r="B171" t="str">
        <f>IFERROR('[1]Sheet 1'!A171,0)</f>
        <v>Nordeste</v>
      </c>
      <c r="C171" t="str">
        <f>IFERROR('[1]Sheet 1'!B171,0)</f>
        <v>PB</v>
      </c>
      <c r="D171" t="str">
        <f>IFERROR('[1]Sheet 1'!C171,0)</f>
        <v>Paraiba</v>
      </c>
      <c r="E171" t="str">
        <f>IFERROR('[1]Sheet 1'!D171,0)</f>
        <v>Supermercado</v>
      </c>
      <c r="F171">
        <f>IFERROR('[1]Sheet 1'!E171,0)</f>
        <v>0.48894069796307299</v>
      </c>
      <c r="G171">
        <f>IFERROR('[1]Sheet 1'!F171,0)</f>
        <v>0.32706048035053098</v>
      </c>
      <c r="H171">
        <f>IFERROR('[1]Sheet 1'!G171,0)</f>
        <v>8.2348793688928598E-2</v>
      </c>
      <c r="I171">
        <f>IFERROR('[1]Sheet 1'!H171,0)</f>
        <v>1.54898345549461E-3</v>
      </c>
      <c r="J171">
        <f>IFERROR('[1]Sheet 1'!I171,0)</f>
        <v>8.3174199923496395E-2</v>
      </c>
      <c r="K171">
        <f>IFERROR('[1]Sheet 1'!J171,0)</f>
        <v>1.69268446184761E-2</v>
      </c>
      <c r="L171">
        <f>IFERROR('[1]Sheet 1'!K171,0)</f>
        <v>0</v>
      </c>
      <c r="M171">
        <f>IFERROR('[1]Sheet 1'!L171,0)</f>
        <v>0</v>
      </c>
      <c r="N171">
        <f>IFERROR('[1]Sheet 1'!M171,0)</f>
        <v>0</v>
      </c>
      <c r="O171">
        <f>IFERROR('[1]Sheet 1'!N171,0)</f>
        <v>0</v>
      </c>
      <c r="P171">
        <f>IFERROR('[1]Sheet 1'!O171,0)</f>
        <v>0</v>
      </c>
      <c r="Q171">
        <f>IFERROR('[1]Sheet 1'!P171,0)</f>
        <v>0</v>
      </c>
      <c r="R171">
        <f t="shared" si="74"/>
        <v>0.98307315538152351</v>
      </c>
      <c r="S171">
        <f t="shared" si="62"/>
        <v>0.49735942364667529</v>
      </c>
      <c r="T171">
        <f t="shared" si="63"/>
        <v>0.33269190452423775</v>
      </c>
      <c r="U171">
        <f t="shared" si="64"/>
        <v>8.3766699597213223E-2</v>
      </c>
      <c r="V171">
        <f t="shared" si="65"/>
        <v>1.5756543111925998E-3</v>
      </c>
      <c r="W171">
        <f t="shared" si="66"/>
        <v>8.4606317920681184E-2</v>
      </c>
      <c r="X171">
        <f t="shared" si="75"/>
        <v>0</v>
      </c>
      <c r="Y171">
        <f t="shared" si="76"/>
        <v>0</v>
      </c>
      <c r="Z171">
        <f t="shared" si="77"/>
        <v>0</v>
      </c>
      <c r="AA171">
        <f t="shared" si="78"/>
        <v>0</v>
      </c>
      <c r="AB171">
        <f t="shared" si="79"/>
        <v>0</v>
      </c>
      <c r="AC171">
        <f t="shared" si="67"/>
        <v>0</v>
      </c>
      <c r="AD171">
        <f t="shared" si="68"/>
        <v>0</v>
      </c>
      <c r="AE171">
        <f t="shared" si="69"/>
        <v>1</v>
      </c>
      <c r="AF171">
        <f t="shared" si="70"/>
        <v>0</v>
      </c>
      <c r="AG171">
        <f t="shared" si="71"/>
        <v>0</v>
      </c>
      <c r="AH171">
        <f t="shared" si="56"/>
        <v>0</v>
      </c>
      <c r="AI171">
        <f t="shared" si="57"/>
        <v>0</v>
      </c>
      <c r="AJ171">
        <f t="shared" si="72"/>
        <v>1</v>
      </c>
      <c r="AK171">
        <f t="shared" si="73"/>
        <v>0</v>
      </c>
      <c r="AL171">
        <f t="shared" si="58"/>
        <v>0</v>
      </c>
      <c r="AM171">
        <f t="shared" si="59"/>
        <v>0</v>
      </c>
      <c r="AN171">
        <f t="shared" si="60"/>
        <v>1</v>
      </c>
    </row>
    <row r="172" spans="1:40" x14ac:dyDescent="0.3">
      <c r="A172" t="str">
        <f t="shared" si="61"/>
        <v>PB_FornecimentoDom</v>
      </c>
      <c r="B172" t="str">
        <f>IFERROR('[1]Sheet 1'!A172,0)</f>
        <v>Nordeste</v>
      </c>
      <c r="C172" t="str">
        <f>IFERROR('[1]Sheet 1'!B172,0)</f>
        <v>PB</v>
      </c>
      <c r="D172" t="str">
        <f>IFERROR('[1]Sheet 1'!C172,0)</f>
        <v>Paraiba</v>
      </c>
      <c r="E172" t="str">
        <f>IFERROR('[1]Sheet 1'!D172,0)</f>
        <v>FornecimentoDom</v>
      </c>
      <c r="F172">
        <f>IFERROR('[1]Sheet 1'!E172,0)</f>
        <v>0</v>
      </c>
      <c r="G172">
        <f>IFERROR('[1]Sheet 1'!F172,0)</f>
        <v>0</v>
      </c>
      <c r="H172">
        <f>IFERROR('[1]Sheet 1'!G172,0)</f>
        <v>0</v>
      </c>
      <c r="I172">
        <f>IFERROR('[1]Sheet 1'!H172,0)</f>
        <v>1</v>
      </c>
      <c r="J172">
        <f>IFERROR('[1]Sheet 1'!I172,0)</f>
        <v>0</v>
      </c>
      <c r="K172">
        <f>IFERROR('[1]Sheet 1'!J172,0)</f>
        <v>0</v>
      </c>
      <c r="L172">
        <f>IFERROR('[1]Sheet 1'!K172,0)</f>
        <v>0</v>
      </c>
      <c r="M172">
        <f>IFERROR('[1]Sheet 1'!L172,0)</f>
        <v>0</v>
      </c>
      <c r="N172">
        <f>IFERROR('[1]Sheet 1'!M172,0)</f>
        <v>0</v>
      </c>
      <c r="O172">
        <f>IFERROR('[1]Sheet 1'!N172,0)</f>
        <v>1</v>
      </c>
      <c r="P172">
        <f>IFERROR('[1]Sheet 1'!O172,0)</f>
        <v>0</v>
      </c>
      <c r="Q172">
        <f>IFERROR('[1]Sheet 1'!P172,0)</f>
        <v>0</v>
      </c>
      <c r="R172">
        <f t="shared" si="74"/>
        <v>1</v>
      </c>
      <c r="S172">
        <f t="shared" si="62"/>
        <v>0</v>
      </c>
      <c r="T172">
        <f t="shared" si="63"/>
        <v>0</v>
      </c>
      <c r="U172">
        <f t="shared" si="64"/>
        <v>0</v>
      </c>
      <c r="V172">
        <f t="shared" si="65"/>
        <v>1</v>
      </c>
      <c r="W172">
        <f t="shared" si="66"/>
        <v>0</v>
      </c>
      <c r="X172">
        <f t="shared" si="75"/>
        <v>0</v>
      </c>
      <c r="Y172">
        <f t="shared" si="76"/>
        <v>0</v>
      </c>
      <c r="Z172">
        <f t="shared" si="77"/>
        <v>0</v>
      </c>
      <c r="AA172">
        <f t="shared" si="78"/>
        <v>1</v>
      </c>
      <c r="AB172">
        <f t="shared" si="79"/>
        <v>0</v>
      </c>
      <c r="AC172">
        <f t="shared" si="67"/>
        <v>0</v>
      </c>
      <c r="AD172">
        <f t="shared" si="68"/>
        <v>0</v>
      </c>
      <c r="AE172">
        <f t="shared" si="69"/>
        <v>1</v>
      </c>
      <c r="AF172">
        <f t="shared" si="70"/>
        <v>0</v>
      </c>
      <c r="AG172">
        <f t="shared" si="71"/>
        <v>0</v>
      </c>
      <c r="AH172">
        <f t="shared" si="56"/>
        <v>0</v>
      </c>
      <c r="AI172">
        <f t="shared" si="57"/>
        <v>0</v>
      </c>
      <c r="AJ172">
        <f t="shared" si="72"/>
        <v>1</v>
      </c>
      <c r="AK172">
        <f t="shared" si="73"/>
        <v>0</v>
      </c>
      <c r="AL172">
        <f t="shared" si="58"/>
        <v>0</v>
      </c>
      <c r="AM172">
        <f t="shared" si="59"/>
        <v>0</v>
      </c>
      <c r="AN172">
        <f t="shared" si="60"/>
        <v>1</v>
      </c>
    </row>
    <row r="173" spans="1:40" x14ac:dyDescent="0.3">
      <c r="A173" t="str">
        <f t="shared" si="61"/>
        <v>PE_Acougues</v>
      </c>
      <c r="B173" t="str">
        <f>IFERROR('[1]Sheet 1'!A173,0)</f>
        <v>Nordeste</v>
      </c>
      <c r="C173" t="str">
        <f>IFERROR('[1]Sheet 1'!B173,0)</f>
        <v>PE</v>
      </c>
      <c r="D173" t="str">
        <f>IFERROR('[1]Sheet 1'!C173,0)</f>
        <v>Pernambuco</v>
      </c>
      <c r="E173" t="str">
        <f>IFERROR('[1]Sheet 1'!D173,0)</f>
        <v>Acougues</v>
      </c>
      <c r="F173">
        <f>IFERROR('[1]Sheet 1'!E173,0)</f>
        <v>0.88805273883685099</v>
      </c>
      <c r="G173">
        <f>IFERROR('[1]Sheet 1'!F173,0)</f>
        <v>4.8334431318444303E-2</v>
      </c>
      <c r="H173">
        <f>IFERROR('[1]Sheet 1'!G173,0)</f>
        <v>5.8401269886959498E-2</v>
      </c>
      <c r="I173">
        <f>IFERROR('[1]Sheet 1'!H173,0)</f>
        <v>0</v>
      </c>
      <c r="J173">
        <f>IFERROR('[1]Sheet 1'!I173,0)</f>
        <v>5.2115599577454803E-3</v>
      </c>
      <c r="K173">
        <f>IFERROR('[1]Sheet 1'!J173,0)</f>
        <v>0</v>
      </c>
      <c r="L173">
        <f>IFERROR('[1]Sheet 1'!K173,0)</f>
        <v>1</v>
      </c>
      <c r="M173">
        <f>IFERROR('[1]Sheet 1'!L173,0)</f>
        <v>0</v>
      </c>
      <c r="N173">
        <f>IFERROR('[1]Sheet 1'!M173,0)</f>
        <v>0</v>
      </c>
      <c r="O173">
        <f>IFERROR('[1]Sheet 1'!N173,0)</f>
        <v>0</v>
      </c>
      <c r="P173">
        <f>IFERROR('[1]Sheet 1'!O173,0)</f>
        <v>0</v>
      </c>
      <c r="Q173">
        <f>IFERROR('[1]Sheet 1'!P173,0)</f>
        <v>0</v>
      </c>
      <c r="R173">
        <f t="shared" si="74"/>
        <v>1.0000000000000002</v>
      </c>
      <c r="S173">
        <f t="shared" si="62"/>
        <v>0.88805273883685076</v>
      </c>
      <c r="T173">
        <f t="shared" si="63"/>
        <v>4.8334431318444289E-2</v>
      </c>
      <c r="U173">
        <f t="shared" si="64"/>
        <v>5.8401269886959484E-2</v>
      </c>
      <c r="V173">
        <f t="shared" si="65"/>
        <v>0</v>
      </c>
      <c r="W173">
        <f t="shared" si="66"/>
        <v>5.2115599577454794E-3</v>
      </c>
      <c r="X173">
        <f t="shared" si="75"/>
        <v>1</v>
      </c>
      <c r="Y173">
        <f t="shared" si="76"/>
        <v>0</v>
      </c>
      <c r="Z173">
        <f t="shared" si="77"/>
        <v>0</v>
      </c>
      <c r="AA173">
        <f t="shared" si="78"/>
        <v>0</v>
      </c>
      <c r="AB173">
        <f t="shared" si="79"/>
        <v>0</v>
      </c>
      <c r="AC173">
        <f t="shared" si="67"/>
        <v>1</v>
      </c>
      <c r="AD173">
        <f t="shared" si="68"/>
        <v>0</v>
      </c>
      <c r="AE173">
        <f t="shared" si="69"/>
        <v>0</v>
      </c>
      <c r="AF173">
        <f t="shared" si="70"/>
        <v>1</v>
      </c>
      <c r="AG173">
        <f t="shared" si="71"/>
        <v>0</v>
      </c>
      <c r="AH173">
        <f t="shared" si="56"/>
        <v>2</v>
      </c>
      <c r="AI173">
        <f t="shared" si="57"/>
        <v>0</v>
      </c>
      <c r="AJ173">
        <f t="shared" si="72"/>
        <v>0</v>
      </c>
      <c r="AK173">
        <f t="shared" si="73"/>
        <v>0</v>
      </c>
      <c r="AL173">
        <f t="shared" si="58"/>
        <v>0</v>
      </c>
      <c r="AM173">
        <f t="shared" si="59"/>
        <v>0</v>
      </c>
      <c r="AN173">
        <f t="shared" si="60"/>
        <v>1</v>
      </c>
    </row>
    <row r="174" spans="1:40" x14ac:dyDescent="0.3">
      <c r="A174" t="str">
        <f t="shared" si="61"/>
        <v>PE_AliGeral</v>
      </c>
      <c r="B174" t="str">
        <f>IFERROR('[1]Sheet 1'!A174,0)</f>
        <v>Nordeste</v>
      </c>
      <c r="C174" t="str">
        <f>IFERROR('[1]Sheet 1'!B174,0)</f>
        <v>PE</v>
      </c>
      <c r="D174" t="str">
        <f>IFERROR('[1]Sheet 1'!C174,0)</f>
        <v>Pernambuco</v>
      </c>
      <c r="E174" t="str">
        <f>IFERROR('[1]Sheet 1'!D174,0)</f>
        <v>AliGeral</v>
      </c>
      <c r="F174">
        <f>IFERROR('[1]Sheet 1'!E174,0)</f>
        <v>0.83647044972962203</v>
      </c>
      <c r="G174">
        <f>IFERROR('[1]Sheet 1'!F174,0)</f>
        <v>4.5583789284190698E-2</v>
      </c>
      <c r="H174">
        <f>IFERROR('[1]Sheet 1'!G174,0)</f>
        <v>2.2825079622884999E-2</v>
      </c>
      <c r="I174">
        <f>IFERROR('[1]Sheet 1'!H174,0)</f>
        <v>6.8052375427381795E-2</v>
      </c>
      <c r="J174">
        <f>IFERROR('[1]Sheet 1'!I174,0)</f>
        <v>1.4673926279788099E-2</v>
      </c>
      <c r="K174">
        <f>IFERROR('[1]Sheet 1'!J174,0)</f>
        <v>1.2394379656132101E-2</v>
      </c>
      <c r="L174">
        <f>IFERROR('[1]Sheet 1'!K174,0)</f>
        <v>1</v>
      </c>
      <c r="M174">
        <f>IFERROR('[1]Sheet 1'!L174,0)</f>
        <v>0</v>
      </c>
      <c r="N174">
        <f>IFERROR('[1]Sheet 1'!M174,0)</f>
        <v>0</v>
      </c>
      <c r="O174">
        <f>IFERROR('[1]Sheet 1'!N174,0)</f>
        <v>0</v>
      </c>
      <c r="P174">
        <f>IFERROR('[1]Sheet 1'!O174,0)</f>
        <v>0</v>
      </c>
      <c r="Q174">
        <f>IFERROR('[1]Sheet 1'!P174,0)</f>
        <v>0</v>
      </c>
      <c r="R174">
        <f t="shared" si="74"/>
        <v>0.98760562034386767</v>
      </c>
      <c r="S174">
        <f t="shared" si="62"/>
        <v>0.8469680938413221</v>
      </c>
      <c r="T174">
        <f t="shared" si="63"/>
        <v>4.6155862568217451E-2</v>
      </c>
      <c r="U174">
        <f t="shared" si="64"/>
        <v>2.3111532734025643E-2</v>
      </c>
      <c r="V174">
        <f t="shared" si="65"/>
        <v>6.8906427854964106E-2</v>
      </c>
      <c r="W174">
        <f t="shared" si="66"/>
        <v>1.4858083001470653E-2</v>
      </c>
      <c r="X174">
        <f t="shared" si="75"/>
        <v>1</v>
      </c>
      <c r="Y174">
        <f t="shared" si="76"/>
        <v>0</v>
      </c>
      <c r="Z174">
        <f t="shared" si="77"/>
        <v>0</v>
      </c>
      <c r="AA174">
        <f t="shared" si="78"/>
        <v>0</v>
      </c>
      <c r="AB174">
        <f t="shared" si="79"/>
        <v>0</v>
      </c>
      <c r="AC174">
        <f t="shared" si="67"/>
        <v>1</v>
      </c>
      <c r="AD174">
        <f t="shared" si="68"/>
        <v>0</v>
      </c>
      <c r="AE174">
        <f t="shared" si="69"/>
        <v>0</v>
      </c>
      <c r="AF174">
        <f t="shared" si="70"/>
        <v>1</v>
      </c>
      <c r="AG174">
        <f t="shared" si="71"/>
        <v>0</v>
      </c>
      <c r="AH174">
        <f t="shared" si="56"/>
        <v>2</v>
      </c>
      <c r="AI174">
        <f t="shared" si="57"/>
        <v>0</v>
      </c>
      <c r="AJ174">
        <f t="shared" si="72"/>
        <v>0</v>
      </c>
      <c r="AK174">
        <f t="shared" si="73"/>
        <v>0</v>
      </c>
      <c r="AL174">
        <f t="shared" si="58"/>
        <v>0</v>
      </c>
      <c r="AM174">
        <f t="shared" si="59"/>
        <v>0</v>
      </c>
      <c r="AN174">
        <f t="shared" si="60"/>
        <v>1</v>
      </c>
    </row>
    <row r="175" spans="1:40" x14ac:dyDescent="0.3">
      <c r="A175" t="str">
        <f t="shared" si="61"/>
        <v>PE_Ambulantes</v>
      </c>
      <c r="B175" t="str">
        <f>IFERROR('[1]Sheet 1'!A175,0)</f>
        <v>Nordeste</v>
      </c>
      <c r="C175" t="str">
        <f>IFERROR('[1]Sheet 1'!B175,0)</f>
        <v>PE</v>
      </c>
      <c r="D175" t="str">
        <f>IFERROR('[1]Sheet 1'!C175,0)</f>
        <v>Pernambuco</v>
      </c>
      <c r="E175" t="str">
        <f>IFERROR('[1]Sheet 1'!D175,0)</f>
        <v>Ambulantes</v>
      </c>
      <c r="F175">
        <f>IFERROR('[1]Sheet 1'!E175,0)</f>
        <v>0.35545355964442099</v>
      </c>
      <c r="G175">
        <f>IFERROR('[1]Sheet 1'!F175,0)</f>
        <v>0.220194028714224</v>
      </c>
      <c r="H175">
        <f>IFERROR('[1]Sheet 1'!G175,0)</f>
        <v>5.6683377317064999E-2</v>
      </c>
      <c r="I175">
        <f>IFERROR('[1]Sheet 1'!H175,0)</f>
        <v>0.23825872053518499</v>
      </c>
      <c r="J175">
        <f>IFERROR('[1]Sheet 1'!I175,0)</f>
        <v>8.7255524912488308E-3</v>
      </c>
      <c r="K175">
        <f>IFERROR('[1]Sheet 1'!J175,0)</f>
        <v>0.12068476129785601</v>
      </c>
      <c r="L175">
        <f>IFERROR('[1]Sheet 1'!K175,0)</f>
        <v>0</v>
      </c>
      <c r="M175">
        <f>IFERROR('[1]Sheet 1'!L175,0)</f>
        <v>0</v>
      </c>
      <c r="N175">
        <f>IFERROR('[1]Sheet 1'!M175,0)</f>
        <v>0</v>
      </c>
      <c r="O175">
        <f>IFERROR('[1]Sheet 1'!N175,0)</f>
        <v>0</v>
      </c>
      <c r="P175">
        <f>IFERROR('[1]Sheet 1'!O175,0)</f>
        <v>0</v>
      </c>
      <c r="Q175">
        <f>IFERROR('[1]Sheet 1'!P175,0)</f>
        <v>0</v>
      </c>
      <c r="R175">
        <f t="shared" si="74"/>
        <v>0.87931523870214368</v>
      </c>
      <c r="S175">
        <f t="shared" si="62"/>
        <v>0.40423905329909349</v>
      </c>
      <c r="T175">
        <f t="shared" si="63"/>
        <v>0.25041534483040134</v>
      </c>
      <c r="U175">
        <f t="shared" si="64"/>
        <v>6.4463089938858367E-2</v>
      </c>
      <c r="V175">
        <f t="shared" si="65"/>
        <v>0.2709593898166161</v>
      </c>
      <c r="W175">
        <f t="shared" si="66"/>
        <v>9.9231221150308021E-3</v>
      </c>
      <c r="X175">
        <f t="shared" si="75"/>
        <v>0</v>
      </c>
      <c r="Y175">
        <f t="shared" si="76"/>
        <v>0</v>
      </c>
      <c r="Z175">
        <f t="shared" si="77"/>
        <v>0</v>
      </c>
      <c r="AA175">
        <f t="shared" si="78"/>
        <v>0</v>
      </c>
      <c r="AB175">
        <f t="shared" si="79"/>
        <v>0</v>
      </c>
      <c r="AC175">
        <f t="shared" si="67"/>
        <v>0</v>
      </c>
      <c r="AD175">
        <f t="shared" si="68"/>
        <v>0</v>
      </c>
      <c r="AE175">
        <f t="shared" si="69"/>
        <v>1</v>
      </c>
      <c r="AF175">
        <f t="shared" si="70"/>
        <v>0</v>
      </c>
      <c r="AG175">
        <f t="shared" si="71"/>
        <v>0</v>
      </c>
      <c r="AH175">
        <f t="shared" si="56"/>
        <v>0</v>
      </c>
      <c r="AI175">
        <f t="shared" si="57"/>
        <v>0</v>
      </c>
      <c r="AJ175">
        <f t="shared" si="72"/>
        <v>1</v>
      </c>
      <c r="AK175">
        <f t="shared" si="73"/>
        <v>0</v>
      </c>
      <c r="AL175">
        <f t="shared" si="58"/>
        <v>0</v>
      </c>
      <c r="AM175">
        <f t="shared" si="59"/>
        <v>0</v>
      </c>
      <c r="AN175">
        <f t="shared" si="60"/>
        <v>1</v>
      </c>
    </row>
    <row r="176" spans="1:40" x14ac:dyDescent="0.3">
      <c r="A176" t="str">
        <f t="shared" si="61"/>
        <v>PE_Bares</v>
      </c>
      <c r="B176" t="str">
        <f>IFERROR('[1]Sheet 1'!A176,0)</f>
        <v>Nordeste</v>
      </c>
      <c r="C176" t="str">
        <f>IFERROR('[1]Sheet 1'!B176,0)</f>
        <v>PE</v>
      </c>
      <c r="D176" t="str">
        <f>IFERROR('[1]Sheet 1'!C176,0)</f>
        <v>Pernambuco</v>
      </c>
      <c r="E176" t="str">
        <f>IFERROR('[1]Sheet 1'!D176,0)</f>
        <v>Bares</v>
      </c>
      <c r="F176">
        <f>IFERROR('[1]Sheet 1'!E176,0)</f>
        <v>3.2706173231297E-2</v>
      </c>
      <c r="G176">
        <f>IFERROR('[1]Sheet 1'!F176,0)</f>
        <v>0.12750034937437499</v>
      </c>
      <c r="H176">
        <f>IFERROR('[1]Sheet 1'!G176,0)</f>
        <v>3.2662444437373303E-2</v>
      </c>
      <c r="I176">
        <f>IFERROR('[1]Sheet 1'!H176,0)</f>
        <v>0.27933285477859598</v>
      </c>
      <c r="J176">
        <f>IFERROR('[1]Sheet 1'!I176,0)</f>
        <v>5.0236697240558801E-3</v>
      </c>
      <c r="K176">
        <f>IFERROR('[1]Sheet 1'!J176,0)</f>
        <v>0.52277450845430196</v>
      </c>
      <c r="L176">
        <f>IFERROR('[1]Sheet 1'!K176,0)</f>
        <v>0</v>
      </c>
      <c r="M176">
        <f>IFERROR('[1]Sheet 1'!L176,0)</f>
        <v>0</v>
      </c>
      <c r="N176">
        <f>IFERROR('[1]Sheet 1'!M176,0)</f>
        <v>0</v>
      </c>
      <c r="O176">
        <f>IFERROR('[1]Sheet 1'!N176,0)</f>
        <v>0</v>
      </c>
      <c r="P176">
        <f>IFERROR('[1]Sheet 1'!O176,0)</f>
        <v>0</v>
      </c>
      <c r="Q176">
        <f>IFERROR('[1]Sheet 1'!P176,0)</f>
        <v>1</v>
      </c>
      <c r="R176">
        <f t="shared" si="74"/>
        <v>0.44451931831440017</v>
      </c>
      <c r="S176">
        <f t="shared" si="62"/>
        <v>0</v>
      </c>
      <c r="T176">
        <f t="shared" si="63"/>
        <v>0.28682746535707676</v>
      </c>
      <c r="U176">
        <f t="shared" si="64"/>
        <v>7.3478121403650148E-2</v>
      </c>
      <c r="V176">
        <f t="shared" si="65"/>
        <v>0.62839306025622288</v>
      </c>
      <c r="W176">
        <f t="shared" si="66"/>
        <v>1.1301352983050184E-2</v>
      </c>
      <c r="X176">
        <f t="shared" si="75"/>
        <v>0</v>
      </c>
      <c r="Y176">
        <f t="shared" si="76"/>
        <v>0</v>
      </c>
      <c r="Z176">
        <f t="shared" si="77"/>
        <v>0</v>
      </c>
      <c r="AA176">
        <f t="shared" si="78"/>
        <v>1</v>
      </c>
      <c r="AB176">
        <f t="shared" si="79"/>
        <v>0</v>
      </c>
      <c r="AC176">
        <f t="shared" si="67"/>
        <v>0</v>
      </c>
      <c r="AD176">
        <f t="shared" si="68"/>
        <v>0</v>
      </c>
      <c r="AE176">
        <f t="shared" si="69"/>
        <v>1</v>
      </c>
      <c r="AF176">
        <f t="shared" si="70"/>
        <v>0</v>
      </c>
      <c r="AG176">
        <f t="shared" si="71"/>
        <v>0</v>
      </c>
      <c r="AH176">
        <f t="shared" si="56"/>
        <v>0</v>
      </c>
      <c r="AI176">
        <f t="shared" si="57"/>
        <v>0</v>
      </c>
      <c r="AJ176">
        <f t="shared" si="72"/>
        <v>1</v>
      </c>
      <c r="AK176">
        <f t="shared" si="73"/>
        <v>0</v>
      </c>
      <c r="AL176">
        <f t="shared" si="58"/>
        <v>0</v>
      </c>
      <c r="AM176">
        <f t="shared" si="59"/>
        <v>0</v>
      </c>
      <c r="AN176">
        <f t="shared" si="60"/>
        <v>1</v>
      </c>
    </row>
    <row r="177" spans="1:40" x14ac:dyDescent="0.3">
      <c r="A177" t="str">
        <f t="shared" si="61"/>
        <v>PE_Bebidas</v>
      </c>
      <c r="B177" t="str">
        <f>IFERROR('[1]Sheet 1'!A177,0)</f>
        <v>Nordeste</v>
      </c>
      <c r="C177" t="str">
        <f>IFERROR('[1]Sheet 1'!B177,0)</f>
        <v>PE</v>
      </c>
      <c r="D177" t="str">
        <f>IFERROR('[1]Sheet 1'!C177,0)</f>
        <v>Pernambuco</v>
      </c>
      <c r="E177" t="str">
        <f>IFERROR('[1]Sheet 1'!D177,0)</f>
        <v>Bebidas</v>
      </c>
      <c r="F177">
        <f>IFERROR('[1]Sheet 1'!E177,0)</f>
        <v>3.6781742166179403E-2</v>
      </c>
      <c r="G177">
        <f>IFERROR('[1]Sheet 1'!F177,0)</f>
        <v>3.489533786316E-2</v>
      </c>
      <c r="H177">
        <f>IFERROR('[1]Sheet 1'!G177,0)</f>
        <v>1.5868765228670201E-2</v>
      </c>
      <c r="I177">
        <f>IFERROR('[1]Sheet 1'!H177,0)</f>
        <v>0</v>
      </c>
      <c r="J177">
        <f>IFERROR('[1]Sheet 1'!I177,0)</f>
        <v>0</v>
      </c>
      <c r="K177">
        <f>IFERROR('[1]Sheet 1'!J177,0)</f>
        <v>0.91245415474198999</v>
      </c>
      <c r="L177">
        <f>IFERROR('[1]Sheet 1'!K177,0)</f>
        <v>0</v>
      </c>
      <c r="M177">
        <f>IFERROR('[1]Sheet 1'!L177,0)</f>
        <v>0</v>
      </c>
      <c r="N177">
        <f>IFERROR('[1]Sheet 1'!M177,0)</f>
        <v>0</v>
      </c>
      <c r="O177">
        <f>IFERROR('[1]Sheet 1'!N177,0)</f>
        <v>0</v>
      </c>
      <c r="P177">
        <f>IFERROR('[1]Sheet 1'!O177,0)</f>
        <v>0</v>
      </c>
      <c r="Q177">
        <f>IFERROR('[1]Sheet 1'!P177,0)</f>
        <v>1</v>
      </c>
      <c r="R177">
        <f t="shared" si="74"/>
        <v>5.0764103091830201E-2</v>
      </c>
      <c r="S177">
        <f t="shared" si="62"/>
        <v>0</v>
      </c>
      <c r="T177">
        <f t="shared" si="63"/>
        <v>0.68740183984016723</v>
      </c>
      <c r="U177">
        <f t="shared" si="64"/>
        <v>0.31259816015983283</v>
      </c>
      <c r="V177">
        <f t="shared" si="65"/>
        <v>0</v>
      </c>
      <c r="W177">
        <f t="shared" si="66"/>
        <v>0</v>
      </c>
      <c r="X177">
        <f t="shared" si="75"/>
        <v>0</v>
      </c>
      <c r="Y177">
        <f t="shared" si="76"/>
        <v>1</v>
      </c>
      <c r="Z177">
        <f t="shared" si="77"/>
        <v>0</v>
      </c>
      <c r="AA177">
        <f t="shared" si="78"/>
        <v>0</v>
      </c>
      <c r="AB177">
        <f t="shared" si="79"/>
        <v>0</v>
      </c>
      <c r="AC177">
        <f t="shared" si="67"/>
        <v>0</v>
      </c>
      <c r="AD177">
        <f t="shared" si="68"/>
        <v>0</v>
      </c>
      <c r="AE177">
        <f t="shared" si="69"/>
        <v>1</v>
      </c>
      <c r="AF177">
        <f t="shared" si="70"/>
        <v>0</v>
      </c>
      <c r="AG177">
        <f t="shared" si="71"/>
        <v>1</v>
      </c>
      <c r="AH177">
        <f t="shared" si="56"/>
        <v>1</v>
      </c>
      <c r="AI177">
        <f t="shared" si="57"/>
        <v>0</v>
      </c>
      <c r="AJ177">
        <f t="shared" si="72"/>
        <v>0</v>
      </c>
      <c r="AK177">
        <f t="shared" si="73"/>
        <v>0</v>
      </c>
      <c r="AL177">
        <f t="shared" si="58"/>
        <v>0</v>
      </c>
      <c r="AM177">
        <f t="shared" si="59"/>
        <v>0</v>
      </c>
      <c r="AN177">
        <f t="shared" si="60"/>
        <v>1</v>
      </c>
    </row>
    <row r="178" spans="1:40" x14ac:dyDescent="0.3">
      <c r="A178" t="str">
        <f t="shared" si="61"/>
        <v>PE_Cantinas</v>
      </c>
      <c r="B178" t="str">
        <f>IFERROR('[1]Sheet 1'!A178,0)</f>
        <v>Nordeste</v>
      </c>
      <c r="C178" t="str">
        <f>IFERROR('[1]Sheet 1'!B178,0)</f>
        <v>PE</v>
      </c>
      <c r="D178" t="str">
        <f>IFERROR('[1]Sheet 1'!C178,0)</f>
        <v>Pernambuco</v>
      </c>
      <c r="E178" t="str">
        <f>IFERROR('[1]Sheet 1'!D178,0)</f>
        <v>Cantinas</v>
      </c>
      <c r="F178">
        <f>IFERROR('[1]Sheet 1'!E178,0)</f>
        <v>4.2003029229753401E-2</v>
      </c>
      <c r="G178">
        <f>IFERROR('[1]Sheet 1'!F178,0)</f>
        <v>0.46105318122842598</v>
      </c>
      <c r="H178">
        <f>IFERROR('[1]Sheet 1'!G178,0)</f>
        <v>7.5993811967789903E-3</v>
      </c>
      <c r="I178">
        <f>IFERROR('[1]Sheet 1'!H178,0)</f>
        <v>0.46414358841000902</v>
      </c>
      <c r="J178">
        <f>IFERROR('[1]Sheet 1'!I178,0)</f>
        <v>4.8021607090139901E-4</v>
      </c>
      <c r="K178">
        <f>IFERROR('[1]Sheet 1'!J178,0)</f>
        <v>2.4720603864131701E-2</v>
      </c>
      <c r="L178">
        <f>IFERROR('[1]Sheet 1'!K178,0)</f>
        <v>0</v>
      </c>
      <c r="M178">
        <f>IFERROR('[1]Sheet 1'!L178,0)</f>
        <v>0</v>
      </c>
      <c r="N178">
        <f>IFERROR('[1]Sheet 1'!M178,0)</f>
        <v>0</v>
      </c>
      <c r="O178">
        <f>IFERROR('[1]Sheet 1'!N178,0)</f>
        <v>0</v>
      </c>
      <c r="P178">
        <f>IFERROR('[1]Sheet 1'!O178,0)</f>
        <v>0</v>
      </c>
      <c r="Q178">
        <f>IFERROR('[1]Sheet 1'!P178,0)</f>
        <v>0</v>
      </c>
      <c r="R178">
        <f t="shared" si="74"/>
        <v>0.97527939613586878</v>
      </c>
      <c r="S178">
        <f t="shared" si="62"/>
        <v>4.3067688496417129E-2</v>
      </c>
      <c r="T178">
        <f t="shared" si="63"/>
        <v>0.47273958934757954</v>
      </c>
      <c r="U178">
        <f t="shared" si="64"/>
        <v>7.79200424707865E-3</v>
      </c>
      <c r="V178">
        <f t="shared" si="65"/>
        <v>0.47590832970426861</v>
      </c>
      <c r="W178">
        <f t="shared" si="66"/>
        <v>4.9238820465607254E-4</v>
      </c>
      <c r="X178">
        <f t="shared" si="75"/>
        <v>0</v>
      </c>
      <c r="Y178">
        <f t="shared" si="76"/>
        <v>0</v>
      </c>
      <c r="Z178">
        <f t="shared" si="77"/>
        <v>0</v>
      </c>
      <c r="AA178">
        <f t="shared" si="78"/>
        <v>0</v>
      </c>
      <c r="AB178">
        <f t="shared" si="79"/>
        <v>0</v>
      </c>
      <c r="AC178">
        <f t="shared" si="67"/>
        <v>0</v>
      </c>
      <c r="AD178">
        <f t="shared" si="68"/>
        <v>0</v>
      </c>
      <c r="AE178">
        <f t="shared" si="69"/>
        <v>1</v>
      </c>
      <c r="AF178">
        <f t="shared" si="70"/>
        <v>0</v>
      </c>
      <c r="AG178">
        <f t="shared" si="71"/>
        <v>0</v>
      </c>
      <c r="AH178">
        <f t="shared" si="56"/>
        <v>0</v>
      </c>
      <c r="AI178">
        <f t="shared" si="57"/>
        <v>0</v>
      </c>
      <c r="AJ178">
        <f t="shared" si="72"/>
        <v>0</v>
      </c>
      <c r="AK178">
        <f t="shared" si="73"/>
        <v>1</v>
      </c>
      <c r="AL178">
        <f t="shared" si="58"/>
        <v>1</v>
      </c>
      <c r="AM178">
        <f t="shared" si="59"/>
        <v>0</v>
      </c>
      <c r="AN178">
        <f t="shared" si="60"/>
        <v>1</v>
      </c>
    </row>
    <row r="179" spans="1:40" x14ac:dyDescent="0.3">
      <c r="A179" t="str">
        <f t="shared" si="61"/>
        <v>PE_Doces</v>
      </c>
      <c r="B179" t="str">
        <f>IFERROR('[1]Sheet 1'!A179,0)</f>
        <v>Nordeste</v>
      </c>
      <c r="C179" t="str">
        <f>IFERROR('[1]Sheet 1'!B179,0)</f>
        <v>PE</v>
      </c>
      <c r="D179" t="str">
        <f>IFERROR('[1]Sheet 1'!C179,0)</f>
        <v>Pernambuco</v>
      </c>
      <c r="E179" t="str">
        <f>IFERROR('[1]Sheet 1'!D179,0)</f>
        <v>Doces</v>
      </c>
      <c r="F179">
        <f>IFERROR('[1]Sheet 1'!E179,0)</f>
        <v>5.2318928835611997E-2</v>
      </c>
      <c r="G179">
        <f>IFERROR('[1]Sheet 1'!F179,0)</f>
        <v>0.83849483509997302</v>
      </c>
      <c r="H179">
        <f>IFERROR('[1]Sheet 1'!G179,0)</f>
        <v>0</v>
      </c>
      <c r="I179">
        <f>IFERROR('[1]Sheet 1'!H179,0)</f>
        <v>0</v>
      </c>
      <c r="J179">
        <f>IFERROR('[1]Sheet 1'!I179,0)</f>
        <v>0</v>
      </c>
      <c r="K179">
        <f>IFERROR('[1]Sheet 1'!J179,0)</f>
        <v>0.10918623606441499</v>
      </c>
      <c r="L179">
        <f>IFERROR('[1]Sheet 1'!K179,0)</f>
        <v>0</v>
      </c>
      <c r="M179">
        <f>IFERROR('[1]Sheet 1'!L179,0)</f>
        <v>1</v>
      </c>
      <c r="N179">
        <f>IFERROR('[1]Sheet 1'!M179,0)</f>
        <v>0</v>
      </c>
      <c r="O179">
        <f>IFERROR('[1]Sheet 1'!N179,0)</f>
        <v>0</v>
      </c>
      <c r="P179">
        <f>IFERROR('[1]Sheet 1'!O179,0)</f>
        <v>0</v>
      </c>
      <c r="Q179">
        <f>IFERROR('[1]Sheet 1'!P179,0)</f>
        <v>0</v>
      </c>
      <c r="R179">
        <f t="shared" si="74"/>
        <v>0.89081376393558498</v>
      </c>
      <c r="S179">
        <f t="shared" si="62"/>
        <v>5.8731612547687571E-2</v>
      </c>
      <c r="T179">
        <f t="shared" si="63"/>
        <v>0.94126838745231245</v>
      </c>
      <c r="U179">
        <f t="shared" si="64"/>
        <v>0</v>
      </c>
      <c r="V179">
        <f t="shared" si="65"/>
        <v>0</v>
      </c>
      <c r="W179">
        <f t="shared" si="66"/>
        <v>0</v>
      </c>
      <c r="X179">
        <f t="shared" si="75"/>
        <v>0</v>
      </c>
      <c r="Y179">
        <f t="shared" si="76"/>
        <v>1</v>
      </c>
      <c r="Z179">
        <f t="shared" si="77"/>
        <v>0</v>
      </c>
      <c r="AA179">
        <f t="shared" si="78"/>
        <v>0</v>
      </c>
      <c r="AB179">
        <f t="shared" si="79"/>
        <v>0</v>
      </c>
      <c r="AC179">
        <f t="shared" si="67"/>
        <v>0</v>
      </c>
      <c r="AD179">
        <f t="shared" si="68"/>
        <v>1</v>
      </c>
      <c r="AE179">
        <f t="shared" si="69"/>
        <v>0</v>
      </c>
      <c r="AF179">
        <f t="shared" si="70"/>
        <v>0</v>
      </c>
      <c r="AG179">
        <f t="shared" si="71"/>
        <v>1</v>
      </c>
      <c r="AH179">
        <f t="shared" si="56"/>
        <v>2</v>
      </c>
      <c r="AI179">
        <f t="shared" si="57"/>
        <v>0</v>
      </c>
      <c r="AJ179">
        <f t="shared" si="72"/>
        <v>0</v>
      </c>
      <c r="AK179">
        <f t="shared" si="73"/>
        <v>0</v>
      </c>
      <c r="AL179">
        <f t="shared" si="58"/>
        <v>0</v>
      </c>
      <c r="AM179">
        <f t="shared" si="59"/>
        <v>0</v>
      </c>
      <c r="AN179">
        <f t="shared" si="60"/>
        <v>1</v>
      </c>
    </row>
    <row r="180" spans="1:40" x14ac:dyDescent="0.3">
      <c r="A180" t="str">
        <f t="shared" si="61"/>
        <v>PE_Excluidos</v>
      </c>
      <c r="B180" t="str">
        <f>IFERROR('[1]Sheet 1'!A180,0)</f>
        <v>Nordeste</v>
      </c>
      <c r="C180" t="str">
        <f>IFERROR('[1]Sheet 1'!B180,0)</f>
        <v>PE</v>
      </c>
      <c r="D180" t="str">
        <f>IFERROR('[1]Sheet 1'!C180,0)</f>
        <v>Pernambuco</v>
      </c>
      <c r="E180" t="str">
        <f>IFERROR('[1]Sheet 1'!D180,0)</f>
        <v>Excluidos</v>
      </c>
      <c r="F180">
        <f>IFERROR('[1]Sheet 1'!E180,0)</f>
        <v>0.26634970162226801</v>
      </c>
      <c r="G180">
        <f>IFERROR('[1]Sheet 1'!F180,0)</f>
        <v>0.114138541050154</v>
      </c>
      <c r="H180">
        <f>IFERROR('[1]Sheet 1'!G180,0)</f>
        <v>4.5231323525262802E-2</v>
      </c>
      <c r="I180">
        <f>IFERROR('[1]Sheet 1'!H180,0)</f>
        <v>0.53493607244881203</v>
      </c>
      <c r="J180">
        <f>IFERROR('[1]Sheet 1'!I180,0)</f>
        <v>8.7300173848448605E-3</v>
      </c>
      <c r="K180">
        <f>IFERROR('[1]Sheet 1'!J180,0)</f>
        <v>3.0614343968658302E-2</v>
      </c>
      <c r="L180">
        <f>IFERROR('[1]Sheet 1'!K180,0)</f>
        <v>0</v>
      </c>
      <c r="M180">
        <f>IFERROR('[1]Sheet 1'!L180,0)</f>
        <v>0</v>
      </c>
      <c r="N180">
        <f>IFERROR('[1]Sheet 1'!M180,0)</f>
        <v>0</v>
      </c>
      <c r="O180">
        <f>IFERROR('[1]Sheet 1'!N180,0)</f>
        <v>1</v>
      </c>
      <c r="P180">
        <f>IFERROR('[1]Sheet 1'!O180,0)</f>
        <v>0</v>
      </c>
      <c r="Q180">
        <f>IFERROR('[1]Sheet 1'!P180,0)</f>
        <v>0</v>
      </c>
      <c r="R180">
        <f t="shared" si="74"/>
        <v>0.96938565603134175</v>
      </c>
      <c r="S180">
        <f t="shared" si="62"/>
        <v>0.27476133978782175</v>
      </c>
      <c r="T180">
        <f t="shared" si="63"/>
        <v>0.11774317098670142</v>
      </c>
      <c r="U180">
        <f t="shared" si="64"/>
        <v>4.6659782145363621E-2</v>
      </c>
      <c r="V180">
        <f t="shared" si="65"/>
        <v>0.55182998543514317</v>
      </c>
      <c r="W180">
        <f t="shared" si="66"/>
        <v>9.0057216449699624E-3</v>
      </c>
      <c r="X180">
        <f t="shared" si="75"/>
        <v>0</v>
      </c>
      <c r="Y180">
        <f t="shared" si="76"/>
        <v>0</v>
      </c>
      <c r="Z180">
        <f t="shared" si="77"/>
        <v>0</v>
      </c>
      <c r="AA180">
        <f t="shared" si="78"/>
        <v>1</v>
      </c>
      <c r="AB180">
        <f t="shared" si="79"/>
        <v>0</v>
      </c>
      <c r="AC180">
        <f t="shared" si="67"/>
        <v>0</v>
      </c>
      <c r="AD180">
        <f t="shared" si="68"/>
        <v>0</v>
      </c>
      <c r="AE180">
        <f t="shared" si="69"/>
        <v>1</v>
      </c>
      <c r="AF180">
        <f t="shared" si="70"/>
        <v>0</v>
      </c>
      <c r="AG180">
        <f t="shared" si="71"/>
        <v>0</v>
      </c>
      <c r="AH180">
        <f t="shared" si="56"/>
        <v>0</v>
      </c>
      <c r="AI180">
        <f t="shared" si="57"/>
        <v>0</v>
      </c>
      <c r="AJ180">
        <f t="shared" si="72"/>
        <v>1</v>
      </c>
      <c r="AK180">
        <f t="shared" si="73"/>
        <v>0</v>
      </c>
      <c r="AL180">
        <f t="shared" si="58"/>
        <v>0</v>
      </c>
      <c r="AM180">
        <f t="shared" si="59"/>
        <v>0</v>
      </c>
      <c r="AN180">
        <f t="shared" si="60"/>
        <v>1</v>
      </c>
    </row>
    <row r="181" spans="1:40" x14ac:dyDescent="0.3">
      <c r="A181" t="str">
        <f t="shared" si="61"/>
        <v>PE_FornecimentoDom</v>
      </c>
      <c r="B181" t="str">
        <f>IFERROR('[1]Sheet 1'!A181,0)</f>
        <v>Nordeste</v>
      </c>
      <c r="C181" t="str">
        <f>IFERROR('[1]Sheet 1'!B181,0)</f>
        <v>PE</v>
      </c>
      <c r="D181" t="str">
        <f>IFERROR('[1]Sheet 1'!C181,0)</f>
        <v>Pernambuco</v>
      </c>
      <c r="E181" t="str">
        <f>IFERROR('[1]Sheet 1'!D181,0)</f>
        <v>FornecimentoDom</v>
      </c>
      <c r="F181">
        <f>IFERROR('[1]Sheet 1'!E181,0)</f>
        <v>0.118296069980059</v>
      </c>
      <c r="G181">
        <f>IFERROR('[1]Sheet 1'!F181,0)</f>
        <v>0.27387033649357401</v>
      </c>
      <c r="H181">
        <f>IFERROR('[1]Sheet 1'!G181,0)</f>
        <v>1.2599394367975299E-2</v>
      </c>
      <c r="I181">
        <f>IFERROR('[1]Sheet 1'!H181,0)</f>
        <v>0.33503310876626002</v>
      </c>
      <c r="J181">
        <f>IFERROR('[1]Sheet 1'!I181,0)</f>
        <v>0</v>
      </c>
      <c r="K181">
        <f>IFERROR('[1]Sheet 1'!J181,0)</f>
        <v>0.26020109039213202</v>
      </c>
      <c r="L181">
        <f>IFERROR('[1]Sheet 1'!K181,0)</f>
        <v>0</v>
      </c>
      <c r="M181">
        <f>IFERROR('[1]Sheet 1'!L181,0)</f>
        <v>0</v>
      </c>
      <c r="N181">
        <f>IFERROR('[1]Sheet 1'!M181,0)</f>
        <v>0</v>
      </c>
      <c r="O181">
        <f>IFERROR('[1]Sheet 1'!N181,0)</f>
        <v>0</v>
      </c>
      <c r="P181">
        <f>IFERROR('[1]Sheet 1'!O181,0)</f>
        <v>0</v>
      </c>
      <c r="Q181">
        <f>IFERROR('[1]Sheet 1'!P181,0)</f>
        <v>0</v>
      </c>
      <c r="R181">
        <f t="shared" si="74"/>
        <v>0.73979890960786832</v>
      </c>
      <c r="S181">
        <f t="shared" si="62"/>
        <v>0.15990300667347837</v>
      </c>
      <c r="T181">
        <f t="shared" si="63"/>
        <v>0.37019564767774454</v>
      </c>
      <c r="U181">
        <f t="shared" si="64"/>
        <v>1.7030836629177554E-2</v>
      </c>
      <c r="V181">
        <f t="shared" si="65"/>
        <v>0.45287050901959952</v>
      </c>
      <c r="W181">
        <f t="shared" si="66"/>
        <v>0</v>
      </c>
      <c r="X181">
        <f t="shared" si="75"/>
        <v>0</v>
      </c>
      <c r="Y181">
        <f t="shared" si="76"/>
        <v>0</v>
      </c>
      <c r="Z181">
        <f t="shared" si="77"/>
        <v>0</v>
      </c>
      <c r="AA181">
        <f t="shared" si="78"/>
        <v>0</v>
      </c>
      <c r="AB181">
        <f t="shared" si="79"/>
        <v>0</v>
      </c>
      <c r="AC181">
        <f t="shared" si="67"/>
        <v>0</v>
      </c>
      <c r="AD181">
        <f t="shared" si="68"/>
        <v>0</v>
      </c>
      <c r="AE181">
        <f t="shared" si="69"/>
        <v>1</v>
      </c>
      <c r="AF181">
        <f t="shared" si="70"/>
        <v>0</v>
      </c>
      <c r="AG181">
        <f t="shared" si="71"/>
        <v>0</v>
      </c>
      <c r="AH181">
        <f t="shared" si="56"/>
        <v>0</v>
      </c>
      <c r="AI181">
        <f t="shared" si="57"/>
        <v>0</v>
      </c>
      <c r="AJ181">
        <f t="shared" si="72"/>
        <v>1</v>
      </c>
      <c r="AK181">
        <f t="shared" si="73"/>
        <v>0</v>
      </c>
      <c r="AL181">
        <f t="shared" si="58"/>
        <v>0</v>
      </c>
      <c r="AM181">
        <f t="shared" si="59"/>
        <v>0</v>
      </c>
      <c r="AN181">
        <f t="shared" si="60"/>
        <v>1</v>
      </c>
    </row>
    <row r="182" spans="1:40" x14ac:dyDescent="0.3">
      <c r="A182" t="str">
        <f t="shared" si="61"/>
        <v>PE_Hipermercado</v>
      </c>
      <c r="B182" t="str">
        <f>IFERROR('[1]Sheet 1'!A182,0)</f>
        <v>Nordeste</v>
      </c>
      <c r="C182" t="str">
        <f>IFERROR('[1]Sheet 1'!B182,0)</f>
        <v>PE</v>
      </c>
      <c r="D182" t="str">
        <f>IFERROR('[1]Sheet 1'!C182,0)</f>
        <v>Pernambuco</v>
      </c>
      <c r="E182" t="str">
        <f>IFERROR('[1]Sheet 1'!D182,0)</f>
        <v>Hipermercado</v>
      </c>
      <c r="F182">
        <f>IFERROR('[1]Sheet 1'!E182,0)</f>
        <v>0.41379055236944501</v>
      </c>
      <c r="G182">
        <f>IFERROR('[1]Sheet 1'!F182,0)</f>
        <v>0.38446323519368902</v>
      </c>
      <c r="H182">
        <f>IFERROR('[1]Sheet 1'!G182,0)</f>
        <v>9.8170537914790898E-2</v>
      </c>
      <c r="I182">
        <f>IFERROR('[1]Sheet 1'!H182,0)</f>
        <v>0</v>
      </c>
      <c r="J182">
        <f>IFERROR('[1]Sheet 1'!I182,0)</f>
        <v>9.4408383938839296E-2</v>
      </c>
      <c r="K182">
        <f>IFERROR('[1]Sheet 1'!J182,0)</f>
        <v>9.1672905832360305E-3</v>
      </c>
      <c r="L182">
        <f>IFERROR('[1]Sheet 1'!K182,0)</f>
        <v>0</v>
      </c>
      <c r="M182">
        <f>IFERROR('[1]Sheet 1'!L182,0)</f>
        <v>0</v>
      </c>
      <c r="N182">
        <f>IFERROR('[1]Sheet 1'!M182,0)</f>
        <v>0</v>
      </c>
      <c r="O182">
        <f>IFERROR('[1]Sheet 1'!N182,0)</f>
        <v>0</v>
      </c>
      <c r="P182">
        <f>IFERROR('[1]Sheet 1'!O182,0)</f>
        <v>0</v>
      </c>
      <c r="Q182">
        <f>IFERROR('[1]Sheet 1'!P182,0)</f>
        <v>0</v>
      </c>
      <c r="R182">
        <f t="shared" si="74"/>
        <v>0.99083270941676427</v>
      </c>
      <c r="S182">
        <f t="shared" si="62"/>
        <v>0.41761898697613176</v>
      </c>
      <c r="T182">
        <f t="shared" si="63"/>
        <v>0.38802033031387945</v>
      </c>
      <c r="U182">
        <f t="shared" si="64"/>
        <v>9.9078822269177219E-2</v>
      </c>
      <c r="V182">
        <f t="shared" si="65"/>
        <v>0</v>
      </c>
      <c r="W182">
        <f t="shared" si="66"/>
        <v>9.5281860440811536E-2</v>
      </c>
      <c r="X182">
        <f t="shared" si="75"/>
        <v>0</v>
      </c>
      <c r="Y182">
        <f t="shared" si="76"/>
        <v>0</v>
      </c>
      <c r="Z182">
        <f t="shared" si="77"/>
        <v>0</v>
      </c>
      <c r="AA182">
        <f t="shared" si="78"/>
        <v>0</v>
      </c>
      <c r="AB182">
        <f t="shared" si="79"/>
        <v>0</v>
      </c>
      <c r="AC182">
        <f t="shared" si="67"/>
        <v>0</v>
      </c>
      <c r="AD182">
        <f t="shared" si="68"/>
        <v>0</v>
      </c>
      <c r="AE182">
        <f t="shared" si="69"/>
        <v>1</v>
      </c>
      <c r="AF182">
        <f t="shared" si="70"/>
        <v>0</v>
      </c>
      <c r="AG182">
        <f t="shared" si="71"/>
        <v>0</v>
      </c>
      <c r="AH182">
        <f t="shared" si="56"/>
        <v>0</v>
      </c>
      <c r="AI182">
        <f t="shared" si="57"/>
        <v>0</v>
      </c>
      <c r="AJ182">
        <f t="shared" si="72"/>
        <v>1</v>
      </c>
      <c r="AK182">
        <f t="shared" si="73"/>
        <v>0</v>
      </c>
      <c r="AL182">
        <f t="shared" si="58"/>
        <v>0</v>
      </c>
      <c r="AM182">
        <f t="shared" si="59"/>
        <v>0</v>
      </c>
      <c r="AN182">
        <f t="shared" si="60"/>
        <v>1</v>
      </c>
    </row>
    <row r="183" spans="1:40" x14ac:dyDescent="0.3">
      <c r="A183" t="str">
        <f t="shared" si="61"/>
        <v>PE_Hortifruti</v>
      </c>
      <c r="B183" t="str">
        <f>IFERROR('[1]Sheet 1'!A183,0)</f>
        <v>Nordeste</v>
      </c>
      <c r="C183" t="str">
        <f>IFERROR('[1]Sheet 1'!B183,0)</f>
        <v>PE</v>
      </c>
      <c r="D183" t="str">
        <f>IFERROR('[1]Sheet 1'!C183,0)</f>
        <v>Pernambuco</v>
      </c>
      <c r="E183" t="str">
        <f>IFERROR('[1]Sheet 1'!D183,0)</f>
        <v>Hortifruti</v>
      </c>
      <c r="F183">
        <f>IFERROR('[1]Sheet 1'!E183,0)</f>
        <v>0.91461194130406398</v>
      </c>
      <c r="G183">
        <f>IFERROR('[1]Sheet 1'!F183,0)</f>
        <v>2.9984172101731401E-2</v>
      </c>
      <c r="H183">
        <f>IFERROR('[1]Sheet 1'!G183,0)</f>
        <v>1.9397419777661299E-2</v>
      </c>
      <c r="I183">
        <f>IFERROR('[1]Sheet 1'!H183,0)</f>
        <v>1.6765237372589999E-2</v>
      </c>
      <c r="J183">
        <f>IFERROR('[1]Sheet 1'!I183,0)</f>
        <v>1.3322512607746801E-2</v>
      </c>
      <c r="K183">
        <f>IFERROR('[1]Sheet 1'!J183,0)</f>
        <v>5.9187168362062597E-3</v>
      </c>
      <c r="L183">
        <f>IFERROR('[1]Sheet 1'!K183,0)</f>
        <v>1</v>
      </c>
      <c r="M183">
        <f>IFERROR('[1]Sheet 1'!L183,0)</f>
        <v>0</v>
      </c>
      <c r="N183">
        <f>IFERROR('[1]Sheet 1'!M183,0)</f>
        <v>0</v>
      </c>
      <c r="O183">
        <f>IFERROR('[1]Sheet 1'!N183,0)</f>
        <v>0</v>
      </c>
      <c r="P183">
        <f>IFERROR('[1]Sheet 1'!O183,0)</f>
        <v>0</v>
      </c>
      <c r="Q183">
        <f>IFERROR('[1]Sheet 1'!P183,0)</f>
        <v>0</v>
      </c>
      <c r="R183">
        <f t="shared" si="74"/>
        <v>0.99408128316379341</v>
      </c>
      <c r="S183">
        <f t="shared" si="62"/>
        <v>0.92005750112625817</v>
      </c>
      <c r="T183">
        <f t="shared" si="63"/>
        <v>3.0162696561696505E-2</v>
      </c>
      <c r="U183">
        <f t="shared" si="64"/>
        <v>1.951291117354758E-2</v>
      </c>
      <c r="V183">
        <f t="shared" si="65"/>
        <v>1.6865056868621893E-2</v>
      </c>
      <c r="W183">
        <f t="shared" si="66"/>
        <v>1.3401834269875967E-2</v>
      </c>
      <c r="X183">
        <f t="shared" si="75"/>
        <v>1</v>
      </c>
      <c r="Y183">
        <f t="shared" si="76"/>
        <v>0</v>
      </c>
      <c r="Z183">
        <f t="shared" si="77"/>
        <v>0</v>
      </c>
      <c r="AA183">
        <f t="shared" si="78"/>
        <v>0</v>
      </c>
      <c r="AB183">
        <f t="shared" si="79"/>
        <v>0</v>
      </c>
      <c r="AC183">
        <f t="shared" si="67"/>
        <v>1</v>
      </c>
      <c r="AD183">
        <f t="shared" si="68"/>
        <v>0</v>
      </c>
      <c r="AE183">
        <f t="shared" si="69"/>
        <v>0</v>
      </c>
      <c r="AF183">
        <f t="shared" si="70"/>
        <v>1</v>
      </c>
      <c r="AG183">
        <f t="shared" si="71"/>
        <v>0</v>
      </c>
      <c r="AH183">
        <f t="shared" si="56"/>
        <v>2</v>
      </c>
      <c r="AI183">
        <f t="shared" si="57"/>
        <v>0</v>
      </c>
      <c r="AJ183">
        <f t="shared" si="72"/>
        <v>0</v>
      </c>
      <c r="AK183">
        <f t="shared" si="73"/>
        <v>0</v>
      </c>
      <c r="AL183">
        <f t="shared" si="58"/>
        <v>0</v>
      </c>
      <c r="AM183">
        <f t="shared" si="59"/>
        <v>0</v>
      </c>
      <c r="AN183">
        <f t="shared" si="60"/>
        <v>1</v>
      </c>
    </row>
    <row r="184" spans="1:40" x14ac:dyDescent="0.3">
      <c r="A184" t="str">
        <f t="shared" si="61"/>
        <v>PE_Lanchonetes</v>
      </c>
      <c r="B184" t="str">
        <f>IFERROR('[1]Sheet 1'!A184,0)</f>
        <v>Nordeste</v>
      </c>
      <c r="C184" t="str">
        <f>IFERROR('[1]Sheet 1'!B184,0)</f>
        <v>PE</v>
      </c>
      <c r="D184" t="str">
        <f>IFERROR('[1]Sheet 1'!C184,0)</f>
        <v>Pernambuco</v>
      </c>
      <c r="E184" t="str">
        <f>IFERROR('[1]Sheet 1'!D184,0)</f>
        <v>Lanchonetes</v>
      </c>
      <c r="F184">
        <f>IFERROR('[1]Sheet 1'!E184,0)</f>
        <v>0.112332798005634</v>
      </c>
      <c r="G184">
        <f>IFERROR('[1]Sheet 1'!F184,0)</f>
        <v>0.49129674445254201</v>
      </c>
      <c r="H184">
        <f>IFERROR('[1]Sheet 1'!G184,0)</f>
        <v>8.1419819973440905E-3</v>
      </c>
      <c r="I184">
        <f>IFERROR('[1]Sheet 1'!H184,0)</f>
        <v>0.34729102946813001</v>
      </c>
      <c r="J184">
        <f>IFERROR('[1]Sheet 1'!I184,0)</f>
        <v>1.33558157417962E-3</v>
      </c>
      <c r="K184">
        <f>IFERROR('[1]Sheet 1'!J184,0)</f>
        <v>3.9601864502170403E-2</v>
      </c>
      <c r="L184">
        <f>IFERROR('[1]Sheet 1'!K184,0)</f>
        <v>0</v>
      </c>
      <c r="M184">
        <f>IFERROR('[1]Sheet 1'!L184,0)</f>
        <v>0</v>
      </c>
      <c r="N184">
        <f>IFERROR('[1]Sheet 1'!M184,0)</f>
        <v>0</v>
      </c>
      <c r="O184">
        <f>IFERROR('[1]Sheet 1'!N184,0)</f>
        <v>0</v>
      </c>
      <c r="P184">
        <f>IFERROR('[1]Sheet 1'!O184,0)</f>
        <v>0</v>
      </c>
      <c r="Q184">
        <f>IFERROR('[1]Sheet 1'!P184,0)</f>
        <v>0</v>
      </c>
      <c r="R184">
        <f t="shared" si="74"/>
        <v>0.96039813549782971</v>
      </c>
      <c r="S184">
        <f t="shared" si="62"/>
        <v>0.11696482308080017</v>
      </c>
      <c r="T184">
        <f t="shared" si="63"/>
        <v>0.51155528763899005</v>
      </c>
      <c r="U184">
        <f t="shared" si="64"/>
        <v>8.4777153311773479E-3</v>
      </c>
      <c r="V184">
        <f t="shared" si="65"/>
        <v>0.36161151988087631</v>
      </c>
      <c r="W184">
        <f t="shared" si="66"/>
        <v>1.390654068156131E-3</v>
      </c>
      <c r="X184">
        <f t="shared" si="75"/>
        <v>0</v>
      </c>
      <c r="Y184">
        <f t="shared" si="76"/>
        <v>1</v>
      </c>
      <c r="Z184">
        <f t="shared" si="77"/>
        <v>0</v>
      </c>
      <c r="AA184">
        <f t="shared" si="78"/>
        <v>0</v>
      </c>
      <c r="AB184">
        <f t="shared" si="79"/>
        <v>0</v>
      </c>
      <c r="AC184">
        <f t="shared" si="67"/>
        <v>0</v>
      </c>
      <c r="AD184">
        <f t="shared" si="68"/>
        <v>0</v>
      </c>
      <c r="AE184">
        <f t="shared" si="69"/>
        <v>1</v>
      </c>
      <c r="AF184">
        <f t="shared" si="70"/>
        <v>0</v>
      </c>
      <c r="AG184">
        <f t="shared" si="71"/>
        <v>1</v>
      </c>
      <c r="AH184">
        <f t="shared" si="56"/>
        <v>1</v>
      </c>
      <c r="AI184">
        <f t="shared" si="57"/>
        <v>0</v>
      </c>
      <c r="AJ184">
        <f t="shared" si="72"/>
        <v>0</v>
      </c>
      <c r="AK184">
        <f t="shared" si="73"/>
        <v>0</v>
      </c>
      <c r="AL184">
        <f t="shared" si="58"/>
        <v>0</v>
      </c>
      <c r="AM184">
        <f t="shared" si="59"/>
        <v>0</v>
      </c>
      <c r="AN184">
        <f t="shared" si="60"/>
        <v>1</v>
      </c>
    </row>
    <row r="185" spans="1:40" x14ac:dyDescent="0.3">
      <c r="A185" t="str">
        <f t="shared" si="61"/>
        <v>PE_LaticiniosFrios</v>
      </c>
      <c r="B185" t="str">
        <f>IFERROR('[1]Sheet 1'!A185,0)</f>
        <v>Nordeste</v>
      </c>
      <c r="C185" t="str">
        <f>IFERROR('[1]Sheet 1'!B185,0)</f>
        <v>PE</v>
      </c>
      <c r="D185" t="str">
        <f>IFERROR('[1]Sheet 1'!C185,0)</f>
        <v>Pernambuco</v>
      </c>
      <c r="E185" t="str">
        <f>IFERROR('[1]Sheet 1'!D185,0)</f>
        <v>LaticiniosFrios</v>
      </c>
      <c r="F185">
        <f>IFERROR('[1]Sheet 1'!E185,0)</f>
        <v>0.78488214342487395</v>
      </c>
      <c r="G185">
        <f>IFERROR('[1]Sheet 1'!F185,0)</f>
        <v>4.66356855854545E-2</v>
      </c>
      <c r="H185">
        <f>IFERROR('[1]Sheet 1'!G185,0)</f>
        <v>0.121846485404218</v>
      </c>
      <c r="I185">
        <f>IFERROR('[1]Sheet 1'!H185,0)</f>
        <v>0</v>
      </c>
      <c r="J185">
        <f>IFERROR('[1]Sheet 1'!I185,0)</f>
        <v>0</v>
      </c>
      <c r="K185">
        <f>IFERROR('[1]Sheet 1'!J185,0)</f>
        <v>4.66356855854545E-2</v>
      </c>
      <c r="L185">
        <f>IFERROR('[1]Sheet 1'!K185,0)</f>
        <v>1</v>
      </c>
      <c r="M185">
        <f>IFERROR('[1]Sheet 1'!L185,0)</f>
        <v>0</v>
      </c>
      <c r="N185">
        <f>IFERROR('[1]Sheet 1'!M185,0)</f>
        <v>0</v>
      </c>
      <c r="O185">
        <f>IFERROR('[1]Sheet 1'!N185,0)</f>
        <v>0</v>
      </c>
      <c r="P185">
        <f>IFERROR('[1]Sheet 1'!O185,0)</f>
        <v>0</v>
      </c>
      <c r="Q185">
        <f>IFERROR('[1]Sheet 1'!P185,0)</f>
        <v>0</v>
      </c>
      <c r="R185">
        <f t="shared" si="74"/>
        <v>0.9533643144145465</v>
      </c>
      <c r="S185">
        <f t="shared" si="62"/>
        <v>0.82327619311707079</v>
      </c>
      <c r="T185">
        <f t="shared" si="63"/>
        <v>4.8916961627720572E-2</v>
      </c>
      <c r="U185">
        <f t="shared" si="64"/>
        <v>0.12780684525520861</v>
      </c>
      <c r="V185">
        <f t="shared" si="65"/>
        <v>0</v>
      </c>
      <c r="W185">
        <f t="shared" si="66"/>
        <v>0</v>
      </c>
      <c r="X185">
        <f t="shared" si="75"/>
        <v>1</v>
      </c>
      <c r="Y185">
        <f t="shared" si="76"/>
        <v>0</v>
      </c>
      <c r="Z185">
        <f t="shared" si="77"/>
        <v>0</v>
      </c>
      <c r="AA185">
        <f t="shared" si="78"/>
        <v>0</v>
      </c>
      <c r="AB185">
        <f t="shared" si="79"/>
        <v>0</v>
      </c>
      <c r="AC185">
        <f t="shared" si="67"/>
        <v>1</v>
      </c>
      <c r="AD185">
        <f t="shared" si="68"/>
        <v>0</v>
      </c>
      <c r="AE185">
        <f t="shared" si="69"/>
        <v>0</v>
      </c>
      <c r="AF185">
        <f t="shared" si="70"/>
        <v>1</v>
      </c>
      <c r="AG185">
        <f t="shared" si="71"/>
        <v>0</v>
      </c>
      <c r="AH185">
        <f t="shared" si="56"/>
        <v>2</v>
      </c>
      <c r="AI185">
        <f t="shared" si="57"/>
        <v>0</v>
      </c>
      <c r="AJ185">
        <f t="shared" si="72"/>
        <v>0</v>
      </c>
      <c r="AK185">
        <f t="shared" si="73"/>
        <v>0</v>
      </c>
      <c r="AL185">
        <f t="shared" si="58"/>
        <v>0</v>
      </c>
      <c r="AM185">
        <f t="shared" si="59"/>
        <v>0</v>
      </c>
      <c r="AN185">
        <f t="shared" si="60"/>
        <v>1</v>
      </c>
    </row>
    <row r="186" spans="1:40" x14ac:dyDescent="0.3">
      <c r="A186" t="str">
        <f t="shared" si="61"/>
        <v>PE_Minimercado</v>
      </c>
      <c r="B186" t="str">
        <f>IFERROR('[1]Sheet 1'!A186,0)</f>
        <v>Nordeste</v>
      </c>
      <c r="C186" t="str">
        <f>IFERROR('[1]Sheet 1'!B186,0)</f>
        <v>PE</v>
      </c>
      <c r="D186" t="str">
        <f>IFERROR('[1]Sheet 1'!C186,0)</f>
        <v>Pernambuco</v>
      </c>
      <c r="E186" t="str">
        <f>IFERROR('[1]Sheet 1'!D186,0)</f>
        <v>Minimercado</v>
      </c>
      <c r="F186">
        <f>IFERROR('[1]Sheet 1'!E186,0)</f>
        <v>0.481205295590514</v>
      </c>
      <c r="G186">
        <f>IFERROR('[1]Sheet 1'!F186,0)</f>
        <v>0.28260973379871601</v>
      </c>
      <c r="H186">
        <f>IFERROR('[1]Sheet 1'!G186,0)</f>
        <v>0.12732954654895601</v>
      </c>
      <c r="I186">
        <f>IFERROR('[1]Sheet 1'!H186,0)</f>
        <v>8.2525995411900296E-3</v>
      </c>
      <c r="J186">
        <f>IFERROR('[1]Sheet 1'!I186,0)</f>
        <v>7.4223831487063005E-2</v>
      </c>
      <c r="K186">
        <f>IFERROR('[1]Sheet 1'!J186,0)</f>
        <v>2.63789930335608E-2</v>
      </c>
      <c r="L186">
        <f>IFERROR('[1]Sheet 1'!K186,0)</f>
        <v>0</v>
      </c>
      <c r="M186">
        <f>IFERROR('[1]Sheet 1'!L186,0)</f>
        <v>0</v>
      </c>
      <c r="N186">
        <f>IFERROR('[1]Sheet 1'!M186,0)</f>
        <v>0</v>
      </c>
      <c r="O186">
        <f>IFERROR('[1]Sheet 1'!N186,0)</f>
        <v>0</v>
      </c>
      <c r="P186">
        <f>IFERROR('[1]Sheet 1'!O186,0)</f>
        <v>0</v>
      </c>
      <c r="Q186">
        <f>IFERROR('[1]Sheet 1'!P186,0)</f>
        <v>0</v>
      </c>
      <c r="R186">
        <f t="shared" si="74"/>
        <v>0.97362100696643916</v>
      </c>
      <c r="S186">
        <f t="shared" si="62"/>
        <v>0.49424292630027572</v>
      </c>
      <c r="T186">
        <f t="shared" si="63"/>
        <v>0.29026667643424997</v>
      </c>
      <c r="U186">
        <f t="shared" si="64"/>
        <v>0.13077937476481039</v>
      </c>
      <c r="V186">
        <f t="shared" si="65"/>
        <v>8.4761929766727986E-3</v>
      </c>
      <c r="W186">
        <f t="shared" si="66"/>
        <v>7.6234829523991063E-2</v>
      </c>
      <c r="X186">
        <f t="shared" si="75"/>
        <v>0</v>
      </c>
      <c r="Y186">
        <f t="shared" si="76"/>
        <v>0</v>
      </c>
      <c r="Z186">
        <f t="shared" si="77"/>
        <v>0</v>
      </c>
      <c r="AA186">
        <f t="shared" si="78"/>
        <v>0</v>
      </c>
      <c r="AB186">
        <f t="shared" si="79"/>
        <v>0</v>
      </c>
      <c r="AC186">
        <f t="shared" si="67"/>
        <v>0</v>
      </c>
      <c r="AD186">
        <f t="shared" si="68"/>
        <v>0</v>
      </c>
      <c r="AE186">
        <f t="shared" si="69"/>
        <v>1</v>
      </c>
      <c r="AF186">
        <f t="shared" si="70"/>
        <v>0</v>
      </c>
      <c r="AG186">
        <f t="shared" si="71"/>
        <v>0</v>
      </c>
      <c r="AH186">
        <f t="shared" si="56"/>
        <v>0</v>
      </c>
      <c r="AI186">
        <f t="shared" si="57"/>
        <v>0</v>
      </c>
      <c r="AJ186">
        <f t="shared" si="72"/>
        <v>1</v>
      </c>
      <c r="AK186">
        <f t="shared" si="73"/>
        <v>0</v>
      </c>
      <c r="AL186">
        <f t="shared" si="58"/>
        <v>0</v>
      </c>
      <c r="AM186">
        <f t="shared" si="59"/>
        <v>0</v>
      </c>
      <c r="AN186">
        <f t="shared" si="60"/>
        <v>1</v>
      </c>
    </row>
    <row r="187" spans="1:40" x14ac:dyDescent="0.3">
      <c r="A187" t="str">
        <f t="shared" si="61"/>
        <v>PE_Padaria_prod</v>
      </c>
      <c r="B187" t="str">
        <f>IFERROR('[1]Sheet 1'!A187,0)</f>
        <v>Nordeste</v>
      </c>
      <c r="C187" t="str">
        <f>IFERROR('[1]Sheet 1'!B187,0)</f>
        <v>PE</v>
      </c>
      <c r="D187" t="str">
        <f>IFERROR('[1]Sheet 1'!C187,0)</f>
        <v>Pernambuco</v>
      </c>
      <c r="E187" t="str">
        <f>IFERROR('[1]Sheet 1'!D187,0)</f>
        <v>Padaria_prod</v>
      </c>
      <c r="F187">
        <f>IFERROR('[1]Sheet 1'!E187,0)</f>
        <v>5.6530490220504603E-2</v>
      </c>
      <c r="G187">
        <f>IFERROR('[1]Sheet 1'!F187,0)</f>
        <v>0.19129558172928299</v>
      </c>
      <c r="H187">
        <f>IFERROR('[1]Sheet 1'!G187,0)</f>
        <v>0.69953382293543198</v>
      </c>
      <c r="I187">
        <f>IFERROR('[1]Sheet 1'!H187,0)</f>
        <v>2.9249812082278601E-2</v>
      </c>
      <c r="J187">
        <f>IFERROR('[1]Sheet 1'!I187,0)</f>
        <v>8.2853369515404705E-3</v>
      </c>
      <c r="K187">
        <f>IFERROR('[1]Sheet 1'!J187,0)</f>
        <v>1.5104956080961201E-2</v>
      </c>
      <c r="L187">
        <f>IFERROR('[1]Sheet 1'!K187,0)</f>
        <v>0</v>
      </c>
      <c r="M187">
        <f>IFERROR('[1]Sheet 1'!L187,0)</f>
        <v>0</v>
      </c>
      <c r="N187">
        <f>IFERROR('[1]Sheet 1'!M187,0)</f>
        <v>1</v>
      </c>
      <c r="O187">
        <f>IFERROR('[1]Sheet 1'!N187,0)</f>
        <v>0</v>
      </c>
      <c r="P187">
        <f>IFERROR('[1]Sheet 1'!O187,0)</f>
        <v>0</v>
      </c>
      <c r="Q187">
        <f>IFERROR('[1]Sheet 1'!P187,0)</f>
        <v>0</v>
      </c>
      <c r="R187">
        <f t="shared" si="74"/>
        <v>0.98489504391903859</v>
      </c>
      <c r="S187">
        <f t="shared" si="62"/>
        <v>5.739747658345571E-2</v>
      </c>
      <c r="T187">
        <f t="shared" si="63"/>
        <v>0.19422940841299235</v>
      </c>
      <c r="U187">
        <f t="shared" si="64"/>
        <v>0.71026230384091138</v>
      </c>
      <c r="V187">
        <f t="shared" si="65"/>
        <v>2.9698405188322813E-2</v>
      </c>
      <c r="W187">
        <f t="shared" si="66"/>
        <v>8.412405974317758E-3</v>
      </c>
      <c r="X187">
        <f t="shared" si="75"/>
        <v>0</v>
      </c>
      <c r="Y187">
        <f t="shared" si="76"/>
        <v>0</v>
      </c>
      <c r="Z187">
        <f t="shared" si="77"/>
        <v>1</v>
      </c>
      <c r="AA187">
        <f t="shared" si="78"/>
        <v>0</v>
      </c>
      <c r="AB187">
        <f t="shared" si="79"/>
        <v>0</v>
      </c>
      <c r="AC187">
        <f t="shared" si="67"/>
        <v>0</v>
      </c>
      <c r="AD187">
        <f t="shared" si="68"/>
        <v>0</v>
      </c>
      <c r="AE187">
        <f t="shared" si="69"/>
        <v>1</v>
      </c>
      <c r="AF187">
        <f t="shared" si="70"/>
        <v>0</v>
      </c>
      <c r="AG187">
        <f t="shared" si="71"/>
        <v>0</v>
      </c>
      <c r="AH187">
        <f t="shared" si="56"/>
        <v>0</v>
      </c>
      <c r="AI187">
        <f t="shared" si="57"/>
        <v>0</v>
      </c>
      <c r="AJ187">
        <f t="shared" si="72"/>
        <v>0</v>
      </c>
      <c r="AK187">
        <f t="shared" si="73"/>
        <v>1</v>
      </c>
      <c r="AL187">
        <f t="shared" si="58"/>
        <v>0</v>
      </c>
      <c r="AM187">
        <f t="shared" si="59"/>
        <v>1</v>
      </c>
      <c r="AN187">
        <f t="shared" si="60"/>
        <v>1</v>
      </c>
    </row>
    <row r="188" spans="1:40" x14ac:dyDescent="0.3">
      <c r="A188" t="str">
        <f t="shared" si="61"/>
        <v>PE_Padaria_revenda</v>
      </c>
      <c r="B188" t="str">
        <f>IFERROR('[1]Sheet 1'!A188,0)</f>
        <v>Nordeste</v>
      </c>
      <c r="C188" t="str">
        <f>IFERROR('[1]Sheet 1'!B188,0)</f>
        <v>PE</v>
      </c>
      <c r="D188" t="str">
        <f>IFERROR('[1]Sheet 1'!C188,0)</f>
        <v>Pernambuco</v>
      </c>
      <c r="E188" t="str">
        <f>IFERROR('[1]Sheet 1'!D188,0)</f>
        <v>Padaria_revenda</v>
      </c>
      <c r="F188">
        <f>IFERROR('[1]Sheet 1'!E188,0)</f>
        <v>0.239360087319689</v>
      </c>
      <c r="G188">
        <f>IFERROR('[1]Sheet 1'!F188,0)</f>
        <v>0</v>
      </c>
      <c r="H188">
        <f>IFERROR('[1]Sheet 1'!G188,0)</f>
        <v>0.76063991268031095</v>
      </c>
      <c r="I188">
        <f>IFERROR('[1]Sheet 1'!H188,0)</f>
        <v>0</v>
      </c>
      <c r="J188">
        <f>IFERROR('[1]Sheet 1'!I188,0)</f>
        <v>0</v>
      </c>
      <c r="K188">
        <f>IFERROR('[1]Sheet 1'!J188,0)</f>
        <v>0</v>
      </c>
      <c r="L188">
        <f>IFERROR('[1]Sheet 1'!K188,0)</f>
        <v>0</v>
      </c>
      <c r="M188">
        <f>IFERROR('[1]Sheet 1'!L188,0)</f>
        <v>0</v>
      </c>
      <c r="N188">
        <f>IFERROR('[1]Sheet 1'!M188,0)</f>
        <v>1</v>
      </c>
      <c r="O188">
        <f>IFERROR('[1]Sheet 1'!N188,0)</f>
        <v>0</v>
      </c>
      <c r="P188">
        <f>IFERROR('[1]Sheet 1'!O188,0)</f>
        <v>0</v>
      </c>
      <c r="Q188">
        <f>IFERROR('[1]Sheet 1'!P188,0)</f>
        <v>0</v>
      </c>
      <c r="R188">
        <f t="shared" si="74"/>
        <v>1</v>
      </c>
      <c r="S188">
        <f t="shared" si="62"/>
        <v>0.239360087319689</v>
      </c>
      <c r="T188">
        <f t="shared" si="63"/>
        <v>0</v>
      </c>
      <c r="U188">
        <f t="shared" si="64"/>
        <v>0.76063991268031095</v>
      </c>
      <c r="V188">
        <f t="shared" si="65"/>
        <v>0</v>
      </c>
      <c r="W188">
        <f t="shared" si="66"/>
        <v>0</v>
      </c>
      <c r="X188">
        <f t="shared" si="75"/>
        <v>0</v>
      </c>
      <c r="Y188">
        <f t="shared" si="76"/>
        <v>0</v>
      </c>
      <c r="Z188">
        <f t="shared" si="77"/>
        <v>1</v>
      </c>
      <c r="AA188">
        <f t="shared" si="78"/>
        <v>0</v>
      </c>
      <c r="AB188">
        <f t="shared" si="79"/>
        <v>0</v>
      </c>
      <c r="AC188">
        <f t="shared" si="67"/>
        <v>0</v>
      </c>
      <c r="AD188">
        <f t="shared" si="68"/>
        <v>0</v>
      </c>
      <c r="AE188">
        <f t="shared" si="69"/>
        <v>1</v>
      </c>
      <c r="AF188">
        <f t="shared" si="70"/>
        <v>0</v>
      </c>
      <c r="AG188">
        <f t="shared" si="71"/>
        <v>0</v>
      </c>
      <c r="AH188">
        <f t="shared" si="56"/>
        <v>0</v>
      </c>
      <c r="AI188">
        <f t="shared" si="57"/>
        <v>0</v>
      </c>
      <c r="AJ188">
        <f t="shared" si="72"/>
        <v>0</v>
      </c>
      <c r="AK188">
        <f t="shared" si="73"/>
        <v>1</v>
      </c>
      <c r="AL188">
        <f t="shared" si="58"/>
        <v>0</v>
      </c>
      <c r="AM188">
        <f t="shared" si="59"/>
        <v>1</v>
      </c>
      <c r="AN188">
        <f t="shared" si="60"/>
        <v>1</v>
      </c>
    </row>
    <row r="189" spans="1:40" x14ac:dyDescent="0.3">
      <c r="A189" t="str">
        <f t="shared" si="61"/>
        <v>PE_Peixaria</v>
      </c>
      <c r="B189" t="str">
        <f>IFERROR('[1]Sheet 1'!A189,0)</f>
        <v>Nordeste</v>
      </c>
      <c r="C189" t="str">
        <f>IFERROR('[1]Sheet 1'!B189,0)</f>
        <v>PE</v>
      </c>
      <c r="D189" t="str">
        <f>IFERROR('[1]Sheet 1'!C189,0)</f>
        <v>Pernambuco</v>
      </c>
      <c r="E189" t="str">
        <f>IFERROR('[1]Sheet 1'!D189,0)</f>
        <v>Peixaria</v>
      </c>
      <c r="F189">
        <f>IFERROR('[1]Sheet 1'!E189,0)</f>
        <v>0.84245201994576202</v>
      </c>
      <c r="G189">
        <f>IFERROR('[1]Sheet 1'!F189,0)</f>
        <v>0</v>
      </c>
      <c r="H189">
        <f>IFERROR('[1]Sheet 1'!G189,0)</f>
        <v>0.15754798005423801</v>
      </c>
      <c r="I189">
        <f>IFERROR('[1]Sheet 1'!H189,0)</f>
        <v>0</v>
      </c>
      <c r="J189">
        <f>IFERROR('[1]Sheet 1'!I189,0)</f>
        <v>0</v>
      </c>
      <c r="K189">
        <f>IFERROR('[1]Sheet 1'!J189,0)</f>
        <v>0</v>
      </c>
      <c r="L189">
        <f>IFERROR('[1]Sheet 1'!K189,0)</f>
        <v>1</v>
      </c>
      <c r="M189">
        <f>IFERROR('[1]Sheet 1'!L189,0)</f>
        <v>0</v>
      </c>
      <c r="N189">
        <f>IFERROR('[1]Sheet 1'!M189,0)</f>
        <v>0</v>
      </c>
      <c r="O189">
        <f>IFERROR('[1]Sheet 1'!N189,0)</f>
        <v>0</v>
      </c>
      <c r="P189">
        <f>IFERROR('[1]Sheet 1'!O189,0)</f>
        <v>0</v>
      </c>
      <c r="Q189">
        <f>IFERROR('[1]Sheet 1'!P189,0)</f>
        <v>0</v>
      </c>
      <c r="R189">
        <f t="shared" si="74"/>
        <v>1</v>
      </c>
      <c r="S189">
        <f t="shared" si="62"/>
        <v>0.84245201994576202</v>
      </c>
      <c r="T189">
        <f t="shared" si="63"/>
        <v>0</v>
      </c>
      <c r="U189">
        <f t="shared" si="64"/>
        <v>0.15754798005423801</v>
      </c>
      <c r="V189">
        <f t="shared" si="65"/>
        <v>0</v>
      </c>
      <c r="W189">
        <f t="shared" si="66"/>
        <v>0</v>
      </c>
      <c r="X189">
        <f t="shared" si="75"/>
        <v>1</v>
      </c>
      <c r="Y189">
        <f t="shared" si="76"/>
        <v>0</v>
      </c>
      <c r="Z189">
        <f t="shared" si="77"/>
        <v>0</v>
      </c>
      <c r="AA189">
        <f t="shared" si="78"/>
        <v>0</v>
      </c>
      <c r="AB189">
        <f t="shared" si="79"/>
        <v>0</v>
      </c>
      <c r="AC189">
        <f t="shared" si="67"/>
        <v>1</v>
      </c>
      <c r="AD189">
        <f t="shared" si="68"/>
        <v>0</v>
      </c>
      <c r="AE189">
        <f t="shared" si="69"/>
        <v>0</v>
      </c>
      <c r="AF189">
        <f t="shared" si="70"/>
        <v>1</v>
      </c>
      <c r="AG189">
        <f t="shared" si="71"/>
        <v>0</v>
      </c>
      <c r="AH189">
        <f t="shared" si="56"/>
        <v>2</v>
      </c>
      <c r="AI189">
        <f t="shared" si="57"/>
        <v>0</v>
      </c>
      <c r="AJ189">
        <f t="shared" si="72"/>
        <v>0</v>
      </c>
      <c r="AK189">
        <f t="shared" si="73"/>
        <v>0</v>
      </c>
      <c r="AL189">
        <f t="shared" si="58"/>
        <v>0</v>
      </c>
      <c r="AM189">
        <f t="shared" si="59"/>
        <v>0</v>
      </c>
      <c r="AN189">
        <f t="shared" si="60"/>
        <v>1</v>
      </c>
    </row>
    <row r="190" spans="1:40" x14ac:dyDescent="0.3">
      <c r="A190" t="str">
        <f t="shared" si="61"/>
        <v>PE_Restaurante</v>
      </c>
      <c r="B190" t="str">
        <f>IFERROR('[1]Sheet 1'!A190,0)</f>
        <v>Nordeste</v>
      </c>
      <c r="C190" t="str">
        <f>IFERROR('[1]Sheet 1'!B190,0)</f>
        <v>PE</v>
      </c>
      <c r="D190" t="str">
        <f>IFERROR('[1]Sheet 1'!C190,0)</f>
        <v>Pernambuco</v>
      </c>
      <c r="E190" t="str">
        <f>IFERROR('[1]Sheet 1'!D190,0)</f>
        <v>Restaurante</v>
      </c>
      <c r="F190">
        <f>IFERROR('[1]Sheet 1'!E190,0)</f>
        <v>2.86656946369611E-2</v>
      </c>
      <c r="G190">
        <f>IFERROR('[1]Sheet 1'!F190,0)</f>
        <v>8.0708904056051203E-2</v>
      </c>
      <c r="H190">
        <f>IFERROR('[1]Sheet 1'!G190,0)</f>
        <v>6.2547531326425905E-4</v>
      </c>
      <c r="I190">
        <f>IFERROR('[1]Sheet 1'!H190,0)</f>
        <v>0.87035753736327004</v>
      </c>
      <c r="J190">
        <f>IFERROR('[1]Sheet 1'!I190,0)</f>
        <v>2.7600783654832101E-3</v>
      </c>
      <c r="K190">
        <f>IFERROR('[1]Sheet 1'!J190,0)</f>
        <v>1.68823102649702E-2</v>
      </c>
      <c r="L190">
        <f>IFERROR('[1]Sheet 1'!K190,0)</f>
        <v>0</v>
      </c>
      <c r="M190">
        <f>IFERROR('[1]Sheet 1'!L190,0)</f>
        <v>0</v>
      </c>
      <c r="N190">
        <f>IFERROR('[1]Sheet 1'!M190,0)</f>
        <v>0</v>
      </c>
      <c r="O190">
        <f>IFERROR('[1]Sheet 1'!N190,0)</f>
        <v>1</v>
      </c>
      <c r="P190">
        <f>IFERROR('[1]Sheet 1'!O190,0)</f>
        <v>0</v>
      </c>
      <c r="Q190">
        <f>IFERROR('[1]Sheet 1'!P190,0)</f>
        <v>0</v>
      </c>
      <c r="R190">
        <f t="shared" si="74"/>
        <v>0.98311768973502978</v>
      </c>
      <c r="S190">
        <f t="shared" si="62"/>
        <v>2.9157948164565208E-2</v>
      </c>
      <c r="T190">
        <f t="shared" si="63"/>
        <v>8.2094854867074865E-2</v>
      </c>
      <c r="U190">
        <f t="shared" si="64"/>
        <v>6.3621611104651909E-4</v>
      </c>
      <c r="V190">
        <f t="shared" si="65"/>
        <v>0.88530350582731265</v>
      </c>
      <c r="W190">
        <f t="shared" si="66"/>
        <v>2.807475030000841E-3</v>
      </c>
      <c r="X190">
        <f t="shared" si="75"/>
        <v>0</v>
      </c>
      <c r="Y190">
        <f t="shared" si="76"/>
        <v>0</v>
      </c>
      <c r="Z190">
        <f t="shared" si="77"/>
        <v>0</v>
      </c>
      <c r="AA190">
        <f t="shared" si="78"/>
        <v>1</v>
      </c>
      <c r="AB190">
        <f t="shared" si="79"/>
        <v>0</v>
      </c>
      <c r="AC190">
        <f t="shared" si="67"/>
        <v>0</v>
      </c>
      <c r="AD190">
        <f t="shared" si="68"/>
        <v>0</v>
      </c>
      <c r="AE190">
        <f t="shared" si="69"/>
        <v>1</v>
      </c>
      <c r="AF190">
        <f t="shared" si="70"/>
        <v>0</v>
      </c>
      <c r="AG190">
        <f t="shared" si="71"/>
        <v>0</v>
      </c>
      <c r="AH190">
        <f t="shared" si="56"/>
        <v>0</v>
      </c>
      <c r="AI190">
        <f t="shared" si="57"/>
        <v>0</v>
      </c>
      <c r="AJ190">
        <f t="shared" si="72"/>
        <v>1</v>
      </c>
      <c r="AK190">
        <f t="shared" si="73"/>
        <v>0</v>
      </c>
      <c r="AL190">
        <f t="shared" si="58"/>
        <v>0</v>
      </c>
      <c r="AM190">
        <f t="shared" si="59"/>
        <v>0</v>
      </c>
      <c r="AN190">
        <f t="shared" si="60"/>
        <v>1</v>
      </c>
    </row>
    <row r="191" spans="1:40" x14ac:dyDescent="0.3">
      <c r="A191" t="str">
        <f t="shared" si="61"/>
        <v>PE_Supermercado</v>
      </c>
      <c r="B191" t="str">
        <f>IFERROR('[1]Sheet 1'!A191,0)</f>
        <v>Nordeste</v>
      </c>
      <c r="C191" t="str">
        <f>IFERROR('[1]Sheet 1'!B191,0)</f>
        <v>PE</v>
      </c>
      <c r="D191" t="str">
        <f>IFERROR('[1]Sheet 1'!C191,0)</f>
        <v>Pernambuco</v>
      </c>
      <c r="E191" t="str">
        <f>IFERROR('[1]Sheet 1'!D191,0)</f>
        <v>Supermercado</v>
      </c>
      <c r="F191">
        <f>IFERROR('[1]Sheet 1'!E191,0)</f>
        <v>0.48713601952639402</v>
      </c>
      <c r="G191">
        <f>IFERROR('[1]Sheet 1'!F191,0)</f>
        <v>0.31404893673780998</v>
      </c>
      <c r="H191">
        <f>IFERROR('[1]Sheet 1'!G191,0)</f>
        <v>0.10207270714064801</v>
      </c>
      <c r="I191">
        <f>IFERROR('[1]Sheet 1'!H191,0)</f>
        <v>2.3202669130402398E-3</v>
      </c>
      <c r="J191">
        <f>IFERROR('[1]Sheet 1'!I191,0)</f>
        <v>7.6591669581369495E-2</v>
      </c>
      <c r="K191">
        <f>IFERROR('[1]Sheet 1'!J191,0)</f>
        <v>1.78304001007384E-2</v>
      </c>
      <c r="L191">
        <f>IFERROR('[1]Sheet 1'!K191,0)</f>
        <v>0</v>
      </c>
      <c r="M191">
        <f>IFERROR('[1]Sheet 1'!L191,0)</f>
        <v>0</v>
      </c>
      <c r="N191">
        <f>IFERROR('[1]Sheet 1'!M191,0)</f>
        <v>0</v>
      </c>
      <c r="O191">
        <f>IFERROR('[1]Sheet 1'!N191,0)</f>
        <v>0</v>
      </c>
      <c r="P191">
        <f>IFERROR('[1]Sheet 1'!O191,0)</f>
        <v>0</v>
      </c>
      <c r="Q191">
        <f>IFERROR('[1]Sheet 1'!P191,0)</f>
        <v>0</v>
      </c>
      <c r="R191">
        <f t="shared" si="74"/>
        <v>0.98216959989926167</v>
      </c>
      <c r="S191">
        <f t="shared" si="62"/>
        <v>0.4959795330423159</v>
      </c>
      <c r="T191">
        <f t="shared" si="63"/>
        <v>0.31975021093100525</v>
      </c>
      <c r="U191">
        <f t="shared" si="64"/>
        <v>0.1039257447503133</v>
      </c>
      <c r="V191">
        <f t="shared" si="65"/>
        <v>2.3623892587168478E-3</v>
      </c>
      <c r="W191">
        <f t="shared" si="66"/>
        <v>7.7982122017648772E-2</v>
      </c>
      <c r="X191">
        <f t="shared" si="75"/>
        <v>0</v>
      </c>
      <c r="Y191">
        <f t="shared" si="76"/>
        <v>0</v>
      </c>
      <c r="Z191">
        <f t="shared" si="77"/>
        <v>0</v>
      </c>
      <c r="AA191">
        <f t="shared" si="78"/>
        <v>0</v>
      </c>
      <c r="AB191">
        <f t="shared" si="79"/>
        <v>0</v>
      </c>
      <c r="AC191">
        <f t="shared" si="67"/>
        <v>0</v>
      </c>
      <c r="AD191">
        <f t="shared" si="68"/>
        <v>0</v>
      </c>
      <c r="AE191">
        <f t="shared" si="69"/>
        <v>1</v>
      </c>
      <c r="AF191">
        <f t="shared" si="70"/>
        <v>0</v>
      </c>
      <c r="AG191">
        <f t="shared" si="71"/>
        <v>0</v>
      </c>
      <c r="AH191">
        <f t="shared" si="56"/>
        <v>0</v>
      </c>
      <c r="AI191">
        <f t="shared" si="57"/>
        <v>0</v>
      </c>
      <c r="AJ191">
        <f t="shared" si="72"/>
        <v>1</v>
      </c>
      <c r="AK191">
        <f t="shared" si="73"/>
        <v>0</v>
      </c>
      <c r="AL191">
        <f t="shared" si="58"/>
        <v>0</v>
      </c>
      <c r="AM191">
        <f t="shared" si="59"/>
        <v>0</v>
      </c>
      <c r="AN191">
        <f t="shared" si="60"/>
        <v>1</v>
      </c>
    </row>
    <row r="192" spans="1:40" x14ac:dyDescent="0.3">
      <c r="A192" t="str">
        <f t="shared" si="61"/>
        <v>PE_Hipermercado</v>
      </c>
      <c r="B192" t="str">
        <f>IFERROR('[1]Sheet 1'!A192,0)</f>
        <v>Nordeste</v>
      </c>
      <c r="C192" t="str">
        <f>IFERROR('[1]Sheet 1'!B192,0)</f>
        <v>PE</v>
      </c>
      <c r="D192" t="str">
        <f>IFERROR('[1]Sheet 1'!C192,0)</f>
        <v>Pernambuco</v>
      </c>
      <c r="E192" t="str">
        <f>IFERROR('[1]Sheet 1'!D192,0)</f>
        <v>Hipermercado</v>
      </c>
      <c r="F192">
        <f>IFERROR('[1]Sheet 1'!E192,0)</f>
        <v>0</v>
      </c>
      <c r="G192">
        <f>IFERROR('[1]Sheet 1'!F192,0)</f>
        <v>5.2819794796434101E-3</v>
      </c>
      <c r="H192">
        <f>IFERROR('[1]Sheet 1'!G192,0)</f>
        <v>0</v>
      </c>
      <c r="I192">
        <f>IFERROR('[1]Sheet 1'!H192,0)</f>
        <v>0.99259998515344705</v>
      </c>
      <c r="J192">
        <f>IFERROR('[1]Sheet 1'!I192,0)</f>
        <v>0</v>
      </c>
      <c r="K192">
        <f>IFERROR('[1]Sheet 1'!J192,0)</f>
        <v>2.11803536690918E-3</v>
      </c>
      <c r="L192">
        <f>IFERROR('[1]Sheet 1'!K192,0)</f>
        <v>0</v>
      </c>
      <c r="M192">
        <f>IFERROR('[1]Sheet 1'!L192,0)</f>
        <v>0</v>
      </c>
      <c r="N192">
        <f>IFERROR('[1]Sheet 1'!M192,0)</f>
        <v>0</v>
      </c>
      <c r="O192">
        <f>IFERROR('[1]Sheet 1'!N192,0)</f>
        <v>1</v>
      </c>
      <c r="P192">
        <f>IFERROR('[1]Sheet 1'!O192,0)</f>
        <v>0</v>
      </c>
      <c r="Q192">
        <f>IFERROR('[1]Sheet 1'!P192,0)</f>
        <v>0</v>
      </c>
      <c r="R192">
        <f t="shared" si="74"/>
        <v>0.99788196463309042</v>
      </c>
      <c r="S192">
        <f t="shared" si="62"/>
        <v>0</v>
      </c>
      <c r="T192">
        <f t="shared" si="63"/>
        <v>5.2931906446325363E-3</v>
      </c>
      <c r="U192">
        <f t="shared" si="64"/>
        <v>0</v>
      </c>
      <c r="V192">
        <f t="shared" si="65"/>
        <v>0.99470680935536748</v>
      </c>
      <c r="W192">
        <f t="shared" si="66"/>
        <v>0</v>
      </c>
      <c r="X192">
        <f t="shared" si="75"/>
        <v>0</v>
      </c>
      <c r="Y192">
        <f t="shared" si="76"/>
        <v>0</v>
      </c>
      <c r="Z192">
        <f t="shared" si="77"/>
        <v>0</v>
      </c>
      <c r="AA192">
        <f t="shared" si="78"/>
        <v>1</v>
      </c>
      <c r="AB192">
        <f t="shared" si="79"/>
        <v>0</v>
      </c>
      <c r="AC192">
        <f t="shared" si="67"/>
        <v>0</v>
      </c>
      <c r="AD192">
        <f t="shared" si="68"/>
        <v>0</v>
      </c>
      <c r="AE192">
        <f t="shared" si="69"/>
        <v>1</v>
      </c>
      <c r="AF192">
        <f t="shared" si="70"/>
        <v>0</v>
      </c>
      <c r="AG192">
        <f t="shared" si="71"/>
        <v>0</v>
      </c>
      <c r="AH192">
        <f t="shared" si="56"/>
        <v>0</v>
      </c>
      <c r="AI192">
        <f t="shared" si="57"/>
        <v>0</v>
      </c>
      <c r="AJ192">
        <f t="shared" si="72"/>
        <v>1</v>
      </c>
      <c r="AK192">
        <f t="shared" si="73"/>
        <v>0</v>
      </c>
      <c r="AL192">
        <f t="shared" si="58"/>
        <v>0</v>
      </c>
      <c r="AM192">
        <f t="shared" si="59"/>
        <v>0</v>
      </c>
      <c r="AN192">
        <f t="shared" si="60"/>
        <v>1</v>
      </c>
    </row>
    <row r="193" spans="1:40" x14ac:dyDescent="0.3">
      <c r="A193" t="str">
        <f t="shared" si="61"/>
        <v>PI_Acougues</v>
      </c>
      <c r="B193" t="str">
        <f>IFERROR('[1]Sheet 1'!A193,0)</f>
        <v>Nordeste</v>
      </c>
      <c r="C193" t="str">
        <f>IFERROR('[1]Sheet 1'!B193,0)</f>
        <v>PI</v>
      </c>
      <c r="D193" t="str">
        <f>IFERROR('[1]Sheet 1'!C193,0)</f>
        <v>Piaui</v>
      </c>
      <c r="E193" t="str">
        <f>IFERROR('[1]Sheet 1'!D193,0)</f>
        <v>Acougues</v>
      </c>
      <c r="F193">
        <f>IFERROR('[1]Sheet 1'!E193,0)</f>
        <v>0.94646233293047999</v>
      </c>
      <c r="G193">
        <f>IFERROR('[1]Sheet 1'!F193,0)</f>
        <v>2.8917621195581701E-2</v>
      </c>
      <c r="H193">
        <f>IFERROR('[1]Sheet 1'!G193,0)</f>
        <v>2.3178836487323801E-2</v>
      </c>
      <c r="I193">
        <f>IFERROR('[1]Sheet 1'!H193,0)</f>
        <v>0</v>
      </c>
      <c r="J193">
        <f>IFERROR('[1]Sheet 1'!I193,0)</f>
        <v>0</v>
      </c>
      <c r="K193">
        <f>IFERROR('[1]Sheet 1'!J193,0)</f>
        <v>1.44120938661482E-3</v>
      </c>
      <c r="L193">
        <f>IFERROR('[1]Sheet 1'!K193,0)</f>
        <v>1</v>
      </c>
      <c r="M193">
        <f>IFERROR('[1]Sheet 1'!L193,0)</f>
        <v>0</v>
      </c>
      <c r="N193">
        <f>IFERROR('[1]Sheet 1'!M193,0)</f>
        <v>0</v>
      </c>
      <c r="O193">
        <f>IFERROR('[1]Sheet 1'!N193,0)</f>
        <v>0</v>
      </c>
      <c r="P193">
        <f>IFERROR('[1]Sheet 1'!O193,0)</f>
        <v>0</v>
      </c>
      <c r="Q193">
        <f>IFERROR('[1]Sheet 1'!P193,0)</f>
        <v>0</v>
      </c>
      <c r="R193">
        <f t="shared" si="74"/>
        <v>0.99855879061338548</v>
      </c>
      <c r="S193">
        <f t="shared" si="62"/>
        <v>0.94782835204835147</v>
      </c>
      <c r="T193">
        <f t="shared" si="63"/>
        <v>2.8959357693720218E-2</v>
      </c>
      <c r="U193">
        <f t="shared" si="64"/>
        <v>2.3212290257928349E-2</v>
      </c>
      <c r="V193">
        <f t="shared" si="65"/>
        <v>0</v>
      </c>
      <c r="W193">
        <f t="shared" si="66"/>
        <v>0</v>
      </c>
      <c r="X193">
        <f t="shared" si="75"/>
        <v>1</v>
      </c>
      <c r="Y193">
        <f t="shared" si="76"/>
        <v>0</v>
      </c>
      <c r="Z193">
        <f t="shared" si="77"/>
        <v>0</v>
      </c>
      <c r="AA193">
        <f t="shared" si="78"/>
        <v>0</v>
      </c>
      <c r="AB193">
        <f t="shared" si="79"/>
        <v>0</v>
      </c>
      <c r="AC193">
        <f t="shared" si="67"/>
        <v>1</v>
      </c>
      <c r="AD193">
        <f t="shared" si="68"/>
        <v>0</v>
      </c>
      <c r="AE193">
        <f t="shared" si="69"/>
        <v>0</v>
      </c>
      <c r="AF193">
        <f t="shared" si="70"/>
        <v>1</v>
      </c>
      <c r="AG193">
        <f t="shared" si="71"/>
        <v>0</v>
      </c>
      <c r="AH193">
        <f t="shared" si="56"/>
        <v>2</v>
      </c>
      <c r="AI193">
        <f t="shared" si="57"/>
        <v>0</v>
      </c>
      <c r="AJ193">
        <f t="shared" si="72"/>
        <v>0</v>
      </c>
      <c r="AK193">
        <f t="shared" si="73"/>
        <v>0</v>
      </c>
      <c r="AL193">
        <f t="shared" si="58"/>
        <v>0</v>
      </c>
      <c r="AM193">
        <f t="shared" si="59"/>
        <v>0</v>
      </c>
      <c r="AN193">
        <f t="shared" si="60"/>
        <v>1</v>
      </c>
    </row>
    <row r="194" spans="1:40" x14ac:dyDescent="0.3">
      <c r="A194" t="str">
        <f t="shared" si="61"/>
        <v>PI_AliGeral</v>
      </c>
      <c r="B194" t="str">
        <f>IFERROR('[1]Sheet 1'!A194,0)</f>
        <v>Nordeste</v>
      </c>
      <c r="C194" t="str">
        <f>IFERROR('[1]Sheet 1'!B194,0)</f>
        <v>PI</v>
      </c>
      <c r="D194" t="str">
        <f>IFERROR('[1]Sheet 1'!C194,0)</f>
        <v>Piaui</v>
      </c>
      <c r="E194" t="str">
        <f>IFERROR('[1]Sheet 1'!D194,0)</f>
        <v>AliGeral</v>
      </c>
      <c r="F194">
        <f>IFERROR('[1]Sheet 1'!E194,0)</f>
        <v>0.63954799768665405</v>
      </c>
      <c r="G194">
        <f>IFERROR('[1]Sheet 1'!F194,0)</f>
        <v>7.56235449072096E-2</v>
      </c>
      <c r="H194">
        <f>IFERROR('[1]Sheet 1'!G194,0)</f>
        <v>2.0507969021573601E-2</v>
      </c>
      <c r="I194">
        <f>IFERROR('[1]Sheet 1'!H194,0)</f>
        <v>0.22982890861205399</v>
      </c>
      <c r="J194">
        <f>IFERROR('[1]Sheet 1'!I194,0)</f>
        <v>1.9913615124317201E-2</v>
      </c>
      <c r="K194">
        <f>IFERROR('[1]Sheet 1'!J194,0)</f>
        <v>1.45779646481914E-2</v>
      </c>
      <c r="L194">
        <f>IFERROR('[1]Sheet 1'!K194,0)</f>
        <v>1</v>
      </c>
      <c r="M194">
        <f>IFERROR('[1]Sheet 1'!L194,0)</f>
        <v>0</v>
      </c>
      <c r="N194">
        <f>IFERROR('[1]Sheet 1'!M194,0)</f>
        <v>0</v>
      </c>
      <c r="O194">
        <f>IFERROR('[1]Sheet 1'!N194,0)</f>
        <v>0</v>
      </c>
      <c r="P194">
        <f>IFERROR('[1]Sheet 1'!O194,0)</f>
        <v>0</v>
      </c>
      <c r="Q194">
        <f>IFERROR('[1]Sheet 1'!P194,0)</f>
        <v>0</v>
      </c>
      <c r="R194">
        <f t="shared" si="74"/>
        <v>0.98542203535180839</v>
      </c>
      <c r="S194">
        <f t="shared" si="62"/>
        <v>0.64900923131714539</v>
      </c>
      <c r="T194">
        <f t="shared" si="63"/>
        <v>7.6742291317050793E-2</v>
      </c>
      <c r="U194">
        <f t="shared" si="64"/>
        <v>2.0811356237078655E-2</v>
      </c>
      <c r="V194">
        <f t="shared" si="65"/>
        <v>0.23322891143793237</v>
      </c>
      <c r="W194">
        <f t="shared" si="66"/>
        <v>2.0208209690792824E-2</v>
      </c>
      <c r="X194">
        <f t="shared" si="75"/>
        <v>1</v>
      </c>
      <c r="Y194">
        <f t="shared" si="76"/>
        <v>0</v>
      </c>
      <c r="Z194">
        <f t="shared" si="77"/>
        <v>0</v>
      </c>
      <c r="AA194">
        <f t="shared" si="78"/>
        <v>0</v>
      </c>
      <c r="AB194">
        <f t="shared" si="79"/>
        <v>0</v>
      </c>
      <c r="AC194">
        <f t="shared" si="67"/>
        <v>1</v>
      </c>
      <c r="AD194">
        <f t="shared" si="68"/>
        <v>0</v>
      </c>
      <c r="AE194">
        <f t="shared" si="69"/>
        <v>0</v>
      </c>
      <c r="AF194">
        <f t="shared" si="70"/>
        <v>1</v>
      </c>
      <c r="AG194">
        <f t="shared" si="71"/>
        <v>0</v>
      </c>
      <c r="AH194">
        <f t="shared" ref="AH194:AH257" si="80">SUM(AC194:AD194,AF194:AG194)</f>
        <v>2</v>
      </c>
      <c r="AI194">
        <f t="shared" ref="AI194:AI257" si="81">IF(AH194=0,IF(S194&gt;0.4,IF(T194&lt;0.2,IF(U194&lt;0.2,1,0),0),0),0)</f>
        <v>0</v>
      </c>
      <c r="AJ194">
        <f t="shared" si="72"/>
        <v>0</v>
      </c>
      <c r="AK194">
        <f t="shared" si="73"/>
        <v>0</v>
      </c>
      <c r="AL194">
        <f t="shared" ref="AL194:AL257" si="82">IF(AH194=0,IF(AI194=0,IF(T194&gt;0.4,IF(S194&lt;0.2,1,0),0),0),0)</f>
        <v>0</v>
      </c>
      <c r="AM194">
        <f t="shared" ref="AM194:AM257" si="83">IF(AL194=0,IF(AH194=0,IF((T194+U194)&gt;=0.7,1,0),0),0)</f>
        <v>0</v>
      </c>
      <c r="AN194">
        <f t="shared" ref="AN194:AN257" si="84">AF194+AG194+AI194+AJ194+AK194</f>
        <v>1</v>
      </c>
    </row>
    <row r="195" spans="1:40" x14ac:dyDescent="0.3">
      <c r="A195" t="str">
        <f t="shared" ref="A195:A258" si="85">C195&amp;"_"&amp;E195</f>
        <v>PI_Ambulantes</v>
      </c>
      <c r="B195" t="str">
        <f>IFERROR('[1]Sheet 1'!A195,0)</f>
        <v>Nordeste</v>
      </c>
      <c r="C195" t="str">
        <f>IFERROR('[1]Sheet 1'!B195,0)</f>
        <v>PI</v>
      </c>
      <c r="D195" t="str">
        <f>IFERROR('[1]Sheet 1'!C195,0)</f>
        <v>Piaui</v>
      </c>
      <c r="E195" t="str">
        <f>IFERROR('[1]Sheet 1'!D195,0)</f>
        <v>Ambulantes</v>
      </c>
      <c r="F195">
        <f>IFERROR('[1]Sheet 1'!E195,0)</f>
        <v>0.53860257232888598</v>
      </c>
      <c r="G195">
        <f>IFERROR('[1]Sheet 1'!F195,0)</f>
        <v>0.22255411442015599</v>
      </c>
      <c r="H195">
        <f>IFERROR('[1]Sheet 1'!G195,0)</f>
        <v>3.1848470545275599E-2</v>
      </c>
      <c r="I195">
        <f>IFERROR('[1]Sheet 1'!H195,0)</f>
        <v>0.139367488291602</v>
      </c>
      <c r="J195">
        <f>IFERROR('[1]Sheet 1'!I195,0)</f>
        <v>2.66581117133112E-2</v>
      </c>
      <c r="K195">
        <f>IFERROR('[1]Sheet 1'!J195,0)</f>
        <v>4.0969242700768897E-2</v>
      </c>
      <c r="L195">
        <f>IFERROR('[1]Sheet 1'!K195,0)</f>
        <v>1</v>
      </c>
      <c r="M195">
        <f>IFERROR('[1]Sheet 1'!L195,0)</f>
        <v>0</v>
      </c>
      <c r="N195">
        <f>IFERROR('[1]Sheet 1'!M195,0)</f>
        <v>0</v>
      </c>
      <c r="O195">
        <f>IFERROR('[1]Sheet 1'!N195,0)</f>
        <v>0</v>
      </c>
      <c r="P195">
        <f>IFERROR('[1]Sheet 1'!O195,0)</f>
        <v>0</v>
      </c>
      <c r="Q195">
        <f>IFERROR('[1]Sheet 1'!P195,0)</f>
        <v>0</v>
      </c>
      <c r="R195">
        <f t="shared" si="74"/>
        <v>0.95903075729923082</v>
      </c>
      <c r="S195">
        <f t="shared" ref="S195:S258" si="86">_xlfn.IFS($E195="Bares",0,$E195="Bebidas",0,SUM(F195:K195)&gt;0,F195/$R195)</f>
        <v>0.56161136462991934</v>
      </c>
      <c r="T195">
        <f t="shared" ref="T195:T258" si="87">IFERROR(G195/$R195,0)</f>
        <v>0.23206149826403955</v>
      </c>
      <c r="U195">
        <f t="shared" ref="U195:U258" si="88">IFERROR(H195/$R195,0)</f>
        <v>3.32090189004631E-2</v>
      </c>
      <c r="V195">
        <f t="shared" ref="V195:V258" si="89">IFERROR(I195/$R195,0)</f>
        <v>0.14532118728296159</v>
      </c>
      <c r="W195">
        <f t="shared" ref="W195:W258" si="90">IFERROR(J195/$R195,0)</f>
        <v>2.7796930922616387E-2</v>
      </c>
      <c r="X195">
        <f t="shared" si="75"/>
        <v>1</v>
      </c>
      <c r="Y195">
        <f t="shared" si="76"/>
        <v>0</v>
      </c>
      <c r="Z195">
        <f t="shared" si="77"/>
        <v>0</v>
      </c>
      <c r="AA195">
        <f t="shared" si="78"/>
        <v>0</v>
      </c>
      <c r="AB195">
        <f t="shared" si="79"/>
        <v>0</v>
      </c>
      <c r="AC195">
        <f t="shared" ref="AC195:AC258" si="91">L195</f>
        <v>1</v>
      </c>
      <c r="AD195">
        <f t="shared" ref="AD195:AD258" si="92">M195</f>
        <v>0</v>
      </c>
      <c r="AE195">
        <f t="shared" ref="AE195:AE258" si="93">IF(AC195=0,IF(AD195=0,1,0),0)</f>
        <v>0</v>
      </c>
      <c r="AF195">
        <f t="shared" ref="AF195:AF258" si="94">IF(AC195=1,1,IF(X195=1,1,0))</f>
        <v>1</v>
      </c>
      <c r="AG195">
        <f t="shared" ref="AG195:AG258" si="95">IF(AD195=1,1,IF(Y195=1,1,0))</f>
        <v>0</v>
      </c>
      <c r="AH195">
        <f t="shared" si="80"/>
        <v>2</v>
      </c>
      <c r="AI195">
        <f t="shared" si="81"/>
        <v>0</v>
      </c>
      <c r="AJ195">
        <f t="shared" ref="AJ195:AJ258" si="96">IF(AH195=0,IF(AI195=0,IF(AK195=0,1,0),0),0)</f>
        <v>0</v>
      </c>
      <c r="AK195">
        <f t="shared" ref="AK195:AK258" si="97">AL195+AM195</f>
        <v>0</v>
      </c>
      <c r="AL195">
        <f t="shared" si="82"/>
        <v>0</v>
      </c>
      <c r="AM195">
        <f t="shared" si="83"/>
        <v>0</v>
      </c>
      <c r="AN195">
        <f t="shared" si="84"/>
        <v>1</v>
      </c>
    </row>
    <row r="196" spans="1:40" x14ac:dyDescent="0.3">
      <c r="A196" t="str">
        <f t="shared" si="85"/>
        <v>PI_Bares</v>
      </c>
      <c r="B196" t="str">
        <f>IFERROR('[1]Sheet 1'!A196,0)</f>
        <v>Nordeste</v>
      </c>
      <c r="C196" t="str">
        <f>IFERROR('[1]Sheet 1'!B196,0)</f>
        <v>PI</v>
      </c>
      <c r="D196" t="str">
        <f>IFERROR('[1]Sheet 1'!C196,0)</f>
        <v>Piaui</v>
      </c>
      <c r="E196" t="str">
        <f>IFERROR('[1]Sheet 1'!D196,0)</f>
        <v>Bares</v>
      </c>
      <c r="F196">
        <f>IFERROR('[1]Sheet 1'!E196,0)</f>
        <v>1.9081147398331898E-2</v>
      </c>
      <c r="G196">
        <f>IFERROR('[1]Sheet 1'!F196,0)</f>
        <v>0.13145348138750801</v>
      </c>
      <c r="H196">
        <f>IFERROR('[1]Sheet 1'!G196,0)</f>
        <v>0</v>
      </c>
      <c r="I196">
        <f>IFERROR('[1]Sheet 1'!H196,0)</f>
        <v>6.9998742416930701E-2</v>
      </c>
      <c r="J196">
        <f>IFERROR('[1]Sheet 1'!I196,0)</f>
        <v>3.5990553308952599E-3</v>
      </c>
      <c r="K196">
        <f>IFERROR('[1]Sheet 1'!J196,0)</f>
        <v>0.77586757346633395</v>
      </c>
      <c r="L196">
        <f>IFERROR('[1]Sheet 1'!K196,0)</f>
        <v>0</v>
      </c>
      <c r="M196">
        <f>IFERROR('[1]Sheet 1'!L196,0)</f>
        <v>0</v>
      </c>
      <c r="N196">
        <f>IFERROR('[1]Sheet 1'!M196,0)</f>
        <v>0</v>
      </c>
      <c r="O196">
        <f>IFERROR('[1]Sheet 1'!N196,0)</f>
        <v>0</v>
      </c>
      <c r="P196">
        <f>IFERROR('[1]Sheet 1'!O196,0)</f>
        <v>0</v>
      </c>
      <c r="Q196">
        <f>IFERROR('[1]Sheet 1'!P196,0)</f>
        <v>1</v>
      </c>
      <c r="R196">
        <f t="shared" si="74"/>
        <v>0.205051279135334</v>
      </c>
      <c r="S196">
        <f t="shared" si="86"/>
        <v>0</v>
      </c>
      <c r="T196">
        <f t="shared" si="87"/>
        <v>0.64107613442756728</v>
      </c>
      <c r="U196">
        <f t="shared" si="88"/>
        <v>0</v>
      </c>
      <c r="V196">
        <f t="shared" si="89"/>
        <v>0.34137188859344536</v>
      </c>
      <c r="W196">
        <f t="shared" si="90"/>
        <v>1.7551976978987197E-2</v>
      </c>
      <c r="X196">
        <f t="shared" si="75"/>
        <v>0</v>
      </c>
      <c r="Y196">
        <f t="shared" si="76"/>
        <v>1</v>
      </c>
      <c r="Z196">
        <f t="shared" si="77"/>
        <v>0</v>
      </c>
      <c r="AA196">
        <f t="shared" si="78"/>
        <v>0</v>
      </c>
      <c r="AB196">
        <f t="shared" si="79"/>
        <v>0</v>
      </c>
      <c r="AC196">
        <f t="shared" si="91"/>
        <v>0</v>
      </c>
      <c r="AD196">
        <f t="shared" si="92"/>
        <v>0</v>
      </c>
      <c r="AE196">
        <f t="shared" si="93"/>
        <v>1</v>
      </c>
      <c r="AF196">
        <f t="shared" si="94"/>
        <v>0</v>
      </c>
      <c r="AG196">
        <f t="shared" si="95"/>
        <v>1</v>
      </c>
      <c r="AH196">
        <f t="shared" si="80"/>
        <v>1</v>
      </c>
      <c r="AI196">
        <f t="shared" si="81"/>
        <v>0</v>
      </c>
      <c r="AJ196">
        <f t="shared" si="96"/>
        <v>0</v>
      </c>
      <c r="AK196">
        <f t="shared" si="97"/>
        <v>0</v>
      </c>
      <c r="AL196">
        <f t="shared" si="82"/>
        <v>0</v>
      </c>
      <c r="AM196">
        <f t="shared" si="83"/>
        <v>0</v>
      </c>
      <c r="AN196">
        <f t="shared" si="84"/>
        <v>1</v>
      </c>
    </row>
    <row r="197" spans="1:40" x14ac:dyDescent="0.3">
      <c r="A197" t="str">
        <f t="shared" si="85"/>
        <v>PI_Bebidas</v>
      </c>
      <c r="B197" t="str">
        <f>IFERROR('[1]Sheet 1'!A197,0)</f>
        <v>Nordeste</v>
      </c>
      <c r="C197" t="str">
        <f>IFERROR('[1]Sheet 1'!B197,0)</f>
        <v>PI</v>
      </c>
      <c r="D197" t="str">
        <f>IFERROR('[1]Sheet 1'!C197,0)</f>
        <v>Piaui</v>
      </c>
      <c r="E197" t="str">
        <f>IFERROR('[1]Sheet 1'!D197,0)</f>
        <v>Bebidas</v>
      </c>
      <c r="F197">
        <f>IFERROR('[1]Sheet 1'!E197,0)</f>
        <v>0</v>
      </c>
      <c r="G197">
        <f>IFERROR('[1]Sheet 1'!F197,0)</f>
        <v>0.169269076022322</v>
      </c>
      <c r="H197">
        <f>IFERROR('[1]Sheet 1'!G197,0)</f>
        <v>0</v>
      </c>
      <c r="I197">
        <f>IFERROR('[1]Sheet 1'!H197,0)</f>
        <v>0</v>
      </c>
      <c r="J197">
        <f>IFERROR('[1]Sheet 1'!I197,0)</f>
        <v>0</v>
      </c>
      <c r="K197">
        <f>IFERROR('[1]Sheet 1'!J197,0)</f>
        <v>0.830730923977678</v>
      </c>
      <c r="L197">
        <f>IFERROR('[1]Sheet 1'!K197,0)</f>
        <v>0</v>
      </c>
      <c r="M197">
        <f>IFERROR('[1]Sheet 1'!L197,0)</f>
        <v>0</v>
      </c>
      <c r="N197">
        <f>IFERROR('[1]Sheet 1'!M197,0)</f>
        <v>0</v>
      </c>
      <c r="O197">
        <f>IFERROR('[1]Sheet 1'!N197,0)</f>
        <v>0</v>
      </c>
      <c r="P197">
        <f>IFERROR('[1]Sheet 1'!O197,0)</f>
        <v>0</v>
      </c>
      <c r="Q197">
        <f>IFERROR('[1]Sheet 1'!P197,0)</f>
        <v>1</v>
      </c>
      <c r="R197">
        <f t="shared" si="74"/>
        <v>0.169269076022322</v>
      </c>
      <c r="S197">
        <f t="shared" si="86"/>
        <v>0</v>
      </c>
      <c r="T197">
        <f t="shared" si="87"/>
        <v>1</v>
      </c>
      <c r="U197">
        <f t="shared" si="88"/>
        <v>0</v>
      </c>
      <c r="V197">
        <f t="shared" si="89"/>
        <v>0</v>
      </c>
      <c r="W197">
        <f t="shared" si="90"/>
        <v>0</v>
      </c>
      <c r="X197">
        <f t="shared" si="75"/>
        <v>0</v>
      </c>
      <c r="Y197">
        <f t="shared" si="76"/>
        <v>1</v>
      </c>
      <c r="Z197">
        <f t="shared" si="77"/>
        <v>0</v>
      </c>
      <c r="AA197">
        <f t="shared" si="78"/>
        <v>0</v>
      </c>
      <c r="AB197">
        <f t="shared" si="79"/>
        <v>0</v>
      </c>
      <c r="AC197">
        <f t="shared" si="91"/>
        <v>0</v>
      </c>
      <c r="AD197">
        <f t="shared" si="92"/>
        <v>0</v>
      </c>
      <c r="AE197">
        <f t="shared" si="93"/>
        <v>1</v>
      </c>
      <c r="AF197">
        <f t="shared" si="94"/>
        <v>0</v>
      </c>
      <c r="AG197">
        <f t="shared" si="95"/>
        <v>1</v>
      </c>
      <c r="AH197">
        <f t="shared" si="80"/>
        <v>1</v>
      </c>
      <c r="AI197">
        <f t="shared" si="81"/>
        <v>0</v>
      </c>
      <c r="AJ197">
        <f t="shared" si="96"/>
        <v>0</v>
      </c>
      <c r="AK197">
        <f t="shared" si="97"/>
        <v>0</v>
      </c>
      <c r="AL197">
        <f t="shared" si="82"/>
        <v>0</v>
      </c>
      <c r="AM197">
        <f t="shared" si="83"/>
        <v>0</v>
      </c>
      <c r="AN197">
        <f t="shared" si="84"/>
        <v>1</v>
      </c>
    </row>
    <row r="198" spans="1:40" x14ac:dyDescent="0.3">
      <c r="A198" t="str">
        <f t="shared" si="85"/>
        <v>PI_Cantinas</v>
      </c>
      <c r="B198" t="str">
        <f>IFERROR('[1]Sheet 1'!A198,0)</f>
        <v>Nordeste</v>
      </c>
      <c r="C198" t="str">
        <f>IFERROR('[1]Sheet 1'!B198,0)</f>
        <v>PI</v>
      </c>
      <c r="D198" t="str">
        <f>IFERROR('[1]Sheet 1'!C198,0)</f>
        <v>Piaui</v>
      </c>
      <c r="E198" t="str">
        <f>IFERROR('[1]Sheet 1'!D198,0)</f>
        <v>Cantinas</v>
      </c>
      <c r="F198">
        <f>IFERROR('[1]Sheet 1'!E198,0)</f>
        <v>0.18201079530637601</v>
      </c>
      <c r="G198">
        <f>IFERROR('[1]Sheet 1'!F198,0)</f>
        <v>0.51931955472659697</v>
      </c>
      <c r="H198">
        <f>IFERROR('[1]Sheet 1'!G198,0)</f>
        <v>2.90906651964963E-2</v>
      </c>
      <c r="I198">
        <f>IFERROR('[1]Sheet 1'!H198,0)</f>
        <v>0.26064818653135602</v>
      </c>
      <c r="J198">
        <f>IFERROR('[1]Sheet 1'!I198,0)</f>
        <v>2.9334905934115499E-3</v>
      </c>
      <c r="K198">
        <f>IFERROR('[1]Sheet 1'!J198,0)</f>
        <v>5.9973076457634101E-3</v>
      </c>
      <c r="L198">
        <f>IFERROR('[1]Sheet 1'!K198,0)</f>
        <v>0</v>
      </c>
      <c r="M198">
        <f>IFERROR('[1]Sheet 1'!L198,0)</f>
        <v>1</v>
      </c>
      <c r="N198">
        <f>IFERROR('[1]Sheet 1'!M198,0)</f>
        <v>0</v>
      </c>
      <c r="O198">
        <f>IFERROR('[1]Sheet 1'!N198,0)</f>
        <v>0</v>
      </c>
      <c r="P198">
        <f>IFERROR('[1]Sheet 1'!O198,0)</f>
        <v>0</v>
      </c>
      <c r="Q198">
        <f>IFERROR('[1]Sheet 1'!P198,0)</f>
        <v>0</v>
      </c>
      <c r="R198">
        <f t="shared" ref="R198:R261" si="98">_xlfn.IFS(E198="Bares",(G198+H198+I198+J198),E198="Bebidas",(G198+H198+I198+J198),SUM(F198:K198)&gt;0,SUM(F198:J198))</f>
        <v>0.99400269235423677</v>
      </c>
      <c r="S198">
        <f t="shared" si="86"/>
        <v>0.18310895604849337</v>
      </c>
      <c r="T198">
        <f t="shared" si="87"/>
        <v>0.52245286529015256</v>
      </c>
      <c r="U198">
        <f t="shared" si="88"/>
        <v>2.9266183502578626E-2</v>
      </c>
      <c r="V198">
        <f t="shared" si="89"/>
        <v>0.26222080537229348</v>
      </c>
      <c r="W198">
        <f t="shared" si="90"/>
        <v>2.9511897864821176E-3</v>
      </c>
      <c r="X198">
        <f t="shared" ref="X198:X261" si="99">IF(S198&gt;=0.5,1,0)</f>
        <v>0</v>
      </c>
      <c r="Y198">
        <f t="shared" ref="Y198:Y261" si="100">IF(T198&gt;=0.5,1,0)</f>
        <v>1</v>
      </c>
      <c r="Z198">
        <f t="shared" ref="Z198:Z261" si="101">IF(U198&gt;=0.5,1,0)</f>
        <v>0</v>
      </c>
      <c r="AA198">
        <f t="shared" ref="AA198:AA261" si="102">IF(V198&gt;=0.5,1,0)</f>
        <v>0</v>
      </c>
      <c r="AB198">
        <f t="shared" ref="AB198:AB261" si="103">IF(W198&gt;=0.5,1,0)</f>
        <v>0</v>
      </c>
      <c r="AC198">
        <f t="shared" si="91"/>
        <v>0</v>
      </c>
      <c r="AD198">
        <f t="shared" si="92"/>
        <v>1</v>
      </c>
      <c r="AE198">
        <f t="shared" si="93"/>
        <v>0</v>
      </c>
      <c r="AF198">
        <f t="shared" si="94"/>
        <v>0</v>
      </c>
      <c r="AG198">
        <f t="shared" si="95"/>
        <v>1</v>
      </c>
      <c r="AH198">
        <f t="shared" si="80"/>
        <v>2</v>
      </c>
      <c r="AI198">
        <f t="shared" si="81"/>
        <v>0</v>
      </c>
      <c r="AJ198">
        <f t="shared" si="96"/>
        <v>0</v>
      </c>
      <c r="AK198">
        <f t="shared" si="97"/>
        <v>0</v>
      </c>
      <c r="AL198">
        <f t="shared" si="82"/>
        <v>0</v>
      </c>
      <c r="AM198">
        <f t="shared" si="83"/>
        <v>0</v>
      </c>
      <c r="AN198">
        <f t="shared" si="84"/>
        <v>1</v>
      </c>
    </row>
    <row r="199" spans="1:40" x14ac:dyDescent="0.3">
      <c r="A199" t="str">
        <f t="shared" si="85"/>
        <v>PI_Doces</v>
      </c>
      <c r="B199" t="str">
        <f>IFERROR('[1]Sheet 1'!A199,0)</f>
        <v>Nordeste</v>
      </c>
      <c r="C199" t="str">
        <f>IFERROR('[1]Sheet 1'!B199,0)</f>
        <v>PI</v>
      </c>
      <c r="D199" t="str">
        <f>IFERROR('[1]Sheet 1'!C199,0)</f>
        <v>Piaui</v>
      </c>
      <c r="E199" t="str">
        <f>IFERROR('[1]Sheet 1'!D199,0)</f>
        <v>Doces</v>
      </c>
      <c r="F199">
        <f>IFERROR('[1]Sheet 1'!E199,0)</f>
        <v>0</v>
      </c>
      <c r="G199">
        <f>IFERROR('[1]Sheet 1'!F199,0)</f>
        <v>0.71208730975185497</v>
      </c>
      <c r="H199">
        <f>IFERROR('[1]Sheet 1'!G199,0)</f>
        <v>0.28791269024814498</v>
      </c>
      <c r="I199">
        <f>IFERROR('[1]Sheet 1'!H199,0)</f>
        <v>0</v>
      </c>
      <c r="J199">
        <f>IFERROR('[1]Sheet 1'!I199,0)</f>
        <v>0</v>
      </c>
      <c r="K199">
        <f>IFERROR('[1]Sheet 1'!J199,0)</f>
        <v>0</v>
      </c>
      <c r="L199">
        <f>IFERROR('[1]Sheet 1'!K199,0)</f>
        <v>0</v>
      </c>
      <c r="M199">
        <f>IFERROR('[1]Sheet 1'!L199,0)</f>
        <v>1</v>
      </c>
      <c r="N199">
        <f>IFERROR('[1]Sheet 1'!M199,0)</f>
        <v>0</v>
      </c>
      <c r="O199">
        <f>IFERROR('[1]Sheet 1'!N199,0)</f>
        <v>0</v>
      </c>
      <c r="P199">
        <f>IFERROR('[1]Sheet 1'!O199,0)</f>
        <v>0</v>
      </c>
      <c r="Q199">
        <f>IFERROR('[1]Sheet 1'!P199,0)</f>
        <v>0</v>
      </c>
      <c r="R199">
        <f t="shared" si="98"/>
        <v>1</v>
      </c>
      <c r="S199">
        <f t="shared" si="86"/>
        <v>0</v>
      </c>
      <c r="T199">
        <f t="shared" si="87"/>
        <v>0.71208730975185497</v>
      </c>
      <c r="U199">
        <f t="shared" si="88"/>
        <v>0.28791269024814498</v>
      </c>
      <c r="V199">
        <f t="shared" si="89"/>
        <v>0</v>
      </c>
      <c r="W199">
        <f t="shared" si="90"/>
        <v>0</v>
      </c>
      <c r="X199">
        <f t="shared" si="99"/>
        <v>0</v>
      </c>
      <c r="Y199">
        <f t="shared" si="100"/>
        <v>1</v>
      </c>
      <c r="Z199">
        <f t="shared" si="101"/>
        <v>0</v>
      </c>
      <c r="AA199">
        <f t="shared" si="102"/>
        <v>0</v>
      </c>
      <c r="AB199">
        <f t="shared" si="103"/>
        <v>0</v>
      </c>
      <c r="AC199">
        <f t="shared" si="91"/>
        <v>0</v>
      </c>
      <c r="AD199">
        <f t="shared" si="92"/>
        <v>1</v>
      </c>
      <c r="AE199">
        <f t="shared" si="93"/>
        <v>0</v>
      </c>
      <c r="AF199">
        <f t="shared" si="94"/>
        <v>0</v>
      </c>
      <c r="AG199">
        <f t="shared" si="95"/>
        <v>1</v>
      </c>
      <c r="AH199">
        <f t="shared" si="80"/>
        <v>2</v>
      </c>
      <c r="AI199">
        <f t="shared" si="81"/>
        <v>0</v>
      </c>
      <c r="AJ199">
        <f t="shared" si="96"/>
        <v>0</v>
      </c>
      <c r="AK199">
        <f t="shared" si="97"/>
        <v>0</v>
      </c>
      <c r="AL199">
        <f t="shared" si="82"/>
        <v>0</v>
      </c>
      <c r="AM199">
        <f t="shared" si="83"/>
        <v>0</v>
      </c>
      <c r="AN199">
        <f t="shared" si="84"/>
        <v>1</v>
      </c>
    </row>
    <row r="200" spans="1:40" x14ac:dyDescent="0.3">
      <c r="A200" t="str">
        <f t="shared" si="85"/>
        <v>PI_Excluidos</v>
      </c>
      <c r="B200" t="str">
        <f>IFERROR('[1]Sheet 1'!A200,0)</f>
        <v>Nordeste</v>
      </c>
      <c r="C200" t="str">
        <f>IFERROR('[1]Sheet 1'!B200,0)</f>
        <v>PI</v>
      </c>
      <c r="D200" t="str">
        <f>IFERROR('[1]Sheet 1'!C200,0)</f>
        <v>Piaui</v>
      </c>
      <c r="E200" t="str">
        <f>IFERROR('[1]Sheet 1'!D200,0)</f>
        <v>Excluidos</v>
      </c>
      <c r="F200">
        <f>IFERROR('[1]Sheet 1'!E200,0)</f>
        <v>0.348750833535801</v>
      </c>
      <c r="G200">
        <f>IFERROR('[1]Sheet 1'!F200,0)</f>
        <v>9.1494600071805196E-2</v>
      </c>
      <c r="H200">
        <f>IFERROR('[1]Sheet 1'!G200,0)</f>
        <v>1.3264847155701E-2</v>
      </c>
      <c r="I200">
        <f>IFERROR('[1]Sheet 1'!H200,0)</f>
        <v>0.52921587046350305</v>
      </c>
      <c r="J200">
        <f>IFERROR('[1]Sheet 1'!I200,0)</f>
        <v>6.3011731235427301E-3</v>
      </c>
      <c r="K200">
        <f>IFERROR('[1]Sheet 1'!J200,0)</f>
        <v>1.09726756496475E-2</v>
      </c>
      <c r="L200">
        <f>IFERROR('[1]Sheet 1'!K200,0)</f>
        <v>0</v>
      </c>
      <c r="M200">
        <f>IFERROR('[1]Sheet 1'!L200,0)</f>
        <v>0</v>
      </c>
      <c r="N200">
        <f>IFERROR('[1]Sheet 1'!M200,0)</f>
        <v>0</v>
      </c>
      <c r="O200">
        <f>IFERROR('[1]Sheet 1'!N200,0)</f>
        <v>1</v>
      </c>
      <c r="P200">
        <f>IFERROR('[1]Sheet 1'!O200,0)</f>
        <v>0</v>
      </c>
      <c r="Q200">
        <f>IFERROR('[1]Sheet 1'!P200,0)</f>
        <v>0</v>
      </c>
      <c r="R200">
        <f t="shared" si="98"/>
        <v>0.9890273243503529</v>
      </c>
      <c r="S200">
        <f t="shared" si="86"/>
        <v>0.35262001862777609</v>
      </c>
      <c r="T200">
        <f t="shared" si="87"/>
        <v>9.2509678771416998E-2</v>
      </c>
      <c r="U200">
        <f t="shared" si="88"/>
        <v>1.3412012822207997E-2</v>
      </c>
      <c r="V200">
        <f t="shared" si="89"/>
        <v>0.53508720885049454</v>
      </c>
      <c r="W200">
        <f t="shared" si="90"/>
        <v>6.3710809281044729E-3</v>
      </c>
      <c r="X200">
        <f t="shared" si="99"/>
        <v>0</v>
      </c>
      <c r="Y200">
        <f t="shared" si="100"/>
        <v>0</v>
      </c>
      <c r="Z200">
        <f t="shared" si="101"/>
        <v>0</v>
      </c>
      <c r="AA200">
        <f t="shared" si="102"/>
        <v>1</v>
      </c>
      <c r="AB200">
        <f t="shared" si="103"/>
        <v>0</v>
      </c>
      <c r="AC200">
        <f t="shared" si="91"/>
        <v>0</v>
      </c>
      <c r="AD200">
        <f t="shared" si="92"/>
        <v>0</v>
      </c>
      <c r="AE200">
        <f t="shared" si="93"/>
        <v>1</v>
      </c>
      <c r="AF200">
        <f t="shared" si="94"/>
        <v>0</v>
      </c>
      <c r="AG200">
        <f t="shared" si="95"/>
        <v>0</v>
      </c>
      <c r="AH200">
        <f t="shared" si="80"/>
        <v>0</v>
      </c>
      <c r="AI200">
        <f t="shared" si="81"/>
        <v>0</v>
      </c>
      <c r="AJ200">
        <f t="shared" si="96"/>
        <v>1</v>
      </c>
      <c r="AK200">
        <f t="shared" si="97"/>
        <v>0</v>
      </c>
      <c r="AL200">
        <f t="shared" si="82"/>
        <v>0</v>
      </c>
      <c r="AM200">
        <f t="shared" si="83"/>
        <v>0</v>
      </c>
      <c r="AN200">
        <f t="shared" si="84"/>
        <v>1</v>
      </c>
    </row>
    <row r="201" spans="1:40" x14ac:dyDescent="0.3">
      <c r="A201" t="str">
        <f t="shared" si="85"/>
        <v>PI_FornecimentoDom</v>
      </c>
      <c r="B201" t="str">
        <f>IFERROR('[1]Sheet 1'!A201,0)</f>
        <v>Nordeste</v>
      </c>
      <c r="C201" t="str">
        <f>IFERROR('[1]Sheet 1'!B201,0)</f>
        <v>PI</v>
      </c>
      <c r="D201" t="str">
        <f>IFERROR('[1]Sheet 1'!C201,0)</f>
        <v>Piaui</v>
      </c>
      <c r="E201" t="str">
        <f>IFERROR('[1]Sheet 1'!D201,0)</f>
        <v>FornecimentoDom</v>
      </c>
      <c r="F201">
        <f>IFERROR('[1]Sheet 1'!E201,0)</f>
        <v>0.49689796853092799</v>
      </c>
      <c r="G201">
        <f>IFERROR('[1]Sheet 1'!F201,0)</f>
        <v>0.176681006617155</v>
      </c>
      <c r="H201">
        <f>IFERROR('[1]Sheet 1'!G201,0)</f>
        <v>0</v>
      </c>
      <c r="I201">
        <f>IFERROR('[1]Sheet 1'!H201,0)</f>
        <v>0</v>
      </c>
      <c r="J201">
        <f>IFERROR('[1]Sheet 1'!I201,0)</f>
        <v>0</v>
      </c>
      <c r="K201">
        <f>IFERROR('[1]Sheet 1'!J201,0)</f>
        <v>0.32642102485191699</v>
      </c>
      <c r="L201">
        <f>IFERROR('[1]Sheet 1'!K201,0)</f>
        <v>0</v>
      </c>
      <c r="M201">
        <f>IFERROR('[1]Sheet 1'!L201,0)</f>
        <v>0</v>
      </c>
      <c r="N201">
        <f>IFERROR('[1]Sheet 1'!M201,0)</f>
        <v>0</v>
      </c>
      <c r="O201">
        <f>IFERROR('[1]Sheet 1'!N201,0)</f>
        <v>0</v>
      </c>
      <c r="P201">
        <f>IFERROR('[1]Sheet 1'!O201,0)</f>
        <v>0</v>
      </c>
      <c r="Q201">
        <f>IFERROR('[1]Sheet 1'!P201,0)</f>
        <v>0</v>
      </c>
      <c r="R201">
        <f t="shared" si="98"/>
        <v>0.67357897514808296</v>
      </c>
      <c r="S201">
        <f t="shared" si="86"/>
        <v>0.73769815695581575</v>
      </c>
      <c r="T201">
        <f t="shared" si="87"/>
        <v>0.26230184304418436</v>
      </c>
      <c r="U201">
        <f t="shared" si="88"/>
        <v>0</v>
      </c>
      <c r="V201">
        <f t="shared" si="89"/>
        <v>0</v>
      </c>
      <c r="W201">
        <f t="shared" si="90"/>
        <v>0</v>
      </c>
      <c r="X201">
        <f t="shared" si="99"/>
        <v>1</v>
      </c>
      <c r="Y201">
        <f t="shared" si="100"/>
        <v>0</v>
      </c>
      <c r="Z201">
        <f t="shared" si="101"/>
        <v>0</v>
      </c>
      <c r="AA201">
        <f t="shared" si="102"/>
        <v>0</v>
      </c>
      <c r="AB201">
        <f t="shared" si="103"/>
        <v>0</v>
      </c>
      <c r="AC201">
        <f t="shared" si="91"/>
        <v>0</v>
      </c>
      <c r="AD201">
        <f t="shared" si="92"/>
        <v>0</v>
      </c>
      <c r="AE201">
        <f t="shared" si="93"/>
        <v>1</v>
      </c>
      <c r="AF201">
        <f t="shared" si="94"/>
        <v>1</v>
      </c>
      <c r="AG201">
        <f t="shared" si="95"/>
        <v>0</v>
      </c>
      <c r="AH201">
        <f t="shared" si="80"/>
        <v>1</v>
      </c>
      <c r="AI201">
        <f t="shared" si="81"/>
        <v>0</v>
      </c>
      <c r="AJ201">
        <f t="shared" si="96"/>
        <v>0</v>
      </c>
      <c r="AK201">
        <f t="shared" si="97"/>
        <v>0</v>
      </c>
      <c r="AL201">
        <f t="shared" si="82"/>
        <v>0</v>
      </c>
      <c r="AM201">
        <f t="shared" si="83"/>
        <v>0</v>
      </c>
      <c r="AN201">
        <f t="shared" si="84"/>
        <v>1</v>
      </c>
    </row>
    <row r="202" spans="1:40" x14ac:dyDescent="0.3">
      <c r="A202" t="str">
        <f t="shared" si="85"/>
        <v>PI_Hipermercado</v>
      </c>
      <c r="B202" t="str">
        <f>IFERROR('[1]Sheet 1'!A202,0)</f>
        <v>Nordeste</v>
      </c>
      <c r="C202" t="str">
        <f>IFERROR('[1]Sheet 1'!B202,0)</f>
        <v>PI</v>
      </c>
      <c r="D202" t="str">
        <f>IFERROR('[1]Sheet 1'!C202,0)</f>
        <v>Piaui</v>
      </c>
      <c r="E202" t="str">
        <f>IFERROR('[1]Sheet 1'!D202,0)</f>
        <v>Hipermercado</v>
      </c>
      <c r="F202">
        <f>IFERROR('[1]Sheet 1'!E202,0)</f>
        <v>0.54985184727048098</v>
      </c>
      <c r="G202">
        <f>IFERROR('[1]Sheet 1'!F202,0)</f>
        <v>0.34503739501970299</v>
      </c>
      <c r="H202">
        <f>IFERROR('[1]Sheet 1'!G202,0)</f>
        <v>5.8132432142315699E-2</v>
      </c>
      <c r="I202">
        <f>IFERROR('[1]Sheet 1'!H202,0)</f>
        <v>0</v>
      </c>
      <c r="J202">
        <f>IFERROR('[1]Sheet 1'!I202,0)</f>
        <v>4.6978325567500798E-2</v>
      </c>
      <c r="K202">
        <f>IFERROR('[1]Sheet 1'!J202,0)</f>
        <v>0</v>
      </c>
      <c r="L202">
        <f>IFERROR('[1]Sheet 1'!K202,0)</f>
        <v>1</v>
      </c>
      <c r="M202">
        <f>IFERROR('[1]Sheet 1'!L202,0)</f>
        <v>0</v>
      </c>
      <c r="N202">
        <f>IFERROR('[1]Sheet 1'!M202,0)</f>
        <v>0</v>
      </c>
      <c r="O202">
        <f>IFERROR('[1]Sheet 1'!N202,0)</f>
        <v>0</v>
      </c>
      <c r="P202">
        <f>IFERROR('[1]Sheet 1'!O202,0)</f>
        <v>0</v>
      </c>
      <c r="Q202">
        <f>IFERROR('[1]Sheet 1'!P202,0)</f>
        <v>0</v>
      </c>
      <c r="R202">
        <f t="shared" si="98"/>
        <v>1.0000000000000004</v>
      </c>
      <c r="S202">
        <f t="shared" si="86"/>
        <v>0.54985184727048075</v>
      </c>
      <c r="T202">
        <f t="shared" si="87"/>
        <v>0.34503739501970282</v>
      </c>
      <c r="U202">
        <f t="shared" si="88"/>
        <v>5.8132432142315671E-2</v>
      </c>
      <c r="V202">
        <f t="shared" si="89"/>
        <v>0</v>
      </c>
      <c r="W202">
        <f t="shared" si="90"/>
        <v>4.6978325567500777E-2</v>
      </c>
      <c r="X202">
        <f t="shared" si="99"/>
        <v>1</v>
      </c>
      <c r="Y202">
        <f t="shared" si="100"/>
        <v>0</v>
      </c>
      <c r="Z202">
        <f t="shared" si="101"/>
        <v>0</v>
      </c>
      <c r="AA202">
        <f t="shared" si="102"/>
        <v>0</v>
      </c>
      <c r="AB202">
        <f t="shared" si="103"/>
        <v>0</v>
      </c>
      <c r="AC202">
        <f t="shared" si="91"/>
        <v>1</v>
      </c>
      <c r="AD202">
        <f t="shared" si="92"/>
        <v>0</v>
      </c>
      <c r="AE202">
        <f t="shared" si="93"/>
        <v>0</v>
      </c>
      <c r="AF202">
        <f t="shared" si="94"/>
        <v>1</v>
      </c>
      <c r="AG202">
        <f t="shared" si="95"/>
        <v>0</v>
      </c>
      <c r="AH202">
        <f t="shared" si="80"/>
        <v>2</v>
      </c>
      <c r="AI202">
        <f t="shared" si="81"/>
        <v>0</v>
      </c>
      <c r="AJ202">
        <f t="shared" si="96"/>
        <v>0</v>
      </c>
      <c r="AK202">
        <f t="shared" si="97"/>
        <v>0</v>
      </c>
      <c r="AL202">
        <f t="shared" si="82"/>
        <v>0</v>
      </c>
      <c r="AM202">
        <f t="shared" si="83"/>
        <v>0</v>
      </c>
      <c r="AN202">
        <f t="shared" si="84"/>
        <v>1</v>
      </c>
    </row>
    <row r="203" spans="1:40" x14ac:dyDescent="0.3">
      <c r="A203" t="str">
        <f t="shared" si="85"/>
        <v>PI_Hortifruti</v>
      </c>
      <c r="B203" t="str">
        <f>IFERROR('[1]Sheet 1'!A203,0)</f>
        <v>Nordeste</v>
      </c>
      <c r="C203" t="str">
        <f>IFERROR('[1]Sheet 1'!B203,0)</f>
        <v>PI</v>
      </c>
      <c r="D203" t="str">
        <f>IFERROR('[1]Sheet 1'!C203,0)</f>
        <v>Piaui</v>
      </c>
      <c r="E203" t="str">
        <f>IFERROR('[1]Sheet 1'!D203,0)</f>
        <v>Hortifruti</v>
      </c>
      <c r="F203">
        <f>IFERROR('[1]Sheet 1'!E203,0)</f>
        <v>0.96889193383467198</v>
      </c>
      <c r="G203">
        <f>IFERROR('[1]Sheet 1'!F203,0)</f>
        <v>1.19710455077696E-2</v>
      </c>
      <c r="H203">
        <f>IFERROR('[1]Sheet 1'!G203,0)</f>
        <v>6.9149426694850701E-3</v>
      </c>
      <c r="I203">
        <f>IFERROR('[1]Sheet 1'!H203,0)</f>
        <v>1.29966906411185E-3</v>
      </c>
      <c r="J203">
        <f>IFERROR('[1]Sheet 1'!I203,0)</f>
        <v>8.3688152405693092E-3</v>
      </c>
      <c r="K203">
        <f>IFERROR('[1]Sheet 1'!J203,0)</f>
        <v>2.5535936833918E-3</v>
      </c>
      <c r="L203">
        <f>IFERROR('[1]Sheet 1'!K203,0)</f>
        <v>1</v>
      </c>
      <c r="M203">
        <f>IFERROR('[1]Sheet 1'!L203,0)</f>
        <v>0</v>
      </c>
      <c r="N203">
        <f>IFERROR('[1]Sheet 1'!M203,0)</f>
        <v>0</v>
      </c>
      <c r="O203">
        <f>IFERROR('[1]Sheet 1'!N203,0)</f>
        <v>0</v>
      </c>
      <c r="P203">
        <f>IFERROR('[1]Sheet 1'!O203,0)</f>
        <v>0</v>
      </c>
      <c r="Q203">
        <f>IFERROR('[1]Sheet 1'!P203,0)</f>
        <v>0</v>
      </c>
      <c r="R203">
        <f t="shared" si="98"/>
        <v>0.99744640631660786</v>
      </c>
      <c r="S203">
        <f t="shared" si="86"/>
        <v>0.97137242432164106</v>
      </c>
      <c r="T203">
        <f t="shared" si="87"/>
        <v>1.2001692955089729E-2</v>
      </c>
      <c r="U203">
        <f t="shared" si="88"/>
        <v>6.9326458300859725E-3</v>
      </c>
      <c r="V203">
        <f t="shared" si="89"/>
        <v>1.3029963874563414E-3</v>
      </c>
      <c r="W203">
        <f t="shared" si="90"/>
        <v>8.3902405057268738E-3</v>
      </c>
      <c r="X203">
        <f t="shared" si="99"/>
        <v>1</v>
      </c>
      <c r="Y203">
        <f t="shared" si="100"/>
        <v>0</v>
      </c>
      <c r="Z203">
        <f t="shared" si="101"/>
        <v>0</v>
      </c>
      <c r="AA203">
        <f t="shared" si="102"/>
        <v>0</v>
      </c>
      <c r="AB203">
        <f t="shared" si="103"/>
        <v>0</v>
      </c>
      <c r="AC203">
        <f t="shared" si="91"/>
        <v>1</v>
      </c>
      <c r="AD203">
        <f t="shared" si="92"/>
        <v>0</v>
      </c>
      <c r="AE203">
        <f t="shared" si="93"/>
        <v>0</v>
      </c>
      <c r="AF203">
        <f t="shared" si="94"/>
        <v>1</v>
      </c>
      <c r="AG203">
        <f t="shared" si="95"/>
        <v>0</v>
      </c>
      <c r="AH203">
        <f t="shared" si="80"/>
        <v>2</v>
      </c>
      <c r="AI203">
        <f t="shared" si="81"/>
        <v>0</v>
      </c>
      <c r="AJ203">
        <f t="shared" si="96"/>
        <v>0</v>
      </c>
      <c r="AK203">
        <f t="shared" si="97"/>
        <v>0</v>
      </c>
      <c r="AL203">
        <f t="shared" si="82"/>
        <v>0</v>
      </c>
      <c r="AM203">
        <f t="shared" si="83"/>
        <v>0</v>
      </c>
      <c r="AN203">
        <f t="shared" si="84"/>
        <v>1</v>
      </c>
    </row>
    <row r="204" spans="1:40" x14ac:dyDescent="0.3">
      <c r="A204" t="str">
        <f t="shared" si="85"/>
        <v>PI_Lanchonetes</v>
      </c>
      <c r="B204" t="str">
        <f>IFERROR('[1]Sheet 1'!A204,0)</f>
        <v>Nordeste</v>
      </c>
      <c r="C204" t="str">
        <f>IFERROR('[1]Sheet 1'!B204,0)</f>
        <v>PI</v>
      </c>
      <c r="D204" t="str">
        <f>IFERROR('[1]Sheet 1'!C204,0)</f>
        <v>Piaui</v>
      </c>
      <c r="E204" t="str">
        <f>IFERROR('[1]Sheet 1'!D204,0)</f>
        <v>Lanchonetes</v>
      </c>
      <c r="F204">
        <f>IFERROR('[1]Sheet 1'!E204,0)</f>
        <v>0.147867803953037</v>
      </c>
      <c r="G204">
        <f>IFERROR('[1]Sheet 1'!F204,0)</f>
        <v>0.53554717792579898</v>
      </c>
      <c r="H204">
        <f>IFERROR('[1]Sheet 1'!G204,0)</f>
        <v>1.21499975948446E-2</v>
      </c>
      <c r="I204">
        <f>IFERROR('[1]Sheet 1'!H204,0)</f>
        <v>0.28468174448449501</v>
      </c>
      <c r="J204">
        <f>IFERROR('[1]Sheet 1'!I204,0)</f>
        <v>1.59857810712468E-3</v>
      </c>
      <c r="K204">
        <f>IFERROR('[1]Sheet 1'!J204,0)</f>
        <v>1.81546979346996E-2</v>
      </c>
      <c r="L204">
        <f>IFERROR('[1]Sheet 1'!K204,0)</f>
        <v>0</v>
      </c>
      <c r="M204">
        <f>IFERROR('[1]Sheet 1'!L204,0)</f>
        <v>1</v>
      </c>
      <c r="N204">
        <f>IFERROR('[1]Sheet 1'!M204,0)</f>
        <v>0</v>
      </c>
      <c r="O204">
        <f>IFERROR('[1]Sheet 1'!N204,0)</f>
        <v>0</v>
      </c>
      <c r="P204">
        <f>IFERROR('[1]Sheet 1'!O204,0)</f>
        <v>0</v>
      </c>
      <c r="Q204">
        <f>IFERROR('[1]Sheet 1'!P204,0)</f>
        <v>0</v>
      </c>
      <c r="R204">
        <f t="shared" si="98"/>
        <v>0.9818453020653003</v>
      </c>
      <c r="S204">
        <f t="shared" si="86"/>
        <v>0.15060193662076785</v>
      </c>
      <c r="T204">
        <f t="shared" si="87"/>
        <v>0.54544965158898417</v>
      </c>
      <c r="U204">
        <f t="shared" si="88"/>
        <v>1.2374655731699505E-2</v>
      </c>
      <c r="V204">
        <f t="shared" si="89"/>
        <v>0.28994561962629983</v>
      </c>
      <c r="W204">
        <f t="shared" si="90"/>
        <v>1.6281364322486337E-3</v>
      </c>
      <c r="X204">
        <f t="shared" si="99"/>
        <v>0</v>
      </c>
      <c r="Y204">
        <f t="shared" si="100"/>
        <v>1</v>
      </c>
      <c r="Z204">
        <f t="shared" si="101"/>
        <v>0</v>
      </c>
      <c r="AA204">
        <f t="shared" si="102"/>
        <v>0</v>
      </c>
      <c r="AB204">
        <f t="shared" si="103"/>
        <v>0</v>
      </c>
      <c r="AC204">
        <f t="shared" si="91"/>
        <v>0</v>
      </c>
      <c r="AD204">
        <f t="shared" si="92"/>
        <v>1</v>
      </c>
      <c r="AE204">
        <f t="shared" si="93"/>
        <v>0</v>
      </c>
      <c r="AF204">
        <f t="shared" si="94"/>
        <v>0</v>
      </c>
      <c r="AG204">
        <f t="shared" si="95"/>
        <v>1</v>
      </c>
      <c r="AH204">
        <f t="shared" si="80"/>
        <v>2</v>
      </c>
      <c r="AI204">
        <f t="shared" si="81"/>
        <v>0</v>
      </c>
      <c r="AJ204">
        <f t="shared" si="96"/>
        <v>0</v>
      </c>
      <c r="AK204">
        <f t="shared" si="97"/>
        <v>0</v>
      </c>
      <c r="AL204">
        <f t="shared" si="82"/>
        <v>0</v>
      </c>
      <c r="AM204">
        <f t="shared" si="83"/>
        <v>0</v>
      </c>
      <c r="AN204">
        <f t="shared" si="84"/>
        <v>1</v>
      </c>
    </row>
    <row r="205" spans="1:40" x14ac:dyDescent="0.3">
      <c r="A205" t="str">
        <f t="shared" si="85"/>
        <v>PI_LaticiniosFrios</v>
      </c>
      <c r="B205" t="str">
        <f>IFERROR('[1]Sheet 1'!A205,0)</f>
        <v>Nordeste</v>
      </c>
      <c r="C205" t="str">
        <f>IFERROR('[1]Sheet 1'!B205,0)</f>
        <v>PI</v>
      </c>
      <c r="D205" t="str">
        <f>IFERROR('[1]Sheet 1'!C205,0)</f>
        <v>Piaui</v>
      </c>
      <c r="E205" t="str">
        <f>IFERROR('[1]Sheet 1'!D205,0)</f>
        <v>LaticiniosFrios</v>
      </c>
      <c r="F205">
        <f>IFERROR('[1]Sheet 1'!E205,0)</f>
        <v>1</v>
      </c>
      <c r="G205">
        <f>IFERROR('[1]Sheet 1'!F205,0)</f>
        <v>0</v>
      </c>
      <c r="H205">
        <f>IFERROR('[1]Sheet 1'!G205,0)</f>
        <v>0</v>
      </c>
      <c r="I205">
        <f>IFERROR('[1]Sheet 1'!H205,0)</f>
        <v>0</v>
      </c>
      <c r="J205">
        <f>IFERROR('[1]Sheet 1'!I205,0)</f>
        <v>0</v>
      </c>
      <c r="K205">
        <f>IFERROR('[1]Sheet 1'!J205,0)</f>
        <v>0</v>
      </c>
      <c r="L205">
        <f>IFERROR('[1]Sheet 1'!K205,0)</f>
        <v>1</v>
      </c>
      <c r="M205">
        <f>IFERROR('[1]Sheet 1'!L205,0)</f>
        <v>0</v>
      </c>
      <c r="N205">
        <f>IFERROR('[1]Sheet 1'!M205,0)</f>
        <v>0</v>
      </c>
      <c r="O205">
        <f>IFERROR('[1]Sheet 1'!N205,0)</f>
        <v>0</v>
      </c>
      <c r="P205">
        <f>IFERROR('[1]Sheet 1'!O205,0)</f>
        <v>0</v>
      </c>
      <c r="Q205">
        <f>IFERROR('[1]Sheet 1'!P205,0)</f>
        <v>0</v>
      </c>
      <c r="R205">
        <f t="shared" si="98"/>
        <v>1</v>
      </c>
      <c r="S205">
        <f t="shared" si="86"/>
        <v>1</v>
      </c>
      <c r="T205">
        <f t="shared" si="87"/>
        <v>0</v>
      </c>
      <c r="U205">
        <f t="shared" si="88"/>
        <v>0</v>
      </c>
      <c r="V205">
        <f t="shared" si="89"/>
        <v>0</v>
      </c>
      <c r="W205">
        <f t="shared" si="90"/>
        <v>0</v>
      </c>
      <c r="X205">
        <f t="shared" si="99"/>
        <v>1</v>
      </c>
      <c r="Y205">
        <f t="shared" si="100"/>
        <v>0</v>
      </c>
      <c r="Z205">
        <f t="shared" si="101"/>
        <v>0</v>
      </c>
      <c r="AA205">
        <f t="shared" si="102"/>
        <v>0</v>
      </c>
      <c r="AB205">
        <f t="shared" si="103"/>
        <v>0</v>
      </c>
      <c r="AC205">
        <f t="shared" si="91"/>
        <v>1</v>
      </c>
      <c r="AD205">
        <f t="shared" si="92"/>
        <v>0</v>
      </c>
      <c r="AE205">
        <f t="shared" si="93"/>
        <v>0</v>
      </c>
      <c r="AF205">
        <f t="shared" si="94"/>
        <v>1</v>
      </c>
      <c r="AG205">
        <f t="shared" si="95"/>
        <v>0</v>
      </c>
      <c r="AH205">
        <f t="shared" si="80"/>
        <v>2</v>
      </c>
      <c r="AI205">
        <f t="shared" si="81"/>
        <v>0</v>
      </c>
      <c r="AJ205">
        <f t="shared" si="96"/>
        <v>0</v>
      </c>
      <c r="AK205">
        <f t="shared" si="97"/>
        <v>0</v>
      </c>
      <c r="AL205">
        <f t="shared" si="82"/>
        <v>0</v>
      </c>
      <c r="AM205">
        <f t="shared" si="83"/>
        <v>0</v>
      </c>
      <c r="AN205">
        <f t="shared" si="84"/>
        <v>1</v>
      </c>
    </row>
    <row r="206" spans="1:40" x14ac:dyDescent="0.3">
      <c r="A206" t="str">
        <f t="shared" si="85"/>
        <v>PI_Minimercado</v>
      </c>
      <c r="B206" t="str">
        <f>IFERROR('[1]Sheet 1'!A206,0)</f>
        <v>Nordeste</v>
      </c>
      <c r="C206" t="str">
        <f>IFERROR('[1]Sheet 1'!B206,0)</f>
        <v>PI</v>
      </c>
      <c r="D206" t="str">
        <f>IFERROR('[1]Sheet 1'!C206,0)</f>
        <v>Piaui</v>
      </c>
      <c r="E206" t="str">
        <f>IFERROR('[1]Sheet 1'!D206,0)</f>
        <v>Minimercado</v>
      </c>
      <c r="F206">
        <f>IFERROR('[1]Sheet 1'!E206,0)</f>
        <v>0.66166095375020295</v>
      </c>
      <c r="G206">
        <f>IFERROR('[1]Sheet 1'!F206,0)</f>
        <v>0.18501236133785501</v>
      </c>
      <c r="H206">
        <f>IFERROR('[1]Sheet 1'!G206,0)</f>
        <v>4.7353503372678102E-2</v>
      </c>
      <c r="I206">
        <f>IFERROR('[1]Sheet 1'!H206,0)</f>
        <v>2.1137722097488401E-3</v>
      </c>
      <c r="J206">
        <f>IFERROR('[1]Sheet 1'!I206,0)</f>
        <v>9.8668312400615299E-2</v>
      </c>
      <c r="K206">
        <f>IFERROR('[1]Sheet 1'!J206,0)</f>
        <v>5.1910969288996196E-3</v>
      </c>
      <c r="L206">
        <f>IFERROR('[1]Sheet 1'!K206,0)</f>
        <v>1</v>
      </c>
      <c r="M206">
        <f>IFERROR('[1]Sheet 1'!L206,0)</f>
        <v>0</v>
      </c>
      <c r="N206">
        <f>IFERROR('[1]Sheet 1'!M206,0)</f>
        <v>0</v>
      </c>
      <c r="O206">
        <f>IFERROR('[1]Sheet 1'!N206,0)</f>
        <v>0</v>
      </c>
      <c r="P206">
        <f>IFERROR('[1]Sheet 1'!O206,0)</f>
        <v>0</v>
      </c>
      <c r="Q206">
        <f>IFERROR('[1]Sheet 1'!P206,0)</f>
        <v>0</v>
      </c>
      <c r="R206">
        <f t="shared" si="98"/>
        <v>0.99480890307110026</v>
      </c>
      <c r="S206">
        <f t="shared" si="86"/>
        <v>0.6651136230361151</v>
      </c>
      <c r="T206">
        <f t="shared" si="87"/>
        <v>0.1859777900727452</v>
      </c>
      <c r="U206">
        <f t="shared" si="88"/>
        <v>4.7600602715246999E-2</v>
      </c>
      <c r="V206">
        <f t="shared" si="89"/>
        <v>2.1248022642573455E-3</v>
      </c>
      <c r="W206">
        <f t="shared" si="90"/>
        <v>9.918318191163529E-2</v>
      </c>
      <c r="X206">
        <f t="shared" si="99"/>
        <v>1</v>
      </c>
      <c r="Y206">
        <f t="shared" si="100"/>
        <v>0</v>
      </c>
      <c r="Z206">
        <f t="shared" si="101"/>
        <v>0</v>
      </c>
      <c r="AA206">
        <f t="shared" si="102"/>
        <v>0</v>
      </c>
      <c r="AB206">
        <f t="shared" si="103"/>
        <v>0</v>
      </c>
      <c r="AC206">
        <f t="shared" si="91"/>
        <v>1</v>
      </c>
      <c r="AD206">
        <f t="shared" si="92"/>
        <v>0</v>
      </c>
      <c r="AE206">
        <f t="shared" si="93"/>
        <v>0</v>
      </c>
      <c r="AF206">
        <f t="shared" si="94"/>
        <v>1</v>
      </c>
      <c r="AG206">
        <f t="shared" si="95"/>
        <v>0</v>
      </c>
      <c r="AH206">
        <f t="shared" si="80"/>
        <v>2</v>
      </c>
      <c r="AI206">
        <f t="shared" si="81"/>
        <v>0</v>
      </c>
      <c r="AJ206">
        <f t="shared" si="96"/>
        <v>0</v>
      </c>
      <c r="AK206">
        <f t="shared" si="97"/>
        <v>0</v>
      </c>
      <c r="AL206">
        <f t="shared" si="82"/>
        <v>0</v>
      </c>
      <c r="AM206">
        <f t="shared" si="83"/>
        <v>0</v>
      </c>
      <c r="AN206">
        <f t="shared" si="84"/>
        <v>1</v>
      </c>
    </row>
    <row r="207" spans="1:40" x14ac:dyDescent="0.3">
      <c r="A207" t="str">
        <f t="shared" si="85"/>
        <v>PI_Padaria_prod</v>
      </c>
      <c r="B207" t="str">
        <f>IFERROR('[1]Sheet 1'!A207,0)</f>
        <v>Nordeste</v>
      </c>
      <c r="C207" t="str">
        <f>IFERROR('[1]Sheet 1'!B207,0)</f>
        <v>PI</v>
      </c>
      <c r="D207" t="str">
        <f>IFERROR('[1]Sheet 1'!C207,0)</f>
        <v>Piaui</v>
      </c>
      <c r="E207" t="str">
        <f>IFERROR('[1]Sheet 1'!D207,0)</f>
        <v>Padaria_prod</v>
      </c>
      <c r="F207">
        <f>IFERROR('[1]Sheet 1'!E207,0)</f>
        <v>8.39810287242721E-2</v>
      </c>
      <c r="G207">
        <f>IFERROR('[1]Sheet 1'!F207,0)</f>
        <v>0.32247728836914502</v>
      </c>
      <c r="H207">
        <f>IFERROR('[1]Sheet 1'!G207,0)</f>
        <v>0.53127668923873494</v>
      </c>
      <c r="I207">
        <f>IFERROR('[1]Sheet 1'!H207,0)</f>
        <v>5.2853798779523301E-2</v>
      </c>
      <c r="J207">
        <f>IFERROR('[1]Sheet 1'!I207,0)</f>
        <v>8.3444142457074991E-3</v>
      </c>
      <c r="K207">
        <f>IFERROR('[1]Sheet 1'!J207,0)</f>
        <v>1.0667806426174499E-3</v>
      </c>
      <c r="L207">
        <f>IFERROR('[1]Sheet 1'!K207,0)</f>
        <v>0</v>
      </c>
      <c r="M207">
        <f>IFERROR('[1]Sheet 1'!L207,0)</f>
        <v>0</v>
      </c>
      <c r="N207">
        <f>IFERROR('[1]Sheet 1'!M207,0)</f>
        <v>1</v>
      </c>
      <c r="O207">
        <f>IFERROR('[1]Sheet 1'!N207,0)</f>
        <v>0</v>
      </c>
      <c r="P207">
        <f>IFERROR('[1]Sheet 1'!O207,0)</f>
        <v>0</v>
      </c>
      <c r="Q207">
        <f>IFERROR('[1]Sheet 1'!P207,0)</f>
        <v>0</v>
      </c>
      <c r="R207">
        <f t="shared" si="98"/>
        <v>0.998933219357383</v>
      </c>
      <c r="S207">
        <f t="shared" si="86"/>
        <v>8.4070713734294839E-2</v>
      </c>
      <c r="T207">
        <f t="shared" si="87"/>
        <v>0.32282166827587905</v>
      </c>
      <c r="U207">
        <f t="shared" si="88"/>
        <v>0.53184405017635406</v>
      </c>
      <c r="V207">
        <f t="shared" si="89"/>
        <v>5.2910242401913839E-2</v>
      </c>
      <c r="W207">
        <f t="shared" si="90"/>
        <v>8.3533254115580307E-3</v>
      </c>
      <c r="X207">
        <f t="shared" si="99"/>
        <v>0</v>
      </c>
      <c r="Y207">
        <f t="shared" si="100"/>
        <v>0</v>
      </c>
      <c r="Z207">
        <f t="shared" si="101"/>
        <v>1</v>
      </c>
      <c r="AA207">
        <f t="shared" si="102"/>
        <v>0</v>
      </c>
      <c r="AB207">
        <f t="shared" si="103"/>
        <v>0</v>
      </c>
      <c r="AC207">
        <f t="shared" si="91"/>
        <v>0</v>
      </c>
      <c r="AD207">
        <f t="shared" si="92"/>
        <v>0</v>
      </c>
      <c r="AE207">
        <f t="shared" si="93"/>
        <v>1</v>
      </c>
      <c r="AF207">
        <f t="shared" si="94"/>
        <v>0</v>
      </c>
      <c r="AG207">
        <f t="shared" si="95"/>
        <v>0</v>
      </c>
      <c r="AH207">
        <f t="shared" si="80"/>
        <v>0</v>
      </c>
      <c r="AI207">
        <f t="shared" si="81"/>
        <v>0</v>
      </c>
      <c r="AJ207">
        <f t="shared" si="96"/>
        <v>0</v>
      </c>
      <c r="AK207">
        <f t="shared" si="97"/>
        <v>1</v>
      </c>
      <c r="AL207">
        <f t="shared" si="82"/>
        <v>0</v>
      </c>
      <c r="AM207">
        <f t="shared" si="83"/>
        <v>1</v>
      </c>
      <c r="AN207">
        <f t="shared" si="84"/>
        <v>1</v>
      </c>
    </row>
    <row r="208" spans="1:40" x14ac:dyDescent="0.3">
      <c r="A208" t="str">
        <f t="shared" si="85"/>
        <v>PI_Peixaria</v>
      </c>
      <c r="B208" t="str">
        <f>IFERROR('[1]Sheet 1'!A208,0)</f>
        <v>Nordeste</v>
      </c>
      <c r="C208" t="str">
        <f>IFERROR('[1]Sheet 1'!B208,0)</f>
        <v>PI</v>
      </c>
      <c r="D208" t="str">
        <f>IFERROR('[1]Sheet 1'!C208,0)</f>
        <v>Piaui</v>
      </c>
      <c r="E208" t="str">
        <f>IFERROR('[1]Sheet 1'!D208,0)</f>
        <v>Peixaria</v>
      </c>
      <c r="F208">
        <f>IFERROR('[1]Sheet 1'!E208,0)</f>
        <v>1</v>
      </c>
      <c r="G208">
        <f>IFERROR('[1]Sheet 1'!F208,0)</f>
        <v>0</v>
      </c>
      <c r="H208">
        <f>IFERROR('[1]Sheet 1'!G208,0)</f>
        <v>0</v>
      </c>
      <c r="I208">
        <f>IFERROR('[1]Sheet 1'!H208,0)</f>
        <v>0</v>
      </c>
      <c r="J208">
        <f>IFERROR('[1]Sheet 1'!I208,0)</f>
        <v>0</v>
      </c>
      <c r="K208">
        <f>IFERROR('[1]Sheet 1'!J208,0)</f>
        <v>0</v>
      </c>
      <c r="L208">
        <f>IFERROR('[1]Sheet 1'!K208,0)</f>
        <v>1</v>
      </c>
      <c r="M208">
        <f>IFERROR('[1]Sheet 1'!L208,0)</f>
        <v>0</v>
      </c>
      <c r="N208">
        <f>IFERROR('[1]Sheet 1'!M208,0)</f>
        <v>0</v>
      </c>
      <c r="O208">
        <f>IFERROR('[1]Sheet 1'!N208,0)</f>
        <v>0</v>
      </c>
      <c r="P208">
        <f>IFERROR('[1]Sheet 1'!O208,0)</f>
        <v>0</v>
      </c>
      <c r="Q208">
        <f>IFERROR('[1]Sheet 1'!P208,0)</f>
        <v>0</v>
      </c>
      <c r="R208">
        <f t="shared" si="98"/>
        <v>1</v>
      </c>
      <c r="S208">
        <f t="shared" si="86"/>
        <v>1</v>
      </c>
      <c r="T208">
        <f t="shared" si="87"/>
        <v>0</v>
      </c>
      <c r="U208">
        <f t="shared" si="88"/>
        <v>0</v>
      </c>
      <c r="V208">
        <f t="shared" si="89"/>
        <v>0</v>
      </c>
      <c r="W208">
        <f t="shared" si="90"/>
        <v>0</v>
      </c>
      <c r="X208">
        <f t="shared" si="99"/>
        <v>1</v>
      </c>
      <c r="Y208">
        <f t="shared" si="100"/>
        <v>0</v>
      </c>
      <c r="Z208">
        <f t="shared" si="101"/>
        <v>0</v>
      </c>
      <c r="AA208">
        <f t="shared" si="102"/>
        <v>0</v>
      </c>
      <c r="AB208">
        <f t="shared" si="103"/>
        <v>0</v>
      </c>
      <c r="AC208">
        <f t="shared" si="91"/>
        <v>1</v>
      </c>
      <c r="AD208">
        <f t="shared" si="92"/>
        <v>0</v>
      </c>
      <c r="AE208">
        <f t="shared" si="93"/>
        <v>0</v>
      </c>
      <c r="AF208">
        <f t="shared" si="94"/>
        <v>1</v>
      </c>
      <c r="AG208">
        <f t="shared" si="95"/>
        <v>0</v>
      </c>
      <c r="AH208">
        <f t="shared" si="80"/>
        <v>2</v>
      </c>
      <c r="AI208">
        <f t="shared" si="81"/>
        <v>0</v>
      </c>
      <c r="AJ208">
        <f t="shared" si="96"/>
        <v>0</v>
      </c>
      <c r="AK208">
        <f t="shared" si="97"/>
        <v>0</v>
      </c>
      <c r="AL208">
        <f t="shared" si="82"/>
        <v>0</v>
      </c>
      <c r="AM208">
        <f t="shared" si="83"/>
        <v>0</v>
      </c>
      <c r="AN208">
        <f t="shared" si="84"/>
        <v>1</v>
      </c>
    </row>
    <row r="209" spans="1:40" x14ac:dyDescent="0.3">
      <c r="A209" t="str">
        <f t="shared" si="85"/>
        <v>PI_Restaurante</v>
      </c>
      <c r="B209" t="str">
        <f>IFERROR('[1]Sheet 1'!A209,0)</f>
        <v>Nordeste</v>
      </c>
      <c r="C209" t="str">
        <f>IFERROR('[1]Sheet 1'!B209,0)</f>
        <v>PI</v>
      </c>
      <c r="D209" t="str">
        <f>IFERROR('[1]Sheet 1'!C209,0)</f>
        <v>Piaui</v>
      </c>
      <c r="E209" t="str">
        <f>IFERROR('[1]Sheet 1'!D209,0)</f>
        <v>Restaurante</v>
      </c>
      <c r="F209">
        <f>IFERROR('[1]Sheet 1'!E209,0)</f>
        <v>4.7075229054212103E-2</v>
      </c>
      <c r="G209">
        <f>IFERROR('[1]Sheet 1'!F209,0)</f>
        <v>8.0215595991497704E-2</v>
      </c>
      <c r="H209">
        <f>IFERROR('[1]Sheet 1'!G209,0)</f>
        <v>3.6897566898703099E-3</v>
      </c>
      <c r="I209">
        <f>IFERROR('[1]Sheet 1'!H209,0)</f>
        <v>0.83927346639469502</v>
      </c>
      <c r="J209">
        <f>IFERROR('[1]Sheet 1'!I209,0)</f>
        <v>1.4937427267485699E-3</v>
      </c>
      <c r="K209">
        <f>IFERROR('[1]Sheet 1'!J209,0)</f>
        <v>2.8252209142975899E-2</v>
      </c>
      <c r="L209">
        <f>IFERROR('[1]Sheet 1'!K209,0)</f>
        <v>0</v>
      </c>
      <c r="M209">
        <f>IFERROR('[1]Sheet 1'!L209,0)</f>
        <v>0</v>
      </c>
      <c r="N209">
        <f>IFERROR('[1]Sheet 1'!M209,0)</f>
        <v>0</v>
      </c>
      <c r="O209">
        <f>IFERROR('[1]Sheet 1'!N209,0)</f>
        <v>1</v>
      </c>
      <c r="P209">
        <f>IFERROR('[1]Sheet 1'!O209,0)</f>
        <v>0</v>
      </c>
      <c r="Q209">
        <f>IFERROR('[1]Sheet 1'!P209,0)</f>
        <v>0</v>
      </c>
      <c r="R209">
        <f t="shared" si="98"/>
        <v>0.97174779085702367</v>
      </c>
      <c r="S209">
        <f t="shared" si="86"/>
        <v>4.8443875558178071E-2</v>
      </c>
      <c r="T209">
        <f t="shared" si="87"/>
        <v>8.2547752355322898E-2</v>
      </c>
      <c r="U209">
        <f t="shared" si="88"/>
        <v>3.7970312097300105E-3</v>
      </c>
      <c r="V209">
        <f t="shared" si="89"/>
        <v>0.86367416966752841</v>
      </c>
      <c r="W209">
        <f t="shared" si="90"/>
        <v>1.537171209240597E-3</v>
      </c>
      <c r="X209">
        <f t="shared" si="99"/>
        <v>0</v>
      </c>
      <c r="Y209">
        <f t="shared" si="100"/>
        <v>0</v>
      </c>
      <c r="Z209">
        <f t="shared" si="101"/>
        <v>0</v>
      </c>
      <c r="AA209">
        <f t="shared" si="102"/>
        <v>1</v>
      </c>
      <c r="AB209">
        <f t="shared" si="103"/>
        <v>0</v>
      </c>
      <c r="AC209">
        <f t="shared" si="91"/>
        <v>0</v>
      </c>
      <c r="AD209">
        <f t="shared" si="92"/>
        <v>0</v>
      </c>
      <c r="AE209">
        <f t="shared" si="93"/>
        <v>1</v>
      </c>
      <c r="AF209">
        <f t="shared" si="94"/>
        <v>0</v>
      </c>
      <c r="AG209">
        <f t="shared" si="95"/>
        <v>0</v>
      </c>
      <c r="AH209">
        <f t="shared" si="80"/>
        <v>0</v>
      </c>
      <c r="AI209">
        <f t="shared" si="81"/>
        <v>0</v>
      </c>
      <c r="AJ209">
        <f t="shared" si="96"/>
        <v>1</v>
      </c>
      <c r="AK209">
        <f t="shared" si="97"/>
        <v>0</v>
      </c>
      <c r="AL209">
        <f t="shared" si="82"/>
        <v>0</v>
      </c>
      <c r="AM209">
        <f t="shared" si="83"/>
        <v>0</v>
      </c>
      <c r="AN209">
        <f t="shared" si="84"/>
        <v>1</v>
      </c>
    </row>
    <row r="210" spans="1:40" x14ac:dyDescent="0.3">
      <c r="A210" t="str">
        <f t="shared" si="85"/>
        <v>PI_Supermercado</v>
      </c>
      <c r="B210" t="str">
        <f>IFERROR('[1]Sheet 1'!A210,0)</f>
        <v>Nordeste</v>
      </c>
      <c r="C210" t="str">
        <f>IFERROR('[1]Sheet 1'!B210,0)</f>
        <v>PI</v>
      </c>
      <c r="D210" t="str">
        <f>IFERROR('[1]Sheet 1'!C210,0)</f>
        <v>Piaui</v>
      </c>
      <c r="E210" t="str">
        <f>IFERROR('[1]Sheet 1'!D210,0)</f>
        <v>Supermercado</v>
      </c>
      <c r="F210">
        <f>IFERROR('[1]Sheet 1'!E210,0)</f>
        <v>0.56754280967568405</v>
      </c>
      <c r="G210">
        <f>IFERROR('[1]Sheet 1'!F210,0)</f>
        <v>0.26716880584908298</v>
      </c>
      <c r="H210">
        <f>IFERROR('[1]Sheet 1'!G210,0)</f>
        <v>5.1138851056669501E-2</v>
      </c>
      <c r="I210">
        <f>IFERROR('[1]Sheet 1'!H210,0)</f>
        <v>2.6290781098428501E-3</v>
      </c>
      <c r="J210">
        <f>IFERROR('[1]Sheet 1'!I210,0)</f>
        <v>0.103744116328034</v>
      </c>
      <c r="K210">
        <f>IFERROR('[1]Sheet 1'!J210,0)</f>
        <v>7.7763389806866298E-3</v>
      </c>
      <c r="L210">
        <f>IFERROR('[1]Sheet 1'!K210,0)</f>
        <v>1</v>
      </c>
      <c r="M210">
        <f>IFERROR('[1]Sheet 1'!L210,0)</f>
        <v>0</v>
      </c>
      <c r="N210">
        <f>IFERROR('[1]Sheet 1'!M210,0)</f>
        <v>0</v>
      </c>
      <c r="O210">
        <f>IFERROR('[1]Sheet 1'!N210,0)</f>
        <v>0</v>
      </c>
      <c r="P210">
        <f>IFERROR('[1]Sheet 1'!O210,0)</f>
        <v>0</v>
      </c>
      <c r="Q210">
        <f>IFERROR('[1]Sheet 1'!P210,0)</f>
        <v>0</v>
      </c>
      <c r="R210">
        <f t="shared" si="98"/>
        <v>0.99222366101931336</v>
      </c>
      <c r="S210">
        <f t="shared" si="86"/>
        <v>0.57199080406190494</v>
      </c>
      <c r="T210">
        <f t="shared" si="87"/>
        <v>0.26926268375279411</v>
      </c>
      <c r="U210">
        <f t="shared" si="88"/>
        <v>5.1539640774273067E-2</v>
      </c>
      <c r="V210">
        <f t="shared" si="89"/>
        <v>2.6496829425958182E-3</v>
      </c>
      <c r="W210">
        <f t="shared" si="90"/>
        <v>0.10455718846843207</v>
      </c>
      <c r="X210">
        <f t="shared" si="99"/>
        <v>1</v>
      </c>
      <c r="Y210">
        <f t="shared" si="100"/>
        <v>0</v>
      </c>
      <c r="Z210">
        <f t="shared" si="101"/>
        <v>0</v>
      </c>
      <c r="AA210">
        <f t="shared" si="102"/>
        <v>0</v>
      </c>
      <c r="AB210">
        <f t="shared" si="103"/>
        <v>0</v>
      </c>
      <c r="AC210">
        <f t="shared" si="91"/>
        <v>1</v>
      </c>
      <c r="AD210">
        <f t="shared" si="92"/>
        <v>0</v>
      </c>
      <c r="AE210">
        <f t="shared" si="93"/>
        <v>0</v>
      </c>
      <c r="AF210">
        <f t="shared" si="94"/>
        <v>1</v>
      </c>
      <c r="AG210">
        <f t="shared" si="95"/>
        <v>0</v>
      </c>
      <c r="AH210">
        <f t="shared" si="80"/>
        <v>2</v>
      </c>
      <c r="AI210">
        <f t="shared" si="81"/>
        <v>0</v>
      </c>
      <c r="AJ210">
        <f t="shared" si="96"/>
        <v>0</v>
      </c>
      <c r="AK210">
        <f t="shared" si="97"/>
        <v>0</v>
      </c>
      <c r="AL210">
        <f t="shared" si="82"/>
        <v>0</v>
      </c>
      <c r="AM210">
        <f t="shared" si="83"/>
        <v>0</v>
      </c>
      <c r="AN210">
        <f t="shared" si="84"/>
        <v>1</v>
      </c>
    </row>
    <row r="211" spans="1:40" x14ac:dyDescent="0.3">
      <c r="A211" t="str">
        <f t="shared" si="85"/>
        <v>PI_Hortifruti</v>
      </c>
      <c r="B211" t="str">
        <f>IFERROR('[1]Sheet 1'!A211,0)</f>
        <v>Nordeste</v>
      </c>
      <c r="C211" t="str">
        <f>IFERROR('[1]Sheet 1'!B211,0)</f>
        <v>PI</v>
      </c>
      <c r="D211" t="str">
        <f>IFERROR('[1]Sheet 1'!C211,0)</f>
        <v>Piaui</v>
      </c>
      <c r="E211" t="str">
        <f>IFERROR('[1]Sheet 1'!D211,0)</f>
        <v>Hortifruti</v>
      </c>
      <c r="F211">
        <f>IFERROR('[1]Sheet 1'!E211,0)</f>
        <v>0</v>
      </c>
      <c r="G211">
        <f>IFERROR('[1]Sheet 1'!F211,0)</f>
        <v>0</v>
      </c>
      <c r="H211">
        <f>IFERROR('[1]Sheet 1'!G211,0)</f>
        <v>0</v>
      </c>
      <c r="I211">
        <f>IFERROR('[1]Sheet 1'!H211,0)</f>
        <v>1</v>
      </c>
      <c r="J211">
        <f>IFERROR('[1]Sheet 1'!I211,0)</f>
        <v>0</v>
      </c>
      <c r="K211">
        <f>IFERROR('[1]Sheet 1'!J211,0)</f>
        <v>0</v>
      </c>
      <c r="L211">
        <f>IFERROR('[1]Sheet 1'!K211,0)</f>
        <v>0</v>
      </c>
      <c r="M211">
        <f>IFERROR('[1]Sheet 1'!L211,0)</f>
        <v>0</v>
      </c>
      <c r="N211">
        <f>IFERROR('[1]Sheet 1'!M211,0)</f>
        <v>0</v>
      </c>
      <c r="O211">
        <f>IFERROR('[1]Sheet 1'!N211,0)</f>
        <v>1</v>
      </c>
      <c r="P211">
        <f>IFERROR('[1]Sheet 1'!O211,0)</f>
        <v>0</v>
      </c>
      <c r="Q211">
        <f>IFERROR('[1]Sheet 1'!P211,0)</f>
        <v>0</v>
      </c>
      <c r="R211">
        <f t="shared" si="98"/>
        <v>1</v>
      </c>
      <c r="S211">
        <f t="shared" si="86"/>
        <v>0</v>
      </c>
      <c r="T211">
        <f t="shared" si="87"/>
        <v>0</v>
      </c>
      <c r="U211">
        <f t="shared" si="88"/>
        <v>0</v>
      </c>
      <c r="V211">
        <f t="shared" si="89"/>
        <v>1</v>
      </c>
      <c r="W211">
        <f t="shared" si="90"/>
        <v>0</v>
      </c>
      <c r="X211">
        <f t="shared" si="99"/>
        <v>0</v>
      </c>
      <c r="Y211">
        <f t="shared" si="100"/>
        <v>0</v>
      </c>
      <c r="Z211">
        <f t="shared" si="101"/>
        <v>0</v>
      </c>
      <c r="AA211">
        <f t="shared" si="102"/>
        <v>1</v>
      </c>
      <c r="AB211">
        <f t="shared" si="103"/>
        <v>0</v>
      </c>
      <c r="AC211">
        <f t="shared" si="91"/>
        <v>0</v>
      </c>
      <c r="AD211">
        <f t="shared" si="92"/>
        <v>0</v>
      </c>
      <c r="AE211">
        <f t="shared" si="93"/>
        <v>1</v>
      </c>
      <c r="AF211">
        <f t="shared" si="94"/>
        <v>0</v>
      </c>
      <c r="AG211">
        <f t="shared" si="95"/>
        <v>0</v>
      </c>
      <c r="AH211">
        <f t="shared" si="80"/>
        <v>0</v>
      </c>
      <c r="AI211">
        <f t="shared" si="81"/>
        <v>0</v>
      </c>
      <c r="AJ211">
        <f t="shared" si="96"/>
        <v>1</v>
      </c>
      <c r="AK211">
        <f t="shared" si="97"/>
        <v>0</v>
      </c>
      <c r="AL211">
        <f t="shared" si="82"/>
        <v>0</v>
      </c>
      <c r="AM211">
        <f t="shared" si="83"/>
        <v>0</v>
      </c>
      <c r="AN211">
        <f t="shared" si="84"/>
        <v>1</v>
      </c>
    </row>
    <row r="212" spans="1:40" x14ac:dyDescent="0.3">
      <c r="A212" t="str">
        <f t="shared" si="85"/>
        <v>RN_Acougues</v>
      </c>
      <c r="B212" t="str">
        <f>IFERROR('[1]Sheet 1'!A212,0)</f>
        <v>Nordeste</v>
      </c>
      <c r="C212" t="str">
        <f>IFERROR('[1]Sheet 1'!B212,0)</f>
        <v>RN</v>
      </c>
      <c r="D212" t="str">
        <f>IFERROR('[1]Sheet 1'!C212,0)</f>
        <v>Rio Grande do Norte</v>
      </c>
      <c r="E212" t="str">
        <f>IFERROR('[1]Sheet 1'!D212,0)</f>
        <v>Acougues</v>
      </c>
      <c r="F212">
        <f>IFERROR('[1]Sheet 1'!E212,0)</f>
        <v>0.83444139164625197</v>
      </c>
      <c r="G212">
        <f>IFERROR('[1]Sheet 1'!F212,0)</f>
        <v>8.9998410963591499E-2</v>
      </c>
      <c r="H212">
        <f>IFERROR('[1]Sheet 1'!G212,0)</f>
        <v>7.5560197390156694E-2</v>
      </c>
      <c r="I212">
        <f>IFERROR('[1]Sheet 1'!H212,0)</f>
        <v>0</v>
      </c>
      <c r="J212">
        <f>IFERROR('[1]Sheet 1'!I212,0)</f>
        <v>0</v>
      </c>
      <c r="K212">
        <f>IFERROR('[1]Sheet 1'!J212,0)</f>
        <v>0</v>
      </c>
      <c r="L212">
        <f>IFERROR('[1]Sheet 1'!K212,0)</f>
        <v>1</v>
      </c>
      <c r="M212">
        <f>IFERROR('[1]Sheet 1'!L212,0)</f>
        <v>0</v>
      </c>
      <c r="N212">
        <f>IFERROR('[1]Sheet 1'!M212,0)</f>
        <v>0</v>
      </c>
      <c r="O212">
        <f>IFERROR('[1]Sheet 1'!N212,0)</f>
        <v>0</v>
      </c>
      <c r="P212">
        <f>IFERROR('[1]Sheet 1'!O212,0)</f>
        <v>0</v>
      </c>
      <c r="Q212">
        <f>IFERROR('[1]Sheet 1'!P212,0)</f>
        <v>0</v>
      </c>
      <c r="R212">
        <f t="shared" si="98"/>
        <v>1.0000000000000002</v>
      </c>
      <c r="S212">
        <f t="shared" si="86"/>
        <v>0.83444139164625175</v>
      </c>
      <c r="T212">
        <f t="shared" si="87"/>
        <v>8.9998410963591485E-2</v>
      </c>
      <c r="U212">
        <f t="shared" si="88"/>
        <v>7.556019739015668E-2</v>
      </c>
      <c r="V212">
        <f t="shared" si="89"/>
        <v>0</v>
      </c>
      <c r="W212">
        <f t="shared" si="90"/>
        <v>0</v>
      </c>
      <c r="X212">
        <f t="shared" si="99"/>
        <v>1</v>
      </c>
      <c r="Y212">
        <f t="shared" si="100"/>
        <v>0</v>
      </c>
      <c r="Z212">
        <f t="shared" si="101"/>
        <v>0</v>
      </c>
      <c r="AA212">
        <f t="shared" si="102"/>
        <v>0</v>
      </c>
      <c r="AB212">
        <f t="shared" si="103"/>
        <v>0</v>
      </c>
      <c r="AC212">
        <f t="shared" si="91"/>
        <v>1</v>
      </c>
      <c r="AD212">
        <f t="shared" si="92"/>
        <v>0</v>
      </c>
      <c r="AE212">
        <f t="shared" si="93"/>
        <v>0</v>
      </c>
      <c r="AF212">
        <f t="shared" si="94"/>
        <v>1</v>
      </c>
      <c r="AG212">
        <f t="shared" si="95"/>
        <v>0</v>
      </c>
      <c r="AH212">
        <f t="shared" si="80"/>
        <v>2</v>
      </c>
      <c r="AI212">
        <f t="shared" si="81"/>
        <v>0</v>
      </c>
      <c r="AJ212">
        <f t="shared" si="96"/>
        <v>0</v>
      </c>
      <c r="AK212">
        <f t="shared" si="97"/>
        <v>0</v>
      </c>
      <c r="AL212">
        <f t="shared" si="82"/>
        <v>0</v>
      </c>
      <c r="AM212">
        <f t="shared" si="83"/>
        <v>0</v>
      </c>
      <c r="AN212">
        <f t="shared" si="84"/>
        <v>1</v>
      </c>
    </row>
    <row r="213" spans="1:40" x14ac:dyDescent="0.3">
      <c r="A213" t="str">
        <f t="shared" si="85"/>
        <v>RN_AliGeral</v>
      </c>
      <c r="B213" t="str">
        <f>IFERROR('[1]Sheet 1'!A213,0)</f>
        <v>Nordeste</v>
      </c>
      <c r="C213" t="str">
        <f>IFERROR('[1]Sheet 1'!B213,0)</f>
        <v>RN</v>
      </c>
      <c r="D213" t="str">
        <f>IFERROR('[1]Sheet 1'!C213,0)</f>
        <v>Rio Grande do Norte</v>
      </c>
      <c r="E213" t="str">
        <f>IFERROR('[1]Sheet 1'!D213,0)</f>
        <v>AliGeral</v>
      </c>
      <c r="F213">
        <f>IFERROR('[1]Sheet 1'!E213,0)</f>
        <v>0.74706709926233505</v>
      </c>
      <c r="G213">
        <f>IFERROR('[1]Sheet 1'!F213,0)</f>
        <v>8.3141146358010398E-2</v>
      </c>
      <c r="H213">
        <f>IFERROR('[1]Sheet 1'!G213,0)</f>
        <v>3.6512156417514603E-2</v>
      </c>
      <c r="I213">
        <f>IFERROR('[1]Sheet 1'!H213,0)</f>
        <v>7.5571690792510596E-2</v>
      </c>
      <c r="J213">
        <f>IFERROR('[1]Sheet 1'!I213,0)</f>
        <v>4.8013421843888099E-2</v>
      </c>
      <c r="K213">
        <f>IFERROR('[1]Sheet 1'!J213,0)</f>
        <v>9.6944853257410896E-3</v>
      </c>
      <c r="L213">
        <f>IFERROR('[1]Sheet 1'!K213,0)</f>
        <v>1</v>
      </c>
      <c r="M213">
        <f>IFERROR('[1]Sheet 1'!L213,0)</f>
        <v>0</v>
      </c>
      <c r="N213">
        <f>IFERROR('[1]Sheet 1'!M213,0)</f>
        <v>0</v>
      </c>
      <c r="O213">
        <f>IFERROR('[1]Sheet 1'!N213,0)</f>
        <v>0</v>
      </c>
      <c r="P213">
        <f>IFERROR('[1]Sheet 1'!O213,0)</f>
        <v>0</v>
      </c>
      <c r="Q213">
        <f>IFERROR('[1]Sheet 1'!P213,0)</f>
        <v>0</v>
      </c>
      <c r="R213">
        <f t="shared" si="98"/>
        <v>0.99030551467425876</v>
      </c>
      <c r="S213">
        <f t="shared" si="86"/>
        <v>0.75438042926385995</v>
      </c>
      <c r="T213">
        <f t="shared" si="87"/>
        <v>8.3955047332396227E-2</v>
      </c>
      <c r="U213">
        <f t="shared" si="88"/>
        <v>3.6869588098299697E-2</v>
      </c>
      <c r="V213">
        <f t="shared" si="89"/>
        <v>7.6311491426328565E-2</v>
      </c>
      <c r="W213">
        <f t="shared" si="90"/>
        <v>4.8483443879115587E-2</v>
      </c>
      <c r="X213">
        <f t="shared" si="99"/>
        <v>1</v>
      </c>
      <c r="Y213">
        <f t="shared" si="100"/>
        <v>0</v>
      </c>
      <c r="Z213">
        <f t="shared" si="101"/>
        <v>0</v>
      </c>
      <c r="AA213">
        <f t="shared" si="102"/>
        <v>0</v>
      </c>
      <c r="AB213">
        <f t="shared" si="103"/>
        <v>0</v>
      </c>
      <c r="AC213">
        <f t="shared" si="91"/>
        <v>1</v>
      </c>
      <c r="AD213">
        <f t="shared" si="92"/>
        <v>0</v>
      </c>
      <c r="AE213">
        <f t="shared" si="93"/>
        <v>0</v>
      </c>
      <c r="AF213">
        <f t="shared" si="94"/>
        <v>1</v>
      </c>
      <c r="AG213">
        <f t="shared" si="95"/>
        <v>0</v>
      </c>
      <c r="AH213">
        <f t="shared" si="80"/>
        <v>2</v>
      </c>
      <c r="AI213">
        <f t="shared" si="81"/>
        <v>0</v>
      </c>
      <c r="AJ213">
        <f t="shared" si="96"/>
        <v>0</v>
      </c>
      <c r="AK213">
        <f t="shared" si="97"/>
        <v>0</v>
      </c>
      <c r="AL213">
        <f t="shared" si="82"/>
        <v>0</v>
      </c>
      <c r="AM213">
        <f t="shared" si="83"/>
        <v>0</v>
      </c>
      <c r="AN213">
        <f t="shared" si="84"/>
        <v>1</v>
      </c>
    </row>
    <row r="214" spans="1:40" x14ac:dyDescent="0.3">
      <c r="A214" t="str">
        <f t="shared" si="85"/>
        <v>RN_Ambulantes</v>
      </c>
      <c r="B214" t="str">
        <f>IFERROR('[1]Sheet 1'!A214,0)</f>
        <v>Nordeste</v>
      </c>
      <c r="C214" t="str">
        <f>IFERROR('[1]Sheet 1'!B214,0)</f>
        <v>RN</v>
      </c>
      <c r="D214" t="str">
        <f>IFERROR('[1]Sheet 1'!C214,0)</f>
        <v>Rio Grande do Norte</v>
      </c>
      <c r="E214" t="str">
        <f>IFERROR('[1]Sheet 1'!D214,0)</f>
        <v>Ambulantes</v>
      </c>
      <c r="F214">
        <f>IFERROR('[1]Sheet 1'!E214,0)</f>
        <v>0.54184419102095305</v>
      </c>
      <c r="G214">
        <f>IFERROR('[1]Sheet 1'!F214,0)</f>
        <v>0.22554234907670601</v>
      </c>
      <c r="H214">
        <f>IFERROR('[1]Sheet 1'!G214,0)</f>
        <v>6.8652869850903103E-2</v>
      </c>
      <c r="I214">
        <f>IFERROR('[1]Sheet 1'!H214,0)</f>
        <v>9.9149664389910006E-2</v>
      </c>
      <c r="J214">
        <f>IFERROR('[1]Sheet 1'!I214,0)</f>
        <v>5.6341295561183804E-3</v>
      </c>
      <c r="K214">
        <f>IFERROR('[1]Sheet 1'!J214,0)</f>
        <v>5.9176796105409199E-2</v>
      </c>
      <c r="L214">
        <f>IFERROR('[1]Sheet 1'!K214,0)</f>
        <v>1</v>
      </c>
      <c r="M214">
        <f>IFERROR('[1]Sheet 1'!L214,0)</f>
        <v>0</v>
      </c>
      <c r="N214">
        <f>IFERROR('[1]Sheet 1'!M214,0)</f>
        <v>0</v>
      </c>
      <c r="O214">
        <f>IFERROR('[1]Sheet 1'!N214,0)</f>
        <v>0</v>
      </c>
      <c r="P214">
        <f>IFERROR('[1]Sheet 1'!O214,0)</f>
        <v>0</v>
      </c>
      <c r="Q214">
        <f>IFERROR('[1]Sheet 1'!P214,0)</f>
        <v>0</v>
      </c>
      <c r="R214">
        <f t="shared" si="98"/>
        <v>0.94082320389459062</v>
      </c>
      <c r="S214">
        <f t="shared" si="86"/>
        <v>0.57592562425964677</v>
      </c>
      <c r="T214">
        <f t="shared" si="87"/>
        <v>0.23972872707971141</v>
      </c>
      <c r="U214">
        <f t="shared" si="88"/>
        <v>7.297106360335362E-2</v>
      </c>
      <c r="V214">
        <f t="shared" si="89"/>
        <v>0.10538607464130816</v>
      </c>
      <c r="W214">
        <f t="shared" si="90"/>
        <v>5.9885104159799456E-3</v>
      </c>
      <c r="X214">
        <f t="shared" si="99"/>
        <v>1</v>
      </c>
      <c r="Y214">
        <f t="shared" si="100"/>
        <v>0</v>
      </c>
      <c r="Z214">
        <f t="shared" si="101"/>
        <v>0</v>
      </c>
      <c r="AA214">
        <f t="shared" si="102"/>
        <v>0</v>
      </c>
      <c r="AB214">
        <f t="shared" si="103"/>
        <v>0</v>
      </c>
      <c r="AC214">
        <f t="shared" si="91"/>
        <v>1</v>
      </c>
      <c r="AD214">
        <f t="shared" si="92"/>
        <v>0</v>
      </c>
      <c r="AE214">
        <f t="shared" si="93"/>
        <v>0</v>
      </c>
      <c r="AF214">
        <f t="shared" si="94"/>
        <v>1</v>
      </c>
      <c r="AG214">
        <f t="shared" si="95"/>
        <v>0</v>
      </c>
      <c r="AH214">
        <f t="shared" si="80"/>
        <v>2</v>
      </c>
      <c r="AI214">
        <f t="shared" si="81"/>
        <v>0</v>
      </c>
      <c r="AJ214">
        <f t="shared" si="96"/>
        <v>0</v>
      </c>
      <c r="AK214">
        <f t="shared" si="97"/>
        <v>0</v>
      </c>
      <c r="AL214">
        <f t="shared" si="82"/>
        <v>0</v>
      </c>
      <c r="AM214">
        <f t="shared" si="83"/>
        <v>0</v>
      </c>
      <c r="AN214">
        <f t="shared" si="84"/>
        <v>1</v>
      </c>
    </row>
    <row r="215" spans="1:40" x14ac:dyDescent="0.3">
      <c r="A215" t="str">
        <f t="shared" si="85"/>
        <v>RN_Bares</v>
      </c>
      <c r="B215" t="str">
        <f>IFERROR('[1]Sheet 1'!A215,0)</f>
        <v>Nordeste</v>
      </c>
      <c r="C215" t="str">
        <f>IFERROR('[1]Sheet 1'!B215,0)</f>
        <v>RN</v>
      </c>
      <c r="D215" t="str">
        <f>IFERROR('[1]Sheet 1'!C215,0)</f>
        <v>Rio Grande do Norte</v>
      </c>
      <c r="E215" t="str">
        <f>IFERROR('[1]Sheet 1'!D215,0)</f>
        <v>Bares</v>
      </c>
      <c r="F215">
        <f>IFERROR('[1]Sheet 1'!E215,0)</f>
        <v>3.8444254899757099E-2</v>
      </c>
      <c r="G215">
        <f>IFERROR('[1]Sheet 1'!F215,0)</f>
        <v>0.183854534317411</v>
      </c>
      <c r="H215">
        <f>IFERROR('[1]Sheet 1'!G215,0)</f>
        <v>1.42480307391409E-2</v>
      </c>
      <c r="I215">
        <f>IFERROR('[1]Sheet 1'!H215,0)</f>
        <v>0.301672865542778</v>
      </c>
      <c r="J215">
        <f>IFERROR('[1]Sheet 1'!I215,0)</f>
        <v>4.0126917648480396E-3</v>
      </c>
      <c r="K215">
        <f>IFERROR('[1]Sheet 1'!J215,0)</f>
        <v>0.45776762273606503</v>
      </c>
      <c r="L215">
        <f>IFERROR('[1]Sheet 1'!K215,0)</f>
        <v>0</v>
      </c>
      <c r="M215">
        <f>IFERROR('[1]Sheet 1'!L215,0)</f>
        <v>0</v>
      </c>
      <c r="N215">
        <f>IFERROR('[1]Sheet 1'!M215,0)</f>
        <v>0</v>
      </c>
      <c r="O215">
        <f>IFERROR('[1]Sheet 1'!N215,0)</f>
        <v>0</v>
      </c>
      <c r="P215">
        <f>IFERROR('[1]Sheet 1'!O215,0)</f>
        <v>0</v>
      </c>
      <c r="Q215">
        <f>IFERROR('[1]Sheet 1'!P215,0)</f>
        <v>0</v>
      </c>
      <c r="R215">
        <f t="shared" si="98"/>
        <v>0.50378812236417803</v>
      </c>
      <c r="S215">
        <f t="shared" si="86"/>
        <v>0</v>
      </c>
      <c r="T215">
        <f t="shared" si="87"/>
        <v>0.36494416234868349</v>
      </c>
      <c r="U215">
        <f t="shared" si="88"/>
        <v>2.8281791702983606E-2</v>
      </c>
      <c r="V215">
        <f t="shared" si="89"/>
        <v>0.59880900749919808</v>
      </c>
      <c r="W215">
        <f t="shared" si="90"/>
        <v>7.9650384491346694E-3</v>
      </c>
      <c r="X215">
        <f t="shared" si="99"/>
        <v>0</v>
      </c>
      <c r="Y215">
        <f t="shared" si="100"/>
        <v>0</v>
      </c>
      <c r="Z215">
        <f t="shared" si="101"/>
        <v>0</v>
      </c>
      <c r="AA215">
        <f t="shared" si="102"/>
        <v>1</v>
      </c>
      <c r="AB215">
        <f t="shared" si="103"/>
        <v>0</v>
      </c>
      <c r="AC215">
        <f t="shared" si="91"/>
        <v>0</v>
      </c>
      <c r="AD215">
        <f t="shared" si="92"/>
        <v>0</v>
      </c>
      <c r="AE215">
        <f t="shared" si="93"/>
        <v>1</v>
      </c>
      <c r="AF215">
        <f t="shared" si="94"/>
        <v>0</v>
      </c>
      <c r="AG215">
        <f t="shared" si="95"/>
        <v>0</v>
      </c>
      <c r="AH215">
        <f t="shared" si="80"/>
        <v>0</v>
      </c>
      <c r="AI215">
        <f t="shared" si="81"/>
        <v>0</v>
      </c>
      <c r="AJ215">
        <f t="shared" si="96"/>
        <v>1</v>
      </c>
      <c r="AK215">
        <f t="shared" si="97"/>
        <v>0</v>
      </c>
      <c r="AL215">
        <f t="shared" si="82"/>
        <v>0</v>
      </c>
      <c r="AM215">
        <f t="shared" si="83"/>
        <v>0</v>
      </c>
      <c r="AN215">
        <f t="shared" si="84"/>
        <v>1</v>
      </c>
    </row>
    <row r="216" spans="1:40" x14ac:dyDescent="0.3">
      <c r="A216" t="str">
        <f t="shared" si="85"/>
        <v>RN_Bebidas</v>
      </c>
      <c r="B216" t="str">
        <f>IFERROR('[1]Sheet 1'!A216,0)</f>
        <v>Nordeste</v>
      </c>
      <c r="C216" t="str">
        <f>IFERROR('[1]Sheet 1'!B216,0)</f>
        <v>RN</v>
      </c>
      <c r="D216" t="str">
        <f>IFERROR('[1]Sheet 1'!C216,0)</f>
        <v>Rio Grande do Norte</v>
      </c>
      <c r="E216" t="str">
        <f>IFERROR('[1]Sheet 1'!D216,0)</f>
        <v>Bebidas</v>
      </c>
      <c r="F216">
        <f>IFERROR('[1]Sheet 1'!E216,0)</f>
        <v>2.3182381305559299E-2</v>
      </c>
      <c r="G216">
        <f>IFERROR('[1]Sheet 1'!F216,0)</f>
        <v>0</v>
      </c>
      <c r="H216">
        <f>IFERROR('[1]Sheet 1'!G216,0)</f>
        <v>0</v>
      </c>
      <c r="I216">
        <f>IFERROR('[1]Sheet 1'!H216,0)</f>
        <v>1.22458991252502E-2</v>
      </c>
      <c r="J216">
        <f>IFERROR('[1]Sheet 1'!I216,0)</f>
        <v>0</v>
      </c>
      <c r="K216">
        <f>IFERROR('[1]Sheet 1'!J216,0)</f>
        <v>0.96457171956919097</v>
      </c>
      <c r="L216">
        <f>IFERROR('[1]Sheet 1'!K216,0)</f>
        <v>0</v>
      </c>
      <c r="M216">
        <f>IFERROR('[1]Sheet 1'!L216,0)</f>
        <v>0</v>
      </c>
      <c r="N216">
        <f>IFERROR('[1]Sheet 1'!M216,0)</f>
        <v>0</v>
      </c>
      <c r="O216">
        <f>IFERROR('[1]Sheet 1'!N216,0)</f>
        <v>0</v>
      </c>
      <c r="P216">
        <f>IFERROR('[1]Sheet 1'!O216,0)</f>
        <v>0</v>
      </c>
      <c r="Q216">
        <f>IFERROR('[1]Sheet 1'!P216,0)</f>
        <v>1</v>
      </c>
      <c r="R216">
        <f t="shared" si="98"/>
        <v>1.22458991252502E-2</v>
      </c>
      <c r="S216">
        <f t="shared" si="86"/>
        <v>0</v>
      </c>
      <c r="T216">
        <f t="shared" si="87"/>
        <v>0</v>
      </c>
      <c r="U216">
        <f t="shared" si="88"/>
        <v>0</v>
      </c>
      <c r="V216">
        <f t="shared" si="89"/>
        <v>1</v>
      </c>
      <c r="W216">
        <f t="shared" si="90"/>
        <v>0</v>
      </c>
      <c r="X216">
        <f t="shared" si="99"/>
        <v>0</v>
      </c>
      <c r="Y216">
        <f t="shared" si="100"/>
        <v>0</v>
      </c>
      <c r="Z216">
        <f t="shared" si="101"/>
        <v>0</v>
      </c>
      <c r="AA216">
        <f t="shared" si="102"/>
        <v>1</v>
      </c>
      <c r="AB216">
        <f t="shared" si="103"/>
        <v>0</v>
      </c>
      <c r="AC216">
        <f t="shared" si="91"/>
        <v>0</v>
      </c>
      <c r="AD216">
        <f t="shared" si="92"/>
        <v>0</v>
      </c>
      <c r="AE216">
        <f t="shared" si="93"/>
        <v>1</v>
      </c>
      <c r="AF216">
        <f t="shared" si="94"/>
        <v>0</v>
      </c>
      <c r="AG216">
        <f t="shared" si="95"/>
        <v>0</v>
      </c>
      <c r="AH216">
        <f t="shared" si="80"/>
        <v>0</v>
      </c>
      <c r="AI216">
        <f t="shared" si="81"/>
        <v>0</v>
      </c>
      <c r="AJ216">
        <f t="shared" si="96"/>
        <v>1</v>
      </c>
      <c r="AK216">
        <f t="shared" si="97"/>
        <v>0</v>
      </c>
      <c r="AL216">
        <f t="shared" si="82"/>
        <v>0</v>
      </c>
      <c r="AM216">
        <f t="shared" si="83"/>
        <v>0</v>
      </c>
      <c r="AN216">
        <f t="shared" si="84"/>
        <v>1</v>
      </c>
    </row>
    <row r="217" spans="1:40" x14ac:dyDescent="0.3">
      <c r="A217" t="str">
        <f t="shared" si="85"/>
        <v>RN_Cantinas</v>
      </c>
      <c r="B217" t="str">
        <f>IFERROR('[1]Sheet 1'!A217,0)</f>
        <v>Nordeste</v>
      </c>
      <c r="C217" t="str">
        <f>IFERROR('[1]Sheet 1'!B217,0)</f>
        <v>RN</v>
      </c>
      <c r="D217" t="str">
        <f>IFERROR('[1]Sheet 1'!C217,0)</f>
        <v>Rio Grande do Norte</v>
      </c>
      <c r="E217" t="str">
        <f>IFERROR('[1]Sheet 1'!D217,0)</f>
        <v>Cantinas</v>
      </c>
      <c r="F217">
        <f>IFERROR('[1]Sheet 1'!E217,0)</f>
        <v>4.8241747115791503E-2</v>
      </c>
      <c r="G217">
        <f>IFERROR('[1]Sheet 1'!F217,0)</f>
        <v>0.54635442727167505</v>
      </c>
      <c r="H217">
        <f>IFERROR('[1]Sheet 1'!G217,0)</f>
        <v>4.0479715225094203E-3</v>
      </c>
      <c r="I217">
        <f>IFERROR('[1]Sheet 1'!H217,0)</f>
        <v>0.38539935152933802</v>
      </c>
      <c r="J217">
        <f>IFERROR('[1]Sheet 1'!I217,0)</f>
        <v>1.7613316756472899E-3</v>
      </c>
      <c r="K217">
        <f>IFERROR('[1]Sheet 1'!J217,0)</f>
        <v>1.41951708850389E-2</v>
      </c>
      <c r="L217">
        <f>IFERROR('[1]Sheet 1'!K217,0)</f>
        <v>0</v>
      </c>
      <c r="M217">
        <f>IFERROR('[1]Sheet 1'!L217,0)</f>
        <v>1</v>
      </c>
      <c r="N217">
        <f>IFERROR('[1]Sheet 1'!M217,0)</f>
        <v>0</v>
      </c>
      <c r="O217">
        <f>IFERROR('[1]Sheet 1'!N217,0)</f>
        <v>0</v>
      </c>
      <c r="P217">
        <f>IFERROR('[1]Sheet 1'!O217,0)</f>
        <v>0</v>
      </c>
      <c r="Q217">
        <f>IFERROR('[1]Sheet 1'!P217,0)</f>
        <v>0</v>
      </c>
      <c r="R217">
        <f t="shared" si="98"/>
        <v>0.98580482911496137</v>
      </c>
      <c r="S217">
        <f t="shared" si="86"/>
        <v>4.8936407786825425E-2</v>
      </c>
      <c r="T217">
        <f t="shared" si="87"/>
        <v>0.5542216989971358</v>
      </c>
      <c r="U217">
        <f t="shared" si="88"/>
        <v>4.106260593330243E-3</v>
      </c>
      <c r="V217">
        <f t="shared" si="89"/>
        <v>0.3909489385189388</v>
      </c>
      <c r="W217">
        <f t="shared" si="90"/>
        <v>1.7866941037695903E-3</v>
      </c>
      <c r="X217">
        <f t="shared" si="99"/>
        <v>0</v>
      </c>
      <c r="Y217">
        <f t="shared" si="100"/>
        <v>1</v>
      </c>
      <c r="Z217">
        <f t="shared" si="101"/>
        <v>0</v>
      </c>
      <c r="AA217">
        <f t="shared" si="102"/>
        <v>0</v>
      </c>
      <c r="AB217">
        <f t="shared" si="103"/>
        <v>0</v>
      </c>
      <c r="AC217">
        <f t="shared" si="91"/>
        <v>0</v>
      </c>
      <c r="AD217">
        <f t="shared" si="92"/>
        <v>1</v>
      </c>
      <c r="AE217">
        <f t="shared" si="93"/>
        <v>0</v>
      </c>
      <c r="AF217">
        <f t="shared" si="94"/>
        <v>0</v>
      </c>
      <c r="AG217">
        <f t="shared" si="95"/>
        <v>1</v>
      </c>
      <c r="AH217">
        <f t="shared" si="80"/>
        <v>2</v>
      </c>
      <c r="AI217">
        <f t="shared" si="81"/>
        <v>0</v>
      </c>
      <c r="AJ217">
        <f t="shared" si="96"/>
        <v>0</v>
      </c>
      <c r="AK217">
        <f t="shared" si="97"/>
        <v>0</v>
      </c>
      <c r="AL217">
        <f t="shared" si="82"/>
        <v>0</v>
      </c>
      <c r="AM217">
        <f t="shared" si="83"/>
        <v>0</v>
      </c>
      <c r="AN217">
        <f t="shared" si="84"/>
        <v>1</v>
      </c>
    </row>
    <row r="218" spans="1:40" x14ac:dyDescent="0.3">
      <c r="A218" t="str">
        <f t="shared" si="85"/>
        <v>RN_Doces</v>
      </c>
      <c r="B218" t="str">
        <f>IFERROR('[1]Sheet 1'!A218,0)</f>
        <v>Nordeste</v>
      </c>
      <c r="C218" t="str">
        <f>IFERROR('[1]Sheet 1'!B218,0)</f>
        <v>RN</v>
      </c>
      <c r="D218" t="str">
        <f>IFERROR('[1]Sheet 1'!C218,0)</f>
        <v>Rio Grande do Norte</v>
      </c>
      <c r="E218" t="str">
        <f>IFERROR('[1]Sheet 1'!D218,0)</f>
        <v>Doces</v>
      </c>
      <c r="F218">
        <f>IFERROR('[1]Sheet 1'!E218,0)</f>
        <v>0</v>
      </c>
      <c r="G218">
        <f>IFERROR('[1]Sheet 1'!F218,0)</f>
        <v>0.86275743056318899</v>
      </c>
      <c r="H218">
        <f>IFERROR('[1]Sheet 1'!G218,0)</f>
        <v>0</v>
      </c>
      <c r="I218">
        <f>IFERROR('[1]Sheet 1'!H218,0)</f>
        <v>0</v>
      </c>
      <c r="J218">
        <f>IFERROR('[1]Sheet 1'!I218,0)</f>
        <v>0</v>
      </c>
      <c r="K218">
        <f>IFERROR('[1]Sheet 1'!J218,0)</f>
        <v>0.13724256943681101</v>
      </c>
      <c r="L218">
        <f>IFERROR('[1]Sheet 1'!K218,0)</f>
        <v>0</v>
      </c>
      <c r="M218">
        <f>IFERROR('[1]Sheet 1'!L218,0)</f>
        <v>1</v>
      </c>
      <c r="N218">
        <f>IFERROR('[1]Sheet 1'!M218,0)</f>
        <v>0</v>
      </c>
      <c r="O218">
        <f>IFERROR('[1]Sheet 1'!N218,0)</f>
        <v>0</v>
      </c>
      <c r="P218">
        <f>IFERROR('[1]Sheet 1'!O218,0)</f>
        <v>0</v>
      </c>
      <c r="Q218">
        <f>IFERROR('[1]Sheet 1'!P218,0)</f>
        <v>0</v>
      </c>
      <c r="R218">
        <f t="shared" si="98"/>
        <v>0.86275743056318899</v>
      </c>
      <c r="S218">
        <f t="shared" si="86"/>
        <v>0</v>
      </c>
      <c r="T218">
        <f t="shared" si="87"/>
        <v>1</v>
      </c>
      <c r="U218">
        <f t="shared" si="88"/>
        <v>0</v>
      </c>
      <c r="V218">
        <f t="shared" si="89"/>
        <v>0</v>
      </c>
      <c r="W218">
        <f t="shared" si="90"/>
        <v>0</v>
      </c>
      <c r="X218">
        <f t="shared" si="99"/>
        <v>0</v>
      </c>
      <c r="Y218">
        <f t="shared" si="100"/>
        <v>1</v>
      </c>
      <c r="Z218">
        <f t="shared" si="101"/>
        <v>0</v>
      </c>
      <c r="AA218">
        <f t="shared" si="102"/>
        <v>0</v>
      </c>
      <c r="AB218">
        <f t="shared" si="103"/>
        <v>0</v>
      </c>
      <c r="AC218">
        <f t="shared" si="91"/>
        <v>0</v>
      </c>
      <c r="AD218">
        <f t="shared" si="92"/>
        <v>1</v>
      </c>
      <c r="AE218">
        <f t="shared" si="93"/>
        <v>0</v>
      </c>
      <c r="AF218">
        <f t="shared" si="94"/>
        <v>0</v>
      </c>
      <c r="AG218">
        <f t="shared" si="95"/>
        <v>1</v>
      </c>
      <c r="AH218">
        <f t="shared" si="80"/>
        <v>2</v>
      </c>
      <c r="AI218">
        <f t="shared" si="81"/>
        <v>0</v>
      </c>
      <c r="AJ218">
        <f t="shared" si="96"/>
        <v>0</v>
      </c>
      <c r="AK218">
        <f t="shared" si="97"/>
        <v>0</v>
      </c>
      <c r="AL218">
        <f t="shared" si="82"/>
        <v>0</v>
      </c>
      <c r="AM218">
        <f t="shared" si="83"/>
        <v>0</v>
      </c>
      <c r="AN218">
        <f t="shared" si="84"/>
        <v>1</v>
      </c>
    </row>
    <row r="219" spans="1:40" x14ac:dyDescent="0.3">
      <c r="A219" t="str">
        <f t="shared" si="85"/>
        <v>RN_Excluidos</v>
      </c>
      <c r="B219" t="str">
        <f>IFERROR('[1]Sheet 1'!A219,0)</f>
        <v>Nordeste</v>
      </c>
      <c r="C219" t="str">
        <f>IFERROR('[1]Sheet 1'!B219,0)</f>
        <v>RN</v>
      </c>
      <c r="D219" t="str">
        <f>IFERROR('[1]Sheet 1'!C219,0)</f>
        <v>Rio Grande do Norte</v>
      </c>
      <c r="E219" t="str">
        <f>IFERROR('[1]Sheet 1'!D219,0)</f>
        <v>Excluidos</v>
      </c>
      <c r="F219">
        <f>IFERROR('[1]Sheet 1'!E219,0)</f>
        <v>0.18085151905313299</v>
      </c>
      <c r="G219">
        <f>IFERROR('[1]Sheet 1'!F219,0)</f>
        <v>0.15090109208272401</v>
      </c>
      <c r="H219">
        <f>IFERROR('[1]Sheet 1'!G219,0)</f>
        <v>2.29853630706492E-2</v>
      </c>
      <c r="I219">
        <f>IFERROR('[1]Sheet 1'!H219,0)</f>
        <v>0.59984516653064601</v>
      </c>
      <c r="J219">
        <f>IFERROR('[1]Sheet 1'!I219,0)</f>
        <v>5.8518334737867796E-3</v>
      </c>
      <c r="K219">
        <f>IFERROR('[1]Sheet 1'!J219,0)</f>
        <v>3.9565025789061202E-2</v>
      </c>
      <c r="L219">
        <f>IFERROR('[1]Sheet 1'!K219,0)</f>
        <v>0</v>
      </c>
      <c r="M219">
        <f>IFERROR('[1]Sheet 1'!L219,0)</f>
        <v>0</v>
      </c>
      <c r="N219">
        <f>IFERROR('[1]Sheet 1'!M219,0)</f>
        <v>0</v>
      </c>
      <c r="O219">
        <f>IFERROR('[1]Sheet 1'!N219,0)</f>
        <v>1</v>
      </c>
      <c r="P219">
        <f>IFERROR('[1]Sheet 1'!O219,0)</f>
        <v>0</v>
      </c>
      <c r="Q219">
        <f>IFERROR('[1]Sheet 1'!P219,0)</f>
        <v>0</v>
      </c>
      <c r="R219">
        <f t="shared" si="98"/>
        <v>0.96043497421093893</v>
      </c>
      <c r="S219">
        <f t="shared" si="86"/>
        <v>0.18830167987344953</v>
      </c>
      <c r="T219">
        <f t="shared" si="87"/>
        <v>0.15711744796330357</v>
      </c>
      <c r="U219">
        <f t="shared" si="88"/>
        <v>2.3932242877278808E-2</v>
      </c>
      <c r="V219">
        <f t="shared" si="89"/>
        <v>0.62455573009870724</v>
      </c>
      <c r="W219">
        <f t="shared" si="90"/>
        <v>6.092899187260907E-3</v>
      </c>
      <c r="X219">
        <f t="shared" si="99"/>
        <v>0</v>
      </c>
      <c r="Y219">
        <f t="shared" si="100"/>
        <v>0</v>
      </c>
      <c r="Z219">
        <f t="shared" si="101"/>
        <v>0</v>
      </c>
      <c r="AA219">
        <f t="shared" si="102"/>
        <v>1</v>
      </c>
      <c r="AB219">
        <f t="shared" si="103"/>
        <v>0</v>
      </c>
      <c r="AC219">
        <f t="shared" si="91"/>
        <v>0</v>
      </c>
      <c r="AD219">
        <f t="shared" si="92"/>
        <v>0</v>
      </c>
      <c r="AE219">
        <f t="shared" si="93"/>
        <v>1</v>
      </c>
      <c r="AF219">
        <f t="shared" si="94"/>
        <v>0</v>
      </c>
      <c r="AG219">
        <f t="shared" si="95"/>
        <v>0</v>
      </c>
      <c r="AH219">
        <f t="shared" si="80"/>
        <v>0</v>
      </c>
      <c r="AI219">
        <f t="shared" si="81"/>
        <v>0</v>
      </c>
      <c r="AJ219">
        <f t="shared" si="96"/>
        <v>1</v>
      </c>
      <c r="AK219">
        <f t="shared" si="97"/>
        <v>0</v>
      </c>
      <c r="AL219">
        <f t="shared" si="82"/>
        <v>0</v>
      </c>
      <c r="AM219">
        <f t="shared" si="83"/>
        <v>0</v>
      </c>
      <c r="AN219">
        <f t="shared" si="84"/>
        <v>1</v>
      </c>
    </row>
    <row r="220" spans="1:40" x14ac:dyDescent="0.3">
      <c r="A220" t="str">
        <f t="shared" si="85"/>
        <v>RN_FornecimentoDom</v>
      </c>
      <c r="B220" t="str">
        <f>IFERROR('[1]Sheet 1'!A220,0)</f>
        <v>Nordeste</v>
      </c>
      <c r="C220" t="str">
        <f>IFERROR('[1]Sheet 1'!B220,0)</f>
        <v>RN</v>
      </c>
      <c r="D220" t="str">
        <f>IFERROR('[1]Sheet 1'!C220,0)</f>
        <v>Rio Grande do Norte</v>
      </c>
      <c r="E220" t="str">
        <f>IFERROR('[1]Sheet 1'!D220,0)</f>
        <v>FornecimentoDom</v>
      </c>
      <c r="F220">
        <f>IFERROR('[1]Sheet 1'!E220,0)</f>
        <v>7.68160253664395E-2</v>
      </c>
      <c r="G220">
        <f>IFERROR('[1]Sheet 1'!F220,0)</f>
        <v>9.2358248408696705E-2</v>
      </c>
      <c r="H220">
        <f>IFERROR('[1]Sheet 1'!G220,0)</f>
        <v>0</v>
      </c>
      <c r="I220">
        <f>IFERROR('[1]Sheet 1'!H220,0)</f>
        <v>0.57997173537923397</v>
      </c>
      <c r="J220">
        <f>IFERROR('[1]Sheet 1'!I220,0)</f>
        <v>0</v>
      </c>
      <c r="K220">
        <f>IFERROR('[1]Sheet 1'!J220,0)</f>
        <v>0.25085399084562998</v>
      </c>
      <c r="L220">
        <f>IFERROR('[1]Sheet 1'!K220,0)</f>
        <v>0</v>
      </c>
      <c r="M220">
        <f>IFERROR('[1]Sheet 1'!L220,0)</f>
        <v>0</v>
      </c>
      <c r="N220">
        <f>IFERROR('[1]Sheet 1'!M220,0)</f>
        <v>0</v>
      </c>
      <c r="O220">
        <f>IFERROR('[1]Sheet 1'!N220,0)</f>
        <v>1</v>
      </c>
      <c r="P220">
        <f>IFERROR('[1]Sheet 1'!O220,0)</f>
        <v>0</v>
      </c>
      <c r="Q220">
        <f>IFERROR('[1]Sheet 1'!P220,0)</f>
        <v>0</v>
      </c>
      <c r="R220">
        <f t="shared" si="98"/>
        <v>0.74914600915437024</v>
      </c>
      <c r="S220">
        <f t="shared" si="86"/>
        <v>0.10253812264600967</v>
      </c>
      <c r="T220">
        <f t="shared" si="87"/>
        <v>0.12328470989647256</v>
      </c>
      <c r="U220">
        <f t="shared" si="88"/>
        <v>0</v>
      </c>
      <c r="V220">
        <f t="shared" si="89"/>
        <v>0.77417716745751763</v>
      </c>
      <c r="W220">
        <f t="shared" si="90"/>
        <v>0</v>
      </c>
      <c r="X220">
        <f t="shared" si="99"/>
        <v>0</v>
      </c>
      <c r="Y220">
        <f t="shared" si="100"/>
        <v>0</v>
      </c>
      <c r="Z220">
        <f t="shared" si="101"/>
        <v>0</v>
      </c>
      <c r="AA220">
        <f t="shared" si="102"/>
        <v>1</v>
      </c>
      <c r="AB220">
        <f t="shared" si="103"/>
        <v>0</v>
      </c>
      <c r="AC220">
        <f t="shared" si="91"/>
        <v>0</v>
      </c>
      <c r="AD220">
        <f t="shared" si="92"/>
        <v>0</v>
      </c>
      <c r="AE220">
        <f t="shared" si="93"/>
        <v>1</v>
      </c>
      <c r="AF220">
        <f t="shared" si="94"/>
        <v>0</v>
      </c>
      <c r="AG220">
        <f t="shared" si="95"/>
        <v>0</v>
      </c>
      <c r="AH220">
        <f t="shared" si="80"/>
        <v>0</v>
      </c>
      <c r="AI220">
        <f t="shared" si="81"/>
        <v>0</v>
      </c>
      <c r="AJ220">
        <f t="shared" si="96"/>
        <v>1</v>
      </c>
      <c r="AK220">
        <f t="shared" si="97"/>
        <v>0</v>
      </c>
      <c r="AL220">
        <f t="shared" si="82"/>
        <v>0</v>
      </c>
      <c r="AM220">
        <f t="shared" si="83"/>
        <v>0</v>
      </c>
      <c r="AN220">
        <f t="shared" si="84"/>
        <v>1</v>
      </c>
    </row>
    <row r="221" spans="1:40" x14ac:dyDescent="0.3">
      <c r="A221" t="str">
        <f t="shared" si="85"/>
        <v>RN_Hipermercado</v>
      </c>
      <c r="B221" t="str">
        <f>IFERROR('[1]Sheet 1'!A221,0)</f>
        <v>Nordeste</v>
      </c>
      <c r="C221" t="str">
        <f>IFERROR('[1]Sheet 1'!B221,0)</f>
        <v>RN</v>
      </c>
      <c r="D221" t="str">
        <f>IFERROR('[1]Sheet 1'!C221,0)</f>
        <v>Rio Grande do Norte</v>
      </c>
      <c r="E221" t="str">
        <f>IFERROR('[1]Sheet 1'!D221,0)</f>
        <v>Hipermercado</v>
      </c>
      <c r="F221">
        <f>IFERROR('[1]Sheet 1'!E221,0)</f>
        <v>0.51484143677453298</v>
      </c>
      <c r="G221">
        <f>IFERROR('[1]Sheet 1'!F221,0)</f>
        <v>0.32134524631851502</v>
      </c>
      <c r="H221">
        <f>IFERROR('[1]Sheet 1'!G221,0)</f>
        <v>7.4093974590904499E-2</v>
      </c>
      <c r="I221">
        <f>IFERROR('[1]Sheet 1'!H221,0)</f>
        <v>0</v>
      </c>
      <c r="J221">
        <f>IFERROR('[1]Sheet 1'!I221,0)</f>
        <v>7.9639672917728499E-2</v>
      </c>
      <c r="K221">
        <f>IFERROR('[1]Sheet 1'!J221,0)</f>
        <v>1.0079669398319099E-2</v>
      </c>
      <c r="L221">
        <f>IFERROR('[1]Sheet 1'!K221,0)</f>
        <v>1</v>
      </c>
      <c r="M221">
        <f>IFERROR('[1]Sheet 1'!L221,0)</f>
        <v>0</v>
      </c>
      <c r="N221">
        <f>IFERROR('[1]Sheet 1'!M221,0)</f>
        <v>0</v>
      </c>
      <c r="O221">
        <f>IFERROR('[1]Sheet 1'!N221,0)</f>
        <v>0</v>
      </c>
      <c r="P221">
        <f>IFERROR('[1]Sheet 1'!O221,0)</f>
        <v>0</v>
      </c>
      <c r="Q221">
        <f>IFERROR('[1]Sheet 1'!P221,0)</f>
        <v>0</v>
      </c>
      <c r="R221">
        <f t="shared" si="98"/>
        <v>0.98992033060168105</v>
      </c>
      <c r="S221">
        <f t="shared" si="86"/>
        <v>0.52008370861684239</v>
      </c>
      <c r="T221">
        <f t="shared" si="87"/>
        <v>0.32461728119393096</v>
      </c>
      <c r="U221">
        <f t="shared" si="88"/>
        <v>7.4848421939035861E-2</v>
      </c>
      <c r="V221">
        <f t="shared" si="89"/>
        <v>0</v>
      </c>
      <c r="W221">
        <f t="shared" si="90"/>
        <v>8.0450588250190705E-2</v>
      </c>
      <c r="X221">
        <f t="shared" si="99"/>
        <v>1</v>
      </c>
      <c r="Y221">
        <f t="shared" si="100"/>
        <v>0</v>
      </c>
      <c r="Z221">
        <f t="shared" si="101"/>
        <v>0</v>
      </c>
      <c r="AA221">
        <f t="shared" si="102"/>
        <v>0</v>
      </c>
      <c r="AB221">
        <f t="shared" si="103"/>
        <v>0</v>
      </c>
      <c r="AC221">
        <f t="shared" si="91"/>
        <v>1</v>
      </c>
      <c r="AD221">
        <f t="shared" si="92"/>
        <v>0</v>
      </c>
      <c r="AE221">
        <f t="shared" si="93"/>
        <v>0</v>
      </c>
      <c r="AF221">
        <f t="shared" si="94"/>
        <v>1</v>
      </c>
      <c r="AG221">
        <f t="shared" si="95"/>
        <v>0</v>
      </c>
      <c r="AH221">
        <f t="shared" si="80"/>
        <v>2</v>
      </c>
      <c r="AI221">
        <f t="shared" si="81"/>
        <v>0</v>
      </c>
      <c r="AJ221">
        <f t="shared" si="96"/>
        <v>0</v>
      </c>
      <c r="AK221">
        <f t="shared" si="97"/>
        <v>0</v>
      </c>
      <c r="AL221">
        <f t="shared" si="82"/>
        <v>0</v>
      </c>
      <c r="AM221">
        <f t="shared" si="83"/>
        <v>0</v>
      </c>
      <c r="AN221">
        <f t="shared" si="84"/>
        <v>1</v>
      </c>
    </row>
    <row r="222" spans="1:40" x14ac:dyDescent="0.3">
      <c r="A222" t="str">
        <f t="shared" si="85"/>
        <v>RN_Hortifruti</v>
      </c>
      <c r="B222" t="str">
        <f>IFERROR('[1]Sheet 1'!A222,0)</f>
        <v>Nordeste</v>
      </c>
      <c r="C222" t="str">
        <f>IFERROR('[1]Sheet 1'!B222,0)</f>
        <v>RN</v>
      </c>
      <c r="D222" t="str">
        <f>IFERROR('[1]Sheet 1'!C222,0)</f>
        <v>Rio Grande do Norte</v>
      </c>
      <c r="E222" t="str">
        <f>IFERROR('[1]Sheet 1'!D222,0)</f>
        <v>Hortifruti</v>
      </c>
      <c r="F222">
        <f>IFERROR('[1]Sheet 1'!E222,0)</f>
        <v>0.89629598372333996</v>
      </c>
      <c r="G222">
        <f>IFERROR('[1]Sheet 1'!F222,0)</f>
        <v>1.6090884760224699E-2</v>
      </c>
      <c r="H222">
        <f>IFERROR('[1]Sheet 1'!G222,0)</f>
        <v>2.8543605350544499E-2</v>
      </c>
      <c r="I222">
        <f>IFERROR('[1]Sheet 1'!H222,0)</f>
        <v>6.3689297163165301E-3</v>
      </c>
      <c r="J222">
        <f>IFERROR('[1]Sheet 1'!I222,0)</f>
        <v>5.2700596449574699E-2</v>
      </c>
      <c r="K222">
        <f>IFERROR('[1]Sheet 1'!J222,0)</f>
        <v>0</v>
      </c>
      <c r="L222">
        <f>IFERROR('[1]Sheet 1'!K222,0)</f>
        <v>1</v>
      </c>
      <c r="M222">
        <f>IFERROR('[1]Sheet 1'!L222,0)</f>
        <v>0</v>
      </c>
      <c r="N222">
        <f>IFERROR('[1]Sheet 1'!M222,0)</f>
        <v>0</v>
      </c>
      <c r="O222">
        <f>IFERROR('[1]Sheet 1'!N222,0)</f>
        <v>0</v>
      </c>
      <c r="P222">
        <f>IFERROR('[1]Sheet 1'!O222,0)</f>
        <v>0</v>
      </c>
      <c r="Q222">
        <f>IFERROR('[1]Sheet 1'!P222,0)</f>
        <v>0</v>
      </c>
      <c r="R222">
        <f t="shared" si="98"/>
        <v>1.0000000000000004</v>
      </c>
      <c r="S222">
        <f t="shared" si="86"/>
        <v>0.89629598372333952</v>
      </c>
      <c r="T222">
        <f t="shared" si="87"/>
        <v>1.6090884760224692E-2</v>
      </c>
      <c r="U222">
        <f t="shared" si="88"/>
        <v>2.8543605350544485E-2</v>
      </c>
      <c r="V222">
        <f t="shared" si="89"/>
        <v>6.3689297163165275E-3</v>
      </c>
      <c r="W222">
        <f t="shared" si="90"/>
        <v>5.2700596449574678E-2</v>
      </c>
      <c r="X222">
        <f t="shared" si="99"/>
        <v>1</v>
      </c>
      <c r="Y222">
        <f t="shared" si="100"/>
        <v>0</v>
      </c>
      <c r="Z222">
        <f t="shared" si="101"/>
        <v>0</v>
      </c>
      <c r="AA222">
        <f t="shared" si="102"/>
        <v>0</v>
      </c>
      <c r="AB222">
        <f t="shared" si="103"/>
        <v>0</v>
      </c>
      <c r="AC222">
        <f t="shared" si="91"/>
        <v>1</v>
      </c>
      <c r="AD222">
        <f t="shared" si="92"/>
        <v>0</v>
      </c>
      <c r="AE222">
        <f t="shared" si="93"/>
        <v>0</v>
      </c>
      <c r="AF222">
        <f t="shared" si="94"/>
        <v>1</v>
      </c>
      <c r="AG222">
        <f t="shared" si="95"/>
        <v>0</v>
      </c>
      <c r="AH222">
        <f t="shared" si="80"/>
        <v>2</v>
      </c>
      <c r="AI222">
        <f t="shared" si="81"/>
        <v>0</v>
      </c>
      <c r="AJ222">
        <f t="shared" si="96"/>
        <v>0</v>
      </c>
      <c r="AK222">
        <f t="shared" si="97"/>
        <v>0</v>
      </c>
      <c r="AL222">
        <f t="shared" si="82"/>
        <v>0</v>
      </c>
      <c r="AM222">
        <f t="shared" si="83"/>
        <v>0</v>
      </c>
      <c r="AN222">
        <f t="shared" si="84"/>
        <v>1</v>
      </c>
    </row>
    <row r="223" spans="1:40" x14ac:dyDescent="0.3">
      <c r="A223" t="str">
        <f t="shared" si="85"/>
        <v>RN_Lanchonetes</v>
      </c>
      <c r="B223" t="str">
        <f>IFERROR('[1]Sheet 1'!A223,0)</f>
        <v>Nordeste</v>
      </c>
      <c r="C223" t="str">
        <f>IFERROR('[1]Sheet 1'!B223,0)</f>
        <v>RN</v>
      </c>
      <c r="D223" t="str">
        <f>IFERROR('[1]Sheet 1'!C223,0)</f>
        <v>Rio Grande do Norte</v>
      </c>
      <c r="E223" t="str">
        <f>IFERROR('[1]Sheet 1'!D223,0)</f>
        <v>Lanchonetes</v>
      </c>
      <c r="F223">
        <f>IFERROR('[1]Sheet 1'!E223,0)</f>
        <v>9.3658733645676104E-2</v>
      </c>
      <c r="G223">
        <f>IFERROR('[1]Sheet 1'!F223,0)</f>
        <v>0.56330428345235795</v>
      </c>
      <c r="H223">
        <f>IFERROR('[1]Sheet 1'!G223,0)</f>
        <v>1.6934713561417E-2</v>
      </c>
      <c r="I223">
        <f>IFERROR('[1]Sheet 1'!H223,0)</f>
        <v>0.30549667142151299</v>
      </c>
      <c r="J223">
        <f>IFERROR('[1]Sheet 1'!I223,0)</f>
        <v>2.05744065605572E-3</v>
      </c>
      <c r="K223">
        <f>IFERROR('[1]Sheet 1'!J223,0)</f>
        <v>1.8548157262980002E-2</v>
      </c>
      <c r="L223">
        <f>IFERROR('[1]Sheet 1'!K223,0)</f>
        <v>0</v>
      </c>
      <c r="M223">
        <f>IFERROR('[1]Sheet 1'!L223,0)</f>
        <v>1</v>
      </c>
      <c r="N223">
        <f>IFERROR('[1]Sheet 1'!M223,0)</f>
        <v>0</v>
      </c>
      <c r="O223">
        <f>IFERROR('[1]Sheet 1'!N223,0)</f>
        <v>0</v>
      </c>
      <c r="P223">
        <f>IFERROR('[1]Sheet 1'!O223,0)</f>
        <v>0</v>
      </c>
      <c r="Q223">
        <f>IFERROR('[1]Sheet 1'!P223,0)</f>
        <v>0</v>
      </c>
      <c r="R223">
        <f t="shared" si="98"/>
        <v>0.98145184273701969</v>
      </c>
      <c r="S223">
        <f t="shared" si="86"/>
        <v>9.5428761318014046E-2</v>
      </c>
      <c r="T223">
        <f t="shared" si="87"/>
        <v>0.57394999828157178</v>
      </c>
      <c r="U223">
        <f t="shared" si="88"/>
        <v>1.725475751738403E-2</v>
      </c>
      <c r="V223">
        <f t="shared" si="89"/>
        <v>0.31127015928724577</v>
      </c>
      <c r="W223">
        <f t="shared" si="90"/>
        <v>2.0963235957844259E-3</v>
      </c>
      <c r="X223">
        <f t="shared" si="99"/>
        <v>0</v>
      </c>
      <c r="Y223">
        <f t="shared" si="100"/>
        <v>1</v>
      </c>
      <c r="Z223">
        <f t="shared" si="101"/>
        <v>0</v>
      </c>
      <c r="AA223">
        <f t="shared" si="102"/>
        <v>0</v>
      </c>
      <c r="AB223">
        <f t="shared" si="103"/>
        <v>0</v>
      </c>
      <c r="AC223">
        <f t="shared" si="91"/>
        <v>0</v>
      </c>
      <c r="AD223">
        <f t="shared" si="92"/>
        <v>1</v>
      </c>
      <c r="AE223">
        <f t="shared" si="93"/>
        <v>0</v>
      </c>
      <c r="AF223">
        <f t="shared" si="94"/>
        <v>0</v>
      </c>
      <c r="AG223">
        <f t="shared" si="95"/>
        <v>1</v>
      </c>
      <c r="AH223">
        <f t="shared" si="80"/>
        <v>2</v>
      </c>
      <c r="AI223">
        <f t="shared" si="81"/>
        <v>0</v>
      </c>
      <c r="AJ223">
        <f t="shared" si="96"/>
        <v>0</v>
      </c>
      <c r="AK223">
        <f t="shared" si="97"/>
        <v>0</v>
      </c>
      <c r="AL223">
        <f t="shared" si="82"/>
        <v>0</v>
      </c>
      <c r="AM223">
        <f t="shared" si="83"/>
        <v>0</v>
      </c>
      <c r="AN223">
        <f t="shared" si="84"/>
        <v>1</v>
      </c>
    </row>
    <row r="224" spans="1:40" x14ac:dyDescent="0.3">
      <c r="A224" t="str">
        <f t="shared" si="85"/>
        <v>RN_LaticiniosFrios</v>
      </c>
      <c r="B224" t="str">
        <f>IFERROR('[1]Sheet 1'!A224,0)</f>
        <v>Nordeste</v>
      </c>
      <c r="C224" t="str">
        <f>IFERROR('[1]Sheet 1'!B224,0)</f>
        <v>RN</v>
      </c>
      <c r="D224" t="str">
        <f>IFERROR('[1]Sheet 1'!C224,0)</f>
        <v>Rio Grande do Norte</v>
      </c>
      <c r="E224" t="str">
        <f>IFERROR('[1]Sheet 1'!D224,0)</f>
        <v>LaticiniosFrios</v>
      </c>
      <c r="F224">
        <f>IFERROR('[1]Sheet 1'!E224,0)</f>
        <v>0.73517031196474603</v>
      </c>
      <c r="G224">
        <f>IFERROR('[1]Sheet 1'!F224,0)</f>
        <v>0</v>
      </c>
      <c r="H224">
        <f>IFERROR('[1]Sheet 1'!G224,0)</f>
        <v>0</v>
      </c>
      <c r="I224">
        <f>IFERROR('[1]Sheet 1'!H224,0)</f>
        <v>0</v>
      </c>
      <c r="J224">
        <f>IFERROR('[1]Sheet 1'!I224,0)</f>
        <v>0.26482968803525397</v>
      </c>
      <c r="K224">
        <f>IFERROR('[1]Sheet 1'!J224,0)</f>
        <v>0</v>
      </c>
      <c r="L224">
        <f>IFERROR('[1]Sheet 1'!K224,0)</f>
        <v>1</v>
      </c>
      <c r="M224">
        <f>IFERROR('[1]Sheet 1'!L224,0)</f>
        <v>0</v>
      </c>
      <c r="N224">
        <f>IFERROR('[1]Sheet 1'!M224,0)</f>
        <v>0</v>
      </c>
      <c r="O224">
        <f>IFERROR('[1]Sheet 1'!N224,0)</f>
        <v>0</v>
      </c>
      <c r="P224">
        <f>IFERROR('[1]Sheet 1'!O224,0)</f>
        <v>0</v>
      </c>
      <c r="Q224">
        <f>IFERROR('[1]Sheet 1'!P224,0)</f>
        <v>0</v>
      </c>
      <c r="R224">
        <f t="shared" si="98"/>
        <v>1</v>
      </c>
      <c r="S224">
        <f t="shared" si="86"/>
        <v>0.73517031196474603</v>
      </c>
      <c r="T224">
        <f t="shared" si="87"/>
        <v>0</v>
      </c>
      <c r="U224">
        <f t="shared" si="88"/>
        <v>0</v>
      </c>
      <c r="V224">
        <f t="shared" si="89"/>
        <v>0</v>
      </c>
      <c r="W224">
        <f t="shared" si="90"/>
        <v>0.26482968803525397</v>
      </c>
      <c r="X224">
        <f t="shared" si="99"/>
        <v>1</v>
      </c>
      <c r="Y224">
        <f t="shared" si="100"/>
        <v>0</v>
      </c>
      <c r="Z224">
        <f t="shared" si="101"/>
        <v>0</v>
      </c>
      <c r="AA224">
        <f t="shared" si="102"/>
        <v>0</v>
      </c>
      <c r="AB224">
        <f t="shared" si="103"/>
        <v>0</v>
      </c>
      <c r="AC224">
        <f t="shared" si="91"/>
        <v>1</v>
      </c>
      <c r="AD224">
        <f t="shared" si="92"/>
        <v>0</v>
      </c>
      <c r="AE224">
        <f t="shared" si="93"/>
        <v>0</v>
      </c>
      <c r="AF224">
        <f t="shared" si="94"/>
        <v>1</v>
      </c>
      <c r="AG224">
        <f t="shared" si="95"/>
        <v>0</v>
      </c>
      <c r="AH224">
        <f t="shared" si="80"/>
        <v>2</v>
      </c>
      <c r="AI224">
        <f t="shared" si="81"/>
        <v>0</v>
      </c>
      <c r="AJ224">
        <f t="shared" si="96"/>
        <v>0</v>
      </c>
      <c r="AK224">
        <f t="shared" si="97"/>
        <v>0</v>
      </c>
      <c r="AL224">
        <f t="shared" si="82"/>
        <v>0</v>
      </c>
      <c r="AM224">
        <f t="shared" si="83"/>
        <v>0</v>
      </c>
      <c r="AN224">
        <f t="shared" si="84"/>
        <v>1</v>
      </c>
    </row>
    <row r="225" spans="1:40" x14ac:dyDescent="0.3">
      <c r="A225" t="str">
        <f t="shared" si="85"/>
        <v>RN_Minimercado</v>
      </c>
      <c r="B225" t="str">
        <f>IFERROR('[1]Sheet 1'!A225,0)</f>
        <v>Nordeste</v>
      </c>
      <c r="C225" t="str">
        <f>IFERROR('[1]Sheet 1'!B225,0)</f>
        <v>RN</v>
      </c>
      <c r="D225" t="str">
        <f>IFERROR('[1]Sheet 1'!C225,0)</f>
        <v>Rio Grande do Norte</v>
      </c>
      <c r="E225" t="str">
        <f>IFERROR('[1]Sheet 1'!D225,0)</f>
        <v>Minimercado</v>
      </c>
      <c r="F225">
        <f>IFERROR('[1]Sheet 1'!E225,0)</f>
        <v>0.49587342874326701</v>
      </c>
      <c r="G225">
        <f>IFERROR('[1]Sheet 1'!F225,0)</f>
        <v>0.26425392178264301</v>
      </c>
      <c r="H225">
        <f>IFERROR('[1]Sheet 1'!G225,0)</f>
        <v>0.12286330185498</v>
      </c>
      <c r="I225">
        <f>IFERROR('[1]Sheet 1'!H225,0)</f>
        <v>9.9975802508054101E-3</v>
      </c>
      <c r="J225">
        <f>IFERROR('[1]Sheet 1'!I225,0)</f>
        <v>7.50559125382394E-2</v>
      </c>
      <c r="K225">
        <f>IFERROR('[1]Sheet 1'!J225,0)</f>
        <v>3.1955854830065203E-2</v>
      </c>
      <c r="L225">
        <f>IFERROR('[1]Sheet 1'!K225,0)</f>
        <v>0</v>
      </c>
      <c r="M225">
        <f>IFERROR('[1]Sheet 1'!L225,0)</f>
        <v>0</v>
      </c>
      <c r="N225">
        <f>IFERROR('[1]Sheet 1'!M225,0)</f>
        <v>0</v>
      </c>
      <c r="O225">
        <f>IFERROR('[1]Sheet 1'!N225,0)</f>
        <v>0</v>
      </c>
      <c r="P225">
        <f>IFERROR('[1]Sheet 1'!O225,0)</f>
        <v>0</v>
      </c>
      <c r="Q225">
        <f>IFERROR('[1]Sheet 1'!P225,0)</f>
        <v>0</v>
      </c>
      <c r="R225">
        <f t="shared" si="98"/>
        <v>0.96804414516993487</v>
      </c>
      <c r="S225">
        <f t="shared" si="86"/>
        <v>0.5122425782103347</v>
      </c>
      <c r="T225">
        <f t="shared" si="87"/>
        <v>0.27297713962853903</v>
      </c>
      <c r="U225">
        <f t="shared" si="88"/>
        <v>0.12691911052611346</v>
      </c>
      <c r="V225">
        <f t="shared" si="89"/>
        <v>1.0327607785955246E-2</v>
      </c>
      <c r="W225">
        <f t="shared" si="90"/>
        <v>7.7533563849057463E-2</v>
      </c>
      <c r="X225">
        <f t="shared" si="99"/>
        <v>1</v>
      </c>
      <c r="Y225">
        <f t="shared" si="100"/>
        <v>0</v>
      </c>
      <c r="Z225">
        <f t="shared" si="101"/>
        <v>0</v>
      </c>
      <c r="AA225">
        <f t="shared" si="102"/>
        <v>0</v>
      </c>
      <c r="AB225">
        <f t="shared" si="103"/>
        <v>0</v>
      </c>
      <c r="AC225">
        <f t="shared" si="91"/>
        <v>0</v>
      </c>
      <c r="AD225">
        <f t="shared" si="92"/>
        <v>0</v>
      </c>
      <c r="AE225">
        <f t="shared" si="93"/>
        <v>1</v>
      </c>
      <c r="AF225">
        <f t="shared" si="94"/>
        <v>1</v>
      </c>
      <c r="AG225">
        <f t="shared" si="95"/>
        <v>0</v>
      </c>
      <c r="AH225">
        <f t="shared" si="80"/>
        <v>1</v>
      </c>
      <c r="AI225">
        <f t="shared" si="81"/>
        <v>0</v>
      </c>
      <c r="AJ225">
        <f t="shared" si="96"/>
        <v>0</v>
      </c>
      <c r="AK225">
        <f t="shared" si="97"/>
        <v>0</v>
      </c>
      <c r="AL225">
        <f t="shared" si="82"/>
        <v>0</v>
      </c>
      <c r="AM225">
        <f t="shared" si="83"/>
        <v>0</v>
      </c>
      <c r="AN225">
        <f t="shared" si="84"/>
        <v>1</v>
      </c>
    </row>
    <row r="226" spans="1:40" x14ac:dyDescent="0.3">
      <c r="A226" t="str">
        <f t="shared" si="85"/>
        <v>RN_Padaria_prod</v>
      </c>
      <c r="B226" t="str">
        <f>IFERROR('[1]Sheet 1'!A226,0)</f>
        <v>Nordeste</v>
      </c>
      <c r="C226" t="str">
        <f>IFERROR('[1]Sheet 1'!B226,0)</f>
        <v>RN</v>
      </c>
      <c r="D226" t="str">
        <f>IFERROR('[1]Sheet 1'!C226,0)</f>
        <v>Rio Grande do Norte</v>
      </c>
      <c r="E226" t="str">
        <f>IFERROR('[1]Sheet 1'!D226,0)</f>
        <v>Padaria_prod</v>
      </c>
      <c r="F226">
        <f>IFERROR('[1]Sheet 1'!E226,0)</f>
        <v>0.11754502038313799</v>
      </c>
      <c r="G226">
        <f>IFERROR('[1]Sheet 1'!F226,0)</f>
        <v>0.26507024484590302</v>
      </c>
      <c r="H226">
        <f>IFERROR('[1]Sheet 1'!G226,0)</f>
        <v>0.53941826811350901</v>
      </c>
      <c r="I226">
        <f>IFERROR('[1]Sheet 1'!H226,0)</f>
        <v>3.4787307179752501E-2</v>
      </c>
      <c r="J226">
        <f>IFERROR('[1]Sheet 1'!I226,0)</f>
        <v>2.1189426792539E-2</v>
      </c>
      <c r="K226">
        <f>IFERROR('[1]Sheet 1'!J226,0)</f>
        <v>2.1989732685158799E-2</v>
      </c>
      <c r="L226">
        <f>IFERROR('[1]Sheet 1'!K226,0)</f>
        <v>0</v>
      </c>
      <c r="M226">
        <f>IFERROR('[1]Sheet 1'!L226,0)</f>
        <v>0</v>
      </c>
      <c r="N226">
        <f>IFERROR('[1]Sheet 1'!M226,0)</f>
        <v>1</v>
      </c>
      <c r="O226">
        <f>IFERROR('[1]Sheet 1'!N226,0)</f>
        <v>0</v>
      </c>
      <c r="P226">
        <f>IFERROR('[1]Sheet 1'!O226,0)</f>
        <v>0</v>
      </c>
      <c r="Q226">
        <f>IFERROR('[1]Sheet 1'!P226,0)</f>
        <v>0</v>
      </c>
      <c r="R226">
        <f t="shared" si="98"/>
        <v>0.97801026731484153</v>
      </c>
      <c r="S226">
        <f t="shared" si="86"/>
        <v>0.12018792062977171</v>
      </c>
      <c r="T226">
        <f t="shared" si="87"/>
        <v>0.27103012484077682</v>
      </c>
      <c r="U226">
        <f t="shared" si="88"/>
        <v>0.55154663109468072</v>
      </c>
      <c r="V226">
        <f t="shared" si="89"/>
        <v>3.5569470323928362E-2</v>
      </c>
      <c r="W226">
        <f t="shared" si="90"/>
        <v>2.1665853110842334E-2</v>
      </c>
      <c r="X226">
        <f t="shared" si="99"/>
        <v>0</v>
      </c>
      <c r="Y226">
        <f t="shared" si="100"/>
        <v>0</v>
      </c>
      <c r="Z226">
        <f t="shared" si="101"/>
        <v>1</v>
      </c>
      <c r="AA226">
        <f t="shared" si="102"/>
        <v>0</v>
      </c>
      <c r="AB226">
        <f t="shared" si="103"/>
        <v>0</v>
      </c>
      <c r="AC226">
        <f t="shared" si="91"/>
        <v>0</v>
      </c>
      <c r="AD226">
        <f t="shared" si="92"/>
        <v>0</v>
      </c>
      <c r="AE226">
        <f t="shared" si="93"/>
        <v>1</v>
      </c>
      <c r="AF226">
        <f t="shared" si="94"/>
        <v>0</v>
      </c>
      <c r="AG226">
        <f t="shared" si="95"/>
        <v>0</v>
      </c>
      <c r="AH226">
        <f t="shared" si="80"/>
        <v>0</v>
      </c>
      <c r="AI226">
        <f t="shared" si="81"/>
        <v>0</v>
      </c>
      <c r="AJ226">
        <f t="shared" si="96"/>
        <v>0</v>
      </c>
      <c r="AK226">
        <f t="shared" si="97"/>
        <v>1</v>
      </c>
      <c r="AL226">
        <f t="shared" si="82"/>
        <v>0</v>
      </c>
      <c r="AM226">
        <f t="shared" si="83"/>
        <v>1</v>
      </c>
      <c r="AN226">
        <f t="shared" si="84"/>
        <v>1</v>
      </c>
    </row>
    <row r="227" spans="1:40" x14ac:dyDescent="0.3">
      <c r="A227" t="str">
        <f t="shared" si="85"/>
        <v>RN_Peixaria</v>
      </c>
      <c r="B227" t="str">
        <f>IFERROR('[1]Sheet 1'!A227,0)</f>
        <v>Nordeste</v>
      </c>
      <c r="C227" t="str">
        <f>IFERROR('[1]Sheet 1'!B227,0)</f>
        <v>RN</v>
      </c>
      <c r="D227" t="str">
        <f>IFERROR('[1]Sheet 1'!C227,0)</f>
        <v>Rio Grande do Norte</v>
      </c>
      <c r="E227" t="str">
        <f>IFERROR('[1]Sheet 1'!D227,0)</f>
        <v>Peixaria</v>
      </c>
      <c r="F227">
        <f>IFERROR('[1]Sheet 1'!E227,0)</f>
        <v>0.83082025224957601</v>
      </c>
      <c r="G227">
        <f>IFERROR('[1]Sheet 1'!F227,0)</f>
        <v>0</v>
      </c>
      <c r="H227">
        <f>IFERROR('[1]Sheet 1'!G227,0)</f>
        <v>0.16917974775042399</v>
      </c>
      <c r="I227">
        <f>IFERROR('[1]Sheet 1'!H227,0)</f>
        <v>0</v>
      </c>
      <c r="J227">
        <f>IFERROR('[1]Sheet 1'!I227,0)</f>
        <v>0</v>
      </c>
      <c r="K227">
        <f>IFERROR('[1]Sheet 1'!J227,0)</f>
        <v>0</v>
      </c>
      <c r="L227">
        <f>IFERROR('[1]Sheet 1'!K227,0)</f>
        <v>1</v>
      </c>
      <c r="M227">
        <f>IFERROR('[1]Sheet 1'!L227,0)</f>
        <v>0</v>
      </c>
      <c r="N227">
        <f>IFERROR('[1]Sheet 1'!M227,0)</f>
        <v>0</v>
      </c>
      <c r="O227">
        <f>IFERROR('[1]Sheet 1'!N227,0)</f>
        <v>0</v>
      </c>
      <c r="P227">
        <f>IFERROR('[1]Sheet 1'!O227,0)</f>
        <v>0</v>
      </c>
      <c r="Q227">
        <f>IFERROR('[1]Sheet 1'!P227,0)</f>
        <v>0</v>
      </c>
      <c r="R227">
        <f t="shared" si="98"/>
        <v>1</v>
      </c>
      <c r="S227">
        <f t="shared" si="86"/>
        <v>0.83082025224957601</v>
      </c>
      <c r="T227">
        <f t="shared" si="87"/>
        <v>0</v>
      </c>
      <c r="U227">
        <f t="shared" si="88"/>
        <v>0.16917974775042399</v>
      </c>
      <c r="V227">
        <f t="shared" si="89"/>
        <v>0</v>
      </c>
      <c r="W227">
        <f t="shared" si="90"/>
        <v>0</v>
      </c>
      <c r="X227">
        <f t="shared" si="99"/>
        <v>1</v>
      </c>
      <c r="Y227">
        <f t="shared" si="100"/>
        <v>0</v>
      </c>
      <c r="Z227">
        <f t="shared" si="101"/>
        <v>0</v>
      </c>
      <c r="AA227">
        <f t="shared" si="102"/>
        <v>0</v>
      </c>
      <c r="AB227">
        <f t="shared" si="103"/>
        <v>0</v>
      </c>
      <c r="AC227">
        <f t="shared" si="91"/>
        <v>1</v>
      </c>
      <c r="AD227">
        <f t="shared" si="92"/>
        <v>0</v>
      </c>
      <c r="AE227">
        <f t="shared" si="93"/>
        <v>0</v>
      </c>
      <c r="AF227">
        <f t="shared" si="94"/>
        <v>1</v>
      </c>
      <c r="AG227">
        <f t="shared" si="95"/>
        <v>0</v>
      </c>
      <c r="AH227">
        <f t="shared" si="80"/>
        <v>2</v>
      </c>
      <c r="AI227">
        <f t="shared" si="81"/>
        <v>0</v>
      </c>
      <c r="AJ227">
        <f t="shared" si="96"/>
        <v>0</v>
      </c>
      <c r="AK227">
        <f t="shared" si="97"/>
        <v>0</v>
      </c>
      <c r="AL227">
        <f t="shared" si="82"/>
        <v>0</v>
      </c>
      <c r="AM227">
        <f t="shared" si="83"/>
        <v>0</v>
      </c>
      <c r="AN227">
        <f t="shared" si="84"/>
        <v>1</v>
      </c>
    </row>
    <row r="228" spans="1:40" x14ac:dyDescent="0.3">
      <c r="A228" t="str">
        <f t="shared" si="85"/>
        <v>RN_Restaurante</v>
      </c>
      <c r="B228" t="str">
        <f>IFERROR('[1]Sheet 1'!A228,0)</f>
        <v>Nordeste</v>
      </c>
      <c r="C228" t="str">
        <f>IFERROR('[1]Sheet 1'!B228,0)</f>
        <v>RN</v>
      </c>
      <c r="D228" t="str">
        <f>IFERROR('[1]Sheet 1'!C228,0)</f>
        <v>Rio Grande do Norte</v>
      </c>
      <c r="E228" t="str">
        <f>IFERROR('[1]Sheet 1'!D228,0)</f>
        <v>Restaurante</v>
      </c>
      <c r="F228">
        <f>IFERROR('[1]Sheet 1'!E228,0)</f>
        <v>4.4555765716459403E-2</v>
      </c>
      <c r="G228">
        <f>IFERROR('[1]Sheet 1'!F228,0)</f>
        <v>9.2022302071221904E-2</v>
      </c>
      <c r="H228">
        <f>IFERROR('[1]Sheet 1'!G228,0)</f>
        <v>5.36693094611909E-4</v>
      </c>
      <c r="I228">
        <f>IFERROR('[1]Sheet 1'!H228,0)</f>
        <v>0.84397671256316198</v>
      </c>
      <c r="J228">
        <f>IFERROR('[1]Sheet 1'!I228,0)</f>
        <v>0</v>
      </c>
      <c r="K228">
        <f>IFERROR('[1]Sheet 1'!J228,0)</f>
        <v>1.8908526554544301E-2</v>
      </c>
      <c r="L228">
        <f>IFERROR('[1]Sheet 1'!K228,0)</f>
        <v>0</v>
      </c>
      <c r="M228">
        <f>IFERROR('[1]Sheet 1'!L228,0)</f>
        <v>0</v>
      </c>
      <c r="N228">
        <f>IFERROR('[1]Sheet 1'!M228,0)</f>
        <v>0</v>
      </c>
      <c r="O228">
        <f>IFERROR('[1]Sheet 1'!N228,0)</f>
        <v>1</v>
      </c>
      <c r="P228">
        <f>IFERROR('[1]Sheet 1'!O228,0)</f>
        <v>0</v>
      </c>
      <c r="Q228">
        <f>IFERROR('[1]Sheet 1'!P228,0)</f>
        <v>0</v>
      </c>
      <c r="R228">
        <f t="shared" si="98"/>
        <v>0.98109147344545522</v>
      </c>
      <c r="S228">
        <f t="shared" si="86"/>
        <v>4.5414486745038993E-2</v>
      </c>
      <c r="T228">
        <f t="shared" si="87"/>
        <v>9.3795843264290663E-2</v>
      </c>
      <c r="U228">
        <f t="shared" si="88"/>
        <v>5.4703675359354454E-4</v>
      </c>
      <c r="V228">
        <f t="shared" si="89"/>
        <v>0.86024263323707673</v>
      </c>
      <c r="W228">
        <f t="shared" si="90"/>
        <v>0</v>
      </c>
      <c r="X228">
        <f t="shared" si="99"/>
        <v>0</v>
      </c>
      <c r="Y228">
        <f t="shared" si="100"/>
        <v>0</v>
      </c>
      <c r="Z228">
        <f t="shared" si="101"/>
        <v>0</v>
      </c>
      <c r="AA228">
        <f t="shared" si="102"/>
        <v>1</v>
      </c>
      <c r="AB228">
        <f t="shared" si="103"/>
        <v>0</v>
      </c>
      <c r="AC228">
        <f t="shared" si="91"/>
        <v>0</v>
      </c>
      <c r="AD228">
        <f t="shared" si="92"/>
        <v>0</v>
      </c>
      <c r="AE228">
        <f t="shared" si="93"/>
        <v>1</v>
      </c>
      <c r="AF228">
        <f t="shared" si="94"/>
        <v>0</v>
      </c>
      <c r="AG228">
        <f t="shared" si="95"/>
        <v>0</v>
      </c>
      <c r="AH228">
        <f t="shared" si="80"/>
        <v>0</v>
      </c>
      <c r="AI228">
        <f t="shared" si="81"/>
        <v>0</v>
      </c>
      <c r="AJ228">
        <f t="shared" si="96"/>
        <v>1</v>
      </c>
      <c r="AK228">
        <f t="shared" si="97"/>
        <v>0</v>
      </c>
      <c r="AL228">
        <f t="shared" si="82"/>
        <v>0</v>
      </c>
      <c r="AM228">
        <f t="shared" si="83"/>
        <v>0</v>
      </c>
      <c r="AN228">
        <f t="shared" si="84"/>
        <v>1</v>
      </c>
    </row>
    <row r="229" spans="1:40" x14ac:dyDescent="0.3">
      <c r="A229" t="str">
        <f t="shared" si="85"/>
        <v>RN_Supermercado</v>
      </c>
      <c r="B229" t="str">
        <f>IFERROR('[1]Sheet 1'!A229,0)</f>
        <v>Nordeste</v>
      </c>
      <c r="C229" t="str">
        <f>IFERROR('[1]Sheet 1'!B229,0)</f>
        <v>RN</v>
      </c>
      <c r="D229" t="str">
        <f>IFERROR('[1]Sheet 1'!C229,0)</f>
        <v>Rio Grande do Norte</v>
      </c>
      <c r="E229" t="str">
        <f>IFERROR('[1]Sheet 1'!D229,0)</f>
        <v>Supermercado</v>
      </c>
      <c r="F229">
        <f>IFERROR('[1]Sheet 1'!E229,0)</f>
        <v>0.505126044175365</v>
      </c>
      <c r="G229">
        <f>IFERROR('[1]Sheet 1'!F229,0)</f>
        <v>0.32383927818289199</v>
      </c>
      <c r="H229">
        <f>IFERROR('[1]Sheet 1'!G229,0)</f>
        <v>8.7546819250469393E-2</v>
      </c>
      <c r="I229">
        <f>IFERROR('[1]Sheet 1'!H229,0)</f>
        <v>3.11602481642736E-3</v>
      </c>
      <c r="J229">
        <f>IFERROR('[1]Sheet 1'!I229,0)</f>
        <v>5.9982290196704598E-2</v>
      </c>
      <c r="K229">
        <f>IFERROR('[1]Sheet 1'!J229,0)</f>
        <v>2.0389543378142298E-2</v>
      </c>
      <c r="L229">
        <f>IFERROR('[1]Sheet 1'!K229,0)</f>
        <v>1</v>
      </c>
      <c r="M229">
        <f>IFERROR('[1]Sheet 1'!L229,0)</f>
        <v>0</v>
      </c>
      <c r="N229">
        <f>IFERROR('[1]Sheet 1'!M229,0)</f>
        <v>0</v>
      </c>
      <c r="O229">
        <f>IFERROR('[1]Sheet 1'!N229,0)</f>
        <v>0</v>
      </c>
      <c r="P229">
        <f>IFERROR('[1]Sheet 1'!O229,0)</f>
        <v>0</v>
      </c>
      <c r="Q229">
        <f>IFERROR('[1]Sheet 1'!P229,0)</f>
        <v>0</v>
      </c>
      <c r="R229">
        <f t="shared" si="98"/>
        <v>0.97961045662185831</v>
      </c>
      <c r="S229">
        <f t="shared" si="86"/>
        <v>0.51563970225192268</v>
      </c>
      <c r="T229">
        <f t="shared" si="87"/>
        <v>0.33057964621941344</v>
      </c>
      <c r="U229">
        <f t="shared" si="88"/>
        <v>8.9369012609737328E-2</v>
      </c>
      <c r="V229">
        <f t="shared" si="89"/>
        <v>3.180881538538113E-3</v>
      </c>
      <c r="W229">
        <f t="shared" si="90"/>
        <v>6.1230757380388495E-2</v>
      </c>
      <c r="X229">
        <f t="shared" si="99"/>
        <v>1</v>
      </c>
      <c r="Y229">
        <f t="shared" si="100"/>
        <v>0</v>
      </c>
      <c r="Z229">
        <f t="shared" si="101"/>
        <v>0</v>
      </c>
      <c r="AA229">
        <f t="shared" si="102"/>
        <v>0</v>
      </c>
      <c r="AB229">
        <f t="shared" si="103"/>
        <v>0</v>
      </c>
      <c r="AC229">
        <f t="shared" si="91"/>
        <v>1</v>
      </c>
      <c r="AD229">
        <f t="shared" si="92"/>
        <v>0</v>
      </c>
      <c r="AE229">
        <f t="shared" si="93"/>
        <v>0</v>
      </c>
      <c r="AF229">
        <f t="shared" si="94"/>
        <v>1</v>
      </c>
      <c r="AG229">
        <f t="shared" si="95"/>
        <v>0</v>
      </c>
      <c r="AH229">
        <f t="shared" si="80"/>
        <v>2</v>
      </c>
      <c r="AI229">
        <f t="shared" si="81"/>
        <v>0</v>
      </c>
      <c r="AJ229">
        <f t="shared" si="96"/>
        <v>0</v>
      </c>
      <c r="AK229">
        <f t="shared" si="97"/>
        <v>0</v>
      </c>
      <c r="AL229">
        <f t="shared" si="82"/>
        <v>0</v>
      </c>
      <c r="AM229">
        <f t="shared" si="83"/>
        <v>0</v>
      </c>
      <c r="AN229">
        <f t="shared" si="84"/>
        <v>1</v>
      </c>
    </row>
    <row r="230" spans="1:40" x14ac:dyDescent="0.3">
      <c r="A230" t="str">
        <f t="shared" si="85"/>
        <v>RN_Lanchonetes</v>
      </c>
      <c r="B230" t="str">
        <f>IFERROR('[1]Sheet 1'!A230,0)</f>
        <v>Nordeste</v>
      </c>
      <c r="C230" t="str">
        <f>IFERROR('[1]Sheet 1'!B230,0)</f>
        <v>RN</v>
      </c>
      <c r="D230" t="str">
        <f>IFERROR('[1]Sheet 1'!C230,0)</f>
        <v>Rio Grande do Norte</v>
      </c>
      <c r="E230" t="str">
        <f>IFERROR('[1]Sheet 1'!D230,0)</f>
        <v>Lanchonetes</v>
      </c>
      <c r="F230">
        <f>IFERROR('[1]Sheet 1'!E230,0)</f>
        <v>0</v>
      </c>
      <c r="G230">
        <f>IFERROR('[1]Sheet 1'!F230,0)</f>
        <v>8.4668334039930803E-3</v>
      </c>
      <c r="H230">
        <f>IFERROR('[1]Sheet 1'!G230,0)</f>
        <v>0</v>
      </c>
      <c r="I230">
        <f>IFERROR('[1]Sheet 1'!H230,0)</f>
        <v>0.99068230052718298</v>
      </c>
      <c r="J230">
        <f>IFERROR('[1]Sheet 1'!I230,0)</f>
        <v>0</v>
      </c>
      <c r="K230">
        <f>IFERROR('[1]Sheet 1'!J230,0)</f>
        <v>8.5086606882375099E-4</v>
      </c>
      <c r="L230">
        <f>IFERROR('[1]Sheet 1'!K230,0)</f>
        <v>0</v>
      </c>
      <c r="M230">
        <f>IFERROR('[1]Sheet 1'!L230,0)</f>
        <v>0</v>
      </c>
      <c r="N230">
        <f>IFERROR('[1]Sheet 1'!M230,0)</f>
        <v>0</v>
      </c>
      <c r="O230">
        <f>IFERROR('[1]Sheet 1'!N230,0)</f>
        <v>1</v>
      </c>
      <c r="P230">
        <f>IFERROR('[1]Sheet 1'!O230,0)</f>
        <v>0</v>
      </c>
      <c r="Q230">
        <f>IFERROR('[1]Sheet 1'!P230,0)</f>
        <v>0</v>
      </c>
      <c r="R230">
        <f t="shared" si="98"/>
        <v>0.9991491339311761</v>
      </c>
      <c r="S230">
        <f t="shared" si="86"/>
        <v>0</v>
      </c>
      <c r="T230">
        <f t="shared" si="87"/>
        <v>8.4740436802263168E-3</v>
      </c>
      <c r="U230">
        <f t="shared" si="88"/>
        <v>0</v>
      </c>
      <c r="V230">
        <f t="shared" si="89"/>
        <v>0.99152595631977369</v>
      </c>
      <c r="W230">
        <f t="shared" si="90"/>
        <v>0</v>
      </c>
      <c r="X230">
        <f t="shared" si="99"/>
        <v>0</v>
      </c>
      <c r="Y230">
        <f t="shared" si="100"/>
        <v>0</v>
      </c>
      <c r="Z230">
        <f t="shared" si="101"/>
        <v>0</v>
      </c>
      <c r="AA230">
        <f t="shared" si="102"/>
        <v>1</v>
      </c>
      <c r="AB230">
        <f t="shared" si="103"/>
        <v>0</v>
      </c>
      <c r="AC230">
        <f t="shared" si="91"/>
        <v>0</v>
      </c>
      <c r="AD230">
        <f t="shared" si="92"/>
        <v>0</v>
      </c>
      <c r="AE230">
        <f t="shared" si="93"/>
        <v>1</v>
      </c>
      <c r="AF230">
        <f t="shared" si="94"/>
        <v>0</v>
      </c>
      <c r="AG230">
        <f t="shared" si="95"/>
        <v>0</v>
      </c>
      <c r="AH230">
        <f t="shared" si="80"/>
        <v>0</v>
      </c>
      <c r="AI230">
        <f t="shared" si="81"/>
        <v>0</v>
      </c>
      <c r="AJ230">
        <f t="shared" si="96"/>
        <v>1</v>
      </c>
      <c r="AK230">
        <f t="shared" si="97"/>
        <v>0</v>
      </c>
      <c r="AL230">
        <f t="shared" si="82"/>
        <v>0</v>
      </c>
      <c r="AM230">
        <f t="shared" si="83"/>
        <v>0</v>
      </c>
      <c r="AN230">
        <f t="shared" si="84"/>
        <v>1</v>
      </c>
    </row>
    <row r="231" spans="1:40" x14ac:dyDescent="0.3">
      <c r="A231" t="str">
        <f t="shared" si="85"/>
        <v>SE_Acougues</v>
      </c>
      <c r="B231" t="str">
        <f>IFERROR('[1]Sheet 1'!A231,0)</f>
        <v>Nordeste</v>
      </c>
      <c r="C231" t="str">
        <f>IFERROR('[1]Sheet 1'!B231,0)</f>
        <v>SE</v>
      </c>
      <c r="D231" t="str">
        <f>IFERROR('[1]Sheet 1'!C231,0)</f>
        <v>Sergipe</v>
      </c>
      <c r="E231" t="str">
        <f>IFERROR('[1]Sheet 1'!D231,0)</f>
        <v>Acougues</v>
      </c>
      <c r="F231">
        <f>IFERROR('[1]Sheet 1'!E231,0)</f>
        <v>0.91418208983417304</v>
      </c>
      <c r="G231">
        <f>IFERROR('[1]Sheet 1'!F231,0)</f>
        <v>3.9898089052439398E-2</v>
      </c>
      <c r="H231">
        <f>IFERROR('[1]Sheet 1'!G231,0)</f>
        <v>3.78246732071848E-2</v>
      </c>
      <c r="I231">
        <f>IFERROR('[1]Sheet 1'!H231,0)</f>
        <v>0</v>
      </c>
      <c r="J231">
        <f>IFERROR('[1]Sheet 1'!I231,0)</f>
        <v>2.1572749294730201E-3</v>
      </c>
      <c r="K231">
        <f>IFERROR('[1]Sheet 1'!J231,0)</f>
        <v>5.9378729767300001E-3</v>
      </c>
      <c r="L231">
        <f>IFERROR('[1]Sheet 1'!K231,0)</f>
        <v>1</v>
      </c>
      <c r="M231">
        <f>IFERROR('[1]Sheet 1'!L231,0)</f>
        <v>0</v>
      </c>
      <c r="N231">
        <f>IFERROR('[1]Sheet 1'!M231,0)</f>
        <v>0</v>
      </c>
      <c r="O231">
        <f>IFERROR('[1]Sheet 1'!N231,0)</f>
        <v>0</v>
      </c>
      <c r="P231">
        <f>IFERROR('[1]Sheet 1'!O231,0)</f>
        <v>0</v>
      </c>
      <c r="Q231">
        <f>IFERROR('[1]Sheet 1'!P231,0)</f>
        <v>0</v>
      </c>
      <c r="R231">
        <f t="shared" si="98"/>
        <v>0.99406212702327024</v>
      </c>
      <c r="S231">
        <f t="shared" si="86"/>
        <v>0.9196428120360054</v>
      </c>
      <c r="T231">
        <f t="shared" si="87"/>
        <v>4.0136413980396433E-2</v>
      </c>
      <c r="U231">
        <f t="shared" si="88"/>
        <v>3.805061291335099E-2</v>
      </c>
      <c r="V231">
        <f t="shared" si="89"/>
        <v>0</v>
      </c>
      <c r="W231">
        <f t="shared" si="90"/>
        <v>2.1701610702471916E-3</v>
      </c>
      <c r="X231">
        <f t="shared" si="99"/>
        <v>1</v>
      </c>
      <c r="Y231">
        <f t="shared" si="100"/>
        <v>0</v>
      </c>
      <c r="Z231">
        <f t="shared" si="101"/>
        <v>0</v>
      </c>
      <c r="AA231">
        <f t="shared" si="102"/>
        <v>0</v>
      </c>
      <c r="AB231">
        <f t="shared" si="103"/>
        <v>0</v>
      </c>
      <c r="AC231">
        <f t="shared" si="91"/>
        <v>1</v>
      </c>
      <c r="AD231">
        <f t="shared" si="92"/>
        <v>0</v>
      </c>
      <c r="AE231">
        <f t="shared" si="93"/>
        <v>0</v>
      </c>
      <c r="AF231">
        <f t="shared" si="94"/>
        <v>1</v>
      </c>
      <c r="AG231">
        <f t="shared" si="95"/>
        <v>0</v>
      </c>
      <c r="AH231">
        <f t="shared" si="80"/>
        <v>2</v>
      </c>
      <c r="AI231">
        <f t="shared" si="81"/>
        <v>0</v>
      </c>
      <c r="AJ231">
        <f t="shared" si="96"/>
        <v>0</v>
      </c>
      <c r="AK231">
        <f t="shared" si="97"/>
        <v>0</v>
      </c>
      <c r="AL231">
        <f t="shared" si="82"/>
        <v>0</v>
      </c>
      <c r="AM231">
        <f t="shared" si="83"/>
        <v>0</v>
      </c>
      <c r="AN231">
        <f t="shared" si="84"/>
        <v>1</v>
      </c>
    </row>
    <row r="232" spans="1:40" x14ac:dyDescent="0.3">
      <c r="A232" t="str">
        <f t="shared" si="85"/>
        <v>SE_AliGeral</v>
      </c>
      <c r="B232" t="str">
        <f>IFERROR('[1]Sheet 1'!A232,0)</f>
        <v>Nordeste</v>
      </c>
      <c r="C232" t="str">
        <f>IFERROR('[1]Sheet 1'!B232,0)</f>
        <v>SE</v>
      </c>
      <c r="D232" t="str">
        <f>IFERROR('[1]Sheet 1'!C232,0)</f>
        <v>Sergipe</v>
      </c>
      <c r="E232" t="str">
        <f>IFERROR('[1]Sheet 1'!D232,0)</f>
        <v>AliGeral</v>
      </c>
      <c r="F232">
        <f>IFERROR('[1]Sheet 1'!E232,0)</f>
        <v>0.67866174181223005</v>
      </c>
      <c r="G232">
        <f>IFERROR('[1]Sheet 1'!F232,0)</f>
        <v>4.8747043190733898E-2</v>
      </c>
      <c r="H232">
        <f>IFERROR('[1]Sheet 1'!G232,0)</f>
        <v>2.1008148140436701E-2</v>
      </c>
      <c r="I232">
        <f>IFERROR('[1]Sheet 1'!H232,0)</f>
        <v>7.3918431248758895E-2</v>
      </c>
      <c r="J232">
        <f>IFERROR('[1]Sheet 1'!I232,0)</f>
        <v>1.48533744055292E-2</v>
      </c>
      <c r="K232">
        <f>IFERROR('[1]Sheet 1'!J232,0)</f>
        <v>0.16281126120231099</v>
      </c>
      <c r="L232">
        <f>IFERROR('[1]Sheet 1'!K232,0)</f>
        <v>1</v>
      </c>
      <c r="M232">
        <f>IFERROR('[1]Sheet 1'!L232,0)</f>
        <v>0</v>
      </c>
      <c r="N232">
        <f>IFERROR('[1]Sheet 1'!M232,0)</f>
        <v>0</v>
      </c>
      <c r="O232">
        <f>IFERROR('[1]Sheet 1'!N232,0)</f>
        <v>0</v>
      </c>
      <c r="P232">
        <f>IFERROR('[1]Sheet 1'!O232,0)</f>
        <v>0</v>
      </c>
      <c r="Q232">
        <f>IFERROR('[1]Sheet 1'!P232,0)</f>
        <v>0</v>
      </c>
      <c r="R232">
        <f t="shared" si="98"/>
        <v>0.83718873879768874</v>
      </c>
      <c r="S232">
        <f t="shared" si="86"/>
        <v>0.81064365818737127</v>
      </c>
      <c r="T232">
        <f t="shared" si="87"/>
        <v>5.8227065094952131E-2</v>
      </c>
      <c r="U232">
        <f t="shared" si="88"/>
        <v>2.5093682185222795E-2</v>
      </c>
      <c r="V232">
        <f t="shared" si="89"/>
        <v>8.8293628214487593E-2</v>
      </c>
      <c r="W232">
        <f t="shared" si="90"/>
        <v>1.7741966317966203E-2</v>
      </c>
      <c r="X232">
        <f t="shared" si="99"/>
        <v>1</v>
      </c>
      <c r="Y232">
        <f t="shared" si="100"/>
        <v>0</v>
      </c>
      <c r="Z232">
        <f t="shared" si="101"/>
        <v>0</v>
      </c>
      <c r="AA232">
        <f t="shared" si="102"/>
        <v>0</v>
      </c>
      <c r="AB232">
        <f t="shared" si="103"/>
        <v>0</v>
      </c>
      <c r="AC232">
        <f t="shared" si="91"/>
        <v>1</v>
      </c>
      <c r="AD232">
        <f t="shared" si="92"/>
        <v>0</v>
      </c>
      <c r="AE232">
        <f t="shared" si="93"/>
        <v>0</v>
      </c>
      <c r="AF232">
        <f t="shared" si="94"/>
        <v>1</v>
      </c>
      <c r="AG232">
        <f t="shared" si="95"/>
        <v>0</v>
      </c>
      <c r="AH232">
        <f t="shared" si="80"/>
        <v>2</v>
      </c>
      <c r="AI232">
        <f t="shared" si="81"/>
        <v>0</v>
      </c>
      <c r="AJ232">
        <f t="shared" si="96"/>
        <v>0</v>
      </c>
      <c r="AK232">
        <f t="shared" si="97"/>
        <v>0</v>
      </c>
      <c r="AL232">
        <f t="shared" si="82"/>
        <v>0</v>
      </c>
      <c r="AM232">
        <f t="shared" si="83"/>
        <v>0</v>
      </c>
      <c r="AN232">
        <f t="shared" si="84"/>
        <v>1</v>
      </c>
    </row>
    <row r="233" spans="1:40" x14ac:dyDescent="0.3">
      <c r="A233" t="str">
        <f t="shared" si="85"/>
        <v>SE_Ambulantes</v>
      </c>
      <c r="B233" t="str">
        <f>IFERROR('[1]Sheet 1'!A233,0)</f>
        <v>Nordeste</v>
      </c>
      <c r="C233" t="str">
        <f>IFERROR('[1]Sheet 1'!B233,0)</f>
        <v>SE</v>
      </c>
      <c r="D233" t="str">
        <f>IFERROR('[1]Sheet 1'!C233,0)</f>
        <v>Sergipe</v>
      </c>
      <c r="E233" t="str">
        <f>IFERROR('[1]Sheet 1'!D233,0)</f>
        <v>Ambulantes</v>
      </c>
      <c r="F233">
        <f>IFERROR('[1]Sheet 1'!E233,0)</f>
        <v>0.28724286458061399</v>
      </c>
      <c r="G233">
        <f>IFERROR('[1]Sheet 1'!F233,0)</f>
        <v>0.23079018544100499</v>
      </c>
      <c r="H233">
        <f>IFERROR('[1]Sheet 1'!G233,0)</f>
        <v>0.23228986180373101</v>
      </c>
      <c r="I233">
        <f>IFERROR('[1]Sheet 1'!H233,0)</f>
        <v>0.16138878409141499</v>
      </c>
      <c r="J233">
        <f>IFERROR('[1]Sheet 1'!I233,0)</f>
        <v>6.4071139810475096E-3</v>
      </c>
      <c r="K233">
        <f>IFERROR('[1]Sheet 1'!J233,0)</f>
        <v>8.1881190102187196E-2</v>
      </c>
      <c r="L233">
        <f>IFERROR('[1]Sheet 1'!K233,0)</f>
        <v>0</v>
      </c>
      <c r="M233">
        <f>IFERROR('[1]Sheet 1'!L233,0)</f>
        <v>0</v>
      </c>
      <c r="N233">
        <f>IFERROR('[1]Sheet 1'!M233,0)</f>
        <v>0</v>
      </c>
      <c r="O233">
        <f>IFERROR('[1]Sheet 1'!N233,0)</f>
        <v>0</v>
      </c>
      <c r="P233">
        <f>IFERROR('[1]Sheet 1'!O233,0)</f>
        <v>0</v>
      </c>
      <c r="Q233">
        <f>IFERROR('[1]Sheet 1'!P233,0)</f>
        <v>0</v>
      </c>
      <c r="R233">
        <f t="shared" si="98"/>
        <v>0.91811880989781258</v>
      </c>
      <c r="S233">
        <f t="shared" si="86"/>
        <v>0.3128602327759567</v>
      </c>
      <c r="T233">
        <f t="shared" si="87"/>
        <v>0.25137289744307945</v>
      </c>
      <c r="U233">
        <f t="shared" si="88"/>
        <v>0.25300632042337207</v>
      </c>
      <c r="V233">
        <f t="shared" si="89"/>
        <v>0.17578202554131062</v>
      </c>
      <c r="W233">
        <f t="shared" si="90"/>
        <v>6.9785238162810613E-3</v>
      </c>
      <c r="X233">
        <f t="shared" si="99"/>
        <v>0</v>
      </c>
      <c r="Y233">
        <f t="shared" si="100"/>
        <v>0</v>
      </c>
      <c r="Z233">
        <f t="shared" si="101"/>
        <v>0</v>
      </c>
      <c r="AA233">
        <f t="shared" si="102"/>
        <v>0</v>
      </c>
      <c r="AB233">
        <f t="shared" si="103"/>
        <v>0</v>
      </c>
      <c r="AC233">
        <f t="shared" si="91"/>
        <v>0</v>
      </c>
      <c r="AD233">
        <f t="shared" si="92"/>
        <v>0</v>
      </c>
      <c r="AE233">
        <f t="shared" si="93"/>
        <v>1</v>
      </c>
      <c r="AF233">
        <f t="shared" si="94"/>
        <v>0</v>
      </c>
      <c r="AG233">
        <f t="shared" si="95"/>
        <v>0</v>
      </c>
      <c r="AH233">
        <f t="shared" si="80"/>
        <v>0</v>
      </c>
      <c r="AI233">
        <f t="shared" si="81"/>
        <v>0</v>
      </c>
      <c r="AJ233">
        <f t="shared" si="96"/>
        <v>1</v>
      </c>
      <c r="AK233">
        <f t="shared" si="97"/>
        <v>0</v>
      </c>
      <c r="AL233">
        <f t="shared" si="82"/>
        <v>0</v>
      </c>
      <c r="AM233">
        <f t="shared" si="83"/>
        <v>0</v>
      </c>
      <c r="AN233">
        <f t="shared" si="84"/>
        <v>1</v>
      </c>
    </row>
    <row r="234" spans="1:40" x14ac:dyDescent="0.3">
      <c r="A234" t="str">
        <f t="shared" si="85"/>
        <v>SE_Bares</v>
      </c>
      <c r="B234" t="str">
        <f>IFERROR('[1]Sheet 1'!A234,0)</f>
        <v>Nordeste</v>
      </c>
      <c r="C234" t="str">
        <f>IFERROR('[1]Sheet 1'!B234,0)</f>
        <v>SE</v>
      </c>
      <c r="D234" t="str">
        <f>IFERROR('[1]Sheet 1'!C234,0)</f>
        <v>Sergipe</v>
      </c>
      <c r="E234" t="str">
        <f>IFERROR('[1]Sheet 1'!D234,0)</f>
        <v>Bares</v>
      </c>
      <c r="F234">
        <f>IFERROR('[1]Sheet 1'!E234,0)</f>
        <v>7.9057697029100704E-2</v>
      </c>
      <c r="G234">
        <f>IFERROR('[1]Sheet 1'!F234,0)</f>
        <v>0.13082434022835401</v>
      </c>
      <c r="H234">
        <f>IFERROR('[1]Sheet 1'!G234,0)</f>
        <v>0</v>
      </c>
      <c r="I234">
        <f>IFERROR('[1]Sheet 1'!H234,0)</f>
        <v>0.19384376428418301</v>
      </c>
      <c r="J234">
        <f>IFERROR('[1]Sheet 1'!I234,0)</f>
        <v>0</v>
      </c>
      <c r="K234">
        <f>IFERROR('[1]Sheet 1'!J234,0)</f>
        <v>0.59627419845836205</v>
      </c>
      <c r="L234">
        <f>IFERROR('[1]Sheet 1'!K234,0)</f>
        <v>0</v>
      </c>
      <c r="M234">
        <f>IFERROR('[1]Sheet 1'!L234,0)</f>
        <v>0</v>
      </c>
      <c r="N234">
        <f>IFERROR('[1]Sheet 1'!M234,0)</f>
        <v>0</v>
      </c>
      <c r="O234">
        <f>IFERROR('[1]Sheet 1'!N234,0)</f>
        <v>0</v>
      </c>
      <c r="P234">
        <f>IFERROR('[1]Sheet 1'!O234,0)</f>
        <v>0</v>
      </c>
      <c r="Q234">
        <f>IFERROR('[1]Sheet 1'!P234,0)</f>
        <v>1</v>
      </c>
      <c r="R234">
        <f t="shared" si="98"/>
        <v>0.32466810451253703</v>
      </c>
      <c r="S234">
        <f t="shared" si="86"/>
        <v>0</v>
      </c>
      <c r="T234">
        <f t="shared" si="87"/>
        <v>0.40294792870022206</v>
      </c>
      <c r="U234">
        <f t="shared" si="88"/>
        <v>0</v>
      </c>
      <c r="V234">
        <f t="shared" si="89"/>
        <v>0.59705207129977789</v>
      </c>
      <c r="W234">
        <f t="shared" si="90"/>
        <v>0</v>
      </c>
      <c r="X234">
        <f t="shared" si="99"/>
        <v>0</v>
      </c>
      <c r="Y234">
        <f t="shared" si="100"/>
        <v>0</v>
      </c>
      <c r="Z234">
        <f t="shared" si="101"/>
        <v>0</v>
      </c>
      <c r="AA234">
        <f t="shared" si="102"/>
        <v>1</v>
      </c>
      <c r="AB234">
        <f t="shared" si="103"/>
        <v>0</v>
      </c>
      <c r="AC234">
        <f t="shared" si="91"/>
        <v>0</v>
      </c>
      <c r="AD234">
        <f t="shared" si="92"/>
        <v>0</v>
      </c>
      <c r="AE234">
        <f t="shared" si="93"/>
        <v>1</v>
      </c>
      <c r="AF234">
        <f t="shared" si="94"/>
        <v>0</v>
      </c>
      <c r="AG234">
        <f t="shared" si="95"/>
        <v>0</v>
      </c>
      <c r="AH234">
        <f t="shared" si="80"/>
        <v>0</v>
      </c>
      <c r="AI234">
        <f t="shared" si="81"/>
        <v>0</v>
      </c>
      <c r="AJ234">
        <f t="shared" si="96"/>
        <v>0</v>
      </c>
      <c r="AK234">
        <f t="shared" si="97"/>
        <v>1</v>
      </c>
      <c r="AL234">
        <f t="shared" si="82"/>
        <v>1</v>
      </c>
      <c r="AM234">
        <f t="shared" si="83"/>
        <v>0</v>
      </c>
      <c r="AN234">
        <f t="shared" si="84"/>
        <v>1</v>
      </c>
    </row>
    <row r="235" spans="1:40" x14ac:dyDescent="0.3">
      <c r="A235" t="str">
        <f t="shared" si="85"/>
        <v>SE_Bebidas</v>
      </c>
      <c r="B235" t="str">
        <f>IFERROR('[1]Sheet 1'!A235,0)</f>
        <v>Nordeste</v>
      </c>
      <c r="C235" t="str">
        <f>IFERROR('[1]Sheet 1'!B235,0)</f>
        <v>SE</v>
      </c>
      <c r="D235" t="str">
        <f>IFERROR('[1]Sheet 1'!C235,0)</f>
        <v>Sergipe</v>
      </c>
      <c r="E235" t="str">
        <f>IFERROR('[1]Sheet 1'!D235,0)</f>
        <v>Bebidas</v>
      </c>
      <c r="F235">
        <f>IFERROR('[1]Sheet 1'!E235,0)</f>
        <v>1.2137457161382601E-2</v>
      </c>
      <c r="G235">
        <f>IFERROR('[1]Sheet 1'!F235,0)</f>
        <v>7.5324438005154495E-2</v>
      </c>
      <c r="H235">
        <f>IFERROR('[1]Sheet 1'!G235,0)</f>
        <v>0</v>
      </c>
      <c r="I235">
        <f>IFERROR('[1]Sheet 1'!H235,0)</f>
        <v>0</v>
      </c>
      <c r="J235">
        <f>IFERROR('[1]Sheet 1'!I235,0)</f>
        <v>0</v>
      </c>
      <c r="K235">
        <f>IFERROR('[1]Sheet 1'!J235,0)</f>
        <v>0.91253810483346298</v>
      </c>
      <c r="L235">
        <f>IFERROR('[1]Sheet 1'!K235,0)</f>
        <v>0</v>
      </c>
      <c r="M235">
        <f>IFERROR('[1]Sheet 1'!L235,0)</f>
        <v>0</v>
      </c>
      <c r="N235">
        <f>IFERROR('[1]Sheet 1'!M235,0)</f>
        <v>0</v>
      </c>
      <c r="O235">
        <f>IFERROR('[1]Sheet 1'!N235,0)</f>
        <v>0</v>
      </c>
      <c r="P235">
        <f>IFERROR('[1]Sheet 1'!O235,0)</f>
        <v>0</v>
      </c>
      <c r="Q235">
        <f>IFERROR('[1]Sheet 1'!P235,0)</f>
        <v>1</v>
      </c>
      <c r="R235">
        <f t="shared" si="98"/>
        <v>7.5324438005154495E-2</v>
      </c>
      <c r="S235">
        <f t="shared" si="86"/>
        <v>0</v>
      </c>
      <c r="T235">
        <f t="shared" si="87"/>
        <v>1</v>
      </c>
      <c r="U235">
        <f t="shared" si="88"/>
        <v>0</v>
      </c>
      <c r="V235">
        <f t="shared" si="89"/>
        <v>0</v>
      </c>
      <c r="W235">
        <f t="shared" si="90"/>
        <v>0</v>
      </c>
      <c r="X235">
        <f t="shared" si="99"/>
        <v>0</v>
      </c>
      <c r="Y235">
        <f t="shared" si="100"/>
        <v>1</v>
      </c>
      <c r="Z235">
        <f t="shared" si="101"/>
        <v>0</v>
      </c>
      <c r="AA235">
        <f t="shared" si="102"/>
        <v>0</v>
      </c>
      <c r="AB235">
        <f t="shared" si="103"/>
        <v>0</v>
      </c>
      <c r="AC235">
        <f t="shared" si="91"/>
        <v>0</v>
      </c>
      <c r="AD235">
        <f t="shared" si="92"/>
        <v>0</v>
      </c>
      <c r="AE235">
        <f t="shared" si="93"/>
        <v>1</v>
      </c>
      <c r="AF235">
        <f t="shared" si="94"/>
        <v>0</v>
      </c>
      <c r="AG235">
        <f t="shared" si="95"/>
        <v>1</v>
      </c>
      <c r="AH235">
        <f t="shared" si="80"/>
        <v>1</v>
      </c>
      <c r="AI235">
        <f t="shared" si="81"/>
        <v>0</v>
      </c>
      <c r="AJ235">
        <f t="shared" si="96"/>
        <v>0</v>
      </c>
      <c r="AK235">
        <f t="shared" si="97"/>
        <v>0</v>
      </c>
      <c r="AL235">
        <f t="shared" si="82"/>
        <v>0</v>
      </c>
      <c r="AM235">
        <f t="shared" si="83"/>
        <v>0</v>
      </c>
      <c r="AN235">
        <f t="shared" si="84"/>
        <v>1</v>
      </c>
    </row>
    <row r="236" spans="1:40" x14ac:dyDescent="0.3">
      <c r="A236" t="str">
        <f t="shared" si="85"/>
        <v>SE_Cantinas</v>
      </c>
      <c r="B236" t="str">
        <f>IFERROR('[1]Sheet 1'!A236,0)</f>
        <v>Nordeste</v>
      </c>
      <c r="C236" t="str">
        <f>IFERROR('[1]Sheet 1'!B236,0)</f>
        <v>SE</v>
      </c>
      <c r="D236" t="str">
        <f>IFERROR('[1]Sheet 1'!C236,0)</f>
        <v>Sergipe</v>
      </c>
      <c r="E236" t="str">
        <f>IFERROR('[1]Sheet 1'!D236,0)</f>
        <v>Cantinas</v>
      </c>
      <c r="F236">
        <f>IFERROR('[1]Sheet 1'!E236,0)</f>
        <v>3.76851277730939E-2</v>
      </c>
      <c r="G236">
        <f>IFERROR('[1]Sheet 1'!F236,0)</f>
        <v>0.30833276637418999</v>
      </c>
      <c r="H236">
        <f>IFERROR('[1]Sheet 1'!G236,0)</f>
        <v>9.7040683867703997E-4</v>
      </c>
      <c r="I236">
        <f>IFERROR('[1]Sheet 1'!H236,0)</f>
        <v>0.15062361228971</v>
      </c>
      <c r="J236">
        <f>IFERROR('[1]Sheet 1'!I236,0)</f>
        <v>0</v>
      </c>
      <c r="K236">
        <f>IFERROR('[1]Sheet 1'!J236,0)</f>
        <v>0.502388086724328</v>
      </c>
      <c r="L236">
        <f>IFERROR('[1]Sheet 1'!K236,0)</f>
        <v>0</v>
      </c>
      <c r="M236">
        <f>IFERROR('[1]Sheet 1'!L236,0)</f>
        <v>0</v>
      </c>
      <c r="N236">
        <f>IFERROR('[1]Sheet 1'!M236,0)</f>
        <v>0</v>
      </c>
      <c r="O236">
        <f>IFERROR('[1]Sheet 1'!N236,0)</f>
        <v>0</v>
      </c>
      <c r="P236">
        <f>IFERROR('[1]Sheet 1'!O236,0)</f>
        <v>0</v>
      </c>
      <c r="Q236">
        <f>IFERROR('[1]Sheet 1'!P236,0)</f>
        <v>1</v>
      </c>
      <c r="R236">
        <f t="shared" si="98"/>
        <v>0.49761191327567095</v>
      </c>
      <c r="S236">
        <f t="shared" si="86"/>
        <v>7.5731964544459768E-2</v>
      </c>
      <c r="T236">
        <f t="shared" si="87"/>
        <v>0.61962496907379583</v>
      </c>
      <c r="U236">
        <f t="shared" si="88"/>
        <v>1.9501278260985813E-3</v>
      </c>
      <c r="V236">
        <f t="shared" si="89"/>
        <v>0.30269293855564577</v>
      </c>
      <c r="W236">
        <f t="shared" si="90"/>
        <v>0</v>
      </c>
      <c r="X236">
        <f t="shared" si="99"/>
        <v>0</v>
      </c>
      <c r="Y236">
        <f t="shared" si="100"/>
        <v>1</v>
      </c>
      <c r="Z236">
        <f t="shared" si="101"/>
        <v>0</v>
      </c>
      <c r="AA236">
        <f t="shared" si="102"/>
        <v>0</v>
      </c>
      <c r="AB236">
        <f t="shared" si="103"/>
        <v>0</v>
      </c>
      <c r="AC236">
        <f t="shared" si="91"/>
        <v>0</v>
      </c>
      <c r="AD236">
        <f t="shared" si="92"/>
        <v>0</v>
      </c>
      <c r="AE236">
        <f t="shared" si="93"/>
        <v>1</v>
      </c>
      <c r="AF236">
        <f t="shared" si="94"/>
        <v>0</v>
      </c>
      <c r="AG236">
        <f t="shared" si="95"/>
        <v>1</v>
      </c>
      <c r="AH236">
        <f t="shared" si="80"/>
        <v>1</v>
      </c>
      <c r="AI236">
        <f t="shared" si="81"/>
        <v>0</v>
      </c>
      <c r="AJ236">
        <f t="shared" si="96"/>
        <v>0</v>
      </c>
      <c r="AK236">
        <f t="shared" si="97"/>
        <v>0</v>
      </c>
      <c r="AL236">
        <f t="shared" si="82"/>
        <v>0</v>
      </c>
      <c r="AM236">
        <f t="shared" si="83"/>
        <v>0</v>
      </c>
      <c r="AN236">
        <f t="shared" si="84"/>
        <v>1</v>
      </c>
    </row>
    <row r="237" spans="1:40" x14ac:dyDescent="0.3">
      <c r="A237" t="str">
        <f t="shared" si="85"/>
        <v>SE_Doces</v>
      </c>
      <c r="B237" t="str">
        <f>IFERROR('[1]Sheet 1'!A237,0)</f>
        <v>Nordeste</v>
      </c>
      <c r="C237" t="str">
        <f>IFERROR('[1]Sheet 1'!B237,0)</f>
        <v>SE</v>
      </c>
      <c r="D237" t="str">
        <f>IFERROR('[1]Sheet 1'!C237,0)</f>
        <v>Sergipe</v>
      </c>
      <c r="E237" t="str">
        <f>IFERROR('[1]Sheet 1'!D237,0)</f>
        <v>Doces</v>
      </c>
      <c r="F237">
        <f>IFERROR('[1]Sheet 1'!E237,0)</f>
        <v>0</v>
      </c>
      <c r="G237">
        <f>IFERROR('[1]Sheet 1'!F237,0)</f>
        <v>1</v>
      </c>
      <c r="H237">
        <f>IFERROR('[1]Sheet 1'!G237,0)</f>
        <v>0</v>
      </c>
      <c r="I237">
        <f>IFERROR('[1]Sheet 1'!H237,0)</f>
        <v>0</v>
      </c>
      <c r="J237">
        <f>IFERROR('[1]Sheet 1'!I237,0)</f>
        <v>0</v>
      </c>
      <c r="K237">
        <f>IFERROR('[1]Sheet 1'!J237,0)</f>
        <v>0</v>
      </c>
      <c r="L237">
        <f>IFERROR('[1]Sheet 1'!K237,0)</f>
        <v>0</v>
      </c>
      <c r="M237">
        <f>IFERROR('[1]Sheet 1'!L237,0)</f>
        <v>1</v>
      </c>
      <c r="N237">
        <f>IFERROR('[1]Sheet 1'!M237,0)</f>
        <v>0</v>
      </c>
      <c r="O237">
        <f>IFERROR('[1]Sheet 1'!N237,0)</f>
        <v>0</v>
      </c>
      <c r="P237">
        <f>IFERROR('[1]Sheet 1'!O237,0)</f>
        <v>0</v>
      </c>
      <c r="Q237">
        <f>IFERROR('[1]Sheet 1'!P237,0)</f>
        <v>0</v>
      </c>
      <c r="R237">
        <f t="shared" si="98"/>
        <v>1</v>
      </c>
      <c r="S237">
        <f t="shared" si="86"/>
        <v>0</v>
      </c>
      <c r="T237">
        <f t="shared" si="87"/>
        <v>1</v>
      </c>
      <c r="U237">
        <f t="shared" si="88"/>
        <v>0</v>
      </c>
      <c r="V237">
        <f t="shared" si="89"/>
        <v>0</v>
      </c>
      <c r="W237">
        <f t="shared" si="90"/>
        <v>0</v>
      </c>
      <c r="X237">
        <f t="shared" si="99"/>
        <v>0</v>
      </c>
      <c r="Y237">
        <f t="shared" si="100"/>
        <v>1</v>
      </c>
      <c r="Z237">
        <f t="shared" si="101"/>
        <v>0</v>
      </c>
      <c r="AA237">
        <f t="shared" si="102"/>
        <v>0</v>
      </c>
      <c r="AB237">
        <f t="shared" si="103"/>
        <v>0</v>
      </c>
      <c r="AC237">
        <f t="shared" si="91"/>
        <v>0</v>
      </c>
      <c r="AD237">
        <f t="shared" si="92"/>
        <v>1</v>
      </c>
      <c r="AE237">
        <f t="shared" si="93"/>
        <v>0</v>
      </c>
      <c r="AF237">
        <f t="shared" si="94"/>
        <v>0</v>
      </c>
      <c r="AG237">
        <f t="shared" si="95"/>
        <v>1</v>
      </c>
      <c r="AH237">
        <f t="shared" si="80"/>
        <v>2</v>
      </c>
      <c r="AI237">
        <f t="shared" si="81"/>
        <v>0</v>
      </c>
      <c r="AJ237">
        <f t="shared" si="96"/>
        <v>0</v>
      </c>
      <c r="AK237">
        <f t="shared" si="97"/>
        <v>0</v>
      </c>
      <c r="AL237">
        <f t="shared" si="82"/>
        <v>0</v>
      </c>
      <c r="AM237">
        <f t="shared" si="83"/>
        <v>0</v>
      </c>
      <c r="AN237">
        <f t="shared" si="84"/>
        <v>1</v>
      </c>
    </row>
    <row r="238" spans="1:40" x14ac:dyDescent="0.3">
      <c r="A238" t="str">
        <f t="shared" si="85"/>
        <v>SE_Excluidos</v>
      </c>
      <c r="B238" t="str">
        <f>IFERROR('[1]Sheet 1'!A238,0)</f>
        <v>Nordeste</v>
      </c>
      <c r="C238" t="str">
        <f>IFERROR('[1]Sheet 1'!B238,0)</f>
        <v>SE</v>
      </c>
      <c r="D238" t="str">
        <f>IFERROR('[1]Sheet 1'!C238,0)</f>
        <v>Sergipe</v>
      </c>
      <c r="E238" t="str">
        <f>IFERROR('[1]Sheet 1'!D238,0)</f>
        <v>Excluidos</v>
      </c>
      <c r="F238">
        <f>IFERROR('[1]Sheet 1'!E238,0)</f>
        <v>0.13096928757724199</v>
      </c>
      <c r="G238">
        <f>IFERROR('[1]Sheet 1'!F238,0)</f>
        <v>7.1023048908651201E-2</v>
      </c>
      <c r="H238">
        <f>IFERROR('[1]Sheet 1'!G238,0)</f>
        <v>1.2054170179323E-2</v>
      </c>
      <c r="I238">
        <f>IFERROR('[1]Sheet 1'!H238,0)</f>
        <v>0.50590278528743104</v>
      </c>
      <c r="J238">
        <f>IFERROR('[1]Sheet 1'!I238,0)</f>
        <v>2.4137250000997599E-3</v>
      </c>
      <c r="K238">
        <f>IFERROR('[1]Sheet 1'!J238,0)</f>
        <v>0.27763698304725298</v>
      </c>
      <c r="L238">
        <f>IFERROR('[1]Sheet 1'!K238,0)</f>
        <v>0</v>
      </c>
      <c r="M238">
        <f>IFERROR('[1]Sheet 1'!L238,0)</f>
        <v>0</v>
      </c>
      <c r="N238">
        <f>IFERROR('[1]Sheet 1'!M238,0)</f>
        <v>0</v>
      </c>
      <c r="O238">
        <f>IFERROR('[1]Sheet 1'!N238,0)</f>
        <v>1</v>
      </c>
      <c r="P238">
        <f>IFERROR('[1]Sheet 1'!O238,0)</f>
        <v>0</v>
      </c>
      <c r="Q238">
        <f>IFERROR('[1]Sheet 1'!P238,0)</f>
        <v>0</v>
      </c>
      <c r="R238">
        <f t="shared" si="98"/>
        <v>0.72236301695274696</v>
      </c>
      <c r="S238">
        <f t="shared" si="86"/>
        <v>0.18130674536707253</v>
      </c>
      <c r="T238">
        <f t="shared" si="87"/>
        <v>9.8320438950845593E-2</v>
      </c>
      <c r="U238">
        <f t="shared" si="88"/>
        <v>1.6687136379396787E-2</v>
      </c>
      <c r="V238">
        <f t="shared" si="89"/>
        <v>0.70034424993344369</v>
      </c>
      <c r="W238">
        <f t="shared" si="90"/>
        <v>3.3414293692414386E-3</v>
      </c>
      <c r="X238">
        <f t="shared" si="99"/>
        <v>0</v>
      </c>
      <c r="Y238">
        <f t="shared" si="100"/>
        <v>0</v>
      </c>
      <c r="Z238">
        <f t="shared" si="101"/>
        <v>0</v>
      </c>
      <c r="AA238">
        <f t="shared" si="102"/>
        <v>1</v>
      </c>
      <c r="AB238">
        <f t="shared" si="103"/>
        <v>0</v>
      </c>
      <c r="AC238">
        <f t="shared" si="91"/>
        <v>0</v>
      </c>
      <c r="AD238">
        <f t="shared" si="92"/>
        <v>0</v>
      </c>
      <c r="AE238">
        <f t="shared" si="93"/>
        <v>1</v>
      </c>
      <c r="AF238">
        <f t="shared" si="94"/>
        <v>0</v>
      </c>
      <c r="AG238">
        <f t="shared" si="95"/>
        <v>0</v>
      </c>
      <c r="AH238">
        <f t="shared" si="80"/>
        <v>0</v>
      </c>
      <c r="AI238">
        <f t="shared" si="81"/>
        <v>0</v>
      </c>
      <c r="AJ238">
        <f t="shared" si="96"/>
        <v>1</v>
      </c>
      <c r="AK238">
        <f t="shared" si="97"/>
        <v>0</v>
      </c>
      <c r="AL238">
        <f t="shared" si="82"/>
        <v>0</v>
      </c>
      <c r="AM238">
        <f t="shared" si="83"/>
        <v>0</v>
      </c>
      <c r="AN238">
        <f t="shared" si="84"/>
        <v>1</v>
      </c>
    </row>
    <row r="239" spans="1:40" x14ac:dyDescent="0.3">
      <c r="A239" t="str">
        <f t="shared" si="85"/>
        <v>SE_FornecimentoDom</v>
      </c>
      <c r="B239" t="str">
        <f>IFERROR('[1]Sheet 1'!A239,0)</f>
        <v>Nordeste</v>
      </c>
      <c r="C239" t="str">
        <f>IFERROR('[1]Sheet 1'!B239,0)</f>
        <v>SE</v>
      </c>
      <c r="D239" t="str">
        <f>IFERROR('[1]Sheet 1'!C239,0)</f>
        <v>Sergipe</v>
      </c>
      <c r="E239" t="str">
        <f>IFERROR('[1]Sheet 1'!D239,0)</f>
        <v>FornecimentoDom</v>
      </c>
      <c r="F239">
        <f>IFERROR('[1]Sheet 1'!E239,0)</f>
        <v>0.15674887453519701</v>
      </c>
      <c r="G239">
        <f>IFERROR('[1]Sheet 1'!F239,0)</f>
        <v>0.11393932004859</v>
      </c>
      <c r="H239">
        <f>IFERROR('[1]Sheet 1'!G239,0)</f>
        <v>0</v>
      </c>
      <c r="I239">
        <f>IFERROR('[1]Sheet 1'!H239,0)</f>
        <v>0.72931180541621299</v>
      </c>
      <c r="J239">
        <f>IFERROR('[1]Sheet 1'!I239,0)</f>
        <v>0</v>
      </c>
      <c r="K239">
        <f>IFERROR('[1]Sheet 1'!J239,0)</f>
        <v>0</v>
      </c>
      <c r="L239">
        <f>IFERROR('[1]Sheet 1'!K239,0)</f>
        <v>0</v>
      </c>
      <c r="M239">
        <f>IFERROR('[1]Sheet 1'!L239,0)</f>
        <v>0</v>
      </c>
      <c r="N239">
        <f>IFERROR('[1]Sheet 1'!M239,0)</f>
        <v>0</v>
      </c>
      <c r="O239">
        <f>IFERROR('[1]Sheet 1'!N239,0)</f>
        <v>1</v>
      </c>
      <c r="P239">
        <f>IFERROR('[1]Sheet 1'!O239,0)</f>
        <v>0</v>
      </c>
      <c r="Q239">
        <f>IFERROR('[1]Sheet 1'!P239,0)</f>
        <v>0</v>
      </c>
      <c r="R239">
        <f t="shared" si="98"/>
        <v>1</v>
      </c>
      <c r="S239">
        <f t="shared" si="86"/>
        <v>0.15674887453519701</v>
      </c>
      <c r="T239">
        <f t="shared" si="87"/>
        <v>0.11393932004859</v>
      </c>
      <c r="U239">
        <f t="shared" si="88"/>
        <v>0</v>
      </c>
      <c r="V239">
        <f t="shared" si="89"/>
        <v>0.72931180541621299</v>
      </c>
      <c r="W239">
        <f t="shared" si="90"/>
        <v>0</v>
      </c>
      <c r="X239">
        <f t="shared" si="99"/>
        <v>0</v>
      </c>
      <c r="Y239">
        <f t="shared" si="100"/>
        <v>0</v>
      </c>
      <c r="Z239">
        <f t="shared" si="101"/>
        <v>0</v>
      </c>
      <c r="AA239">
        <f t="shared" si="102"/>
        <v>1</v>
      </c>
      <c r="AB239">
        <f t="shared" si="103"/>
        <v>0</v>
      </c>
      <c r="AC239">
        <f t="shared" si="91"/>
        <v>0</v>
      </c>
      <c r="AD239">
        <f t="shared" si="92"/>
        <v>0</v>
      </c>
      <c r="AE239">
        <f t="shared" si="93"/>
        <v>1</v>
      </c>
      <c r="AF239">
        <f t="shared" si="94"/>
        <v>0</v>
      </c>
      <c r="AG239">
        <f t="shared" si="95"/>
        <v>0</v>
      </c>
      <c r="AH239">
        <f t="shared" si="80"/>
        <v>0</v>
      </c>
      <c r="AI239">
        <f t="shared" si="81"/>
        <v>0</v>
      </c>
      <c r="AJ239">
        <f t="shared" si="96"/>
        <v>1</v>
      </c>
      <c r="AK239">
        <f t="shared" si="97"/>
        <v>0</v>
      </c>
      <c r="AL239">
        <f t="shared" si="82"/>
        <v>0</v>
      </c>
      <c r="AM239">
        <f t="shared" si="83"/>
        <v>0</v>
      </c>
      <c r="AN239">
        <f t="shared" si="84"/>
        <v>1</v>
      </c>
    </row>
    <row r="240" spans="1:40" x14ac:dyDescent="0.3">
      <c r="A240" t="str">
        <f t="shared" si="85"/>
        <v>SE_Hipermercado</v>
      </c>
      <c r="B240" t="str">
        <f>IFERROR('[1]Sheet 1'!A240,0)</f>
        <v>Nordeste</v>
      </c>
      <c r="C240" t="str">
        <f>IFERROR('[1]Sheet 1'!B240,0)</f>
        <v>SE</v>
      </c>
      <c r="D240" t="str">
        <f>IFERROR('[1]Sheet 1'!C240,0)</f>
        <v>Sergipe</v>
      </c>
      <c r="E240" t="str">
        <f>IFERROR('[1]Sheet 1'!D240,0)</f>
        <v>Hipermercado</v>
      </c>
      <c r="F240">
        <f>IFERROR('[1]Sheet 1'!E240,0)</f>
        <v>0.48776841327442999</v>
      </c>
      <c r="G240">
        <f>IFERROR('[1]Sheet 1'!F240,0)</f>
        <v>0.38752125942527099</v>
      </c>
      <c r="H240">
        <f>IFERROR('[1]Sheet 1'!G240,0)</f>
        <v>4.62443978050779E-2</v>
      </c>
      <c r="I240">
        <f>IFERROR('[1]Sheet 1'!H240,0)</f>
        <v>0</v>
      </c>
      <c r="J240">
        <f>IFERROR('[1]Sheet 1'!I240,0)</f>
        <v>7.3699521811571203E-2</v>
      </c>
      <c r="K240">
        <f>IFERROR('[1]Sheet 1'!J240,0)</f>
        <v>4.7664076836493596E-3</v>
      </c>
      <c r="L240">
        <f>IFERROR('[1]Sheet 1'!K240,0)</f>
        <v>0</v>
      </c>
      <c r="M240">
        <f>IFERROR('[1]Sheet 1'!L240,0)</f>
        <v>0</v>
      </c>
      <c r="N240">
        <f>IFERROR('[1]Sheet 1'!M240,0)</f>
        <v>0</v>
      </c>
      <c r="O240">
        <f>IFERROR('[1]Sheet 1'!N240,0)</f>
        <v>0</v>
      </c>
      <c r="P240">
        <f>IFERROR('[1]Sheet 1'!O240,0)</f>
        <v>0</v>
      </c>
      <c r="Q240">
        <f>IFERROR('[1]Sheet 1'!P240,0)</f>
        <v>0</v>
      </c>
      <c r="R240">
        <f t="shared" si="98"/>
        <v>0.99523359231635022</v>
      </c>
      <c r="S240">
        <f t="shared" si="86"/>
        <v>0.49010445089496674</v>
      </c>
      <c r="T240">
        <f t="shared" si="87"/>
        <v>0.38937718985483305</v>
      </c>
      <c r="U240">
        <f t="shared" si="88"/>
        <v>4.6465873099647552E-2</v>
      </c>
      <c r="V240">
        <f t="shared" si="89"/>
        <v>0</v>
      </c>
      <c r="W240">
        <f t="shared" si="90"/>
        <v>7.4052486150552571E-2</v>
      </c>
      <c r="X240">
        <f t="shared" si="99"/>
        <v>0</v>
      </c>
      <c r="Y240">
        <f t="shared" si="100"/>
        <v>0</v>
      </c>
      <c r="Z240">
        <f t="shared" si="101"/>
        <v>0</v>
      </c>
      <c r="AA240">
        <f t="shared" si="102"/>
        <v>0</v>
      </c>
      <c r="AB240">
        <f t="shared" si="103"/>
        <v>0</v>
      </c>
      <c r="AC240">
        <f t="shared" si="91"/>
        <v>0</v>
      </c>
      <c r="AD240">
        <f t="shared" si="92"/>
        <v>0</v>
      </c>
      <c r="AE240">
        <f t="shared" si="93"/>
        <v>1</v>
      </c>
      <c r="AF240">
        <f t="shared" si="94"/>
        <v>0</v>
      </c>
      <c r="AG240">
        <f t="shared" si="95"/>
        <v>0</v>
      </c>
      <c r="AH240">
        <f t="shared" si="80"/>
        <v>0</v>
      </c>
      <c r="AI240">
        <f t="shared" si="81"/>
        <v>0</v>
      </c>
      <c r="AJ240">
        <f t="shared" si="96"/>
        <v>1</v>
      </c>
      <c r="AK240">
        <f t="shared" si="97"/>
        <v>0</v>
      </c>
      <c r="AL240">
        <f t="shared" si="82"/>
        <v>0</v>
      </c>
      <c r="AM240">
        <f t="shared" si="83"/>
        <v>0</v>
      </c>
      <c r="AN240">
        <f t="shared" si="84"/>
        <v>1</v>
      </c>
    </row>
    <row r="241" spans="1:40" x14ac:dyDescent="0.3">
      <c r="A241" t="str">
        <f t="shared" si="85"/>
        <v>SE_Hortifruti</v>
      </c>
      <c r="B241" t="str">
        <f>IFERROR('[1]Sheet 1'!A241,0)</f>
        <v>Nordeste</v>
      </c>
      <c r="C241" t="str">
        <f>IFERROR('[1]Sheet 1'!B241,0)</f>
        <v>SE</v>
      </c>
      <c r="D241" t="str">
        <f>IFERROR('[1]Sheet 1'!C241,0)</f>
        <v>Sergipe</v>
      </c>
      <c r="E241" t="str">
        <f>IFERROR('[1]Sheet 1'!D241,0)</f>
        <v>Hortifruti</v>
      </c>
      <c r="F241">
        <f>IFERROR('[1]Sheet 1'!E241,0)</f>
        <v>0.90852701570647798</v>
      </c>
      <c r="G241">
        <f>IFERROR('[1]Sheet 1'!F241,0)</f>
        <v>2.4025561020328299E-2</v>
      </c>
      <c r="H241">
        <f>IFERROR('[1]Sheet 1'!G241,0)</f>
        <v>2.78155131792036E-2</v>
      </c>
      <c r="I241">
        <f>IFERROR('[1]Sheet 1'!H241,0)</f>
        <v>7.8077102435652E-3</v>
      </c>
      <c r="J241">
        <f>IFERROR('[1]Sheet 1'!I241,0)</f>
        <v>2.8221199009413601E-2</v>
      </c>
      <c r="K241">
        <f>IFERROR('[1]Sheet 1'!J241,0)</f>
        <v>3.6030008410113399E-3</v>
      </c>
      <c r="L241">
        <f>IFERROR('[1]Sheet 1'!K241,0)</f>
        <v>1</v>
      </c>
      <c r="M241">
        <f>IFERROR('[1]Sheet 1'!L241,0)</f>
        <v>0</v>
      </c>
      <c r="N241">
        <f>IFERROR('[1]Sheet 1'!M241,0)</f>
        <v>0</v>
      </c>
      <c r="O241">
        <f>IFERROR('[1]Sheet 1'!N241,0)</f>
        <v>0</v>
      </c>
      <c r="P241">
        <f>IFERROR('[1]Sheet 1'!O241,0)</f>
        <v>0</v>
      </c>
      <c r="Q241">
        <f>IFERROR('[1]Sheet 1'!P241,0)</f>
        <v>0</v>
      </c>
      <c r="R241">
        <f t="shared" si="98"/>
        <v>0.99639699915898861</v>
      </c>
      <c r="S241">
        <f t="shared" si="86"/>
        <v>0.91181227610412563</v>
      </c>
      <c r="T241">
        <f t="shared" si="87"/>
        <v>2.4112438155280611E-2</v>
      </c>
      <c r="U241">
        <f t="shared" si="88"/>
        <v>2.7916094892579318E-2</v>
      </c>
      <c r="V241">
        <f t="shared" si="89"/>
        <v>7.8359431533367892E-3</v>
      </c>
      <c r="W241">
        <f t="shared" si="90"/>
        <v>2.83232476946777E-2</v>
      </c>
      <c r="X241">
        <f t="shared" si="99"/>
        <v>1</v>
      </c>
      <c r="Y241">
        <f t="shared" si="100"/>
        <v>0</v>
      </c>
      <c r="Z241">
        <f t="shared" si="101"/>
        <v>0</v>
      </c>
      <c r="AA241">
        <f t="shared" si="102"/>
        <v>0</v>
      </c>
      <c r="AB241">
        <f t="shared" si="103"/>
        <v>0</v>
      </c>
      <c r="AC241">
        <f t="shared" si="91"/>
        <v>1</v>
      </c>
      <c r="AD241">
        <f t="shared" si="92"/>
        <v>0</v>
      </c>
      <c r="AE241">
        <f t="shared" si="93"/>
        <v>0</v>
      </c>
      <c r="AF241">
        <f t="shared" si="94"/>
        <v>1</v>
      </c>
      <c r="AG241">
        <f t="shared" si="95"/>
        <v>0</v>
      </c>
      <c r="AH241">
        <f t="shared" si="80"/>
        <v>2</v>
      </c>
      <c r="AI241">
        <f t="shared" si="81"/>
        <v>0</v>
      </c>
      <c r="AJ241">
        <f t="shared" si="96"/>
        <v>0</v>
      </c>
      <c r="AK241">
        <f t="shared" si="97"/>
        <v>0</v>
      </c>
      <c r="AL241">
        <f t="shared" si="82"/>
        <v>0</v>
      </c>
      <c r="AM241">
        <f t="shared" si="83"/>
        <v>0</v>
      </c>
      <c r="AN241">
        <f t="shared" si="84"/>
        <v>1</v>
      </c>
    </row>
    <row r="242" spans="1:40" x14ac:dyDescent="0.3">
      <c r="A242" t="str">
        <f t="shared" si="85"/>
        <v>SE_Lanchonetes</v>
      </c>
      <c r="B242" t="str">
        <f>IFERROR('[1]Sheet 1'!A242,0)</f>
        <v>Nordeste</v>
      </c>
      <c r="C242" t="str">
        <f>IFERROR('[1]Sheet 1'!B242,0)</f>
        <v>SE</v>
      </c>
      <c r="D242" t="str">
        <f>IFERROR('[1]Sheet 1'!C242,0)</f>
        <v>Sergipe</v>
      </c>
      <c r="E242" t="str">
        <f>IFERROR('[1]Sheet 1'!D242,0)</f>
        <v>Lanchonetes</v>
      </c>
      <c r="F242">
        <f>IFERROR('[1]Sheet 1'!E242,0)</f>
        <v>0.12364172633986401</v>
      </c>
      <c r="G242">
        <f>IFERROR('[1]Sheet 1'!F242,0)</f>
        <v>0.52323316037203405</v>
      </c>
      <c r="H242">
        <f>IFERROR('[1]Sheet 1'!G242,0)</f>
        <v>2.9739296847806798E-3</v>
      </c>
      <c r="I242">
        <f>IFERROR('[1]Sheet 1'!H242,0)</f>
        <v>0.26751695741644999</v>
      </c>
      <c r="J242">
        <f>IFERROR('[1]Sheet 1'!I242,0)</f>
        <v>0</v>
      </c>
      <c r="K242">
        <f>IFERROR('[1]Sheet 1'!J242,0)</f>
        <v>8.2634226186871496E-2</v>
      </c>
      <c r="L242">
        <f>IFERROR('[1]Sheet 1'!K242,0)</f>
        <v>0</v>
      </c>
      <c r="M242">
        <f>IFERROR('[1]Sheet 1'!L242,0)</f>
        <v>1</v>
      </c>
      <c r="N242">
        <f>IFERROR('[1]Sheet 1'!M242,0)</f>
        <v>0</v>
      </c>
      <c r="O242">
        <f>IFERROR('[1]Sheet 1'!N242,0)</f>
        <v>0</v>
      </c>
      <c r="P242">
        <f>IFERROR('[1]Sheet 1'!O242,0)</f>
        <v>0</v>
      </c>
      <c r="Q242">
        <f>IFERROR('[1]Sheet 1'!P242,0)</f>
        <v>0</v>
      </c>
      <c r="R242">
        <f t="shared" si="98"/>
        <v>0.91736577381312878</v>
      </c>
      <c r="S242">
        <f t="shared" si="86"/>
        <v>0.13477909234168828</v>
      </c>
      <c r="T242">
        <f t="shared" si="87"/>
        <v>0.57036481554915608</v>
      </c>
      <c r="U242">
        <f t="shared" si="88"/>
        <v>3.2418145189995738E-3</v>
      </c>
      <c r="V242">
        <f t="shared" si="89"/>
        <v>0.29161427759015601</v>
      </c>
      <c r="W242">
        <f t="shared" si="90"/>
        <v>0</v>
      </c>
      <c r="X242">
        <f t="shared" si="99"/>
        <v>0</v>
      </c>
      <c r="Y242">
        <f t="shared" si="100"/>
        <v>1</v>
      </c>
      <c r="Z242">
        <f t="shared" si="101"/>
        <v>0</v>
      </c>
      <c r="AA242">
        <f t="shared" si="102"/>
        <v>0</v>
      </c>
      <c r="AB242">
        <f t="shared" si="103"/>
        <v>0</v>
      </c>
      <c r="AC242">
        <f t="shared" si="91"/>
        <v>0</v>
      </c>
      <c r="AD242">
        <f t="shared" si="92"/>
        <v>1</v>
      </c>
      <c r="AE242">
        <f t="shared" si="93"/>
        <v>0</v>
      </c>
      <c r="AF242">
        <f t="shared" si="94"/>
        <v>0</v>
      </c>
      <c r="AG242">
        <f t="shared" si="95"/>
        <v>1</v>
      </c>
      <c r="AH242">
        <f t="shared" si="80"/>
        <v>2</v>
      </c>
      <c r="AI242">
        <f t="shared" si="81"/>
        <v>0</v>
      </c>
      <c r="AJ242">
        <f t="shared" si="96"/>
        <v>0</v>
      </c>
      <c r="AK242">
        <f t="shared" si="97"/>
        <v>0</v>
      </c>
      <c r="AL242">
        <f t="shared" si="82"/>
        <v>0</v>
      </c>
      <c r="AM242">
        <f t="shared" si="83"/>
        <v>0</v>
      </c>
      <c r="AN242">
        <f t="shared" si="84"/>
        <v>1</v>
      </c>
    </row>
    <row r="243" spans="1:40" x14ac:dyDescent="0.3">
      <c r="A243" t="str">
        <f t="shared" si="85"/>
        <v>SE_LaticiniosFrios</v>
      </c>
      <c r="B243" t="str">
        <f>IFERROR('[1]Sheet 1'!A243,0)</f>
        <v>Nordeste</v>
      </c>
      <c r="C243" t="str">
        <f>IFERROR('[1]Sheet 1'!B243,0)</f>
        <v>SE</v>
      </c>
      <c r="D243" t="str">
        <f>IFERROR('[1]Sheet 1'!C243,0)</f>
        <v>Sergipe</v>
      </c>
      <c r="E243" t="str">
        <f>IFERROR('[1]Sheet 1'!D243,0)</f>
        <v>LaticiniosFrios</v>
      </c>
      <c r="F243">
        <f>IFERROR('[1]Sheet 1'!E243,0)</f>
        <v>0.61977142789206396</v>
      </c>
      <c r="G243">
        <f>IFERROR('[1]Sheet 1'!F243,0)</f>
        <v>0</v>
      </c>
      <c r="H243">
        <f>IFERROR('[1]Sheet 1'!G243,0)</f>
        <v>0.309495161999299</v>
      </c>
      <c r="I243">
        <f>IFERROR('[1]Sheet 1'!H243,0)</f>
        <v>0</v>
      </c>
      <c r="J243">
        <f>IFERROR('[1]Sheet 1'!I243,0)</f>
        <v>7.0733410108636804E-2</v>
      </c>
      <c r="K243">
        <f>IFERROR('[1]Sheet 1'!J243,0)</f>
        <v>0</v>
      </c>
      <c r="L243">
        <f>IFERROR('[1]Sheet 1'!K243,0)</f>
        <v>1</v>
      </c>
      <c r="M243">
        <f>IFERROR('[1]Sheet 1'!L243,0)</f>
        <v>0</v>
      </c>
      <c r="N243">
        <f>IFERROR('[1]Sheet 1'!M243,0)</f>
        <v>0</v>
      </c>
      <c r="O243">
        <f>IFERROR('[1]Sheet 1'!N243,0)</f>
        <v>0</v>
      </c>
      <c r="P243">
        <f>IFERROR('[1]Sheet 1'!O243,0)</f>
        <v>0</v>
      </c>
      <c r="Q243">
        <f>IFERROR('[1]Sheet 1'!P243,0)</f>
        <v>0</v>
      </c>
      <c r="R243">
        <f t="shared" si="98"/>
        <v>0.99999999999999978</v>
      </c>
      <c r="S243">
        <f t="shared" si="86"/>
        <v>0.61977142789206408</v>
      </c>
      <c r="T243">
        <f t="shared" si="87"/>
        <v>0</v>
      </c>
      <c r="U243">
        <f t="shared" si="88"/>
        <v>0.30949516199929905</v>
      </c>
      <c r="V243">
        <f t="shared" si="89"/>
        <v>0</v>
      </c>
      <c r="W243">
        <f t="shared" si="90"/>
        <v>7.0733410108636818E-2</v>
      </c>
      <c r="X243">
        <f t="shared" si="99"/>
        <v>1</v>
      </c>
      <c r="Y243">
        <f t="shared" si="100"/>
        <v>0</v>
      </c>
      <c r="Z243">
        <f t="shared" si="101"/>
        <v>0</v>
      </c>
      <c r="AA243">
        <f t="shared" si="102"/>
        <v>0</v>
      </c>
      <c r="AB243">
        <f t="shared" si="103"/>
        <v>0</v>
      </c>
      <c r="AC243">
        <f t="shared" si="91"/>
        <v>1</v>
      </c>
      <c r="AD243">
        <f t="shared" si="92"/>
        <v>0</v>
      </c>
      <c r="AE243">
        <f t="shared" si="93"/>
        <v>0</v>
      </c>
      <c r="AF243">
        <f t="shared" si="94"/>
        <v>1</v>
      </c>
      <c r="AG243">
        <f t="shared" si="95"/>
        <v>0</v>
      </c>
      <c r="AH243">
        <f t="shared" si="80"/>
        <v>2</v>
      </c>
      <c r="AI243">
        <f t="shared" si="81"/>
        <v>0</v>
      </c>
      <c r="AJ243">
        <f t="shared" si="96"/>
        <v>0</v>
      </c>
      <c r="AK243">
        <f t="shared" si="97"/>
        <v>0</v>
      </c>
      <c r="AL243">
        <f t="shared" si="82"/>
        <v>0</v>
      </c>
      <c r="AM243">
        <f t="shared" si="83"/>
        <v>0</v>
      </c>
      <c r="AN243">
        <f t="shared" si="84"/>
        <v>1</v>
      </c>
    </row>
    <row r="244" spans="1:40" x14ac:dyDescent="0.3">
      <c r="A244" t="str">
        <f t="shared" si="85"/>
        <v>SE_Minimercado</v>
      </c>
      <c r="B244" t="str">
        <f>IFERROR('[1]Sheet 1'!A244,0)</f>
        <v>Nordeste</v>
      </c>
      <c r="C244" t="str">
        <f>IFERROR('[1]Sheet 1'!B244,0)</f>
        <v>SE</v>
      </c>
      <c r="D244" t="str">
        <f>IFERROR('[1]Sheet 1'!C244,0)</f>
        <v>Sergipe</v>
      </c>
      <c r="E244" t="str">
        <f>IFERROR('[1]Sheet 1'!D244,0)</f>
        <v>Minimercado</v>
      </c>
      <c r="F244">
        <f>IFERROR('[1]Sheet 1'!E244,0)</f>
        <v>0.43749056258371599</v>
      </c>
      <c r="G244">
        <f>IFERROR('[1]Sheet 1'!F244,0)</f>
        <v>0.25948596789728201</v>
      </c>
      <c r="H244">
        <f>IFERROR('[1]Sheet 1'!G244,0)</f>
        <v>0.184906790243829</v>
      </c>
      <c r="I244">
        <f>IFERROR('[1]Sheet 1'!H244,0)</f>
        <v>5.2171137125334704E-3</v>
      </c>
      <c r="J244">
        <f>IFERROR('[1]Sheet 1'!I244,0)</f>
        <v>8.4167348930460906E-2</v>
      </c>
      <c r="K244">
        <f>IFERROR('[1]Sheet 1'!J244,0)</f>
        <v>2.87322166321782E-2</v>
      </c>
      <c r="L244">
        <f>IFERROR('[1]Sheet 1'!K244,0)</f>
        <v>0</v>
      </c>
      <c r="M244">
        <f>IFERROR('[1]Sheet 1'!L244,0)</f>
        <v>0</v>
      </c>
      <c r="N244">
        <f>IFERROR('[1]Sheet 1'!M244,0)</f>
        <v>0</v>
      </c>
      <c r="O244">
        <f>IFERROR('[1]Sheet 1'!N244,0)</f>
        <v>0</v>
      </c>
      <c r="P244">
        <f>IFERROR('[1]Sheet 1'!O244,0)</f>
        <v>0</v>
      </c>
      <c r="Q244">
        <f>IFERROR('[1]Sheet 1'!P244,0)</f>
        <v>0</v>
      </c>
      <c r="R244">
        <f t="shared" si="98"/>
        <v>0.97126778336782138</v>
      </c>
      <c r="S244">
        <f t="shared" si="86"/>
        <v>0.45043248635998184</v>
      </c>
      <c r="T244">
        <f t="shared" si="87"/>
        <v>0.26716212803592404</v>
      </c>
      <c r="U244">
        <f t="shared" si="88"/>
        <v>0.19037673586029402</v>
      </c>
      <c r="V244">
        <f t="shared" si="89"/>
        <v>5.3714472999849697E-3</v>
      </c>
      <c r="W244">
        <f t="shared" si="90"/>
        <v>8.6657202443815168E-2</v>
      </c>
      <c r="X244">
        <f t="shared" si="99"/>
        <v>0</v>
      </c>
      <c r="Y244">
        <f t="shared" si="100"/>
        <v>0</v>
      </c>
      <c r="Z244">
        <f t="shared" si="101"/>
        <v>0</v>
      </c>
      <c r="AA244">
        <f t="shared" si="102"/>
        <v>0</v>
      </c>
      <c r="AB244">
        <f t="shared" si="103"/>
        <v>0</v>
      </c>
      <c r="AC244">
        <f t="shared" si="91"/>
        <v>0</v>
      </c>
      <c r="AD244">
        <f t="shared" si="92"/>
        <v>0</v>
      </c>
      <c r="AE244">
        <f t="shared" si="93"/>
        <v>1</v>
      </c>
      <c r="AF244">
        <f t="shared" si="94"/>
        <v>0</v>
      </c>
      <c r="AG244">
        <f t="shared" si="95"/>
        <v>0</v>
      </c>
      <c r="AH244">
        <f t="shared" si="80"/>
        <v>0</v>
      </c>
      <c r="AI244">
        <f t="shared" si="81"/>
        <v>0</v>
      </c>
      <c r="AJ244">
        <f t="shared" si="96"/>
        <v>1</v>
      </c>
      <c r="AK244">
        <f t="shared" si="97"/>
        <v>0</v>
      </c>
      <c r="AL244">
        <f t="shared" si="82"/>
        <v>0</v>
      </c>
      <c r="AM244">
        <f t="shared" si="83"/>
        <v>0</v>
      </c>
      <c r="AN244">
        <f t="shared" si="84"/>
        <v>1</v>
      </c>
    </row>
    <row r="245" spans="1:40" x14ac:dyDescent="0.3">
      <c r="A245" t="str">
        <f t="shared" si="85"/>
        <v>SE_Padaria_prod</v>
      </c>
      <c r="B245" t="str">
        <f>IFERROR('[1]Sheet 1'!A245,0)</f>
        <v>Nordeste</v>
      </c>
      <c r="C245" t="str">
        <f>IFERROR('[1]Sheet 1'!B245,0)</f>
        <v>SE</v>
      </c>
      <c r="D245" t="str">
        <f>IFERROR('[1]Sheet 1'!C245,0)</f>
        <v>Sergipe</v>
      </c>
      <c r="E245" t="str">
        <f>IFERROR('[1]Sheet 1'!D245,0)</f>
        <v>Padaria_prod</v>
      </c>
      <c r="F245">
        <f>IFERROR('[1]Sheet 1'!E245,0)</f>
        <v>0.103548209380912</v>
      </c>
      <c r="G245">
        <f>IFERROR('[1]Sheet 1'!F245,0)</f>
        <v>0.209298498067233</v>
      </c>
      <c r="H245">
        <f>IFERROR('[1]Sheet 1'!G245,0)</f>
        <v>0.61473266528362303</v>
      </c>
      <c r="I245">
        <f>IFERROR('[1]Sheet 1'!H245,0)</f>
        <v>3.76670644331756E-2</v>
      </c>
      <c r="J245">
        <f>IFERROR('[1]Sheet 1'!I245,0)</f>
        <v>2.69332330470602E-2</v>
      </c>
      <c r="K245">
        <f>IFERROR('[1]Sheet 1'!J245,0)</f>
        <v>7.8203297879958205E-3</v>
      </c>
      <c r="L245">
        <f>IFERROR('[1]Sheet 1'!K245,0)</f>
        <v>0</v>
      </c>
      <c r="M245">
        <f>IFERROR('[1]Sheet 1'!L245,0)</f>
        <v>0</v>
      </c>
      <c r="N245">
        <f>IFERROR('[1]Sheet 1'!M245,0)</f>
        <v>1</v>
      </c>
      <c r="O245">
        <f>IFERROR('[1]Sheet 1'!N245,0)</f>
        <v>0</v>
      </c>
      <c r="P245">
        <f>IFERROR('[1]Sheet 1'!O245,0)</f>
        <v>0</v>
      </c>
      <c r="Q245">
        <f>IFERROR('[1]Sheet 1'!P245,0)</f>
        <v>0</v>
      </c>
      <c r="R245">
        <f t="shared" si="98"/>
        <v>0.99217967021200382</v>
      </c>
      <c r="S245">
        <f t="shared" si="86"/>
        <v>0.10436437319743344</v>
      </c>
      <c r="T245">
        <f t="shared" si="87"/>
        <v>0.21094818242195104</v>
      </c>
      <c r="U245">
        <f t="shared" si="88"/>
        <v>0.61957796933318554</v>
      </c>
      <c r="V245">
        <f t="shared" si="89"/>
        <v>3.7963955081973304E-2</v>
      </c>
      <c r="W245">
        <f t="shared" si="90"/>
        <v>2.7145519965456708E-2</v>
      </c>
      <c r="X245">
        <f t="shared" si="99"/>
        <v>0</v>
      </c>
      <c r="Y245">
        <f t="shared" si="100"/>
        <v>0</v>
      </c>
      <c r="Z245">
        <f t="shared" si="101"/>
        <v>1</v>
      </c>
      <c r="AA245">
        <f t="shared" si="102"/>
        <v>0</v>
      </c>
      <c r="AB245">
        <f t="shared" si="103"/>
        <v>0</v>
      </c>
      <c r="AC245">
        <f t="shared" si="91"/>
        <v>0</v>
      </c>
      <c r="AD245">
        <f t="shared" si="92"/>
        <v>0</v>
      </c>
      <c r="AE245">
        <f t="shared" si="93"/>
        <v>1</v>
      </c>
      <c r="AF245">
        <f t="shared" si="94"/>
        <v>0</v>
      </c>
      <c r="AG245">
        <f t="shared" si="95"/>
        <v>0</v>
      </c>
      <c r="AH245">
        <f t="shared" si="80"/>
        <v>0</v>
      </c>
      <c r="AI245">
        <f t="shared" si="81"/>
        <v>0</v>
      </c>
      <c r="AJ245">
        <f t="shared" si="96"/>
        <v>0</v>
      </c>
      <c r="AK245">
        <f t="shared" si="97"/>
        <v>1</v>
      </c>
      <c r="AL245">
        <f t="shared" si="82"/>
        <v>0</v>
      </c>
      <c r="AM245">
        <f t="shared" si="83"/>
        <v>1</v>
      </c>
      <c r="AN245">
        <f t="shared" si="84"/>
        <v>1</v>
      </c>
    </row>
    <row r="246" spans="1:40" x14ac:dyDescent="0.3">
      <c r="A246" t="str">
        <f t="shared" si="85"/>
        <v>SE_Peixaria</v>
      </c>
      <c r="B246" t="str">
        <f>IFERROR('[1]Sheet 1'!A246,0)</f>
        <v>Nordeste</v>
      </c>
      <c r="C246" t="str">
        <f>IFERROR('[1]Sheet 1'!B246,0)</f>
        <v>SE</v>
      </c>
      <c r="D246" t="str">
        <f>IFERROR('[1]Sheet 1'!C246,0)</f>
        <v>Sergipe</v>
      </c>
      <c r="E246" t="str">
        <f>IFERROR('[1]Sheet 1'!D246,0)</f>
        <v>Peixaria</v>
      </c>
      <c r="F246">
        <f>IFERROR('[1]Sheet 1'!E246,0)</f>
        <v>1</v>
      </c>
      <c r="G246">
        <f>IFERROR('[1]Sheet 1'!F246,0)</f>
        <v>0</v>
      </c>
      <c r="H246">
        <f>IFERROR('[1]Sheet 1'!G246,0)</f>
        <v>0</v>
      </c>
      <c r="I246">
        <f>IFERROR('[1]Sheet 1'!H246,0)</f>
        <v>0</v>
      </c>
      <c r="J246">
        <f>IFERROR('[1]Sheet 1'!I246,0)</f>
        <v>0</v>
      </c>
      <c r="K246">
        <f>IFERROR('[1]Sheet 1'!J246,0)</f>
        <v>0</v>
      </c>
      <c r="L246">
        <f>IFERROR('[1]Sheet 1'!K246,0)</f>
        <v>1</v>
      </c>
      <c r="M246">
        <f>IFERROR('[1]Sheet 1'!L246,0)</f>
        <v>0</v>
      </c>
      <c r="N246">
        <f>IFERROR('[1]Sheet 1'!M246,0)</f>
        <v>0</v>
      </c>
      <c r="O246">
        <f>IFERROR('[1]Sheet 1'!N246,0)</f>
        <v>0</v>
      </c>
      <c r="P246">
        <f>IFERROR('[1]Sheet 1'!O246,0)</f>
        <v>0</v>
      </c>
      <c r="Q246">
        <f>IFERROR('[1]Sheet 1'!P246,0)</f>
        <v>0</v>
      </c>
      <c r="R246">
        <f t="shared" si="98"/>
        <v>1</v>
      </c>
      <c r="S246">
        <f t="shared" si="86"/>
        <v>1</v>
      </c>
      <c r="T246">
        <f t="shared" si="87"/>
        <v>0</v>
      </c>
      <c r="U246">
        <f t="shared" si="88"/>
        <v>0</v>
      </c>
      <c r="V246">
        <f t="shared" si="89"/>
        <v>0</v>
      </c>
      <c r="W246">
        <f t="shared" si="90"/>
        <v>0</v>
      </c>
      <c r="X246">
        <f t="shared" si="99"/>
        <v>1</v>
      </c>
      <c r="Y246">
        <f t="shared" si="100"/>
        <v>0</v>
      </c>
      <c r="Z246">
        <f t="shared" si="101"/>
        <v>0</v>
      </c>
      <c r="AA246">
        <f t="shared" si="102"/>
        <v>0</v>
      </c>
      <c r="AB246">
        <f t="shared" si="103"/>
        <v>0</v>
      </c>
      <c r="AC246">
        <f t="shared" si="91"/>
        <v>1</v>
      </c>
      <c r="AD246">
        <f t="shared" si="92"/>
        <v>0</v>
      </c>
      <c r="AE246">
        <f t="shared" si="93"/>
        <v>0</v>
      </c>
      <c r="AF246">
        <f t="shared" si="94"/>
        <v>1</v>
      </c>
      <c r="AG246">
        <f t="shared" si="95"/>
        <v>0</v>
      </c>
      <c r="AH246">
        <f t="shared" si="80"/>
        <v>2</v>
      </c>
      <c r="AI246">
        <f t="shared" si="81"/>
        <v>0</v>
      </c>
      <c r="AJ246">
        <f t="shared" si="96"/>
        <v>0</v>
      </c>
      <c r="AK246">
        <f t="shared" si="97"/>
        <v>0</v>
      </c>
      <c r="AL246">
        <f t="shared" si="82"/>
        <v>0</v>
      </c>
      <c r="AM246">
        <f t="shared" si="83"/>
        <v>0</v>
      </c>
      <c r="AN246">
        <f t="shared" si="84"/>
        <v>1</v>
      </c>
    </row>
    <row r="247" spans="1:40" x14ac:dyDescent="0.3">
      <c r="A247" t="str">
        <f t="shared" si="85"/>
        <v>SE_Restaurante</v>
      </c>
      <c r="B247" t="str">
        <f>IFERROR('[1]Sheet 1'!A247,0)</f>
        <v>Nordeste</v>
      </c>
      <c r="C247" t="str">
        <f>IFERROR('[1]Sheet 1'!B247,0)</f>
        <v>SE</v>
      </c>
      <c r="D247" t="str">
        <f>IFERROR('[1]Sheet 1'!C247,0)</f>
        <v>Sergipe</v>
      </c>
      <c r="E247" t="str">
        <f>IFERROR('[1]Sheet 1'!D247,0)</f>
        <v>Restaurante</v>
      </c>
      <c r="F247">
        <f>IFERROR('[1]Sheet 1'!E247,0)</f>
        <v>2.5158115122060998E-2</v>
      </c>
      <c r="G247">
        <f>IFERROR('[1]Sheet 1'!F247,0)</f>
        <v>9.1524153013074303E-2</v>
      </c>
      <c r="H247">
        <f>IFERROR('[1]Sheet 1'!G247,0)</f>
        <v>0</v>
      </c>
      <c r="I247">
        <f>IFERROR('[1]Sheet 1'!H247,0)</f>
        <v>0.85219228922429002</v>
      </c>
      <c r="J247">
        <f>IFERROR('[1]Sheet 1'!I247,0)</f>
        <v>0</v>
      </c>
      <c r="K247">
        <f>IFERROR('[1]Sheet 1'!J247,0)</f>
        <v>3.1125442640574302E-2</v>
      </c>
      <c r="L247">
        <f>IFERROR('[1]Sheet 1'!K247,0)</f>
        <v>0</v>
      </c>
      <c r="M247">
        <f>IFERROR('[1]Sheet 1'!L247,0)</f>
        <v>0</v>
      </c>
      <c r="N247">
        <f>IFERROR('[1]Sheet 1'!M247,0)</f>
        <v>0</v>
      </c>
      <c r="O247">
        <f>IFERROR('[1]Sheet 1'!N247,0)</f>
        <v>1</v>
      </c>
      <c r="P247">
        <f>IFERROR('[1]Sheet 1'!O247,0)</f>
        <v>0</v>
      </c>
      <c r="Q247">
        <f>IFERROR('[1]Sheet 1'!P247,0)</f>
        <v>0</v>
      </c>
      <c r="R247">
        <f t="shared" si="98"/>
        <v>0.96887455735942529</v>
      </c>
      <c r="S247">
        <f t="shared" si="86"/>
        <v>2.5966328593277369E-2</v>
      </c>
      <c r="T247">
        <f t="shared" si="87"/>
        <v>9.4464399253619172E-2</v>
      </c>
      <c r="U247">
        <f t="shared" si="88"/>
        <v>0</v>
      </c>
      <c r="V247">
        <f t="shared" si="89"/>
        <v>0.87956927215310354</v>
      </c>
      <c r="W247">
        <f t="shared" si="90"/>
        <v>0</v>
      </c>
      <c r="X247">
        <f t="shared" si="99"/>
        <v>0</v>
      </c>
      <c r="Y247">
        <f t="shared" si="100"/>
        <v>0</v>
      </c>
      <c r="Z247">
        <f t="shared" si="101"/>
        <v>0</v>
      </c>
      <c r="AA247">
        <f t="shared" si="102"/>
        <v>1</v>
      </c>
      <c r="AB247">
        <f t="shared" si="103"/>
        <v>0</v>
      </c>
      <c r="AC247">
        <f t="shared" si="91"/>
        <v>0</v>
      </c>
      <c r="AD247">
        <f t="shared" si="92"/>
        <v>0</v>
      </c>
      <c r="AE247">
        <f t="shared" si="93"/>
        <v>1</v>
      </c>
      <c r="AF247">
        <f t="shared" si="94"/>
        <v>0</v>
      </c>
      <c r="AG247">
        <f t="shared" si="95"/>
        <v>0</v>
      </c>
      <c r="AH247">
        <f t="shared" si="80"/>
        <v>0</v>
      </c>
      <c r="AI247">
        <f t="shared" si="81"/>
        <v>0</v>
      </c>
      <c r="AJ247">
        <f t="shared" si="96"/>
        <v>1</v>
      </c>
      <c r="AK247">
        <f t="shared" si="97"/>
        <v>0</v>
      </c>
      <c r="AL247">
        <f t="shared" si="82"/>
        <v>0</v>
      </c>
      <c r="AM247">
        <f t="shared" si="83"/>
        <v>0</v>
      </c>
      <c r="AN247">
        <f t="shared" si="84"/>
        <v>1</v>
      </c>
    </row>
    <row r="248" spans="1:40" x14ac:dyDescent="0.3">
      <c r="A248" t="str">
        <f t="shared" si="85"/>
        <v>SE_Supermercado</v>
      </c>
      <c r="B248" t="str">
        <f>IFERROR('[1]Sheet 1'!A248,0)</f>
        <v>Nordeste</v>
      </c>
      <c r="C248" t="str">
        <f>IFERROR('[1]Sheet 1'!B248,0)</f>
        <v>SE</v>
      </c>
      <c r="D248" t="str">
        <f>IFERROR('[1]Sheet 1'!C248,0)</f>
        <v>Sergipe</v>
      </c>
      <c r="E248" t="str">
        <f>IFERROR('[1]Sheet 1'!D248,0)</f>
        <v>Supermercado</v>
      </c>
      <c r="F248">
        <f>IFERROR('[1]Sheet 1'!E248,0)</f>
        <v>0.47598619370045298</v>
      </c>
      <c r="G248">
        <f>IFERROR('[1]Sheet 1'!F248,0)</f>
        <v>0.33640490845429599</v>
      </c>
      <c r="H248">
        <f>IFERROR('[1]Sheet 1'!G248,0)</f>
        <v>7.9066415563988704E-2</v>
      </c>
      <c r="I248">
        <f>IFERROR('[1]Sheet 1'!H248,0)</f>
        <v>3.9740662587912003E-3</v>
      </c>
      <c r="J248">
        <f>IFERROR('[1]Sheet 1'!I248,0)</f>
        <v>9.06406817737333E-2</v>
      </c>
      <c r="K248">
        <f>IFERROR('[1]Sheet 1'!J248,0)</f>
        <v>1.3927734248737399E-2</v>
      </c>
      <c r="L248">
        <f>IFERROR('[1]Sheet 1'!K248,0)</f>
        <v>0</v>
      </c>
      <c r="M248">
        <f>IFERROR('[1]Sheet 1'!L248,0)</f>
        <v>0</v>
      </c>
      <c r="N248">
        <f>IFERROR('[1]Sheet 1'!M248,0)</f>
        <v>0</v>
      </c>
      <c r="O248">
        <f>IFERROR('[1]Sheet 1'!N248,0)</f>
        <v>0</v>
      </c>
      <c r="P248">
        <f>IFERROR('[1]Sheet 1'!O248,0)</f>
        <v>0</v>
      </c>
      <c r="Q248">
        <f>IFERROR('[1]Sheet 1'!P248,0)</f>
        <v>0</v>
      </c>
      <c r="R248">
        <f t="shared" si="98"/>
        <v>0.98607226575126217</v>
      </c>
      <c r="S248">
        <f t="shared" si="86"/>
        <v>0.48270923971055185</v>
      </c>
      <c r="T248">
        <f t="shared" si="87"/>
        <v>0.34115644475407497</v>
      </c>
      <c r="U248">
        <f t="shared" si="88"/>
        <v>8.018318566515012E-2</v>
      </c>
      <c r="V248">
        <f t="shared" si="89"/>
        <v>4.0301977824753702E-3</v>
      </c>
      <c r="W248">
        <f t="shared" si="90"/>
        <v>9.1920932087747723E-2</v>
      </c>
      <c r="X248">
        <f t="shared" si="99"/>
        <v>0</v>
      </c>
      <c r="Y248">
        <f t="shared" si="100"/>
        <v>0</v>
      </c>
      <c r="Z248">
        <f t="shared" si="101"/>
        <v>0</v>
      </c>
      <c r="AA248">
        <f t="shared" si="102"/>
        <v>0</v>
      </c>
      <c r="AB248">
        <f t="shared" si="103"/>
        <v>0</v>
      </c>
      <c r="AC248">
        <f t="shared" si="91"/>
        <v>0</v>
      </c>
      <c r="AD248">
        <f t="shared" si="92"/>
        <v>0</v>
      </c>
      <c r="AE248">
        <f t="shared" si="93"/>
        <v>1</v>
      </c>
      <c r="AF248">
        <f t="shared" si="94"/>
        <v>0</v>
      </c>
      <c r="AG248">
        <f t="shared" si="95"/>
        <v>0</v>
      </c>
      <c r="AH248">
        <f t="shared" si="80"/>
        <v>0</v>
      </c>
      <c r="AI248">
        <f t="shared" si="81"/>
        <v>0</v>
      </c>
      <c r="AJ248">
        <f t="shared" si="96"/>
        <v>1</v>
      </c>
      <c r="AK248">
        <f t="shared" si="97"/>
        <v>0</v>
      </c>
      <c r="AL248">
        <f t="shared" si="82"/>
        <v>0</v>
      </c>
      <c r="AM248">
        <f t="shared" si="83"/>
        <v>0</v>
      </c>
      <c r="AN248">
        <f t="shared" si="84"/>
        <v>1</v>
      </c>
    </row>
    <row r="249" spans="1:40" x14ac:dyDescent="0.3">
      <c r="A249" t="str">
        <f t="shared" si="85"/>
        <v>SE_Minimercado</v>
      </c>
      <c r="B249" t="str">
        <f>IFERROR('[1]Sheet 1'!A249,0)</f>
        <v>Nordeste</v>
      </c>
      <c r="C249" t="str">
        <f>IFERROR('[1]Sheet 1'!B249,0)</f>
        <v>SE</v>
      </c>
      <c r="D249" t="str">
        <f>IFERROR('[1]Sheet 1'!C249,0)</f>
        <v>Sergipe</v>
      </c>
      <c r="E249" t="str">
        <f>IFERROR('[1]Sheet 1'!D249,0)</f>
        <v>Minimercado</v>
      </c>
      <c r="F249">
        <f>IFERROR('[1]Sheet 1'!E249,0)</f>
        <v>0</v>
      </c>
      <c r="G249">
        <f>IFERROR('[1]Sheet 1'!F249,0)</f>
        <v>1.2464563191488E-3</v>
      </c>
      <c r="H249">
        <f>IFERROR('[1]Sheet 1'!G249,0)</f>
        <v>0</v>
      </c>
      <c r="I249">
        <f>IFERROR('[1]Sheet 1'!H249,0)</f>
        <v>0.99875354368085101</v>
      </c>
      <c r="J249">
        <f>IFERROR('[1]Sheet 1'!I249,0)</f>
        <v>0</v>
      </c>
      <c r="K249">
        <f>IFERROR('[1]Sheet 1'!J249,0)</f>
        <v>0</v>
      </c>
      <c r="L249">
        <f>IFERROR('[1]Sheet 1'!K249,0)</f>
        <v>0</v>
      </c>
      <c r="M249">
        <f>IFERROR('[1]Sheet 1'!L249,0)</f>
        <v>0</v>
      </c>
      <c r="N249">
        <f>IFERROR('[1]Sheet 1'!M249,0)</f>
        <v>0</v>
      </c>
      <c r="O249">
        <f>IFERROR('[1]Sheet 1'!N249,0)</f>
        <v>1</v>
      </c>
      <c r="P249">
        <f>IFERROR('[1]Sheet 1'!O249,0)</f>
        <v>0</v>
      </c>
      <c r="Q249">
        <f>IFERROR('[1]Sheet 1'!P249,0)</f>
        <v>0</v>
      </c>
      <c r="R249">
        <f t="shared" si="98"/>
        <v>0.99999999999999978</v>
      </c>
      <c r="S249">
        <f t="shared" si="86"/>
        <v>0</v>
      </c>
      <c r="T249">
        <f t="shared" si="87"/>
        <v>1.2464563191488002E-3</v>
      </c>
      <c r="U249">
        <f t="shared" si="88"/>
        <v>0</v>
      </c>
      <c r="V249">
        <f t="shared" si="89"/>
        <v>0.99875354368085123</v>
      </c>
      <c r="W249">
        <f t="shared" si="90"/>
        <v>0</v>
      </c>
      <c r="X249">
        <f t="shared" si="99"/>
        <v>0</v>
      </c>
      <c r="Y249">
        <f t="shared" si="100"/>
        <v>0</v>
      </c>
      <c r="Z249">
        <f t="shared" si="101"/>
        <v>0</v>
      </c>
      <c r="AA249">
        <f t="shared" si="102"/>
        <v>1</v>
      </c>
      <c r="AB249">
        <f t="shared" si="103"/>
        <v>0</v>
      </c>
      <c r="AC249">
        <f t="shared" si="91"/>
        <v>0</v>
      </c>
      <c r="AD249">
        <f t="shared" si="92"/>
        <v>0</v>
      </c>
      <c r="AE249">
        <f t="shared" si="93"/>
        <v>1</v>
      </c>
      <c r="AF249">
        <f t="shared" si="94"/>
        <v>0</v>
      </c>
      <c r="AG249">
        <f t="shared" si="95"/>
        <v>0</v>
      </c>
      <c r="AH249">
        <f t="shared" si="80"/>
        <v>0</v>
      </c>
      <c r="AI249">
        <f t="shared" si="81"/>
        <v>0</v>
      </c>
      <c r="AJ249">
        <f t="shared" si="96"/>
        <v>1</v>
      </c>
      <c r="AK249">
        <f t="shared" si="97"/>
        <v>0</v>
      </c>
      <c r="AL249">
        <f t="shared" si="82"/>
        <v>0</v>
      </c>
      <c r="AM249">
        <f t="shared" si="83"/>
        <v>0</v>
      </c>
      <c r="AN249">
        <f t="shared" si="84"/>
        <v>1</v>
      </c>
    </row>
    <row r="250" spans="1:40" x14ac:dyDescent="0.3">
      <c r="A250" t="str">
        <f t="shared" si="85"/>
        <v>AC_Acougues</v>
      </c>
      <c r="B250" t="str">
        <f>IFERROR('[1]Sheet 1'!A250,0)</f>
        <v>Norte</v>
      </c>
      <c r="C250" t="str">
        <f>IFERROR('[1]Sheet 1'!B250,0)</f>
        <v>AC</v>
      </c>
      <c r="D250" t="str">
        <f>IFERROR('[1]Sheet 1'!C250,0)</f>
        <v>Acre</v>
      </c>
      <c r="E250" t="str">
        <f>IFERROR('[1]Sheet 1'!D250,0)</f>
        <v>Acougues</v>
      </c>
      <c r="F250">
        <f>IFERROR('[1]Sheet 1'!E250,0)</f>
        <v>0.96957629362143405</v>
      </c>
      <c r="G250">
        <f>IFERROR('[1]Sheet 1'!F250,0)</f>
        <v>1.6598375699312901E-2</v>
      </c>
      <c r="H250">
        <f>IFERROR('[1]Sheet 1'!G250,0)</f>
        <v>1.11284294718754E-2</v>
      </c>
      <c r="I250">
        <f>IFERROR('[1]Sheet 1'!H250,0)</f>
        <v>0</v>
      </c>
      <c r="J250">
        <f>IFERROR('[1]Sheet 1'!I250,0)</f>
        <v>1.1598731308024399E-3</v>
      </c>
      <c r="K250">
        <f>IFERROR('[1]Sheet 1'!J250,0)</f>
        <v>1.53702807657499E-3</v>
      </c>
      <c r="L250">
        <f>IFERROR('[1]Sheet 1'!K250,0)</f>
        <v>1</v>
      </c>
      <c r="M250">
        <f>IFERROR('[1]Sheet 1'!L250,0)</f>
        <v>0</v>
      </c>
      <c r="N250">
        <f>IFERROR('[1]Sheet 1'!M250,0)</f>
        <v>0</v>
      </c>
      <c r="O250">
        <f>IFERROR('[1]Sheet 1'!N250,0)</f>
        <v>0</v>
      </c>
      <c r="P250">
        <f>IFERROR('[1]Sheet 1'!O250,0)</f>
        <v>0</v>
      </c>
      <c r="Q250">
        <f>IFERROR('[1]Sheet 1'!P250,0)</f>
        <v>0</v>
      </c>
      <c r="R250">
        <f t="shared" si="98"/>
        <v>0.99846297192342481</v>
      </c>
      <c r="S250">
        <f t="shared" si="86"/>
        <v>0.97106885371387996</v>
      </c>
      <c r="T250">
        <f t="shared" si="87"/>
        <v>1.6623927142073208E-2</v>
      </c>
      <c r="U250">
        <f t="shared" si="88"/>
        <v>1.1145560511310453E-2</v>
      </c>
      <c r="V250">
        <f t="shared" si="89"/>
        <v>0</v>
      </c>
      <c r="W250">
        <f t="shared" si="90"/>
        <v>1.1616586327363517E-3</v>
      </c>
      <c r="X250">
        <f t="shared" si="99"/>
        <v>1</v>
      </c>
      <c r="Y250">
        <f t="shared" si="100"/>
        <v>0</v>
      </c>
      <c r="Z250">
        <f t="shared" si="101"/>
        <v>0</v>
      </c>
      <c r="AA250">
        <f t="shared" si="102"/>
        <v>0</v>
      </c>
      <c r="AB250">
        <f t="shared" si="103"/>
        <v>0</v>
      </c>
      <c r="AC250">
        <f t="shared" si="91"/>
        <v>1</v>
      </c>
      <c r="AD250">
        <f t="shared" si="92"/>
        <v>0</v>
      </c>
      <c r="AE250">
        <f t="shared" si="93"/>
        <v>0</v>
      </c>
      <c r="AF250">
        <f t="shared" si="94"/>
        <v>1</v>
      </c>
      <c r="AG250">
        <f t="shared" si="95"/>
        <v>0</v>
      </c>
      <c r="AH250">
        <f t="shared" si="80"/>
        <v>2</v>
      </c>
      <c r="AI250">
        <f t="shared" si="81"/>
        <v>0</v>
      </c>
      <c r="AJ250">
        <f t="shared" si="96"/>
        <v>0</v>
      </c>
      <c r="AK250">
        <f t="shared" si="97"/>
        <v>0</v>
      </c>
      <c r="AL250">
        <f t="shared" si="82"/>
        <v>0</v>
      </c>
      <c r="AM250">
        <f t="shared" si="83"/>
        <v>0</v>
      </c>
      <c r="AN250">
        <f t="shared" si="84"/>
        <v>1</v>
      </c>
    </row>
    <row r="251" spans="1:40" x14ac:dyDescent="0.3">
      <c r="A251" t="str">
        <f t="shared" si="85"/>
        <v>AC_AliGeral</v>
      </c>
      <c r="B251" t="str">
        <f>IFERROR('[1]Sheet 1'!A251,0)</f>
        <v>Norte</v>
      </c>
      <c r="C251" t="str">
        <f>IFERROR('[1]Sheet 1'!B251,0)</f>
        <v>AC</v>
      </c>
      <c r="D251" t="str">
        <f>IFERROR('[1]Sheet 1'!C251,0)</f>
        <v>Acre</v>
      </c>
      <c r="E251" t="str">
        <f>IFERROR('[1]Sheet 1'!D251,0)</f>
        <v>AliGeral</v>
      </c>
      <c r="F251">
        <f>IFERROR('[1]Sheet 1'!E251,0)</f>
        <v>0.72054403894382202</v>
      </c>
      <c r="G251">
        <f>IFERROR('[1]Sheet 1'!F251,0)</f>
        <v>4.0284152178353599E-2</v>
      </c>
      <c r="H251">
        <f>IFERROR('[1]Sheet 1'!G251,0)</f>
        <v>2.1438066146143301E-2</v>
      </c>
      <c r="I251">
        <f>IFERROR('[1]Sheet 1'!H251,0)</f>
        <v>0.10025900070883099</v>
      </c>
      <c r="J251">
        <f>IFERROR('[1]Sheet 1'!I251,0)</f>
        <v>2.2680222996392801E-2</v>
      </c>
      <c r="K251">
        <f>IFERROR('[1]Sheet 1'!J251,0)</f>
        <v>9.4794519026457899E-2</v>
      </c>
      <c r="L251">
        <f>IFERROR('[1]Sheet 1'!K251,0)</f>
        <v>1</v>
      </c>
      <c r="M251">
        <f>IFERROR('[1]Sheet 1'!L251,0)</f>
        <v>0</v>
      </c>
      <c r="N251">
        <f>IFERROR('[1]Sheet 1'!M251,0)</f>
        <v>0</v>
      </c>
      <c r="O251">
        <f>IFERROR('[1]Sheet 1'!N251,0)</f>
        <v>0</v>
      </c>
      <c r="P251">
        <f>IFERROR('[1]Sheet 1'!O251,0)</f>
        <v>0</v>
      </c>
      <c r="Q251">
        <f>IFERROR('[1]Sheet 1'!P251,0)</f>
        <v>0</v>
      </c>
      <c r="R251">
        <f t="shared" si="98"/>
        <v>0.9052054809735427</v>
      </c>
      <c r="S251">
        <f t="shared" si="86"/>
        <v>0.79600052594564663</v>
      </c>
      <c r="T251">
        <f t="shared" si="87"/>
        <v>4.4502770945474446E-2</v>
      </c>
      <c r="U251">
        <f t="shared" si="88"/>
        <v>2.3683093614376701E-2</v>
      </c>
      <c r="V251">
        <f t="shared" si="89"/>
        <v>0.11075827844193241</v>
      </c>
      <c r="W251">
        <f t="shared" si="90"/>
        <v>2.5055331052569817E-2</v>
      </c>
      <c r="X251">
        <f t="shared" si="99"/>
        <v>1</v>
      </c>
      <c r="Y251">
        <f t="shared" si="100"/>
        <v>0</v>
      </c>
      <c r="Z251">
        <f t="shared" si="101"/>
        <v>0</v>
      </c>
      <c r="AA251">
        <f t="shared" si="102"/>
        <v>0</v>
      </c>
      <c r="AB251">
        <f t="shared" si="103"/>
        <v>0</v>
      </c>
      <c r="AC251">
        <f t="shared" si="91"/>
        <v>1</v>
      </c>
      <c r="AD251">
        <f t="shared" si="92"/>
        <v>0</v>
      </c>
      <c r="AE251">
        <f t="shared" si="93"/>
        <v>0</v>
      </c>
      <c r="AF251">
        <f t="shared" si="94"/>
        <v>1</v>
      </c>
      <c r="AG251">
        <f t="shared" si="95"/>
        <v>0</v>
      </c>
      <c r="AH251">
        <f t="shared" si="80"/>
        <v>2</v>
      </c>
      <c r="AI251">
        <f t="shared" si="81"/>
        <v>0</v>
      </c>
      <c r="AJ251">
        <f t="shared" si="96"/>
        <v>0</v>
      </c>
      <c r="AK251">
        <f t="shared" si="97"/>
        <v>0</v>
      </c>
      <c r="AL251">
        <f t="shared" si="82"/>
        <v>0</v>
      </c>
      <c r="AM251">
        <f t="shared" si="83"/>
        <v>0</v>
      </c>
      <c r="AN251">
        <f t="shared" si="84"/>
        <v>1</v>
      </c>
    </row>
    <row r="252" spans="1:40" x14ac:dyDescent="0.3">
      <c r="A252" t="str">
        <f t="shared" si="85"/>
        <v>AC_Ambulantes</v>
      </c>
      <c r="B252" t="str">
        <f>IFERROR('[1]Sheet 1'!A252,0)</f>
        <v>Norte</v>
      </c>
      <c r="C252" t="str">
        <f>IFERROR('[1]Sheet 1'!B252,0)</f>
        <v>AC</v>
      </c>
      <c r="D252" t="str">
        <f>IFERROR('[1]Sheet 1'!C252,0)</f>
        <v>Acre</v>
      </c>
      <c r="E252" t="str">
        <f>IFERROR('[1]Sheet 1'!D252,0)</f>
        <v>Ambulantes</v>
      </c>
      <c r="F252">
        <f>IFERROR('[1]Sheet 1'!E252,0)</f>
        <v>0.32489049462716202</v>
      </c>
      <c r="G252">
        <f>IFERROR('[1]Sheet 1'!F252,0)</f>
        <v>0.29015505465533897</v>
      </c>
      <c r="H252">
        <f>IFERROR('[1]Sheet 1'!G252,0)</f>
        <v>0.11568870487725599</v>
      </c>
      <c r="I252">
        <f>IFERROR('[1]Sheet 1'!H252,0)</f>
        <v>0.22320305260961901</v>
      </c>
      <c r="J252">
        <f>IFERROR('[1]Sheet 1'!I252,0)</f>
        <v>1.50879786668321E-2</v>
      </c>
      <c r="K252">
        <f>IFERROR('[1]Sheet 1'!J252,0)</f>
        <v>3.09747145637904E-2</v>
      </c>
      <c r="L252">
        <f>IFERROR('[1]Sheet 1'!K252,0)</f>
        <v>0</v>
      </c>
      <c r="M252">
        <f>IFERROR('[1]Sheet 1'!L252,0)</f>
        <v>0</v>
      </c>
      <c r="N252">
        <f>IFERROR('[1]Sheet 1'!M252,0)</f>
        <v>0</v>
      </c>
      <c r="O252">
        <f>IFERROR('[1]Sheet 1'!N252,0)</f>
        <v>0</v>
      </c>
      <c r="P252">
        <f>IFERROR('[1]Sheet 1'!O252,0)</f>
        <v>0</v>
      </c>
      <c r="Q252">
        <f>IFERROR('[1]Sheet 1'!P252,0)</f>
        <v>0</v>
      </c>
      <c r="R252">
        <f t="shared" si="98"/>
        <v>0.96902528543620814</v>
      </c>
      <c r="S252">
        <f t="shared" si="86"/>
        <v>0.33527555937914671</v>
      </c>
      <c r="T252">
        <f t="shared" si="87"/>
        <v>0.29942980747372888</v>
      </c>
      <c r="U252">
        <f t="shared" si="88"/>
        <v>0.11938667299602874</v>
      </c>
      <c r="V252">
        <f t="shared" si="89"/>
        <v>0.23033769702835341</v>
      </c>
      <c r="W252">
        <f t="shared" si="90"/>
        <v>1.5570263122742173E-2</v>
      </c>
      <c r="X252">
        <f t="shared" si="99"/>
        <v>0</v>
      </c>
      <c r="Y252">
        <f t="shared" si="100"/>
        <v>0</v>
      </c>
      <c r="Z252">
        <f t="shared" si="101"/>
        <v>0</v>
      </c>
      <c r="AA252">
        <f t="shared" si="102"/>
        <v>0</v>
      </c>
      <c r="AB252">
        <f t="shared" si="103"/>
        <v>0</v>
      </c>
      <c r="AC252">
        <f t="shared" si="91"/>
        <v>0</v>
      </c>
      <c r="AD252">
        <f t="shared" si="92"/>
        <v>0</v>
      </c>
      <c r="AE252">
        <f t="shared" si="93"/>
        <v>1</v>
      </c>
      <c r="AF252">
        <f t="shared" si="94"/>
        <v>0</v>
      </c>
      <c r="AG252">
        <f t="shared" si="95"/>
        <v>0</v>
      </c>
      <c r="AH252">
        <f t="shared" si="80"/>
        <v>0</v>
      </c>
      <c r="AI252">
        <f t="shared" si="81"/>
        <v>0</v>
      </c>
      <c r="AJ252">
        <f t="shared" si="96"/>
        <v>1</v>
      </c>
      <c r="AK252">
        <f t="shared" si="97"/>
        <v>0</v>
      </c>
      <c r="AL252">
        <f t="shared" si="82"/>
        <v>0</v>
      </c>
      <c r="AM252">
        <f t="shared" si="83"/>
        <v>0</v>
      </c>
      <c r="AN252">
        <f t="shared" si="84"/>
        <v>1</v>
      </c>
    </row>
    <row r="253" spans="1:40" x14ac:dyDescent="0.3">
      <c r="A253" t="str">
        <f t="shared" si="85"/>
        <v>AC_Bares</v>
      </c>
      <c r="B253" t="str">
        <f>IFERROR('[1]Sheet 1'!A253,0)</f>
        <v>Norte</v>
      </c>
      <c r="C253" t="str">
        <f>IFERROR('[1]Sheet 1'!B253,0)</f>
        <v>AC</v>
      </c>
      <c r="D253" t="str">
        <f>IFERROR('[1]Sheet 1'!C253,0)</f>
        <v>Acre</v>
      </c>
      <c r="E253" t="str">
        <f>IFERROR('[1]Sheet 1'!D253,0)</f>
        <v>Bares</v>
      </c>
      <c r="F253">
        <f>IFERROR('[1]Sheet 1'!E253,0)</f>
        <v>4.78583280429924E-2</v>
      </c>
      <c r="G253">
        <f>IFERROR('[1]Sheet 1'!F253,0)</f>
        <v>0.148086345437064</v>
      </c>
      <c r="H253">
        <f>IFERROR('[1]Sheet 1'!G253,0)</f>
        <v>9.4216028469061103E-2</v>
      </c>
      <c r="I253">
        <f>IFERROR('[1]Sheet 1'!H253,0)</f>
        <v>0.126268191626249</v>
      </c>
      <c r="J253">
        <f>IFERROR('[1]Sheet 1'!I253,0)</f>
        <v>0</v>
      </c>
      <c r="K253">
        <f>IFERROR('[1]Sheet 1'!J253,0)</f>
        <v>0.58357110642463395</v>
      </c>
      <c r="L253">
        <f>IFERROR('[1]Sheet 1'!K253,0)</f>
        <v>0</v>
      </c>
      <c r="M253">
        <f>IFERROR('[1]Sheet 1'!L253,0)</f>
        <v>0</v>
      </c>
      <c r="N253">
        <f>IFERROR('[1]Sheet 1'!M253,0)</f>
        <v>0</v>
      </c>
      <c r="O253">
        <f>IFERROR('[1]Sheet 1'!N253,0)</f>
        <v>0</v>
      </c>
      <c r="P253">
        <f>IFERROR('[1]Sheet 1'!O253,0)</f>
        <v>0</v>
      </c>
      <c r="Q253">
        <f>IFERROR('[1]Sheet 1'!P253,0)</f>
        <v>1</v>
      </c>
      <c r="R253">
        <f t="shared" si="98"/>
        <v>0.36857056553237411</v>
      </c>
      <c r="S253">
        <f t="shared" si="86"/>
        <v>0</v>
      </c>
      <c r="T253">
        <f t="shared" si="87"/>
        <v>0.40178559897522947</v>
      </c>
      <c r="U253">
        <f t="shared" si="88"/>
        <v>0.25562548201040614</v>
      </c>
      <c r="V253">
        <f t="shared" si="89"/>
        <v>0.34258891901436439</v>
      </c>
      <c r="W253">
        <f t="shared" si="90"/>
        <v>0</v>
      </c>
      <c r="X253">
        <f t="shared" si="99"/>
        <v>0</v>
      </c>
      <c r="Y253">
        <f t="shared" si="100"/>
        <v>0</v>
      </c>
      <c r="Z253">
        <f t="shared" si="101"/>
        <v>0</v>
      </c>
      <c r="AA253">
        <f t="shared" si="102"/>
        <v>0</v>
      </c>
      <c r="AB253">
        <f t="shared" si="103"/>
        <v>0</v>
      </c>
      <c r="AC253">
        <f t="shared" si="91"/>
        <v>0</v>
      </c>
      <c r="AD253">
        <f t="shared" si="92"/>
        <v>0</v>
      </c>
      <c r="AE253">
        <f t="shared" si="93"/>
        <v>1</v>
      </c>
      <c r="AF253">
        <f t="shared" si="94"/>
        <v>0</v>
      </c>
      <c r="AG253">
        <f t="shared" si="95"/>
        <v>0</v>
      </c>
      <c r="AH253">
        <f t="shared" si="80"/>
        <v>0</v>
      </c>
      <c r="AI253">
        <f t="shared" si="81"/>
        <v>0</v>
      </c>
      <c r="AJ253">
        <f t="shared" si="96"/>
        <v>0</v>
      </c>
      <c r="AK253">
        <f t="shared" si="97"/>
        <v>1</v>
      </c>
      <c r="AL253">
        <f t="shared" si="82"/>
        <v>1</v>
      </c>
      <c r="AM253">
        <f t="shared" si="83"/>
        <v>0</v>
      </c>
      <c r="AN253">
        <f t="shared" si="84"/>
        <v>1</v>
      </c>
    </row>
    <row r="254" spans="1:40" x14ac:dyDescent="0.3">
      <c r="A254" t="str">
        <f t="shared" si="85"/>
        <v>AC_Bebidas</v>
      </c>
      <c r="B254" t="str">
        <f>IFERROR('[1]Sheet 1'!A254,0)</f>
        <v>Norte</v>
      </c>
      <c r="C254" t="str">
        <f>IFERROR('[1]Sheet 1'!B254,0)</f>
        <v>AC</v>
      </c>
      <c r="D254" t="str">
        <f>IFERROR('[1]Sheet 1'!C254,0)</f>
        <v>Acre</v>
      </c>
      <c r="E254" t="str">
        <f>IFERROR('[1]Sheet 1'!D254,0)</f>
        <v>Bebidas</v>
      </c>
      <c r="F254">
        <f>IFERROR('[1]Sheet 1'!E254,0)</f>
        <v>0</v>
      </c>
      <c r="G254">
        <f>IFERROR('[1]Sheet 1'!F254,0)</f>
        <v>7.4898171114467102E-2</v>
      </c>
      <c r="H254">
        <f>IFERROR('[1]Sheet 1'!G254,0)</f>
        <v>0</v>
      </c>
      <c r="I254">
        <f>IFERROR('[1]Sheet 1'!H254,0)</f>
        <v>0</v>
      </c>
      <c r="J254">
        <f>IFERROR('[1]Sheet 1'!I254,0)</f>
        <v>0</v>
      </c>
      <c r="K254">
        <f>IFERROR('[1]Sheet 1'!J254,0)</f>
        <v>0.92510182888553305</v>
      </c>
      <c r="L254">
        <f>IFERROR('[1]Sheet 1'!K254,0)</f>
        <v>0</v>
      </c>
      <c r="M254">
        <f>IFERROR('[1]Sheet 1'!L254,0)</f>
        <v>0</v>
      </c>
      <c r="N254">
        <f>IFERROR('[1]Sheet 1'!M254,0)</f>
        <v>0</v>
      </c>
      <c r="O254">
        <f>IFERROR('[1]Sheet 1'!N254,0)</f>
        <v>0</v>
      </c>
      <c r="P254">
        <f>IFERROR('[1]Sheet 1'!O254,0)</f>
        <v>0</v>
      </c>
      <c r="Q254">
        <f>IFERROR('[1]Sheet 1'!P254,0)</f>
        <v>1</v>
      </c>
      <c r="R254">
        <f t="shared" si="98"/>
        <v>7.4898171114467102E-2</v>
      </c>
      <c r="S254">
        <f t="shared" si="86"/>
        <v>0</v>
      </c>
      <c r="T254">
        <f t="shared" si="87"/>
        <v>1</v>
      </c>
      <c r="U254">
        <f t="shared" si="88"/>
        <v>0</v>
      </c>
      <c r="V254">
        <f t="shared" si="89"/>
        <v>0</v>
      </c>
      <c r="W254">
        <f t="shared" si="90"/>
        <v>0</v>
      </c>
      <c r="X254">
        <f t="shared" si="99"/>
        <v>0</v>
      </c>
      <c r="Y254">
        <f t="shared" si="100"/>
        <v>1</v>
      </c>
      <c r="Z254">
        <f t="shared" si="101"/>
        <v>0</v>
      </c>
      <c r="AA254">
        <f t="shared" si="102"/>
        <v>0</v>
      </c>
      <c r="AB254">
        <f t="shared" si="103"/>
        <v>0</v>
      </c>
      <c r="AC254">
        <f t="shared" si="91"/>
        <v>0</v>
      </c>
      <c r="AD254">
        <f t="shared" si="92"/>
        <v>0</v>
      </c>
      <c r="AE254">
        <f t="shared" si="93"/>
        <v>1</v>
      </c>
      <c r="AF254">
        <f t="shared" si="94"/>
        <v>0</v>
      </c>
      <c r="AG254">
        <f t="shared" si="95"/>
        <v>1</v>
      </c>
      <c r="AH254">
        <f t="shared" si="80"/>
        <v>1</v>
      </c>
      <c r="AI254">
        <f t="shared" si="81"/>
        <v>0</v>
      </c>
      <c r="AJ254">
        <f t="shared" si="96"/>
        <v>0</v>
      </c>
      <c r="AK254">
        <f t="shared" si="97"/>
        <v>0</v>
      </c>
      <c r="AL254">
        <f t="shared" si="82"/>
        <v>0</v>
      </c>
      <c r="AM254">
        <f t="shared" si="83"/>
        <v>0</v>
      </c>
      <c r="AN254">
        <f t="shared" si="84"/>
        <v>1</v>
      </c>
    </row>
    <row r="255" spans="1:40" x14ac:dyDescent="0.3">
      <c r="A255" t="str">
        <f t="shared" si="85"/>
        <v>AC_Cantinas</v>
      </c>
      <c r="B255" t="str">
        <f>IFERROR('[1]Sheet 1'!A255,0)</f>
        <v>Norte</v>
      </c>
      <c r="C255" t="str">
        <f>IFERROR('[1]Sheet 1'!B255,0)</f>
        <v>AC</v>
      </c>
      <c r="D255" t="str">
        <f>IFERROR('[1]Sheet 1'!C255,0)</f>
        <v>Acre</v>
      </c>
      <c r="E255" t="str">
        <f>IFERROR('[1]Sheet 1'!D255,0)</f>
        <v>Cantinas</v>
      </c>
      <c r="F255">
        <f>IFERROR('[1]Sheet 1'!E255,0)</f>
        <v>8.3469390503561905E-2</v>
      </c>
      <c r="G255">
        <f>IFERROR('[1]Sheet 1'!F255,0)</f>
        <v>0.438115913157821</v>
      </c>
      <c r="H255">
        <f>IFERROR('[1]Sheet 1'!G255,0)</f>
        <v>0</v>
      </c>
      <c r="I255">
        <f>IFERROR('[1]Sheet 1'!H255,0)</f>
        <v>0.27279485273695198</v>
      </c>
      <c r="J255">
        <f>IFERROR('[1]Sheet 1'!I255,0)</f>
        <v>0</v>
      </c>
      <c r="K255">
        <f>IFERROR('[1]Sheet 1'!J255,0)</f>
        <v>0.20561984360166599</v>
      </c>
      <c r="L255">
        <f>IFERROR('[1]Sheet 1'!K255,0)</f>
        <v>0</v>
      </c>
      <c r="M255">
        <f>IFERROR('[1]Sheet 1'!L255,0)</f>
        <v>0</v>
      </c>
      <c r="N255">
        <f>IFERROR('[1]Sheet 1'!M255,0)</f>
        <v>0</v>
      </c>
      <c r="O255">
        <f>IFERROR('[1]Sheet 1'!N255,0)</f>
        <v>0</v>
      </c>
      <c r="P255">
        <f>IFERROR('[1]Sheet 1'!O255,0)</f>
        <v>0</v>
      </c>
      <c r="Q255">
        <f>IFERROR('[1]Sheet 1'!P255,0)</f>
        <v>0</v>
      </c>
      <c r="R255">
        <f t="shared" si="98"/>
        <v>0.79438015639833481</v>
      </c>
      <c r="S255">
        <f t="shared" si="86"/>
        <v>0.10507486853902091</v>
      </c>
      <c r="T255">
        <f t="shared" si="87"/>
        <v>0.55151920604891302</v>
      </c>
      <c r="U255">
        <f t="shared" si="88"/>
        <v>0</v>
      </c>
      <c r="V255">
        <f t="shared" si="89"/>
        <v>0.3434059254120661</v>
      </c>
      <c r="W255">
        <f t="shared" si="90"/>
        <v>0</v>
      </c>
      <c r="X255">
        <f t="shared" si="99"/>
        <v>0</v>
      </c>
      <c r="Y255">
        <f t="shared" si="100"/>
        <v>1</v>
      </c>
      <c r="Z255">
        <f t="shared" si="101"/>
        <v>0</v>
      </c>
      <c r="AA255">
        <f t="shared" si="102"/>
        <v>0</v>
      </c>
      <c r="AB255">
        <f t="shared" si="103"/>
        <v>0</v>
      </c>
      <c r="AC255">
        <f t="shared" si="91"/>
        <v>0</v>
      </c>
      <c r="AD255">
        <f t="shared" si="92"/>
        <v>0</v>
      </c>
      <c r="AE255">
        <f t="shared" si="93"/>
        <v>1</v>
      </c>
      <c r="AF255">
        <f t="shared" si="94"/>
        <v>0</v>
      </c>
      <c r="AG255">
        <f t="shared" si="95"/>
        <v>1</v>
      </c>
      <c r="AH255">
        <f t="shared" si="80"/>
        <v>1</v>
      </c>
      <c r="AI255">
        <f t="shared" si="81"/>
        <v>0</v>
      </c>
      <c r="AJ255">
        <f t="shared" si="96"/>
        <v>0</v>
      </c>
      <c r="AK255">
        <f t="shared" si="97"/>
        <v>0</v>
      </c>
      <c r="AL255">
        <f t="shared" si="82"/>
        <v>0</v>
      </c>
      <c r="AM255">
        <f t="shared" si="83"/>
        <v>0</v>
      </c>
      <c r="AN255">
        <f t="shared" si="84"/>
        <v>1</v>
      </c>
    </row>
    <row r="256" spans="1:40" x14ac:dyDescent="0.3">
      <c r="A256" t="str">
        <f t="shared" si="85"/>
        <v>AC_Doces</v>
      </c>
      <c r="B256" t="str">
        <f>IFERROR('[1]Sheet 1'!A256,0)</f>
        <v>Norte</v>
      </c>
      <c r="C256" t="str">
        <f>IFERROR('[1]Sheet 1'!B256,0)</f>
        <v>AC</v>
      </c>
      <c r="D256" t="str">
        <f>IFERROR('[1]Sheet 1'!C256,0)</f>
        <v>Acre</v>
      </c>
      <c r="E256" t="str">
        <f>IFERROR('[1]Sheet 1'!D256,0)</f>
        <v>Doces</v>
      </c>
      <c r="F256">
        <f>IFERROR('[1]Sheet 1'!E256,0)</f>
        <v>0</v>
      </c>
      <c r="G256">
        <f>IFERROR('[1]Sheet 1'!F256,0)</f>
        <v>1</v>
      </c>
      <c r="H256">
        <f>IFERROR('[1]Sheet 1'!G256,0)</f>
        <v>0</v>
      </c>
      <c r="I256">
        <f>IFERROR('[1]Sheet 1'!H256,0)</f>
        <v>0</v>
      </c>
      <c r="J256">
        <f>IFERROR('[1]Sheet 1'!I256,0)</f>
        <v>0</v>
      </c>
      <c r="K256">
        <f>IFERROR('[1]Sheet 1'!J256,0)</f>
        <v>0</v>
      </c>
      <c r="L256">
        <f>IFERROR('[1]Sheet 1'!K256,0)</f>
        <v>0</v>
      </c>
      <c r="M256">
        <f>IFERROR('[1]Sheet 1'!L256,0)</f>
        <v>1</v>
      </c>
      <c r="N256">
        <f>IFERROR('[1]Sheet 1'!M256,0)</f>
        <v>0</v>
      </c>
      <c r="O256">
        <f>IFERROR('[1]Sheet 1'!N256,0)</f>
        <v>0</v>
      </c>
      <c r="P256">
        <f>IFERROR('[1]Sheet 1'!O256,0)</f>
        <v>0</v>
      </c>
      <c r="Q256">
        <f>IFERROR('[1]Sheet 1'!P256,0)</f>
        <v>0</v>
      </c>
      <c r="R256">
        <f t="shared" si="98"/>
        <v>1</v>
      </c>
      <c r="S256">
        <f t="shared" si="86"/>
        <v>0</v>
      </c>
      <c r="T256">
        <f t="shared" si="87"/>
        <v>1</v>
      </c>
      <c r="U256">
        <f t="shared" si="88"/>
        <v>0</v>
      </c>
      <c r="V256">
        <f t="shared" si="89"/>
        <v>0</v>
      </c>
      <c r="W256">
        <f t="shared" si="90"/>
        <v>0</v>
      </c>
      <c r="X256">
        <f t="shared" si="99"/>
        <v>0</v>
      </c>
      <c r="Y256">
        <f t="shared" si="100"/>
        <v>1</v>
      </c>
      <c r="Z256">
        <f t="shared" si="101"/>
        <v>0</v>
      </c>
      <c r="AA256">
        <f t="shared" si="102"/>
        <v>0</v>
      </c>
      <c r="AB256">
        <f t="shared" si="103"/>
        <v>0</v>
      </c>
      <c r="AC256">
        <f t="shared" si="91"/>
        <v>0</v>
      </c>
      <c r="AD256">
        <f t="shared" si="92"/>
        <v>1</v>
      </c>
      <c r="AE256">
        <f t="shared" si="93"/>
        <v>0</v>
      </c>
      <c r="AF256">
        <f t="shared" si="94"/>
        <v>0</v>
      </c>
      <c r="AG256">
        <f t="shared" si="95"/>
        <v>1</v>
      </c>
      <c r="AH256">
        <f t="shared" si="80"/>
        <v>2</v>
      </c>
      <c r="AI256">
        <f t="shared" si="81"/>
        <v>0</v>
      </c>
      <c r="AJ256">
        <f t="shared" si="96"/>
        <v>0</v>
      </c>
      <c r="AK256">
        <f t="shared" si="97"/>
        <v>0</v>
      </c>
      <c r="AL256">
        <f t="shared" si="82"/>
        <v>0</v>
      </c>
      <c r="AM256">
        <f t="shared" si="83"/>
        <v>0</v>
      </c>
      <c r="AN256">
        <f t="shared" si="84"/>
        <v>1</v>
      </c>
    </row>
    <row r="257" spans="1:40" x14ac:dyDescent="0.3">
      <c r="A257" t="str">
        <f t="shared" si="85"/>
        <v>AC_Excluidos</v>
      </c>
      <c r="B257" t="str">
        <f>IFERROR('[1]Sheet 1'!A257,0)</f>
        <v>Norte</v>
      </c>
      <c r="C257" t="str">
        <f>IFERROR('[1]Sheet 1'!B257,0)</f>
        <v>AC</v>
      </c>
      <c r="D257" t="str">
        <f>IFERROR('[1]Sheet 1'!C257,0)</f>
        <v>Acre</v>
      </c>
      <c r="E257" t="str">
        <f>IFERROR('[1]Sheet 1'!D257,0)</f>
        <v>Excluidos</v>
      </c>
      <c r="F257">
        <f>IFERROR('[1]Sheet 1'!E257,0)</f>
        <v>0.46659963782610298</v>
      </c>
      <c r="G257">
        <f>IFERROR('[1]Sheet 1'!F257,0)</f>
        <v>7.5018395683122199E-2</v>
      </c>
      <c r="H257">
        <f>IFERROR('[1]Sheet 1'!G257,0)</f>
        <v>2.0604264763090699E-2</v>
      </c>
      <c r="I257">
        <f>IFERROR('[1]Sheet 1'!H257,0)</f>
        <v>0.29731007343305699</v>
      </c>
      <c r="J257">
        <f>IFERROR('[1]Sheet 1'!I257,0)</f>
        <v>1.0402768881458101E-2</v>
      </c>
      <c r="K257">
        <f>IFERROR('[1]Sheet 1'!J257,0)</f>
        <v>0.130064859413169</v>
      </c>
      <c r="L257">
        <f>IFERROR('[1]Sheet 1'!K257,0)</f>
        <v>0</v>
      </c>
      <c r="M257">
        <f>IFERROR('[1]Sheet 1'!L257,0)</f>
        <v>0</v>
      </c>
      <c r="N257">
        <f>IFERROR('[1]Sheet 1'!M257,0)</f>
        <v>0</v>
      </c>
      <c r="O257">
        <f>IFERROR('[1]Sheet 1'!N257,0)</f>
        <v>0</v>
      </c>
      <c r="P257">
        <f>IFERROR('[1]Sheet 1'!O257,0)</f>
        <v>0</v>
      </c>
      <c r="Q257">
        <f>IFERROR('[1]Sheet 1'!P257,0)</f>
        <v>0</v>
      </c>
      <c r="R257">
        <f t="shared" si="98"/>
        <v>0.86993514058683097</v>
      </c>
      <c r="S257">
        <f t="shared" si="86"/>
        <v>0.53636140909464758</v>
      </c>
      <c r="T257">
        <f t="shared" si="87"/>
        <v>8.623446988532632E-2</v>
      </c>
      <c r="U257">
        <f t="shared" si="88"/>
        <v>2.3684828674919039E-2</v>
      </c>
      <c r="V257">
        <f t="shared" si="89"/>
        <v>0.34176119524554549</v>
      </c>
      <c r="W257">
        <f t="shared" si="90"/>
        <v>1.1958097099561605E-2</v>
      </c>
      <c r="X257">
        <f t="shared" si="99"/>
        <v>1</v>
      </c>
      <c r="Y257">
        <f t="shared" si="100"/>
        <v>0</v>
      </c>
      <c r="Z257">
        <f t="shared" si="101"/>
        <v>0</v>
      </c>
      <c r="AA257">
        <f t="shared" si="102"/>
        <v>0</v>
      </c>
      <c r="AB257">
        <f t="shared" si="103"/>
        <v>0</v>
      </c>
      <c r="AC257">
        <f t="shared" si="91"/>
        <v>0</v>
      </c>
      <c r="AD257">
        <f t="shared" si="92"/>
        <v>0</v>
      </c>
      <c r="AE257">
        <f t="shared" si="93"/>
        <v>1</v>
      </c>
      <c r="AF257">
        <f t="shared" si="94"/>
        <v>1</v>
      </c>
      <c r="AG257">
        <f t="shared" si="95"/>
        <v>0</v>
      </c>
      <c r="AH257">
        <f t="shared" si="80"/>
        <v>1</v>
      </c>
      <c r="AI257">
        <f t="shared" si="81"/>
        <v>0</v>
      </c>
      <c r="AJ257">
        <f t="shared" si="96"/>
        <v>0</v>
      </c>
      <c r="AK257">
        <f t="shared" si="97"/>
        <v>0</v>
      </c>
      <c r="AL257">
        <f t="shared" si="82"/>
        <v>0</v>
      </c>
      <c r="AM257">
        <f t="shared" si="83"/>
        <v>0</v>
      </c>
      <c r="AN257">
        <f t="shared" si="84"/>
        <v>1</v>
      </c>
    </row>
    <row r="258" spans="1:40" x14ac:dyDescent="0.3">
      <c r="A258" t="str">
        <f t="shared" si="85"/>
        <v>AC_FornecimentoDom</v>
      </c>
      <c r="B258" t="str">
        <f>IFERROR('[1]Sheet 1'!A258,0)</f>
        <v>Norte</v>
      </c>
      <c r="C258" t="str">
        <f>IFERROR('[1]Sheet 1'!B258,0)</f>
        <v>AC</v>
      </c>
      <c r="D258" t="str">
        <f>IFERROR('[1]Sheet 1'!C258,0)</f>
        <v>Acre</v>
      </c>
      <c r="E258" t="str">
        <f>IFERROR('[1]Sheet 1'!D258,0)</f>
        <v>FornecimentoDom</v>
      </c>
      <c r="F258">
        <f>IFERROR('[1]Sheet 1'!E258,0)</f>
        <v>0</v>
      </c>
      <c r="G258">
        <f>IFERROR('[1]Sheet 1'!F258,0)</f>
        <v>0</v>
      </c>
      <c r="H258">
        <f>IFERROR('[1]Sheet 1'!G258,0)</f>
        <v>0</v>
      </c>
      <c r="I258">
        <f>IFERROR('[1]Sheet 1'!H258,0)</f>
        <v>1</v>
      </c>
      <c r="J258">
        <f>IFERROR('[1]Sheet 1'!I258,0)</f>
        <v>0</v>
      </c>
      <c r="K258">
        <f>IFERROR('[1]Sheet 1'!J258,0)</f>
        <v>0</v>
      </c>
      <c r="L258">
        <f>IFERROR('[1]Sheet 1'!K258,0)</f>
        <v>0</v>
      </c>
      <c r="M258">
        <f>IFERROR('[1]Sheet 1'!L258,0)</f>
        <v>0</v>
      </c>
      <c r="N258">
        <f>IFERROR('[1]Sheet 1'!M258,0)</f>
        <v>0</v>
      </c>
      <c r="O258">
        <f>IFERROR('[1]Sheet 1'!N258,0)</f>
        <v>1</v>
      </c>
      <c r="P258">
        <f>IFERROR('[1]Sheet 1'!O258,0)</f>
        <v>0</v>
      </c>
      <c r="Q258">
        <f>IFERROR('[1]Sheet 1'!P258,0)</f>
        <v>0</v>
      </c>
      <c r="R258">
        <f t="shared" si="98"/>
        <v>1</v>
      </c>
      <c r="S258">
        <f t="shared" si="86"/>
        <v>0</v>
      </c>
      <c r="T258">
        <f t="shared" si="87"/>
        <v>0</v>
      </c>
      <c r="U258">
        <f t="shared" si="88"/>
        <v>0</v>
      </c>
      <c r="V258">
        <f t="shared" si="89"/>
        <v>1</v>
      </c>
      <c r="W258">
        <f t="shared" si="90"/>
        <v>0</v>
      </c>
      <c r="X258">
        <f t="shared" si="99"/>
        <v>0</v>
      </c>
      <c r="Y258">
        <f t="shared" si="100"/>
        <v>0</v>
      </c>
      <c r="Z258">
        <f t="shared" si="101"/>
        <v>0</v>
      </c>
      <c r="AA258">
        <f t="shared" si="102"/>
        <v>1</v>
      </c>
      <c r="AB258">
        <f t="shared" si="103"/>
        <v>0</v>
      </c>
      <c r="AC258">
        <f t="shared" si="91"/>
        <v>0</v>
      </c>
      <c r="AD258">
        <f t="shared" si="92"/>
        <v>0</v>
      </c>
      <c r="AE258">
        <f t="shared" si="93"/>
        <v>1</v>
      </c>
      <c r="AF258">
        <f t="shared" si="94"/>
        <v>0</v>
      </c>
      <c r="AG258">
        <f t="shared" si="95"/>
        <v>0</v>
      </c>
      <c r="AH258">
        <f t="shared" ref="AH258:AH321" si="104">SUM(AC258:AD258,AF258:AG258)</f>
        <v>0</v>
      </c>
      <c r="AI258">
        <f t="shared" ref="AI258:AI321" si="105">IF(AH258=0,IF(S258&gt;0.4,IF(T258&lt;0.2,IF(U258&lt;0.2,1,0),0),0),0)</f>
        <v>0</v>
      </c>
      <c r="AJ258">
        <f t="shared" si="96"/>
        <v>1</v>
      </c>
      <c r="AK258">
        <f t="shared" si="97"/>
        <v>0</v>
      </c>
      <c r="AL258">
        <f t="shared" ref="AL258:AL321" si="106">IF(AH258=0,IF(AI258=0,IF(T258&gt;0.4,IF(S258&lt;0.2,1,0),0),0),0)</f>
        <v>0</v>
      </c>
      <c r="AM258">
        <f t="shared" ref="AM258:AM321" si="107">IF(AL258=0,IF(AH258=0,IF((T258+U258)&gt;=0.7,1,0),0),0)</f>
        <v>0</v>
      </c>
      <c r="AN258">
        <f t="shared" ref="AN258:AN321" si="108">AF258+AG258+AI258+AJ258+AK258</f>
        <v>1</v>
      </c>
    </row>
    <row r="259" spans="1:40" x14ac:dyDescent="0.3">
      <c r="A259" t="str">
        <f t="shared" ref="A259:A322" si="109">C259&amp;"_"&amp;E259</f>
        <v>AC_Hipermercado</v>
      </c>
      <c r="B259" t="str">
        <f>IFERROR('[1]Sheet 1'!A259,0)</f>
        <v>Norte</v>
      </c>
      <c r="C259" t="str">
        <f>IFERROR('[1]Sheet 1'!B259,0)</f>
        <v>AC</v>
      </c>
      <c r="D259" t="str">
        <f>IFERROR('[1]Sheet 1'!C259,0)</f>
        <v>Acre</v>
      </c>
      <c r="E259" t="str">
        <f>IFERROR('[1]Sheet 1'!D259,0)</f>
        <v>Hipermercado</v>
      </c>
      <c r="F259">
        <f>IFERROR('[1]Sheet 1'!E259,0)</f>
        <v>0.49817880767302503</v>
      </c>
      <c r="G259">
        <f>IFERROR('[1]Sheet 1'!F259,0)</f>
        <v>0.29666501911774501</v>
      </c>
      <c r="H259">
        <f>IFERROR('[1]Sheet 1'!G259,0)</f>
        <v>6.2755458853909901E-2</v>
      </c>
      <c r="I259">
        <f>IFERROR('[1]Sheet 1'!H259,0)</f>
        <v>2.1048633094989801E-2</v>
      </c>
      <c r="J259">
        <f>IFERROR('[1]Sheet 1'!I259,0)</f>
        <v>0.107642077522225</v>
      </c>
      <c r="K259">
        <f>IFERROR('[1]Sheet 1'!J259,0)</f>
        <v>1.3710003738104101E-2</v>
      </c>
      <c r="L259">
        <f>IFERROR('[1]Sheet 1'!K259,0)</f>
        <v>0</v>
      </c>
      <c r="M259">
        <f>IFERROR('[1]Sheet 1'!L259,0)</f>
        <v>0</v>
      </c>
      <c r="N259">
        <f>IFERROR('[1]Sheet 1'!M259,0)</f>
        <v>0</v>
      </c>
      <c r="O259">
        <f>IFERROR('[1]Sheet 1'!N259,0)</f>
        <v>0</v>
      </c>
      <c r="P259">
        <f>IFERROR('[1]Sheet 1'!O259,0)</f>
        <v>0</v>
      </c>
      <c r="Q259">
        <f>IFERROR('[1]Sheet 1'!P259,0)</f>
        <v>0</v>
      </c>
      <c r="R259">
        <f t="shared" si="98"/>
        <v>0.98628999626189473</v>
      </c>
      <c r="S259">
        <f t="shared" ref="S259:S322" si="110">_xlfn.IFS($E259="Bares",0,$E259="Bebidas",0,SUM(F259:K259)&gt;0,F259/$R259)</f>
        <v>0.50510378241810838</v>
      </c>
      <c r="T259">
        <f t="shared" ref="T259:T322" si="111">IFERROR(G259/$R259,0)</f>
        <v>0.30078883517233812</v>
      </c>
      <c r="U259">
        <f t="shared" ref="U259:U322" si="112">IFERROR(H259/$R259,0)</f>
        <v>6.3627796177348747E-2</v>
      </c>
      <c r="V259">
        <f t="shared" ref="V259:V322" si="113">IFERROR(I259/$R259,0)</f>
        <v>2.1341221319049704E-2</v>
      </c>
      <c r="W259">
        <f t="shared" ref="W259:W322" si="114">IFERROR(J259/$R259,0)</f>
        <v>0.10913836491315505</v>
      </c>
      <c r="X259">
        <f t="shared" si="99"/>
        <v>1</v>
      </c>
      <c r="Y259">
        <f t="shared" si="100"/>
        <v>0</v>
      </c>
      <c r="Z259">
        <f t="shared" si="101"/>
        <v>0</v>
      </c>
      <c r="AA259">
        <f t="shared" si="102"/>
        <v>0</v>
      </c>
      <c r="AB259">
        <f t="shared" si="103"/>
        <v>0</v>
      </c>
      <c r="AC259">
        <f t="shared" ref="AC259:AC322" si="115">L259</f>
        <v>0</v>
      </c>
      <c r="AD259">
        <f t="shared" ref="AD259:AD322" si="116">M259</f>
        <v>0</v>
      </c>
      <c r="AE259">
        <f t="shared" ref="AE259:AE322" si="117">IF(AC259=0,IF(AD259=0,1,0),0)</f>
        <v>1</v>
      </c>
      <c r="AF259">
        <f t="shared" ref="AF259:AF322" si="118">IF(AC259=1,1,IF(X259=1,1,0))</f>
        <v>1</v>
      </c>
      <c r="AG259">
        <f t="shared" ref="AG259:AG322" si="119">IF(AD259=1,1,IF(Y259=1,1,0))</f>
        <v>0</v>
      </c>
      <c r="AH259">
        <f t="shared" si="104"/>
        <v>1</v>
      </c>
      <c r="AI259">
        <f t="shared" si="105"/>
        <v>0</v>
      </c>
      <c r="AJ259">
        <f t="shared" ref="AJ259:AJ322" si="120">IF(AH259=0,IF(AI259=0,IF(AK259=0,1,0),0),0)</f>
        <v>0</v>
      </c>
      <c r="AK259">
        <f t="shared" ref="AK259:AK322" si="121">AL259+AM259</f>
        <v>0</v>
      </c>
      <c r="AL259">
        <f t="shared" si="106"/>
        <v>0</v>
      </c>
      <c r="AM259">
        <f t="shared" si="107"/>
        <v>0</v>
      </c>
      <c r="AN259">
        <f t="shared" si="108"/>
        <v>1</v>
      </c>
    </row>
    <row r="260" spans="1:40" x14ac:dyDescent="0.3">
      <c r="A260" t="str">
        <f t="shared" si="109"/>
        <v>AC_Hortifruti</v>
      </c>
      <c r="B260" t="str">
        <f>IFERROR('[1]Sheet 1'!A260,0)</f>
        <v>Norte</v>
      </c>
      <c r="C260" t="str">
        <f>IFERROR('[1]Sheet 1'!B260,0)</f>
        <v>AC</v>
      </c>
      <c r="D260" t="str">
        <f>IFERROR('[1]Sheet 1'!C260,0)</f>
        <v>Acre</v>
      </c>
      <c r="E260" t="str">
        <f>IFERROR('[1]Sheet 1'!D260,0)</f>
        <v>Hortifruti</v>
      </c>
      <c r="F260">
        <f>IFERROR('[1]Sheet 1'!E260,0)</f>
        <v>0.86026869157161601</v>
      </c>
      <c r="G260">
        <f>IFERROR('[1]Sheet 1'!F260,0)</f>
        <v>4.4921869587867001E-2</v>
      </c>
      <c r="H260">
        <f>IFERROR('[1]Sheet 1'!G260,0)</f>
        <v>3.4248584925320402E-2</v>
      </c>
      <c r="I260">
        <f>IFERROR('[1]Sheet 1'!H260,0)</f>
        <v>2.8215033590959001E-2</v>
      </c>
      <c r="J260">
        <f>IFERROR('[1]Sheet 1'!I260,0)</f>
        <v>3.2345820324237801E-2</v>
      </c>
      <c r="K260">
        <f>IFERROR('[1]Sheet 1'!J260,0)</f>
        <v>0</v>
      </c>
      <c r="L260">
        <f>IFERROR('[1]Sheet 1'!K260,0)</f>
        <v>1</v>
      </c>
      <c r="M260">
        <f>IFERROR('[1]Sheet 1'!L260,0)</f>
        <v>0</v>
      </c>
      <c r="N260">
        <f>IFERROR('[1]Sheet 1'!M260,0)</f>
        <v>0</v>
      </c>
      <c r="O260">
        <f>IFERROR('[1]Sheet 1'!N260,0)</f>
        <v>0</v>
      </c>
      <c r="P260">
        <f>IFERROR('[1]Sheet 1'!O260,0)</f>
        <v>0</v>
      </c>
      <c r="Q260">
        <f>IFERROR('[1]Sheet 1'!P260,0)</f>
        <v>0</v>
      </c>
      <c r="R260">
        <f t="shared" si="98"/>
        <v>1.0000000000000002</v>
      </c>
      <c r="S260">
        <f t="shared" si="110"/>
        <v>0.86026869157161578</v>
      </c>
      <c r="T260">
        <f t="shared" si="111"/>
        <v>4.4921869587866994E-2</v>
      </c>
      <c r="U260">
        <f t="shared" si="112"/>
        <v>3.4248584925320395E-2</v>
      </c>
      <c r="V260">
        <f t="shared" si="113"/>
        <v>2.8215033590958994E-2</v>
      </c>
      <c r="W260">
        <f t="shared" si="114"/>
        <v>3.2345820324237794E-2</v>
      </c>
      <c r="X260">
        <f t="shared" si="99"/>
        <v>1</v>
      </c>
      <c r="Y260">
        <f t="shared" si="100"/>
        <v>0</v>
      </c>
      <c r="Z260">
        <f t="shared" si="101"/>
        <v>0</v>
      </c>
      <c r="AA260">
        <f t="shared" si="102"/>
        <v>0</v>
      </c>
      <c r="AB260">
        <f t="shared" si="103"/>
        <v>0</v>
      </c>
      <c r="AC260">
        <f t="shared" si="115"/>
        <v>1</v>
      </c>
      <c r="AD260">
        <f t="shared" si="116"/>
        <v>0</v>
      </c>
      <c r="AE260">
        <f t="shared" si="117"/>
        <v>0</v>
      </c>
      <c r="AF260">
        <f t="shared" si="118"/>
        <v>1</v>
      </c>
      <c r="AG260">
        <f t="shared" si="119"/>
        <v>0</v>
      </c>
      <c r="AH260">
        <f t="shared" si="104"/>
        <v>2</v>
      </c>
      <c r="AI260">
        <f t="shared" si="105"/>
        <v>0</v>
      </c>
      <c r="AJ260">
        <f t="shared" si="120"/>
        <v>0</v>
      </c>
      <c r="AK260">
        <f t="shared" si="121"/>
        <v>0</v>
      </c>
      <c r="AL260">
        <f t="shared" si="106"/>
        <v>0</v>
      </c>
      <c r="AM260">
        <f t="shared" si="107"/>
        <v>0</v>
      </c>
      <c r="AN260">
        <f t="shared" si="108"/>
        <v>1</v>
      </c>
    </row>
    <row r="261" spans="1:40" x14ac:dyDescent="0.3">
      <c r="A261" t="str">
        <f t="shared" si="109"/>
        <v>AC_Lanchonetes</v>
      </c>
      <c r="B261" t="str">
        <f>IFERROR('[1]Sheet 1'!A261,0)</f>
        <v>Norte</v>
      </c>
      <c r="C261" t="str">
        <f>IFERROR('[1]Sheet 1'!B261,0)</f>
        <v>AC</v>
      </c>
      <c r="D261" t="str">
        <f>IFERROR('[1]Sheet 1'!C261,0)</f>
        <v>Acre</v>
      </c>
      <c r="E261" t="str">
        <f>IFERROR('[1]Sheet 1'!D261,0)</f>
        <v>Lanchonetes</v>
      </c>
      <c r="F261">
        <f>IFERROR('[1]Sheet 1'!E261,0)</f>
        <v>0.164616149351416</v>
      </c>
      <c r="G261">
        <f>IFERROR('[1]Sheet 1'!F261,0)</f>
        <v>0.37416645861032199</v>
      </c>
      <c r="H261">
        <f>IFERROR('[1]Sheet 1'!G261,0)</f>
        <v>3.5856362622959E-3</v>
      </c>
      <c r="I261">
        <f>IFERROR('[1]Sheet 1'!H261,0)</f>
        <v>0.42776814625220799</v>
      </c>
      <c r="J261">
        <f>IFERROR('[1]Sheet 1'!I261,0)</f>
        <v>8.3047075106374608E-3</v>
      </c>
      <c r="K261">
        <f>IFERROR('[1]Sheet 1'!J261,0)</f>
        <v>2.15589020131206E-2</v>
      </c>
      <c r="L261">
        <f>IFERROR('[1]Sheet 1'!K261,0)</f>
        <v>0</v>
      </c>
      <c r="M261">
        <f>IFERROR('[1]Sheet 1'!L261,0)</f>
        <v>0</v>
      </c>
      <c r="N261">
        <f>IFERROR('[1]Sheet 1'!M261,0)</f>
        <v>0</v>
      </c>
      <c r="O261">
        <f>IFERROR('[1]Sheet 1'!N261,0)</f>
        <v>0</v>
      </c>
      <c r="P261">
        <f>IFERROR('[1]Sheet 1'!O261,0)</f>
        <v>0</v>
      </c>
      <c r="Q261">
        <f>IFERROR('[1]Sheet 1'!P261,0)</f>
        <v>0</v>
      </c>
      <c r="R261">
        <f t="shared" si="98"/>
        <v>0.97844109798687939</v>
      </c>
      <c r="S261">
        <f t="shared" si="110"/>
        <v>0.16824328995389709</v>
      </c>
      <c r="T261">
        <f t="shared" si="111"/>
        <v>0.38241081591948772</v>
      </c>
      <c r="U261">
        <f t="shared" si="112"/>
        <v>3.6646419183262702E-3</v>
      </c>
      <c r="V261">
        <f t="shared" si="113"/>
        <v>0.4371935593592004</v>
      </c>
      <c r="W261">
        <f t="shared" si="114"/>
        <v>8.4876928490884226E-3</v>
      </c>
      <c r="X261">
        <f t="shared" si="99"/>
        <v>0</v>
      </c>
      <c r="Y261">
        <f t="shared" si="100"/>
        <v>0</v>
      </c>
      <c r="Z261">
        <f t="shared" si="101"/>
        <v>0</v>
      </c>
      <c r="AA261">
        <f t="shared" si="102"/>
        <v>0</v>
      </c>
      <c r="AB261">
        <f t="shared" si="103"/>
        <v>0</v>
      </c>
      <c r="AC261">
        <f t="shared" si="115"/>
        <v>0</v>
      </c>
      <c r="AD261">
        <f t="shared" si="116"/>
        <v>0</v>
      </c>
      <c r="AE261">
        <f t="shared" si="117"/>
        <v>1</v>
      </c>
      <c r="AF261">
        <f t="shared" si="118"/>
        <v>0</v>
      </c>
      <c r="AG261">
        <f t="shared" si="119"/>
        <v>0</v>
      </c>
      <c r="AH261">
        <f t="shared" si="104"/>
        <v>0</v>
      </c>
      <c r="AI261">
        <f t="shared" si="105"/>
        <v>0</v>
      </c>
      <c r="AJ261">
        <f t="shared" si="120"/>
        <v>1</v>
      </c>
      <c r="AK261">
        <f t="shared" si="121"/>
        <v>0</v>
      </c>
      <c r="AL261">
        <f t="shared" si="106"/>
        <v>0</v>
      </c>
      <c r="AM261">
        <f t="shared" si="107"/>
        <v>0</v>
      </c>
      <c r="AN261">
        <f t="shared" si="108"/>
        <v>1</v>
      </c>
    </row>
    <row r="262" spans="1:40" x14ac:dyDescent="0.3">
      <c r="A262" t="str">
        <f t="shared" si="109"/>
        <v>AC_Minimercado</v>
      </c>
      <c r="B262" t="str">
        <f>IFERROR('[1]Sheet 1'!A262,0)</f>
        <v>Norte</v>
      </c>
      <c r="C262" t="str">
        <f>IFERROR('[1]Sheet 1'!B262,0)</f>
        <v>AC</v>
      </c>
      <c r="D262" t="str">
        <f>IFERROR('[1]Sheet 1'!C262,0)</f>
        <v>Acre</v>
      </c>
      <c r="E262" t="str">
        <f>IFERROR('[1]Sheet 1'!D262,0)</f>
        <v>Minimercado</v>
      </c>
      <c r="F262">
        <f>IFERROR('[1]Sheet 1'!E262,0)</f>
        <v>0.50518145438837903</v>
      </c>
      <c r="G262">
        <f>IFERROR('[1]Sheet 1'!F262,0)</f>
        <v>0.24241816546095099</v>
      </c>
      <c r="H262">
        <f>IFERROR('[1]Sheet 1'!G262,0)</f>
        <v>0.133552832469821</v>
      </c>
      <c r="I262">
        <f>IFERROR('[1]Sheet 1'!H262,0)</f>
        <v>9.4359713149721296E-3</v>
      </c>
      <c r="J262">
        <f>IFERROR('[1]Sheet 1'!I262,0)</f>
        <v>8.87513306981349E-2</v>
      </c>
      <c r="K262">
        <f>IFERROR('[1]Sheet 1'!J262,0)</f>
        <v>2.0660245667741502E-2</v>
      </c>
      <c r="L262">
        <f>IFERROR('[1]Sheet 1'!K262,0)</f>
        <v>1</v>
      </c>
      <c r="M262">
        <f>IFERROR('[1]Sheet 1'!L262,0)</f>
        <v>0</v>
      </c>
      <c r="N262">
        <f>IFERROR('[1]Sheet 1'!M262,0)</f>
        <v>0</v>
      </c>
      <c r="O262">
        <f>IFERROR('[1]Sheet 1'!N262,0)</f>
        <v>0</v>
      </c>
      <c r="P262">
        <f>IFERROR('[1]Sheet 1'!O262,0)</f>
        <v>0</v>
      </c>
      <c r="Q262">
        <f>IFERROR('[1]Sheet 1'!P262,0)</f>
        <v>0</v>
      </c>
      <c r="R262">
        <f t="shared" ref="R262:R325" si="122">_xlfn.IFS(E262="Bares",(G262+H262+I262+J262),E262="Bebidas",(G262+H262+I262+J262),SUM(F262:K262)&gt;0,SUM(F262:J262))</f>
        <v>0.97933975433225795</v>
      </c>
      <c r="S262">
        <f t="shared" si="110"/>
        <v>0.5158388109475105</v>
      </c>
      <c r="T262">
        <f t="shared" si="111"/>
        <v>0.24753224239961411</v>
      </c>
      <c r="U262">
        <f t="shared" si="112"/>
        <v>0.1363702758710956</v>
      </c>
      <c r="V262">
        <f t="shared" si="113"/>
        <v>9.6350334735526445E-3</v>
      </c>
      <c r="W262">
        <f t="shared" si="114"/>
        <v>9.0623637308227228E-2</v>
      </c>
      <c r="X262">
        <f t="shared" ref="X262:X325" si="123">IF(S262&gt;=0.5,1,0)</f>
        <v>1</v>
      </c>
      <c r="Y262">
        <f t="shared" ref="Y262:Y325" si="124">IF(T262&gt;=0.5,1,0)</f>
        <v>0</v>
      </c>
      <c r="Z262">
        <f t="shared" ref="Z262:Z325" si="125">IF(U262&gt;=0.5,1,0)</f>
        <v>0</v>
      </c>
      <c r="AA262">
        <f t="shared" ref="AA262:AA325" si="126">IF(V262&gt;=0.5,1,0)</f>
        <v>0</v>
      </c>
      <c r="AB262">
        <f t="shared" ref="AB262:AB325" si="127">IF(W262&gt;=0.5,1,0)</f>
        <v>0</v>
      </c>
      <c r="AC262">
        <f t="shared" si="115"/>
        <v>1</v>
      </c>
      <c r="AD262">
        <f t="shared" si="116"/>
        <v>0</v>
      </c>
      <c r="AE262">
        <f t="shared" si="117"/>
        <v>0</v>
      </c>
      <c r="AF262">
        <f t="shared" si="118"/>
        <v>1</v>
      </c>
      <c r="AG262">
        <f t="shared" si="119"/>
        <v>0</v>
      </c>
      <c r="AH262">
        <f t="shared" si="104"/>
        <v>2</v>
      </c>
      <c r="AI262">
        <f t="shared" si="105"/>
        <v>0</v>
      </c>
      <c r="AJ262">
        <f t="shared" si="120"/>
        <v>0</v>
      </c>
      <c r="AK262">
        <f t="shared" si="121"/>
        <v>0</v>
      </c>
      <c r="AL262">
        <f t="shared" si="106"/>
        <v>0</v>
      </c>
      <c r="AM262">
        <f t="shared" si="107"/>
        <v>0</v>
      </c>
      <c r="AN262">
        <f t="shared" si="108"/>
        <v>1</v>
      </c>
    </row>
    <row r="263" spans="1:40" x14ac:dyDescent="0.3">
      <c r="A263" t="str">
        <f t="shared" si="109"/>
        <v>AC_Padaria_prod</v>
      </c>
      <c r="B263" t="str">
        <f>IFERROR('[1]Sheet 1'!A263,0)</f>
        <v>Norte</v>
      </c>
      <c r="C263" t="str">
        <f>IFERROR('[1]Sheet 1'!B263,0)</f>
        <v>AC</v>
      </c>
      <c r="D263" t="str">
        <f>IFERROR('[1]Sheet 1'!C263,0)</f>
        <v>Acre</v>
      </c>
      <c r="E263" t="str">
        <f>IFERROR('[1]Sheet 1'!D263,0)</f>
        <v>Padaria_prod</v>
      </c>
      <c r="F263">
        <f>IFERROR('[1]Sheet 1'!E263,0)</f>
        <v>7.9246860652957898E-2</v>
      </c>
      <c r="G263">
        <f>IFERROR('[1]Sheet 1'!F263,0)</f>
        <v>9.7293053565604998E-2</v>
      </c>
      <c r="H263">
        <f>IFERROR('[1]Sheet 1'!G263,0)</f>
        <v>0.78290758692685003</v>
      </c>
      <c r="I263">
        <f>IFERROR('[1]Sheet 1'!H263,0)</f>
        <v>2.5748009294713398E-2</v>
      </c>
      <c r="J263">
        <f>IFERROR('[1]Sheet 1'!I263,0)</f>
        <v>1.1258101531731001E-2</v>
      </c>
      <c r="K263">
        <f>IFERROR('[1]Sheet 1'!J263,0)</f>
        <v>3.5463880281425501E-3</v>
      </c>
      <c r="L263">
        <f>IFERROR('[1]Sheet 1'!K263,0)</f>
        <v>0</v>
      </c>
      <c r="M263">
        <f>IFERROR('[1]Sheet 1'!L263,0)</f>
        <v>0</v>
      </c>
      <c r="N263">
        <f>IFERROR('[1]Sheet 1'!M263,0)</f>
        <v>1</v>
      </c>
      <c r="O263">
        <f>IFERROR('[1]Sheet 1'!N263,0)</f>
        <v>0</v>
      </c>
      <c r="P263">
        <f>IFERROR('[1]Sheet 1'!O263,0)</f>
        <v>0</v>
      </c>
      <c r="Q263">
        <f>IFERROR('[1]Sheet 1'!P263,0)</f>
        <v>0</v>
      </c>
      <c r="R263">
        <f t="shared" si="122"/>
        <v>0.99645361197185733</v>
      </c>
      <c r="S263">
        <f t="shared" si="110"/>
        <v>7.9528900995339116E-2</v>
      </c>
      <c r="T263">
        <f t="shared" si="111"/>
        <v>9.7639320482841338E-2</v>
      </c>
      <c r="U263">
        <f t="shared" si="112"/>
        <v>0.78569396258956159</v>
      </c>
      <c r="V263">
        <f t="shared" si="113"/>
        <v>2.5839646708451687E-2</v>
      </c>
      <c r="W263">
        <f t="shared" si="114"/>
        <v>1.1298169223806238E-2</v>
      </c>
      <c r="X263">
        <f t="shared" si="123"/>
        <v>0</v>
      </c>
      <c r="Y263">
        <f t="shared" si="124"/>
        <v>0</v>
      </c>
      <c r="Z263">
        <f t="shared" si="125"/>
        <v>1</v>
      </c>
      <c r="AA263">
        <f t="shared" si="126"/>
        <v>0</v>
      </c>
      <c r="AB263">
        <f t="shared" si="127"/>
        <v>0</v>
      </c>
      <c r="AC263">
        <f t="shared" si="115"/>
        <v>0</v>
      </c>
      <c r="AD263">
        <f t="shared" si="116"/>
        <v>0</v>
      </c>
      <c r="AE263">
        <f t="shared" si="117"/>
        <v>1</v>
      </c>
      <c r="AF263">
        <f t="shared" si="118"/>
        <v>0</v>
      </c>
      <c r="AG263">
        <f t="shared" si="119"/>
        <v>0</v>
      </c>
      <c r="AH263">
        <f t="shared" si="104"/>
        <v>0</v>
      </c>
      <c r="AI263">
        <f t="shared" si="105"/>
        <v>0</v>
      </c>
      <c r="AJ263">
        <f t="shared" si="120"/>
        <v>0</v>
      </c>
      <c r="AK263">
        <f t="shared" si="121"/>
        <v>1</v>
      </c>
      <c r="AL263">
        <f t="shared" si="106"/>
        <v>0</v>
      </c>
      <c r="AM263">
        <f t="shared" si="107"/>
        <v>1</v>
      </c>
      <c r="AN263">
        <f t="shared" si="108"/>
        <v>1</v>
      </c>
    </row>
    <row r="264" spans="1:40" x14ac:dyDescent="0.3">
      <c r="A264" t="str">
        <f t="shared" si="109"/>
        <v>AC_Peixaria</v>
      </c>
      <c r="B264" t="str">
        <f>IFERROR('[1]Sheet 1'!A264,0)</f>
        <v>Norte</v>
      </c>
      <c r="C264" t="str">
        <f>IFERROR('[1]Sheet 1'!B264,0)</f>
        <v>AC</v>
      </c>
      <c r="D264" t="str">
        <f>IFERROR('[1]Sheet 1'!C264,0)</f>
        <v>Acre</v>
      </c>
      <c r="E264" t="str">
        <f>IFERROR('[1]Sheet 1'!D264,0)</f>
        <v>Peixaria</v>
      </c>
      <c r="F264">
        <f>IFERROR('[1]Sheet 1'!E264,0)</f>
        <v>0.96120294142288998</v>
      </c>
      <c r="G264">
        <f>IFERROR('[1]Sheet 1'!F264,0)</f>
        <v>0</v>
      </c>
      <c r="H264">
        <f>IFERROR('[1]Sheet 1'!G264,0)</f>
        <v>3.8797058577110001E-2</v>
      </c>
      <c r="I264">
        <f>IFERROR('[1]Sheet 1'!H264,0)</f>
        <v>0</v>
      </c>
      <c r="J264">
        <f>IFERROR('[1]Sheet 1'!I264,0)</f>
        <v>0</v>
      </c>
      <c r="K264">
        <f>IFERROR('[1]Sheet 1'!J264,0)</f>
        <v>0</v>
      </c>
      <c r="L264">
        <f>IFERROR('[1]Sheet 1'!K264,0)</f>
        <v>1</v>
      </c>
      <c r="M264">
        <f>IFERROR('[1]Sheet 1'!L264,0)</f>
        <v>0</v>
      </c>
      <c r="N264">
        <f>IFERROR('[1]Sheet 1'!M264,0)</f>
        <v>0</v>
      </c>
      <c r="O264">
        <f>IFERROR('[1]Sheet 1'!N264,0)</f>
        <v>0</v>
      </c>
      <c r="P264">
        <f>IFERROR('[1]Sheet 1'!O264,0)</f>
        <v>0</v>
      </c>
      <c r="Q264">
        <f>IFERROR('[1]Sheet 1'!P264,0)</f>
        <v>0</v>
      </c>
      <c r="R264">
        <f t="shared" si="122"/>
        <v>1</v>
      </c>
      <c r="S264">
        <f t="shared" si="110"/>
        <v>0.96120294142288998</v>
      </c>
      <c r="T264">
        <f t="shared" si="111"/>
        <v>0</v>
      </c>
      <c r="U264">
        <f t="shared" si="112"/>
        <v>3.8797058577110001E-2</v>
      </c>
      <c r="V264">
        <f t="shared" si="113"/>
        <v>0</v>
      </c>
      <c r="W264">
        <f t="shared" si="114"/>
        <v>0</v>
      </c>
      <c r="X264">
        <f t="shared" si="123"/>
        <v>1</v>
      </c>
      <c r="Y264">
        <f t="shared" si="124"/>
        <v>0</v>
      </c>
      <c r="Z264">
        <f t="shared" si="125"/>
        <v>0</v>
      </c>
      <c r="AA264">
        <f t="shared" si="126"/>
        <v>0</v>
      </c>
      <c r="AB264">
        <f t="shared" si="127"/>
        <v>0</v>
      </c>
      <c r="AC264">
        <f t="shared" si="115"/>
        <v>1</v>
      </c>
      <c r="AD264">
        <f t="shared" si="116"/>
        <v>0</v>
      </c>
      <c r="AE264">
        <f t="shared" si="117"/>
        <v>0</v>
      </c>
      <c r="AF264">
        <f t="shared" si="118"/>
        <v>1</v>
      </c>
      <c r="AG264">
        <f t="shared" si="119"/>
        <v>0</v>
      </c>
      <c r="AH264">
        <f t="shared" si="104"/>
        <v>2</v>
      </c>
      <c r="AI264">
        <f t="shared" si="105"/>
        <v>0</v>
      </c>
      <c r="AJ264">
        <f t="shared" si="120"/>
        <v>0</v>
      </c>
      <c r="AK264">
        <f t="shared" si="121"/>
        <v>0</v>
      </c>
      <c r="AL264">
        <f t="shared" si="106"/>
        <v>0</v>
      </c>
      <c r="AM264">
        <f t="shared" si="107"/>
        <v>0</v>
      </c>
      <c r="AN264">
        <f t="shared" si="108"/>
        <v>1</v>
      </c>
    </row>
    <row r="265" spans="1:40" x14ac:dyDescent="0.3">
      <c r="A265" t="str">
        <f t="shared" si="109"/>
        <v>AC_Restaurante</v>
      </c>
      <c r="B265" t="str">
        <f>IFERROR('[1]Sheet 1'!A265,0)</f>
        <v>Norte</v>
      </c>
      <c r="C265" t="str">
        <f>IFERROR('[1]Sheet 1'!B265,0)</f>
        <v>AC</v>
      </c>
      <c r="D265" t="str">
        <f>IFERROR('[1]Sheet 1'!C265,0)</f>
        <v>Acre</v>
      </c>
      <c r="E265" t="str">
        <f>IFERROR('[1]Sheet 1'!D265,0)</f>
        <v>Restaurante</v>
      </c>
      <c r="F265">
        <f>IFERROR('[1]Sheet 1'!E265,0)</f>
        <v>8.1662697733256601E-2</v>
      </c>
      <c r="G265">
        <f>IFERROR('[1]Sheet 1'!F265,0)</f>
        <v>5.9949061396868397E-2</v>
      </c>
      <c r="H265">
        <f>IFERROR('[1]Sheet 1'!G265,0)</f>
        <v>3.2997690845678199E-3</v>
      </c>
      <c r="I265">
        <f>IFERROR('[1]Sheet 1'!H265,0)</f>
        <v>0.82735717493518901</v>
      </c>
      <c r="J265">
        <f>IFERROR('[1]Sheet 1'!I265,0)</f>
        <v>2.2813347050843601E-3</v>
      </c>
      <c r="K265">
        <f>IFERROR('[1]Sheet 1'!J265,0)</f>
        <v>2.54499621450337E-2</v>
      </c>
      <c r="L265">
        <f>IFERROR('[1]Sheet 1'!K265,0)</f>
        <v>0</v>
      </c>
      <c r="M265">
        <f>IFERROR('[1]Sheet 1'!L265,0)</f>
        <v>0</v>
      </c>
      <c r="N265">
        <f>IFERROR('[1]Sheet 1'!M265,0)</f>
        <v>0</v>
      </c>
      <c r="O265">
        <f>IFERROR('[1]Sheet 1'!N265,0)</f>
        <v>1</v>
      </c>
      <c r="P265">
        <f>IFERROR('[1]Sheet 1'!O265,0)</f>
        <v>0</v>
      </c>
      <c r="Q265">
        <f>IFERROR('[1]Sheet 1'!P265,0)</f>
        <v>0</v>
      </c>
      <c r="R265">
        <f t="shared" si="122"/>
        <v>0.97455003785496619</v>
      </c>
      <c r="S265">
        <f t="shared" si="110"/>
        <v>8.3795284553064425E-2</v>
      </c>
      <c r="T265">
        <f t="shared" si="111"/>
        <v>6.1514605785475428E-2</v>
      </c>
      <c r="U265">
        <f t="shared" si="112"/>
        <v>3.3859411588868008E-3</v>
      </c>
      <c r="V265">
        <f t="shared" si="113"/>
        <v>0.84896325770633996</v>
      </c>
      <c r="W265">
        <f t="shared" si="114"/>
        <v>2.3409107962334011E-3</v>
      </c>
      <c r="X265">
        <f t="shared" si="123"/>
        <v>0</v>
      </c>
      <c r="Y265">
        <f t="shared" si="124"/>
        <v>0</v>
      </c>
      <c r="Z265">
        <f t="shared" si="125"/>
        <v>0</v>
      </c>
      <c r="AA265">
        <f t="shared" si="126"/>
        <v>1</v>
      </c>
      <c r="AB265">
        <f t="shared" si="127"/>
        <v>0</v>
      </c>
      <c r="AC265">
        <f t="shared" si="115"/>
        <v>0</v>
      </c>
      <c r="AD265">
        <f t="shared" si="116"/>
        <v>0</v>
      </c>
      <c r="AE265">
        <f t="shared" si="117"/>
        <v>1</v>
      </c>
      <c r="AF265">
        <f t="shared" si="118"/>
        <v>0</v>
      </c>
      <c r="AG265">
        <f t="shared" si="119"/>
        <v>0</v>
      </c>
      <c r="AH265">
        <f t="shared" si="104"/>
        <v>0</v>
      </c>
      <c r="AI265">
        <f t="shared" si="105"/>
        <v>0</v>
      </c>
      <c r="AJ265">
        <f t="shared" si="120"/>
        <v>1</v>
      </c>
      <c r="AK265">
        <f t="shared" si="121"/>
        <v>0</v>
      </c>
      <c r="AL265">
        <f t="shared" si="106"/>
        <v>0</v>
      </c>
      <c r="AM265">
        <f t="shared" si="107"/>
        <v>0</v>
      </c>
      <c r="AN265">
        <f t="shared" si="108"/>
        <v>1</v>
      </c>
    </row>
    <row r="266" spans="1:40" x14ac:dyDescent="0.3">
      <c r="A266" t="str">
        <f t="shared" si="109"/>
        <v>AC_Supermercado</v>
      </c>
      <c r="B266" t="str">
        <f>IFERROR('[1]Sheet 1'!A266,0)</f>
        <v>Norte</v>
      </c>
      <c r="C266" t="str">
        <f>IFERROR('[1]Sheet 1'!B266,0)</f>
        <v>AC</v>
      </c>
      <c r="D266" t="str">
        <f>IFERROR('[1]Sheet 1'!C266,0)</f>
        <v>Acre</v>
      </c>
      <c r="E266" t="str">
        <f>IFERROR('[1]Sheet 1'!D266,0)</f>
        <v>Supermercado</v>
      </c>
      <c r="F266">
        <f>IFERROR('[1]Sheet 1'!E266,0)</f>
        <v>0.52534841756881301</v>
      </c>
      <c r="G266">
        <f>IFERROR('[1]Sheet 1'!F266,0)</f>
        <v>0.26701966391359799</v>
      </c>
      <c r="H266">
        <f>IFERROR('[1]Sheet 1'!G266,0)</f>
        <v>0.120473423849838</v>
      </c>
      <c r="I266">
        <f>IFERROR('[1]Sheet 1'!H266,0)</f>
        <v>7.5061410572148596E-3</v>
      </c>
      <c r="J266">
        <f>IFERROR('[1]Sheet 1'!I266,0)</f>
        <v>6.7994458466946406E-2</v>
      </c>
      <c r="K266">
        <f>IFERROR('[1]Sheet 1'!J266,0)</f>
        <v>1.1657895143589701E-2</v>
      </c>
      <c r="L266">
        <f>IFERROR('[1]Sheet 1'!K266,0)</f>
        <v>1</v>
      </c>
      <c r="M266">
        <f>IFERROR('[1]Sheet 1'!L266,0)</f>
        <v>0</v>
      </c>
      <c r="N266">
        <f>IFERROR('[1]Sheet 1'!M266,0)</f>
        <v>0</v>
      </c>
      <c r="O266">
        <f>IFERROR('[1]Sheet 1'!N266,0)</f>
        <v>0</v>
      </c>
      <c r="P266">
        <f>IFERROR('[1]Sheet 1'!O266,0)</f>
        <v>0</v>
      </c>
      <c r="Q266">
        <f>IFERROR('[1]Sheet 1'!P266,0)</f>
        <v>0</v>
      </c>
      <c r="R266">
        <f t="shared" si="122"/>
        <v>0.98834210485641016</v>
      </c>
      <c r="S266">
        <f t="shared" si="110"/>
        <v>0.53154511478101751</v>
      </c>
      <c r="T266">
        <f t="shared" si="111"/>
        <v>0.27016926892170756</v>
      </c>
      <c r="U266">
        <f t="shared" si="112"/>
        <v>0.12189445664397836</v>
      </c>
      <c r="V266">
        <f t="shared" si="113"/>
        <v>7.5946790289839758E-3</v>
      </c>
      <c r="W266">
        <f t="shared" si="114"/>
        <v>6.879648062431265E-2</v>
      </c>
      <c r="X266">
        <f t="shared" si="123"/>
        <v>1</v>
      </c>
      <c r="Y266">
        <f t="shared" si="124"/>
        <v>0</v>
      </c>
      <c r="Z266">
        <f t="shared" si="125"/>
        <v>0</v>
      </c>
      <c r="AA266">
        <f t="shared" si="126"/>
        <v>0</v>
      </c>
      <c r="AB266">
        <f t="shared" si="127"/>
        <v>0</v>
      </c>
      <c r="AC266">
        <f t="shared" si="115"/>
        <v>1</v>
      </c>
      <c r="AD266">
        <f t="shared" si="116"/>
        <v>0</v>
      </c>
      <c r="AE266">
        <f t="shared" si="117"/>
        <v>0</v>
      </c>
      <c r="AF266">
        <f t="shared" si="118"/>
        <v>1</v>
      </c>
      <c r="AG266">
        <f t="shared" si="119"/>
        <v>0</v>
      </c>
      <c r="AH266">
        <f t="shared" si="104"/>
        <v>2</v>
      </c>
      <c r="AI266">
        <f t="shared" si="105"/>
        <v>0</v>
      </c>
      <c r="AJ266">
        <f t="shared" si="120"/>
        <v>0</v>
      </c>
      <c r="AK266">
        <f t="shared" si="121"/>
        <v>0</v>
      </c>
      <c r="AL266">
        <f t="shared" si="106"/>
        <v>0</v>
      </c>
      <c r="AM266">
        <f t="shared" si="107"/>
        <v>0</v>
      </c>
      <c r="AN266">
        <f t="shared" si="108"/>
        <v>1</v>
      </c>
    </row>
    <row r="267" spans="1:40" x14ac:dyDescent="0.3">
      <c r="A267" t="str">
        <f t="shared" si="109"/>
        <v>AC_Minimercado</v>
      </c>
      <c r="B267" t="str">
        <f>IFERROR('[1]Sheet 1'!A267,0)</f>
        <v>Norte</v>
      </c>
      <c r="C267" t="str">
        <f>IFERROR('[1]Sheet 1'!B267,0)</f>
        <v>AC</v>
      </c>
      <c r="D267" t="str">
        <f>IFERROR('[1]Sheet 1'!C267,0)</f>
        <v>Acre</v>
      </c>
      <c r="E267" t="str">
        <f>IFERROR('[1]Sheet 1'!D267,0)</f>
        <v>Minimercado</v>
      </c>
      <c r="F267">
        <f>IFERROR('[1]Sheet 1'!E267,0)</f>
        <v>0</v>
      </c>
      <c r="G267">
        <f>IFERROR('[1]Sheet 1'!F267,0)</f>
        <v>0</v>
      </c>
      <c r="H267">
        <f>IFERROR('[1]Sheet 1'!G267,0)</f>
        <v>0</v>
      </c>
      <c r="I267">
        <f>IFERROR('[1]Sheet 1'!H267,0)</f>
        <v>1</v>
      </c>
      <c r="J267">
        <f>IFERROR('[1]Sheet 1'!I267,0)</f>
        <v>0</v>
      </c>
      <c r="K267">
        <f>IFERROR('[1]Sheet 1'!J267,0)</f>
        <v>0</v>
      </c>
      <c r="L267">
        <f>IFERROR('[1]Sheet 1'!K267,0)</f>
        <v>0</v>
      </c>
      <c r="M267">
        <f>IFERROR('[1]Sheet 1'!L267,0)</f>
        <v>0</v>
      </c>
      <c r="N267">
        <f>IFERROR('[1]Sheet 1'!M267,0)</f>
        <v>0</v>
      </c>
      <c r="O267">
        <f>IFERROR('[1]Sheet 1'!N267,0)</f>
        <v>1</v>
      </c>
      <c r="P267">
        <f>IFERROR('[1]Sheet 1'!O267,0)</f>
        <v>0</v>
      </c>
      <c r="Q267">
        <f>IFERROR('[1]Sheet 1'!P267,0)</f>
        <v>0</v>
      </c>
      <c r="R267">
        <f t="shared" si="122"/>
        <v>1</v>
      </c>
      <c r="S267">
        <f t="shared" si="110"/>
        <v>0</v>
      </c>
      <c r="T267">
        <f t="shared" si="111"/>
        <v>0</v>
      </c>
      <c r="U267">
        <f t="shared" si="112"/>
        <v>0</v>
      </c>
      <c r="V267">
        <f t="shared" si="113"/>
        <v>1</v>
      </c>
      <c r="W267">
        <f t="shared" si="114"/>
        <v>0</v>
      </c>
      <c r="X267">
        <f t="shared" si="123"/>
        <v>0</v>
      </c>
      <c r="Y267">
        <f t="shared" si="124"/>
        <v>0</v>
      </c>
      <c r="Z267">
        <f t="shared" si="125"/>
        <v>0</v>
      </c>
      <c r="AA267">
        <f t="shared" si="126"/>
        <v>1</v>
      </c>
      <c r="AB267">
        <f t="shared" si="127"/>
        <v>0</v>
      </c>
      <c r="AC267">
        <f t="shared" si="115"/>
        <v>0</v>
      </c>
      <c r="AD267">
        <f t="shared" si="116"/>
        <v>0</v>
      </c>
      <c r="AE267">
        <f t="shared" si="117"/>
        <v>1</v>
      </c>
      <c r="AF267">
        <f t="shared" si="118"/>
        <v>0</v>
      </c>
      <c r="AG267">
        <f t="shared" si="119"/>
        <v>0</v>
      </c>
      <c r="AH267">
        <f t="shared" si="104"/>
        <v>0</v>
      </c>
      <c r="AI267">
        <f t="shared" si="105"/>
        <v>0</v>
      </c>
      <c r="AJ267">
        <f t="shared" si="120"/>
        <v>1</v>
      </c>
      <c r="AK267">
        <f t="shared" si="121"/>
        <v>0</v>
      </c>
      <c r="AL267">
        <f t="shared" si="106"/>
        <v>0</v>
      </c>
      <c r="AM267">
        <f t="shared" si="107"/>
        <v>0</v>
      </c>
      <c r="AN267">
        <f t="shared" si="108"/>
        <v>1</v>
      </c>
    </row>
    <row r="268" spans="1:40" x14ac:dyDescent="0.3">
      <c r="A268" t="str">
        <f t="shared" si="109"/>
        <v>AM_Acougues</v>
      </c>
      <c r="B268" t="str">
        <f>IFERROR('[1]Sheet 1'!A268,0)</f>
        <v>Norte</v>
      </c>
      <c r="C268" t="str">
        <f>IFERROR('[1]Sheet 1'!B268,0)</f>
        <v>AM</v>
      </c>
      <c r="D268" t="str">
        <f>IFERROR('[1]Sheet 1'!C268,0)</f>
        <v>Amazonas</v>
      </c>
      <c r="E268" t="str">
        <f>IFERROR('[1]Sheet 1'!D268,0)</f>
        <v>Acougues</v>
      </c>
      <c r="F268">
        <f>IFERROR('[1]Sheet 1'!E268,0)</f>
        <v>0.93652184195143195</v>
      </c>
      <c r="G268">
        <f>IFERROR('[1]Sheet 1'!F268,0)</f>
        <v>3.8865624794185698E-2</v>
      </c>
      <c r="H268">
        <f>IFERROR('[1]Sheet 1'!G268,0)</f>
        <v>2.1104744047259701E-2</v>
      </c>
      <c r="I268">
        <f>IFERROR('[1]Sheet 1'!H268,0)</f>
        <v>2.2634340254913099E-3</v>
      </c>
      <c r="J268">
        <f>IFERROR('[1]Sheet 1'!I268,0)</f>
        <v>0</v>
      </c>
      <c r="K268">
        <f>IFERROR('[1]Sheet 1'!J268,0)</f>
        <v>1.24435518163148E-3</v>
      </c>
      <c r="L268">
        <f>IFERROR('[1]Sheet 1'!K268,0)</f>
        <v>1</v>
      </c>
      <c r="M268">
        <f>IFERROR('[1]Sheet 1'!L268,0)</f>
        <v>0</v>
      </c>
      <c r="N268">
        <f>IFERROR('[1]Sheet 1'!M268,0)</f>
        <v>0</v>
      </c>
      <c r="O268">
        <f>IFERROR('[1]Sheet 1'!N268,0)</f>
        <v>0</v>
      </c>
      <c r="P268">
        <f>IFERROR('[1]Sheet 1'!O268,0)</f>
        <v>0</v>
      </c>
      <c r="Q268">
        <f>IFERROR('[1]Sheet 1'!P268,0)</f>
        <v>0</v>
      </c>
      <c r="R268">
        <f t="shared" si="122"/>
        <v>0.99875564481836865</v>
      </c>
      <c r="S268">
        <f t="shared" si="110"/>
        <v>0.93768865969387905</v>
      </c>
      <c r="T268">
        <f t="shared" si="111"/>
        <v>3.8914047691068328E-2</v>
      </c>
      <c r="U268">
        <f t="shared" si="112"/>
        <v>2.1131038564590802E-2</v>
      </c>
      <c r="V268">
        <f t="shared" si="113"/>
        <v>2.2662540504618952E-3</v>
      </c>
      <c r="W268">
        <f t="shared" si="114"/>
        <v>0</v>
      </c>
      <c r="X268">
        <f t="shared" si="123"/>
        <v>1</v>
      </c>
      <c r="Y268">
        <f t="shared" si="124"/>
        <v>0</v>
      </c>
      <c r="Z268">
        <f t="shared" si="125"/>
        <v>0</v>
      </c>
      <c r="AA268">
        <f t="shared" si="126"/>
        <v>0</v>
      </c>
      <c r="AB268">
        <f t="shared" si="127"/>
        <v>0</v>
      </c>
      <c r="AC268">
        <f t="shared" si="115"/>
        <v>1</v>
      </c>
      <c r="AD268">
        <f t="shared" si="116"/>
        <v>0</v>
      </c>
      <c r="AE268">
        <f t="shared" si="117"/>
        <v>0</v>
      </c>
      <c r="AF268">
        <f t="shared" si="118"/>
        <v>1</v>
      </c>
      <c r="AG268">
        <f t="shared" si="119"/>
        <v>0</v>
      </c>
      <c r="AH268">
        <f t="shared" si="104"/>
        <v>2</v>
      </c>
      <c r="AI268">
        <f t="shared" si="105"/>
        <v>0</v>
      </c>
      <c r="AJ268">
        <f t="shared" si="120"/>
        <v>0</v>
      </c>
      <c r="AK268">
        <f t="shared" si="121"/>
        <v>0</v>
      </c>
      <c r="AL268">
        <f t="shared" si="106"/>
        <v>0</v>
      </c>
      <c r="AM268">
        <f t="shared" si="107"/>
        <v>0</v>
      </c>
      <c r="AN268">
        <f t="shared" si="108"/>
        <v>1</v>
      </c>
    </row>
    <row r="269" spans="1:40" x14ac:dyDescent="0.3">
      <c r="A269" t="str">
        <f t="shared" si="109"/>
        <v>AM_AliGeral</v>
      </c>
      <c r="B269" t="str">
        <f>IFERROR('[1]Sheet 1'!A269,0)</f>
        <v>Norte</v>
      </c>
      <c r="C269" t="str">
        <f>IFERROR('[1]Sheet 1'!B269,0)</f>
        <v>AM</v>
      </c>
      <c r="D269" t="str">
        <f>IFERROR('[1]Sheet 1'!C269,0)</f>
        <v>Amazonas</v>
      </c>
      <c r="E269" t="str">
        <f>IFERROR('[1]Sheet 1'!D269,0)</f>
        <v>AliGeral</v>
      </c>
      <c r="F269">
        <f>IFERROR('[1]Sheet 1'!E269,0)</f>
        <v>0.71296157733228105</v>
      </c>
      <c r="G269">
        <f>IFERROR('[1]Sheet 1'!F269,0)</f>
        <v>5.9331129584500097E-2</v>
      </c>
      <c r="H269">
        <f>IFERROR('[1]Sheet 1'!G269,0)</f>
        <v>2.7919774951471899E-2</v>
      </c>
      <c r="I269">
        <f>IFERROR('[1]Sheet 1'!H269,0)</f>
        <v>0.14905097852916799</v>
      </c>
      <c r="J269">
        <f>IFERROR('[1]Sheet 1'!I269,0)</f>
        <v>4.2179332890025997E-2</v>
      </c>
      <c r="K269">
        <f>IFERROR('[1]Sheet 1'!J269,0)</f>
        <v>8.5572067125531791E-3</v>
      </c>
      <c r="L269">
        <f>IFERROR('[1]Sheet 1'!K269,0)</f>
        <v>1</v>
      </c>
      <c r="M269">
        <f>IFERROR('[1]Sheet 1'!L269,0)</f>
        <v>0</v>
      </c>
      <c r="N269">
        <f>IFERROR('[1]Sheet 1'!M269,0)</f>
        <v>0</v>
      </c>
      <c r="O269">
        <f>IFERROR('[1]Sheet 1'!N269,0)</f>
        <v>0</v>
      </c>
      <c r="P269">
        <f>IFERROR('[1]Sheet 1'!O269,0)</f>
        <v>0</v>
      </c>
      <c r="Q269">
        <f>IFERROR('[1]Sheet 1'!P269,0)</f>
        <v>0</v>
      </c>
      <c r="R269">
        <f t="shared" si="122"/>
        <v>0.991442793287447</v>
      </c>
      <c r="S269">
        <f t="shared" si="110"/>
        <v>0.71911519470349672</v>
      </c>
      <c r="T269">
        <f t="shared" si="111"/>
        <v>5.9843220391737055E-2</v>
      </c>
      <c r="U269">
        <f t="shared" si="112"/>
        <v>2.8160752330343659E-2</v>
      </c>
      <c r="V269">
        <f t="shared" si="113"/>
        <v>0.15033744714099095</v>
      </c>
      <c r="W269">
        <f t="shared" si="114"/>
        <v>4.2543385433431689E-2</v>
      </c>
      <c r="X269">
        <f t="shared" si="123"/>
        <v>1</v>
      </c>
      <c r="Y269">
        <f t="shared" si="124"/>
        <v>0</v>
      </c>
      <c r="Z269">
        <f t="shared" si="125"/>
        <v>0</v>
      </c>
      <c r="AA269">
        <f t="shared" si="126"/>
        <v>0</v>
      </c>
      <c r="AB269">
        <f t="shared" si="127"/>
        <v>0</v>
      </c>
      <c r="AC269">
        <f t="shared" si="115"/>
        <v>1</v>
      </c>
      <c r="AD269">
        <f t="shared" si="116"/>
        <v>0</v>
      </c>
      <c r="AE269">
        <f t="shared" si="117"/>
        <v>0</v>
      </c>
      <c r="AF269">
        <f t="shared" si="118"/>
        <v>1</v>
      </c>
      <c r="AG269">
        <f t="shared" si="119"/>
        <v>0</v>
      </c>
      <c r="AH269">
        <f t="shared" si="104"/>
        <v>2</v>
      </c>
      <c r="AI269">
        <f t="shared" si="105"/>
        <v>0</v>
      </c>
      <c r="AJ269">
        <f t="shared" si="120"/>
        <v>0</v>
      </c>
      <c r="AK269">
        <f t="shared" si="121"/>
        <v>0</v>
      </c>
      <c r="AL269">
        <f t="shared" si="106"/>
        <v>0</v>
      </c>
      <c r="AM269">
        <f t="shared" si="107"/>
        <v>0</v>
      </c>
      <c r="AN269">
        <f t="shared" si="108"/>
        <v>1</v>
      </c>
    </row>
    <row r="270" spans="1:40" x14ac:dyDescent="0.3">
      <c r="A270" t="str">
        <f t="shared" si="109"/>
        <v>AM_Ambulantes</v>
      </c>
      <c r="B270" t="str">
        <f>IFERROR('[1]Sheet 1'!A270,0)</f>
        <v>Norte</v>
      </c>
      <c r="C270" t="str">
        <f>IFERROR('[1]Sheet 1'!B270,0)</f>
        <v>AM</v>
      </c>
      <c r="D270" t="str">
        <f>IFERROR('[1]Sheet 1'!C270,0)</f>
        <v>Amazonas</v>
      </c>
      <c r="E270" t="str">
        <f>IFERROR('[1]Sheet 1'!D270,0)</f>
        <v>Ambulantes</v>
      </c>
      <c r="F270">
        <f>IFERROR('[1]Sheet 1'!E270,0)</f>
        <v>0.46720701441805101</v>
      </c>
      <c r="G270">
        <f>IFERROR('[1]Sheet 1'!F270,0)</f>
        <v>0.192960624957321</v>
      </c>
      <c r="H270">
        <f>IFERROR('[1]Sheet 1'!G270,0)</f>
        <v>5.6587766278553699E-2</v>
      </c>
      <c r="I270">
        <f>IFERROR('[1]Sheet 1'!H270,0)</f>
        <v>0.18865188052821899</v>
      </c>
      <c r="J270">
        <f>IFERROR('[1]Sheet 1'!I270,0)</f>
        <v>1.16465181913607E-2</v>
      </c>
      <c r="K270">
        <f>IFERROR('[1]Sheet 1'!J270,0)</f>
        <v>8.2946195626493802E-2</v>
      </c>
      <c r="L270">
        <f>IFERROR('[1]Sheet 1'!K270,0)</f>
        <v>0</v>
      </c>
      <c r="M270">
        <f>IFERROR('[1]Sheet 1'!L270,0)</f>
        <v>0</v>
      </c>
      <c r="N270">
        <f>IFERROR('[1]Sheet 1'!M270,0)</f>
        <v>0</v>
      </c>
      <c r="O270">
        <f>IFERROR('[1]Sheet 1'!N270,0)</f>
        <v>0</v>
      </c>
      <c r="P270">
        <f>IFERROR('[1]Sheet 1'!O270,0)</f>
        <v>0</v>
      </c>
      <c r="Q270">
        <f>IFERROR('[1]Sheet 1'!P270,0)</f>
        <v>0</v>
      </c>
      <c r="R270">
        <f t="shared" si="122"/>
        <v>0.91705380437350548</v>
      </c>
      <c r="S270">
        <f t="shared" si="110"/>
        <v>0.50946521587926696</v>
      </c>
      <c r="T270">
        <f t="shared" si="111"/>
        <v>0.2104136355326981</v>
      </c>
      <c r="U270">
        <f t="shared" si="112"/>
        <v>6.1706048226049505E-2</v>
      </c>
      <c r="V270">
        <f t="shared" si="113"/>
        <v>0.2057151713765567</v>
      </c>
      <c r="W270">
        <f t="shared" si="114"/>
        <v>1.2699928985428653E-2</v>
      </c>
      <c r="X270">
        <f t="shared" si="123"/>
        <v>1</v>
      </c>
      <c r="Y270">
        <f t="shared" si="124"/>
        <v>0</v>
      </c>
      <c r="Z270">
        <f t="shared" si="125"/>
        <v>0</v>
      </c>
      <c r="AA270">
        <f t="shared" si="126"/>
        <v>0</v>
      </c>
      <c r="AB270">
        <f t="shared" si="127"/>
        <v>0</v>
      </c>
      <c r="AC270">
        <f t="shared" si="115"/>
        <v>0</v>
      </c>
      <c r="AD270">
        <f t="shared" si="116"/>
        <v>0</v>
      </c>
      <c r="AE270">
        <f t="shared" si="117"/>
        <v>1</v>
      </c>
      <c r="AF270">
        <f t="shared" si="118"/>
        <v>1</v>
      </c>
      <c r="AG270">
        <f t="shared" si="119"/>
        <v>0</v>
      </c>
      <c r="AH270">
        <f t="shared" si="104"/>
        <v>1</v>
      </c>
      <c r="AI270">
        <f t="shared" si="105"/>
        <v>0</v>
      </c>
      <c r="AJ270">
        <f t="shared" si="120"/>
        <v>0</v>
      </c>
      <c r="AK270">
        <f t="shared" si="121"/>
        <v>0</v>
      </c>
      <c r="AL270">
        <f t="shared" si="106"/>
        <v>0</v>
      </c>
      <c r="AM270">
        <f t="shared" si="107"/>
        <v>0</v>
      </c>
      <c r="AN270">
        <f t="shared" si="108"/>
        <v>1</v>
      </c>
    </row>
    <row r="271" spans="1:40" x14ac:dyDescent="0.3">
      <c r="A271" t="str">
        <f t="shared" si="109"/>
        <v>AM_Bares</v>
      </c>
      <c r="B271" t="str">
        <f>IFERROR('[1]Sheet 1'!A271,0)</f>
        <v>Norte</v>
      </c>
      <c r="C271" t="str">
        <f>IFERROR('[1]Sheet 1'!B271,0)</f>
        <v>AM</v>
      </c>
      <c r="D271" t="str">
        <f>IFERROR('[1]Sheet 1'!C271,0)</f>
        <v>Amazonas</v>
      </c>
      <c r="E271" t="str">
        <f>IFERROR('[1]Sheet 1'!D271,0)</f>
        <v>Bares</v>
      </c>
      <c r="F271">
        <f>IFERROR('[1]Sheet 1'!E271,0)</f>
        <v>0.44650638039264001</v>
      </c>
      <c r="G271">
        <f>IFERROR('[1]Sheet 1'!F271,0)</f>
        <v>0.257965153558258</v>
      </c>
      <c r="H271">
        <f>IFERROR('[1]Sheet 1'!G271,0)</f>
        <v>0.11560890324617799</v>
      </c>
      <c r="I271">
        <f>IFERROR('[1]Sheet 1'!H271,0)</f>
        <v>1.39614542509601E-2</v>
      </c>
      <c r="J271">
        <f>IFERROR('[1]Sheet 1'!I271,0)</f>
        <v>9.3641011276537206E-2</v>
      </c>
      <c r="K271">
        <f>IFERROR('[1]Sheet 1'!J271,0)</f>
        <v>7.2317097275426595E-2</v>
      </c>
      <c r="L271">
        <f>IFERROR('[1]Sheet 1'!K271,0)</f>
        <v>0</v>
      </c>
      <c r="M271">
        <f>IFERROR('[1]Sheet 1'!L271,0)</f>
        <v>0</v>
      </c>
      <c r="N271">
        <f>IFERROR('[1]Sheet 1'!M271,0)</f>
        <v>0</v>
      </c>
      <c r="O271">
        <f>IFERROR('[1]Sheet 1'!N271,0)</f>
        <v>0</v>
      </c>
      <c r="P271">
        <f>IFERROR('[1]Sheet 1'!O271,0)</f>
        <v>0</v>
      </c>
      <c r="Q271">
        <f>IFERROR('[1]Sheet 1'!P271,0)</f>
        <v>0</v>
      </c>
      <c r="R271">
        <f t="shared" si="122"/>
        <v>0.48117652233193331</v>
      </c>
      <c r="S271">
        <f t="shared" si="110"/>
        <v>0</v>
      </c>
      <c r="T271">
        <f t="shared" si="111"/>
        <v>0.53611334216407203</v>
      </c>
      <c r="U271">
        <f t="shared" si="112"/>
        <v>0.24026297601948815</v>
      </c>
      <c r="V271">
        <f t="shared" si="113"/>
        <v>2.9015244100644159E-2</v>
      </c>
      <c r="W271">
        <f t="shared" si="114"/>
        <v>0.19460843771579567</v>
      </c>
      <c r="X271">
        <f t="shared" si="123"/>
        <v>0</v>
      </c>
      <c r="Y271">
        <f t="shared" si="124"/>
        <v>1</v>
      </c>
      <c r="Z271">
        <f t="shared" si="125"/>
        <v>0</v>
      </c>
      <c r="AA271">
        <f t="shared" si="126"/>
        <v>0</v>
      </c>
      <c r="AB271">
        <f t="shared" si="127"/>
        <v>0</v>
      </c>
      <c r="AC271">
        <f t="shared" si="115"/>
        <v>0</v>
      </c>
      <c r="AD271">
        <f t="shared" si="116"/>
        <v>0</v>
      </c>
      <c r="AE271">
        <f t="shared" si="117"/>
        <v>1</v>
      </c>
      <c r="AF271">
        <f t="shared" si="118"/>
        <v>0</v>
      </c>
      <c r="AG271">
        <f t="shared" si="119"/>
        <v>1</v>
      </c>
      <c r="AH271">
        <f t="shared" si="104"/>
        <v>1</v>
      </c>
      <c r="AI271">
        <f t="shared" si="105"/>
        <v>0</v>
      </c>
      <c r="AJ271">
        <f t="shared" si="120"/>
        <v>0</v>
      </c>
      <c r="AK271">
        <f t="shared" si="121"/>
        <v>0</v>
      </c>
      <c r="AL271">
        <f t="shared" si="106"/>
        <v>0</v>
      </c>
      <c r="AM271">
        <f t="shared" si="107"/>
        <v>0</v>
      </c>
      <c r="AN271">
        <f t="shared" si="108"/>
        <v>1</v>
      </c>
    </row>
    <row r="272" spans="1:40" x14ac:dyDescent="0.3">
      <c r="A272" t="str">
        <f t="shared" si="109"/>
        <v>AM_Bebidas</v>
      </c>
      <c r="B272" t="str">
        <f>IFERROR('[1]Sheet 1'!A272,0)</f>
        <v>Norte</v>
      </c>
      <c r="C272" t="str">
        <f>IFERROR('[1]Sheet 1'!B272,0)</f>
        <v>AM</v>
      </c>
      <c r="D272" t="str">
        <f>IFERROR('[1]Sheet 1'!C272,0)</f>
        <v>Amazonas</v>
      </c>
      <c r="E272" t="str">
        <f>IFERROR('[1]Sheet 1'!D272,0)</f>
        <v>Bebidas</v>
      </c>
      <c r="F272">
        <f>IFERROR('[1]Sheet 1'!E272,0)</f>
        <v>0.15056015640234999</v>
      </c>
      <c r="G272">
        <f>IFERROR('[1]Sheet 1'!F272,0)</f>
        <v>0</v>
      </c>
      <c r="H272">
        <f>IFERROR('[1]Sheet 1'!G272,0)</f>
        <v>0</v>
      </c>
      <c r="I272">
        <f>IFERROR('[1]Sheet 1'!H272,0)</f>
        <v>0</v>
      </c>
      <c r="J272">
        <f>IFERROR('[1]Sheet 1'!I272,0)</f>
        <v>0</v>
      </c>
      <c r="K272">
        <f>IFERROR('[1]Sheet 1'!J272,0)</f>
        <v>0.84943984359765001</v>
      </c>
      <c r="L272">
        <f>IFERROR('[1]Sheet 1'!K272,0)</f>
        <v>0</v>
      </c>
      <c r="M272">
        <f>IFERROR('[1]Sheet 1'!L272,0)</f>
        <v>0</v>
      </c>
      <c r="N272">
        <f>IFERROR('[1]Sheet 1'!M272,0)</f>
        <v>0</v>
      </c>
      <c r="O272">
        <f>IFERROR('[1]Sheet 1'!N272,0)</f>
        <v>0</v>
      </c>
      <c r="P272">
        <f>IFERROR('[1]Sheet 1'!O272,0)</f>
        <v>0</v>
      </c>
      <c r="Q272">
        <f>IFERROR('[1]Sheet 1'!P272,0)</f>
        <v>1</v>
      </c>
      <c r="R272">
        <f t="shared" si="122"/>
        <v>0</v>
      </c>
      <c r="S272">
        <f t="shared" si="110"/>
        <v>0</v>
      </c>
      <c r="T272">
        <f t="shared" si="111"/>
        <v>0</v>
      </c>
      <c r="U272">
        <f t="shared" si="112"/>
        <v>0</v>
      </c>
      <c r="V272">
        <f t="shared" si="113"/>
        <v>0</v>
      </c>
      <c r="W272">
        <f t="shared" si="114"/>
        <v>0</v>
      </c>
      <c r="X272">
        <f t="shared" si="123"/>
        <v>0</v>
      </c>
      <c r="Y272">
        <f t="shared" si="124"/>
        <v>0</v>
      </c>
      <c r="Z272">
        <f t="shared" si="125"/>
        <v>0</v>
      </c>
      <c r="AA272">
        <f t="shared" si="126"/>
        <v>0</v>
      </c>
      <c r="AB272">
        <f t="shared" si="127"/>
        <v>0</v>
      </c>
      <c r="AC272">
        <f t="shared" si="115"/>
        <v>0</v>
      </c>
      <c r="AD272">
        <f t="shared" si="116"/>
        <v>0</v>
      </c>
      <c r="AE272">
        <f t="shared" si="117"/>
        <v>1</v>
      </c>
      <c r="AF272">
        <f t="shared" si="118"/>
        <v>0</v>
      </c>
      <c r="AG272">
        <f t="shared" si="119"/>
        <v>0</v>
      </c>
      <c r="AH272">
        <f t="shared" si="104"/>
        <v>0</v>
      </c>
      <c r="AI272">
        <f t="shared" si="105"/>
        <v>0</v>
      </c>
      <c r="AJ272">
        <f t="shared" si="120"/>
        <v>1</v>
      </c>
      <c r="AK272">
        <f t="shared" si="121"/>
        <v>0</v>
      </c>
      <c r="AL272">
        <f t="shared" si="106"/>
        <v>0</v>
      </c>
      <c r="AM272">
        <f t="shared" si="107"/>
        <v>0</v>
      </c>
      <c r="AN272">
        <f t="shared" si="108"/>
        <v>1</v>
      </c>
    </row>
    <row r="273" spans="1:40" x14ac:dyDescent="0.3">
      <c r="A273" t="str">
        <f t="shared" si="109"/>
        <v>AM_Cantinas</v>
      </c>
      <c r="B273" t="str">
        <f>IFERROR('[1]Sheet 1'!A273,0)</f>
        <v>Norte</v>
      </c>
      <c r="C273" t="str">
        <f>IFERROR('[1]Sheet 1'!B273,0)</f>
        <v>AM</v>
      </c>
      <c r="D273" t="str">
        <f>IFERROR('[1]Sheet 1'!C273,0)</f>
        <v>Amazonas</v>
      </c>
      <c r="E273" t="str">
        <f>IFERROR('[1]Sheet 1'!D273,0)</f>
        <v>Cantinas</v>
      </c>
      <c r="F273">
        <f>IFERROR('[1]Sheet 1'!E273,0)</f>
        <v>6.6165257770661207E-2</v>
      </c>
      <c r="G273">
        <f>IFERROR('[1]Sheet 1'!F273,0)</f>
        <v>0.30368590404822898</v>
      </c>
      <c r="H273">
        <f>IFERROR('[1]Sheet 1'!G273,0)</f>
        <v>0</v>
      </c>
      <c r="I273">
        <f>IFERROR('[1]Sheet 1'!H273,0)</f>
        <v>0.60592425644307202</v>
      </c>
      <c r="J273">
        <f>IFERROR('[1]Sheet 1'!I273,0)</f>
        <v>0</v>
      </c>
      <c r="K273">
        <f>IFERROR('[1]Sheet 1'!J273,0)</f>
        <v>2.42245817380378E-2</v>
      </c>
      <c r="L273">
        <f>IFERROR('[1]Sheet 1'!K273,0)</f>
        <v>0</v>
      </c>
      <c r="M273">
        <f>IFERROR('[1]Sheet 1'!L273,0)</f>
        <v>0</v>
      </c>
      <c r="N273">
        <f>IFERROR('[1]Sheet 1'!M273,0)</f>
        <v>0</v>
      </c>
      <c r="O273">
        <f>IFERROR('[1]Sheet 1'!N273,0)</f>
        <v>1</v>
      </c>
      <c r="P273">
        <f>IFERROR('[1]Sheet 1'!O273,0)</f>
        <v>0</v>
      </c>
      <c r="Q273">
        <f>IFERROR('[1]Sheet 1'!P273,0)</f>
        <v>0</v>
      </c>
      <c r="R273">
        <f t="shared" si="122"/>
        <v>0.97577541826196224</v>
      </c>
      <c r="S273">
        <f t="shared" si="110"/>
        <v>6.7807875185576877E-2</v>
      </c>
      <c r="T273">
        <f t="shared" si="111"/>
        <v>0.31122520445242424</v>
      </c>
      <c r="U273">
        <f t="shared" si="112"/>
        <v>0</v>
      </c>
      <c r="V273">
        <f t="shared" si="113"/>
        <v>0.62096692036199885</v>
      </c>
      <c r="W273">
        <f t="shared" si="114"/>
        <v>0</v>
      </c>
      <c r="X273">
        <f t="shared" si="123"/>
        <v>0</v>
      </c>
      <c r="Y273">
        <f t="shared" si="124"/>
        <v>0</v>
      </c>
      <c r="Z273">
        <f t="shared" si="125"/>
        <v>0</v>
      </c>
      <c r="AA273">
        <f t="shared" si="126"/>
        <v>1</v>
      </c>
      <c r="AB273">
        <f t="shared" si="127"/>
        <v>0</v>
      </c>
      <c r="AC273">
        <f t="shared" si="115"/>
        <v>0</v>
      </c>
      <c r="AD273">
        <f t="shared" si="116"/>
        <v>0</v>
      </c>
      <c r="AE273">
        <f t="shared" si="117"/>
        <v>1</v>
      </c>
      <c r="AF273">
        <f t="shared" si="118"/>
        <v>0</v>
      </c>
      <c r="AG273">
        <f t="shared" si="119"/>
        <v>0</v>
      </c>
      <c r="AH273">
        <f t="shared" si="104"/>
        <v>0</v>
      </c>
      <c r="AI273">
        <f t="shared" si="105"/>
        <v>0</v>
      </c>
      <c r="AJ273">
        <f t="shared" si="120"/>
        <v>1</v>
      </c>
      <c r="AK273">
        <f t="shared" si="121"/>
        <v>0</v>
      </c>
      <c r="AL273">
        <f t="shared" si="106"/>
        <v>0</v>
      </c>
      <c r="AM273">
        <f t="shared" si="107"/>
        <v>0</v>
      </c>
      <c r="AN273">
        <f t="shared" si="108"/>
        <v>1</v>
      </c>
    </row>
    <row r="274" spans="1:40" x14ac:dyDescent="0.3">
      <c r="A274" t="str">
        <f t="shared" si="109"/>
        <v>AM_Doces</v>
      </c>
      <c r="B274" t="str">
        <f>IFERROR('[1]Sheet 1'!A274,0)</f>
        <v>Norte</v>
      </c>
      <c r="C274" t="str">
        <f>IFERROR('[1]Sheet 1'!B274,0)</f>
        <v>AM</v>
      </c>
      <c r="D274" t="str">
        <f>IFERROR('[1]Sheet 1'!C274,0)</f>
        <v>Amazonas</v>
      </c>
      <c r="E274" t="str">
        <f>IFERROR('[1]Sheet 1'!D274,0)</f>
        <v>Doces</v>
      </c>
      <c r="F274">
        <f>IFERROR('[1]Sheet 1'!E274,0)</f>
        <v>0</v>
      </c>
      <c r="G274">
        <f>IFERROR('[1]Sheet 1'!F274,0)</f>
        <v>1</v>
      </c>
      <c r="H274">
        <f>IFERROR('[1]Sheet 1'!G274,0)</f>
        <v>0</v>
      </c>
      <c r="I274">
        <f>IFERROR('[1]Sheet 1'!H274,0)</f>
        <v>0</v>
      </c>
      <c r="J274">
        <f>IFERROR('[1]Sheet 1'!I274,0)</f>
        <v>0</v>
      </c>
      <c r="K274">
        <f>IFERROR('[1]Sheet 1'!J274,0)</f>
        <v>0</v>
      </c>
      <c r="L274">
        <f>IFERROR('[1]Sheet 1'!K274,0)</f>
        <v>0</v>
      </c>
      <c r="M274">
        <f>IFERROR('[1]Sheet 1'!L274,0)</f>
        <v>1</v>
      </c>
      <c r="N274">
        <f>IFERROR('[1]Sheet 1'!M274,0)</f>
        <v>0</v>
      </c>
      <c r="O274">
        <f>IFERROR('[1]Sheet 1'!N274,0)</f>
        <v>0</v>
      </c>
      <c r="P274">
        <f>IFERROR('[1]Sheet 1'!O274,0)</f>
        <v>0</v>
      </c>
      <c r="Q274">
        <f>IFERROR('[1]Sheet 1'!P274,0)</f>
        <v>0</v>
      </c>
      <c r="R274">
        <f t="shared" si="122"/>
        <v>1</v>
      </c>
      <c r="S274">
        <f t="shared" si="110"/>
        <v>0</v>
      </c>
      <c r="T274">
        <f t="shared" si="111"/>
        <v>1</v>
      </c>
      <c r="U274">
        <f t="shared" si="112"/>
        <v>0</v>
      </c>
      <c r="V274">
        <f t="shared" si="113"/>
        <v>0</v>
      </c>
      <c r="W274">
        <f t="shared" si="114"/>
        <v>0</v>
      </c>
      <c r="X274">
        <f t="shared" si="123"/>
        <v>0</v>
      </c>
      <c r="Y274">
        <f t="shared" si="124"/>
        <v>1</v>
      </c>
      <c r="Z274">
        <f t="shared" si="125"/>
        <v>0</v>
      </c>
      <c r="AA274">
        <f t="shared" si="126"/>
        <v>0</v>
      </c>
      <c r="AB274">
        <f t="shared" si="127"/>
        <v>0</v>
      </c>
      <c r="AC274">
        <f t="shared" si="115"/>
        <v>0</v>
      </c>
      <c r="AD274">
        <f t="shared" si="116"/>
        <v>1</v>
      </c>
      <c r="AE274">
        <f t="shared" si="117"/>
        <v>0</v>
      </c>
      <c r="AF274">
        <f t="shared" si="118"/>
        <v>0</v>
      </c>
      <c r="AG274">
        <f t="shared" si="119"/>
        <v>1</v>
      </c>
      <c r="AH274">
        <f t="shared" si="104"/>
        <v>2</v>
      </c>
      <c r="AI274">
        <f t="shared" si="105"/>
        <v>0</v>
      </c>
      <c r="AJ274">
        <f t="shared" si="120"/>
        <v>0</v>
      </c>
      <c r="AK274">
        <f t="shared" si="121"/>
        <v>0</v>
      </c>
      <c r="AL274">
        <f t="shared" si="106"/>
        <v>0</v>
      </c>
      <c r="AM274">
        <f t="shared" si="107"/>
        <v>0</v>
      </c>
      <c r="AN274">
        <f t="shared" si="108"/>
        <v>1</v>
      </c>
    </row>
    <row r="275" spans="1:40" x14ac:dyDescent="0.3">
      <c r="A275" t="str">
        <f t="shared" si="109"/>
        <v>AM_Excluidos</v>
      </c>
      <c r="B275" t="str">
        <f>IFERROR('[1]Sheet 1'!A275,0)</f>
        <v>Norte</v>
      </c>
      <c r="C275" t="str">
        <f>IFERROR('[1]Sheet 1'!B275,0)</f>
        <v>AM</v>
      </c>
      <c r="D275" t="str">
        <f>IFERROR('[1]Sheet 1'!C275,0)</f>
        <v>Amazonas</v>
      </c>
      <c r="E275" t="str">
        <f>IFERROR('[1]Sheet 1'!D275,0)</f>
        <v>Excluidos</v>
      </c>
      <c r="F275">
        <f>IFERROR('[1]Sheet 1'!E275,0)</f>
        <v>0.47678715334952299</v>
      </c>
      <c r="G275">
        <f>IFERROR('[1]Sheet 1'!F275,0)</f>
        <v>0.102935745217765</v>
      </c>
      <c r="H275">
        <f>IFERROR('[1]Sheet 1'!G275,0)</f>
        <v>2.1258879794417301E-2</v>
      </c>
      <c r="I275">
        <f>IFERROR('[1]Sheet 1'!H275,0)</f>
        <v>0.35739941000646602</v>
      </c>
      <c r="J275">
        <f>IFERROR('[1]Sheet 1'!I275,0)</f>
        <v>1.6229011572539202E-2</v>
      </c>
      <c r="K275">
        <f>IFERROR('[1]Sheet 1'!J275,0)</f>
        <v>2.5389800059289098E-2</v>
      </c>
      <c r="L275">
        <f>IFERROR('[1]Sheet 1'!K275,0)</f>
        <v>0</v>
      </c>
      <c r="M275">
        <f>IFERROR('[1]Sheet 1'!L275,0)</f>
        <v>0</v>
      </c>
      <c r="N275">
        <f>IFERROR('[1]Sheet 1'!M275,0)</f>
        <v>0</v>
      </c>
      <c r="O275">
        <f>IFERROR('[1]Sheet 1'!N275,0)</f>
        <v>0</v>
      </c>
      <c r="P275">
        <f>IFERROR('[1]Sheet 1'!O275,0)</f>
        <v>0</v>
      </c>
      <c r="Q275">
        <f>IFERROR('[1]Sheet 1'!P275,0)</f>
        <v>0</v>
      </c>
      <c r="R275">
        <f t="shared" si="122"/>
        <v>0.97461019994071052</v>
      </c>
      <c r="S275">
        <f t="shared" si="110"/>
        <v>0.48920804787239852</v>
      </c>
      <c r="T275">
        <f t="shared" si="111"/>
        <v>0.10561734858102961</v>
      </c>
      <c r="U275">
        <f t="shared" si="112"/>
        <v>2.1812699883205167E-2</v>
      </c>
      <c r="V275">
        <f t="shared" si="113"/>
        <v>0.36671010628475681</v>
      </c>
      <c r="W275">
        <f t="shared" si="114"/>
        <v>1.6651797378609907E-2</v>
      </c>
      <c r="X275">
        <f t="shared" si="123"/>
        <v>0</v>
      </c>
      <c r="Y275">
        <f t="shared" si="124"/>
        <v>0</v>
      </c>
      <c r="Z275">
        <f t="shared" si="125"/>
        <v>0</v>
      </c>
      <c r="AA275">
        <f t="shared" si="126"/>
        <v>0</v>
      </c>
      <c r="AB275">
        <f t="shared" si="127"/>
        <v>0</v>
      </c>
      <c r="AC275">
        <f t="shared" si="115"/>
        <v>0</v>
      </c>
      <c r="AD275">
        <f t="shared" si="116"/>
        <v>0</v>
      </c>
      <c r="AE275">
        <f t="shared" si="117"/>
        <v>1</v>
      </c>
      <c r="AF275">
        <f t="shared" si="118"/>
        <v>0</v>
      </c>
      <c r="AG275">
        <f t="shared" si="119"/>
        <v>0</v>
      </c>
      <c r="AH275">
        <f t="shared" si="104"/>
        <v>0</v>
      </c>
      <c r="AI275">
        <f t="shared" si="105"/>
        <v>1</v>
      </c>
      <c r="AJ275">
        <f t="shared" si="120"/>
        <v>0</v>
      </c>
      <c r="AK275">
        <f t="shared" si="121"/>
        <v>0</v>
      </c>
      <c r="AL275">
        <f t="shared" si="106"/>
        <v>0</v>
      </c>
      <c r="AM275">
        <f t="shared" si="107"/>
        <v>0</v>
      </c>
      <c r="AN275">
        <f t="shared" si="108"/>
        <v>1</v>
      </c>
    </row>
    <row r="276" spans="1:40" x14ac:dyDescent="0.3">
      <c r="A276" t="str">
        <f t="shared" si="109"/>
        <v>AM_FornecimentoDom</v>
      </c>
      <c r="B276" t="str">
        <f>IFERROR('[1]Sheet 1'!A276,0)</f>
        <v>Norte</v>
      </c>
      <c r="C276" t="str">
        <f>IFERROR('[1]Sheet 1'!B276,0)</f>
        <v>AM</v>
      </c>
      <c r="D276" t="str">
        <f>IFERROR('[1]Sheet 1'!C276,0)</f>
        <v>Amazonas</v>
      </c>
      <c r="E276" t="str">
        <f>IFERROR('[1]Sheet 1'!D276,0)</f>
        <v>FornecimentoDom</v>
      </c>
      <c r="F276">
        <f>IFERROR('[1]Sheet 1'!E276,0)</f>
        <v>1</v>
      </c>
      <c r="G276">
        <f>IFERROR('[1]Sheet 1'!F276,0)</f>
        <v>0</v>
      </c>
      <c r="H276">
        <f>IFERROR('[1]Sheet 1'!G276,0)</f>
        <v>0</v>
      </c>
      <c r="I276">
        <f>IFERROR('[1]Sheet 1'!H276,0)</f>
        <v>0</v>
      </c>
      <c r="J276">
        <f>IFERROR('[1]Sheet 1'!I276,0)</f>
        <v>0</v>
      </c>
      <c r="K276">
        <f>IFERROR('[1]Sheet 1'!J276,0)</f>
        <v>0</v>
      </c>
      <c r="L276">
        <f>IFERROR('[1]Sheet 1'!K276,0)</f>
        <v>1</v>
      </c>
      <c r="M276">
        <f>IFERROR('[1]Sheet 1'!L276,0)</f>
        <v>0</v>
      </c>
      <c r="N276">
        <f>IFERROR('[1]Sheet 1'!M276,0)</f>
        <v>0</v>
      </c>
      <c r="O276">
        <f>IFERROR('[1]Sheet 1'!N276,0)</f>
        <v>0</v>
      </c>
      <c r="P276">
        <f>IFERROR('[1]Sheet 1'!O276,0)</f>
        <v>0</v>
      </c>
      <c r="Q276">
        <f>IFERROR('[1]Sheet 1'!P276,0)</f>
        <v>0</v>
      </c>
      <c r="R276">
        <f t="shared" si="122"/>
        <v>1</v>
      </c>
      <c r="S276">
        <f t="shared" si="110"/>
        <v>1</v>
      </c>
      <c r="T276">
        <f t="shared" si="111"/>
        <v>0</v>
      </c>
      <c r="U276">
        <f t="shared" si="112"/>
        <v>0</v>
      </c>
      <c r="V276">
        <f t="shared" si="113"/>
        <v>0</v>
      </c>
      <c r="W276">
        <f t="shared" si="114"/>
        <v>0</v>
      </c>
      <c r="X276">
        <f t="shared" si="123"/>
        <v>1</v>
      </c>
      <c r="Y276">
        <f t="shared" si="124"/>
        <v>0</v>
      </c>
      <c r="Z276">
        <f t="shared" si="125"/>
        <v>0</v>
      </c>
      <c r="AA276">
        <f t="shared" si="126"/>
        <v>0</v>
      </c>
      <c r="AB276">
        <f t="shared" si="127"/>
        <v>0</v>
      </c>
      <c r="AC276">
        <f t="shared" si="115"/>
        <v>1</v>
      </c>
      <c r="AD276">
        <f t="shared" si="116"/>
        <v>0</v>
      </c>
      <c r="AE276">
        <f t="shared" si="117"/>
        <v>0</v>
      </c>
      <c r="AF276">
        <f t="shared" si="118"/>
        <v>1</v>
      </c>
      <c r="AG276">
        <f t="shared" si="119"/>
        <v>0</v>
      </c>
      <c r="AH276">
        <f t="shared" si="104"/>
        <v>2</v>
      </c>
      <c r="AI276">
        <f t="shared" si="105"/>
        <v>0</v>
      </c>
      <c r="AJ276">
        <f t="shared" si="120"/>
        <v>0</v>
      </c>
      <c r="AK276">
        <f t="shared" si="121"/>
        <v>0</v>
      </c>
      <c r="AL276">
        <f t="shared" si="106"/>
        <v>0</v>
      </c>
      <c r="AM276">
        <f t="shared" si="107"/>
        <v>0</v>
      </c>
      <c r="AN276">
        <f t="shared" si="108"/>
        <v>1</v>
      </c>
    </row>
    <row r="277" spans="1:40" x14ac:dyDescent="0.3">
      <c r="A277" t="str">
        <f t="shared" si="109"/>
        <v>AM_Hipermercado</v>
      </c>
      <c r="B277" t="str">
        <f>IFERROR('[1]Sheet 1'!A277,0)</f>
        <v>Norte</v>
      </c>
      <c r="C277" t="str">
        <f>IFERROR('[1]Sheet 1'!B277,0)</f>
        <v>AM</v>
      </c>
      <c r="D277" t="str">
        <f>IFERROR('[1]Sheet 1'!C277,0)</f>
        <v>Amazonas</v>
      </c>
      <c r="E277" t="str">
        <f>IFERROR('[1]Sheet 1'!D277,0)</f>
        <v>Hipermercado</v>
      </c>
      <c r="F277">
        <f>IFERROR('[1]Sheet 1'!E277,0)</f>
        <v>0.44922383213425199</v>
      </c>
      <c r="G277">
        <f>IFERROR('[1]Sheet 1'!F277,0)</f>
        <v>0.35521056023882602</v>
      </c>
      <c r="H277">
        <f>IFERROR('[1]Sheet 1'!G277,0)</f>
        <v>9.3590382630662994E-2</v>
      </c>
      <c r="I277">
        <f>IFERROR('[1]Sheet 1'!H277,0)</f>
        <v>0</v>
      </c>
      <c r="J277">
        <f>IFERROR('[1]Sheet 1'!I277,0)</f>
        <v>9.0981387001942096E-2</v>
      </c>
      <c r="K277">
        <f>IFERROR('[1]Sheet 1'!J277,0)</f>
        <v>1.0993837994316399E-2</v>
      </c>
      <c r="L277">
        <f>IFERROR('[1]Sheet 1'!K277,0)</f>
        <v>0</v>
      </c>
      <c r="M277">
        <f>IFERROR('[1]Sheet 1'!L277,0)</f>
        <v>0</v>
      </c>
      <c r="N277">
        <f>IFERROR('[1]Sheet 1'!M277,0)</f>
        <v>0</v>
      </c>
      <c r="O277">
        <f>IFERROR('[1]Sheet 1'!N277,0)</f>
        <v>0</v>
      </c>
      <c r="P277">
        <f>IFERROR('[1]Sheet 1'!O277,0)</f>
        <v>0</v>
      </c>
      <c r="Q277">
        <f>IFERROR('[1]Sheet 1'!P277,0)</f>
        <v>0</v>
      </c>
      <c r="R277">
        <f t="shared" si="122"/>
        <v>0.98900616200568314</v>
      </c>
      <c r="S277">
        <f t="shared" si="110"/>
        <v>0.45421742491799622</v>
      </c>
      <c r="T277">
        <f t="shared" si="111"/>
        <v>0.35915909716726807</v>
      </c>
      <c r="U277">
        <f t="shared" si="112"/>
        <v>9.4630737629443809E-2</v>
      </c>
      <c r="V277">
        <f t="shared" si="113"/>
        <v>0</v>
      </c>
      <c r="W277">
        <f t="shared" si="114"/>
        <v>9.1992740285291863E-2</v>
      </c>
      <c r="X277">
        <f t="shared" si="123"/>
        <v>0</v>
      </c>
      <c r="Y277">
        <f t="shared" si="124"/>
        <v>0</v>
      </c>
      <c r="Z277">
        <f t="shared" si="125"/>
        <v>0</v>
      </c>
      <c r="AA277">
        <f t="shared" si="126"/>
        <v>0</v>
      </c>
      <c r="AB277">
        <f t="shared" si="127"/>
        <v>0</v>
      </c>
      <c r="AC277">
        <f t="shared" si="115"/>
        <v>0</v>
      </c>
      <c r="AD277">
        <f t="shared" si="116"/>
        <v>0</v>
      </c>
      <c r="AE277">
        <f t="shared" si="117"/>
        <v>1</v>
      </c>
      <c r="AF277">
        <f t="shared" si="118"/>
        <v>0</v>
      </c>
      <c r="AG277">
        <f t="shared" si="119"/>
        <v>0</v>
      </c>
      <c r="AH277">
        <f t="shared" si="104"/>
        <v>0</v>
      </c>
      <c r="AI277">
        <f t="shared" si="105"/>
        <v>0</v>
      </c>
      <c r="AJ277">
        <f t="shared" si="120"/>
        <v>1</v>
      </c>
      <c r="AK277">
        <f t="shared" si="121"/>
        <v>0</v>
      </c>
      <c r="AL277">
        <f t="shared" si="106"/>
        <v>0</v>
      </c>
      <c r="AM277">
        <f t="shared" si="107"/>
        <v>0</v>
      </c>
      <c r="AN277">
        <f t="shared" si="108"/>
        <v>1</v>
      </c>
    </row>
    <row r="278" spans="1:40" x14ac:dyDescent="0.3">
      <c r="A278" t="str">
        <f t="shared" si="109"/>
        <v>AM_Hortifruti</v>
      </c>
      <c r="B278" t="str">
        <f>IFERROR('[1]Sheet 1'!A278,0)</f>
        <v>Norte</v>
      </c>
      <c r="C278" t="str">
        <f>IFERROR('[1]Sheet 1'!B278,0)</f>
        <v>AM</v>
      </c>
      <c r="D278" t="str">
        <f>IFERROR('[1]Sheet 1'!C278,0)</f>
        <v>Amazonas</v>
      </c>
      <c r="E278" t="str">
        <f>IFERROR('[1]Sheet 1'!D278,0)</f>
        <v>Hortifruti</v>
      </c>
      <c r="F278">
        <f>IFERROR('[1]Sheet 1'!E278,0)</f>
        <v>0.86731764491769503</v>
      </c>
      <c r="G278">
        <f>IFERROR('[1]Sheet 1'!F278,0)</f>
        <v>2.1881654984218499E-2</v>
      </c>
      <c r="H278">
        <f>IFERROR('[1]Sheet 1'!G278,0)</f>
        <v>2.0656286001252799E-2</v>
      </c>
      <c r="I278">
        <f>IFERROR('[1]Sheet 1'!H278,0)</f>
        <v>3.3544835876434802E-2</v>
      </c>
      <c r="J278">
        <f>IFERROR('[1]Sheet 1'!I278,0)</f>
        <v>4.8352069761031201E-2</v>
      </c>
      <c r="K278">
        <f>IFERROR('[1]Sheet 1'!J278,0)</f>
        <v>8.2475084593678898E-3</v>
      </c>
      <c r="L278">
        <f>IFERROR('[1]Sheet 1'!K278,0)</f>
        <v>1</v>
      </c>
      <c r="M278">
        <f>IFERROR('[1]Sheet 1'!L278,0)</f>
        <v>0</v>
      </c>
      <c r="N278">
        <f>IFERROR('[1]Sheet 1'!M278,0)</f>
        <v>0</v>
      </c>
      <c r="O278">
        <f>IFERROR('[1]Sheet 1'!N278,0)</f>
        <v>0</v>
      </c>
      <c r="P278">
        <f>IFERROR('[1]Sheet 1'!O278,0)</f>
        <v>0</v>
      </c>
      <c r="Q278">
        <f>IFERROR('[1]Sheet 1'!P278,0)</f>
        <v>0</v>
      </c>
      <c r="R278">
        <f t="shared" si="122"/>
        <v>0.99175249154063227</v>
      </c>
      <c r="S278">
        <f t="shared" si="110"/>
        <v>0.8745303413055866</v>
      </c>
      <c r="T278">
        <f t="shared" si="111"/>
        <v>2.2063624917368813E-2</v>
      </c>
      <c r="U278">
        <f t="shared" si="112"/>
        <v>2.0828065648884238E-2</v>
      </c>
      <c r="V278">
        <f t="shared" si="113"/>
        <v>3.3823797936040241E-2</v>
      </c>
      <c r="W278">
        <f t="shared" si="114"/>
        <v>4.8754170192120166E-2</v>
      </c>
      <c r="X278">
        <f t="shared" si="123"/>
        <v>1</v>
      </c>
      <c r="Y278">
        <f t="shared" si="124"/>
        <v>0</v>
      </c>
      <c r="Z278">
        <f t="shared" si="125"/>
        <v>0</v>
      </c>
      <c r="AA278">
        <f t="shared" si="126"/>
        <v>0</v>
      </c>
      <c r="AB278">
        <f t="shared" si="127"/>
        <v>0</v>
      </c>
      <c r="AC278">
        <f t="shared" si="115"/>
        <v>1</v>
      </c>
      <c r="AD278">
        <f t="shared" si="116"/>
        <v>0</v>
      </c>
      <c r="AE278">
        <f t="shared" si="117"/>
        <v>0</v>
      </c>
      <c r="AF278">
        <f t="shared" si="118"/>
        <v>1</v>
      </c>
      <c r="AG278">
        <f t="shared" si="119"/>
        <v>0</v>
      </c>
      <c r="AH278">
        <f t="shared" si="104"/>
        <v>2</v>
      </c>
      <c r="AI278">
        <f t="shared" si="105"/>
        <v>0</v>
      </c>
      <c r="AJ278">
        <f t="shared" si="120"/>
        <v>0</v>
      </c>
      <c r="AK278">
        <f t="shared" si="121"/>
        <v>0</v>
      </c>
      <c r="AL278">
        <f t="shared" si="106"/>
        <v>0</v>
      </c>
      <c r="AM278">
        <f t="shared" si="107"/>
        <v>0</v>
      </c>
      <c r="AN278">
        <f t="shared" si="108"/>
        <v>1</v>
      </c>
    </row>
    <row r="279" spans="1:40" x14ac:dyDescent="0.3">
      <c r="A279" t="str">
        <f t="shared" si="109"/>
        <v>AM_Lanchonetes</v>
      </c>
      <c r="B279" t="str">
        <f>IFERROR('[1]Sheet 1'!A279,0)</f>
        <v>Norte</v>
      </c>
      <c r="C279" t="str">
        <f>IFERROR('[1]Sheet 1'!B279,0)</f>
        <v>AM</v>
      </c>
      <c r="D279" t="str">
        <f>IFERROR('[1]Sheet 1'!C279,0)</f>
        <v>Amazonas</v>
      </c>
      <c r="E279" t="str">
        <f>IFERROR('[1]Sheet 1'!D279,0)</f>
        <v>Lanchonetes</v>
      </c>
      <c r="F279">
        <f>IFERROR('[1]Sheet 1'!E279,0)</f>
        <v>0.105750509141102</v>
      </c>
      <c r="G279">
        <f>IFERROR('[1]Sheet 1'!F279,0)</f>
        <v>0.61377803025254296</v>
      </c>
      <c r="H279">
        <f>IFERROR('[1]Sheet 1'!G279,0)</f>
        <v>3.6608676537794498E-3</v>
      </c>
      <c r="I279">
        <f>IFERROR('[1]Sheet 1'!H279,0)</f>
        <v>0.245081422917553</v>
      </c>
      <c r="J279">
        <f>IFERROR('[1]Sheet 1'!I279,0)</f>
        <v>1.1948502249523301E-3</v>
      </c>
      <c r="K279">
        <f>IFERROR('[1]Sheet 1'!J279,0)</f>
        <v>3.0534319810070199E-2</v>
      </c>
      <c r="L279">
        <f>IFERROR('[1]Sheet 1'!K279,0)</f>
        <v>0</v>
      </c>
      <c r="M279">
        <f>IFERROR('[1]Sheet 1'!L279,0)</f>
        <v>1</v>
      </c>
      <c r="N279">
        <f>IFERROR('[1]Sheet 1'!M279,0)</f>
        <v>0</v>
      </c>
      <c r="O279">
        <f>IFERROR('[1]Sheet 1'!N279,0)</f>
        <v>0</v>
      </c>
      <c r="P279">
        <f>IFERROR('[1]Sheet 1'!O279,0)</f>
        <v>0</v>
      </c>
      <c r="Q279">
        <f>IFERROR('[1]Sheet 1'!P279,0)</f>
        <v>0</v>
      </c>
      <c r="R279">
        <f t="shared" si="122"/>
        <v>0.96946568018992973</v>
      </c>
      <c r="S279">
        <f t="shared" si="110"/>
        <v>0.10908123031274736</v>
      </c>
      <c r="T279">
        <f t="shared" si="111"/>
        <v>0.63310960129325733</v>
      </c>
      <c r="U279">
        <f t="shared" si="112"/>
        <v>3.7761704499557351E-3</v>
      </c>
      <c r="V279">
        <f t="shared" si="113"/>
        <v>0.25280051468097214</v>
      </c>
      <c r="W279">
        <f t="shared" si="114"/>
        <v>1.2324832630673888E-3</v>
      </c>
      <c r="X279">
        <f t="shared" si="123"/>
        <v>0</v>
      </c>
      <c r="Y279">
        <f t="shared" si="124"/>
        <v>1</v>
      </c>
      <c r="Z279">
        <f t="shared" si="125"/>
        <v>0</v>
      </c>
      <c r="AA279">
        <f t="shared" si="126"/>
        <v>0</v>
      </c>
      <c r="AB279">
        <f t="shared" si="127"/>
        <v>0</v>
      </c>
      <c r="AC279">
        <f t="shared" si="115"/>
        <v>0</v>
      </c>
      <c r="AD279">
        <f t="shared" si="116"/>
        <v>1</v>
      </c>
      <c r="AE279">
        <f t="shared" si="117"/>
        <v>0</v>
      </c>
      <c r="AF279">
        <f t="shared" si="118"/>
        <v>0</v>
      </c>
      <c r="AG279">
        <f t="shared" si="119"/>
        <v>1</v>
      </c>
      <c r="AH279">
        <f t="shared" si="104"/>
        <v>2</v>
      </c>
      <c r="AI279">
        <f t="shared" si="105"/>
        <v>0</v>
      </c>
      <c r="AJ279">
        <f t="shared" si="120"/>
        <v>0</v>
      </c>
      <c r="AK279">
        <f t="shared" si="121"/>
        <v>0</v>
      </c>
      <c r="AL279">
        <f t="shared" si="106"/>
        <v>0</v>
      </c>
      <c r="AM279">
        <f t="shared" si="107"/>
        <v>0</v>
      </c>
      <c r="AN279">
        <f t="shared" si="108"/>
        <v>1</v>
      </c>
    </row>
    <row r="280" spans="1:40" x14ac:dyDescent="0.3">
      <c r="A280" t="str">
        <f t="shared" si="109"/>
        <v>AM_LaticiniosFrios</v>
      </c>
      <c r="B280" t="str">
        <f>IFERROR('[1]Sheet 1'!A280,0)</f>
        <v>Norte</v>
      </c>
      <c r="C280" t="str">
        <f>IFERROR('[1]Sheet 1'!B280,0)</f>
        <v>AM</v>
      </c>
      <c r="D280" t="str">
        <f>IFERROR('[1]Sheet 1'!C280,0)</f>
        <v>Amazonas</v>
      </c>
      <c r="E280" t="str">
        <f>IFERROR('[1]Sheet 1'!D280,0)</f>
        <v>LaticiniosFrios</v>
      </c>
      <c r="F280">
        <f>IFERROR('[1]Sheet 1'!E280,0)</f>
        <v>1</v>
      </c>
      <c r="G280">
        <f>IFERROR('[1]Sheet 1'!F280,0)</f>
        <v>0</v>
      </c>
      <c r="H280">
        <f>IFERROR('[1]Sheet 1'!G280,0)</f>
        <v>0</v>
      </c>
      <c r="I280">
        <f>IFERROR('[1]Sheet 1'!H280,0)</f>
        <v>0</v>
      </c>
      <c r="J280">
        <f>IFERROR('[1]Sheet 1'!I280,0)</f>
        <v>0</v>
      </c>
      <c r="K280">
        <f>IFERROR('[1]Sheet 1'!J280,0)</f>
        <v>0</v>
      </c>
      <c r="L280">
        <f>IFERROR('[1]Sheet 1'!K280,0)</f>
        <v>1</v>
      </c>
      <c r="M280">
        <f>IFERROR('[1]Sheet 1'!L280,0)</f>
        <v>0</v>
      </c>
      <c r="N280">
        <f>IFERROR('[1]Sheet 1'!M280,0)</f>
        <v>0</v>
      </c>
      <c r="O280">
        <f>IFERROR('[1]Sheet 1'!N280,0)</f>
        <v>0</v>
      </c>
      <c r="P280">
        <f>IFERROR('[1]Sheet 1'!O280,0)</f>
        <v>0</v>
      </c>
      <c r="Q280">
        <f>IFERROR('[1]Sheet 1'!P280,0)</f>
        <v>0</v>
      </c>
      <c r="R280">
        <f t="shared" si="122"/>
        <v>1</v>
      </c>
      <c r="S280">
        <f t="shared" si="110"/>
        <v>1</v>
      </c>
      <c r="T280">
        <f t="shared" si="111"/>
        <v>0</v>
      </c>
      <c r="U280">
        <f t="shared" si="112"/>
        <v>0</v>
      </c>
      <c r="V280">
        <f t="shared" si="113"/>
        <v>0</v>
      </c>
      <c r="W280">
        <f t="shared" si="114"/>
        <v>0</v>
      </c>
      <c r="X280">
        <f t="shared" si="123"/>
        <v>1</v>
      </c>
      <c r="Y280">
        <f t="shared" si="124"/>
        <v>0</v>
      </c>
      <c r="Z280">
        <f t="shared" si="125"/>
        <v>0</v>
      </c>
      <c r="AA280">
        <f t="shared" si="126"/>
        <v>0</v>
      </c>
      <c r="AB280">
        <f t="shared" si="127"/>
        <v>0</v>
      </c>
      <c r="AC280">
        <f t="shared" si="115"/>
        <v>1</v>
      </c>
      <c r="AD280">
        <f t="shared" si="116"/>
        <v>0</v>
      </c>
      <c r="AE280">
        <f t="shared" si="117"/>
        <v>0</v>
      </c>
      <c r="AF280">
        <f t="shared" si="118"/>
        <v>1</v>
      </c>
      <c r="AG280">
        <f t="shared" si="119"/>
        <v>0</v>
      </c>
      <c r="AH280">
        <f t="shared" si="104"/>
        <v>2</v>
      </c>
      <c r="AI280">
        <f t="shared" si="105"/>
        <v>0</v>
      </c>
      <c r="AJ280">
        <f t="shared" si="120"/>
        <v>0</v>
      </c>
      <c r="AK280">
        <f t="shared" si="121"/>
        <v>0</v>
      </c>
      <c r="AL280">
        <f t="shared" si="106"/>
        <v>0</v>
      </c>
      <c r="AM280">
        <f t="shared" si="107"/>
        <v>0</v>
      </c>
      <c r="AN280">
        <f t="shared" si="108"/>
        <v>1</v>
      </c>
    </row>
    <row r="281" spans="1:40" x14ac:dyDescent="0.3">
      <c r="A281" t="str">
        <f t="shared" si="109"/>
        <v>AM_Minimercado</v>
      </c>
      <c r="B281" t="str">
        <f>IFERROR('[1]Sheet 1'!A281,0)</f>
        <v>Norte</v>
      </c>
      <c r="C281" t="str">
        <f>IFERROR('[1]Sheet 1'!B281,0)</f>
        <v>AM</v>
      </c>
      <c r="D281" t="str">
        <f>IFERROR('[1]Sheet 1'!C281,0)</f>
        <v>Amazonas</v>
      </c>
      <c r="E281" t="str">
        <f>IFERROR('[1]Sheet 1'!D281,0)</f>
        <v>Minimercado</v>
      </c>
      <c r="F281">
        <f>IFERROR('[1]Sheet 1'!E281,0)</f>
        <v>0.56406917259430001</v>
      </c>
      <c r="G281">
        <f>IFERROR('[1]Sheet 1'!F281,0)</f>
        <v>0.24065575016198801</v>
      </c>
      <c r="H281">
        <f>IFERROR('[1]Sheet 1'!G281,0)</f>
        <v>7.8700409694718407E-2</v>
      </c>
      <c r="I281">
        <f>IFERROR('[1]Sheet 1'!H281,0)</f>
        <v>6.37037468046215E-3</v>
      </c>
      <c r="J281">
        <f>IFERROR('[1]Sheet 1'!I281,0)</f>
        <v>9.8678919592317699E-2</v>
      </c>
      <c r="K281">
        <f>IFERROR('[1]Sheet 1'!J281,0)</f>
        <v>1.15253732762146E-2</v>
      </c>
      <c r="L281">
        <f>IFERROR('[1]Sheet 1'!K281,0)</f>
        <v>1</v>
      </c>
      <c r="M281">
        <f>IFERROR('[1]Sheet 1'!L281,0)</f>
        <v>0</v>
      </c>
      <c r="N281">
        <f>IFERROR('[1]Sheet 1'!M281,0)</f>
        <v>0</v>
      </c>
      <c r="O281">
        <f>IFERROR('[1]Sheet 1'!N281,0)</f>
        <v>0</v>
      </c>
      <c r="P281">
        <f>IFERROR('[1]Sheet 1'!O281,0)</f>
        <v>0</v>
      </c>
      <c r="Q281">
        <f>IFERROR('[1]Sheet 1'!P281,0)</f>
        <v>0</v>
      </c>
      <c r="R281">
        <f t="shared" si="122"/>
        <v>0.98847462672378628</v>
      </c>
      <c r="S281">
        <f t="shared" si="110"/>
        <v>0.57064608169443709</v>
      </c>
      <c r="T281">
        <f t="shared" si="111"/>
        <v>0.24346173756591072</v>
      </c>
      <c r="U281">
        <f t="shared" si="112"/>
        <v>7.9618037294051855E-2</v>
      </c>
      <c r="V281">
        <f t="shared" si="113"/>
        <v>6.4446516969041542E-3</v>
      </c>
      <c r="W281">
        <f t="shared" si="114"/>
        <v>9.9829491748696125E-2</v>
      </c>
      <c r="X281">
        <f t="shared" si="123"/>
        <v>1</v>
      </c>
      <c r="Y281">
        <f t="shared" si="124"/>
        <v>0</v>
      </c>
      <c r="Z281">
        <f t="shared" si="125"/>
        <v>0</v>
      </c>
      <c r="AA281">
        <f t="shared" si="126"/>
        <v>0</v>
      </c>
      <c r="AB281">
        <f t="shared" si="127"/>
        <v>0</v>
      </c>
      <c r="AC281">
        <f t="shared" si="115"/>
        <v>1</v>
      </c>
      <c r="AD281">
        <f t="shared" si="116"/>
        <v>0</v>
      </c>
      <c r="AE281">
        <f t="shared" si="117"/>
        <v>0</v>
      </c>
      <c r="AF281">
        <f t="shared" si="118"/>
        <v>1</v>
      </c>
      <c r="AG281">
        <f t="shared" si="119"/>
        <v>0</v>
      </c>
      <c r="AH281">
        <f t="shared" si="104"/>
        <v>2</v>
      </c>
      <c r="AI281">
        <f t="shared" si="105"/>
        <v>0</v>
      </c>
      <c r="AJ281">
        <f t="shared" si="120"/>
        <v>0</v>
      </c>
      <c r="AK281">
        <f t="shared" si="121"/>
        <v>0</v>
      </c>
      <c r="AL281">
        <f t="shared" si="106"/>
        <v>0</v>
      </c>
      <c r="AM281">
        <f t="shared" si="107"/>
        <v>0</v>
      </c>
      <c r="AN281">
        <f t="shared" si="108"/>
        <v>1</v>
      </c>
    </row>
    <row r="282" spans="1:40" x14ac:dyDescent="0.3">
      <c r="A282" t="str">
        <f t="shared" si="109"/>
        <v>AM_Padaria_prod</v>
      </c>
      <c r="B282" t="str">
        <f>IFERROR('[1]Sheet 1'!A282,0)</f>
        <v>Norte</v>
      </c>
      <c r="C282" t="str">
        <f>IFERROR('[1]Sheet 1'!B282,0)</f>
        <v>AM</v>
      </c>
      <c r="D282" t="str">
        <f>IFERROR('[1]Sheet 1'!C282,0)</f>
        <v>Amazonas</v>
      </c>
      <c r="E282" t="str">
        <f>IFERROR('[1]Sheet 1'!D282,0)</f>
        <v>Padaria_prod</v>
      </c>
      <c r="F282">
        <f>IFERROR('[1]Sheet 1'!E282,0)</f>
        <v>4.4930716799303098E-2</v>
      </c>
      <c r="G282">
        <f>IFERROR('[1]Sheet 1'!F282,0)</f>
        <v>0.156278433102851</v>
      </c>
      <c r="H282">
        <f>IFERROR('[1]Sheet 1'!G282,0)</f>
        <v>0.77877011648135297</v>
      </c>
      <c r="I282">
        <f>IFERROR('[1]Sheet 1'!H282,0)</f>
        <v>9.37118828698324E-3</v>
      </c>
      <c r="J282">
        <f>IFERROR('[1]Sheet 1'!I282,0)</f>
        <v>1.01564067429014E-2</v>
      </c>
      <c r="K282">
        <f>IFERROR('[1]Sheet 1'!J282,0)</f>
        <v>4.9313858660836904E-4</v>
      </c>
      <c r="L282">
        <f>IFERROR('[1]Sheet 1'!K282,0)</f>
        <v>0</v>
      </c>
      <c r="M282">
        <f>IFERROR('[1]Sheet 1'!L282,0)</f>
        <v>0</v>
      </c>
      <c r="N282">
        <f>IFERROR('[1]Sheet 1'!M282,0)</f>
        <v>1</v>
      </c>
      <c r="O282">
        <f>IFERROR('[1]Sheet 1'!N282,0)</f>
        <v>0</v>
      </c>
      <c r="P282">
        <f>IFERROR('[1]Sheet 1'!O282,0)</f>
        <v>0</v>
      </c>
      <c r="Q282">
        <f>IFERROR('[1]Sheet 1'!P282,0)</f>
        <v>0</v>
      </c>
      <c r="R282">
        <f t="shared" si="122"/>
        <v>0.99950686141339173</v>
      </c>
      <c r="S282">
        <f t="shared" si="110"/>
        <v>4.4952884801378011E-2</v>
      </c>
      <c r="T282">
        <f t="shared" si="111"/>
        <v>0.15635553805189428</v>
      </c>
      <c r="U282">
        <f t="shared" si="112"/>
        <v>0.77915434755505597</v>
      </c>
      <c r="V282">
        <f t="shared" si="113"/>
        <v>9.3758118615929718E-3</v>
      </c>
      <c r="W282">
        <f t="shared" si="114"/>
        <v>1.0161417730078746E-2</v>
      </c>
      <c r="X282">
        <f t="shared" si="123"/>
        <v>0</v>
      </c>
      <c r="Y282">
        <f t="shared" si="124"/>
        <v>0</v>
      </c>
      <c r="Z282">
        <f t="shared" si="125"/>
        <v>1</v>
      </c>
      <c r="AA282">
        <f t="shared" si="126"/>
        <v>0</v>
      </c>
      <c r="AB282">
        <f t="shared" si="127"/>
        <v>0</v>
      </c>
      <c r="AC282">
        <f t="shared" si="115"/>
        <v>0</v>
      </c>
      <c r="AD282">
        <f t="shared" si="116"/>
        <v>0</v>
      </c>
      <c r="AE282">
        <f t="shared" si="117"/>
        <v>1</v>
      </c>
      <c r="AF282">
        <f t="shared" si="118"/>
        <v>0</v>
      </c>
      <c r="AG282">
        <f t="shared" si="119"/>
        <v>0</v>
      </c>
      <c r="AH282">
        <f t="shared" si="104"/>
        <v>0</v>
      </c>
      <c r="AI282">
        <f t="shared" si="105"/>
        <v>0</v>
      </c>
      <c r="AJ282">
        <f t="shared" si="120"/>
        <v>0</v>
      </c>
      <c r="AK282">
        <f t="shared" si="121"/>
        <v>1</v>
      </c>
      <c r="AL282">
        <f t="shared" si="106"/>
        <v>0</v>
      </c>
      <c r="AM282">
        <f t="shared" si="107"/>
        <v>1</v>
      </c>
      <c r="AN282">
        <f t="shared" si="108"/>
        <v>1</v>
      </c>
    </row>
    <row r="283" spans="1:40" x14ac:dyDescent="0.3">
      <c r="A283" t="str">
        <f t="shared" si="109"/>
        <v>AM_Peixaria</v>
      </c>
      <c r="B283" t="str">
        <f>IFERROR('[1]Sheet 1'!A283,0)</f>
        <v>Norte</v>
      </c>
      <c r="C283" t="str">
        <f>IFERROR('[1]Sheet 1'!B283,0)</f>
        <v>AM</v>
      </c>
      <c r="D283" t="str">
        <f>IFERROR('[1]Sheet 1'!C283,0)</f>
        <v>Amazonas</v>
      </c>
      <c r="E283" t="str">
        <f>IFERROR('[1]Sheet 1'!D283,0)</f>
        <v>Peixaria</v>
      </c>
      <c r="F283">
        <f>IFERROR('[1]Sheet 1'!E283,0)</f>
        <v>0.98553630972162598</v>
      </c>
      <c r="G283">
        <f>IFERROR('[1]Sheet 1'!F283,0)</f>
        <v>0</v>
      </c>
      <c r="H283">
        <f>IFERROR('[1]Sheet 1'!G283,0)</f>
        <v>0</v>
      </c>
      <c r="I283">
        <f>IFERROR('[1]Sheet 1'!H283,0)</f>
        <v>1.44636902783739E-2</v>
      </c>
      <c r="J283">
        <f>IFERROR('[1]Sheet 1'!I283,0)</f>
        <v>0</v>
      </c>
      <c r="K283">
        <f>IFERROR('[1]Sheet 1'!J283,0)</f>
        <v>0</v>
      </c>
      <c r="L283">
        <f>IFERROR('[1]Sheet 1'!K283,0)</f>
        <v>1</v>
      </c>
      <c r="M283">
        <f>IFERROR('[1]Sheet 1'!L283,0)</f>
        <v>0</v>
      </c>
      <c r="N283">
        <f>IFERROR('[1]Sheet 1'!M283,0)</f>
        <v>0</v>
      </c>
      <c r="O283">
        <f>IFERROR('[1]Sheet 1'!N283,0)</f>
        <v>0</v>
      </c>
      <c r="P283">
        <f>IFERROR('[1]Sheet 1'!O283,0)</f>
        <v>0</v>
      </c>
      <c r="Q283">
        <f>IFERROR('[1]Sheet 1'!P283,0)</f>
        <v>0</v>
      </c>
      <c r="R283">
        <f t="shared" si="122"/>
        <v>0.99999999999999989</v>
      </c>
      <c r="S283">
        <f t="shared" si="110"/>
        <v>0.98553630972162609</v>
      </c>
      <c r="T283">
        <f t="shared" si="111"/>
        <v>0</v>
      </c>
      <c r="U283">
        <f t="shared" si="112"/>
        <v>0</v>
      </c>
      <c r="V283">
        <f t="shared" si="113"/>
        <v>1.4463690278373902E-2</v>
      </c>
      <c r="W283">
        <f t="shared" si="114"/>
        <v>0</v>
      </c>
      <c r="X283">
        <f t="shared" si="123"/>
        <v>1</v>
      </c>
      <c r="Y283">
        <f t="shared" si="124"/>
        <v>0</v>
      </c>
      <c r="Z283">
        <f t="shared" si="125"/>
        <v>0</v>
      </c>
      <c r="AA283">
        <f t="shared" si="126"/>
        <v>0</v>
      </c>
      <c r="AB283">
        <f t="shared" si="127"/>
        <v>0</v>
      </c>
      <c r="AC283">
        <f t="shared" si="115"/>
        <v>1</v>
      </c>
      <c r="AD283">
        <f t="shared" si="116"/>
        <v>0</v>
      </c>
      <c r="AE283">
        <f t="shared" si="117"/>
        <v>0</v>
      </c>
      <c r="AF283">
        <f t="shared" si="118"/>
        <v>1</v>
      </c>
      <c r="AG283">
        <f t="shared" si="119"/>
        <v>0</v>
      </c>
      <c r="AH283">
        <f t="shared" si="104"/>
        <v>2</v>
      </c>
      <c r="AI283">
        <f t="shared" si="105"/>
        <v>0</v>
      </c>
      <c r="AJ283">
        <f t="shared" si="120"/>
        <v>0</v>
      </c>
      <c r="AK283">
        <f t="shared" si="121"/>
        <v>0</v>
      </c>
      <c r="AL283">
        <f t="shared" si="106"/>
        <v>0</v>
      </c>
      <c r="AM283">
        <f t="shared" si="107"/>
        <v>0</v>
      </c>
      <c r="AN283">
        <f t="shared" si="108"/>
        <v>1</v>
      </c>
    </row>
    <row r="284" spans="1:40" x14ac:dyDescent="0.3">
      <c r="A284" t="str">
        <f t="shared" si="109"/>
        <v>AM_Restaurante</v>
      </c>
      <c r="B284" t="str">
        <f>IFERROR('[1]Sheet 1'!A284,0)</f>
        <v>Norte</v>
      </c>
      <c r="C284" t="str">
        <f>IFERROR('[1]Sheet 1'!B284,0)</f>
        <v>AM</v>
      </c>
      <c r="D284" t="str">
        <f>IFERROR('[1]Sheet 1'!C284,0)</f>
        <v>Amazonas</v>
      </c>
      <c r="E284" t="str">
        <f>IFERROR('[1]Sheet 1'!D284,0)</f>
        <v>Restaurante</v>
      </c>
      <c r="F284">
        <f>IFERROR('[1]Sheet 1'!E284,0)</f>
        <v>7.1180894421462998E-2</v>
      </c>
      <c r="G284">
        <f>IFERROR('[1]Sheet 1'!F284,0)</f>
        <v>7.3121036126508193E-2</v>
      </c>
      <c r="H284">
        <f>IFERROR('[1]Sheet 1'!G284,0)</f>
        <v>1.1626620339474599E-3</v>
      </c>
      <c r="I284">
        <f>IFERROR('[1]Sheet 1'!H284,0)</f>
        <v>0.83458158325614196</v>
      </c>
      <c r="J284">
        <f>IFERROR('[1]Sheet 1'!I284,0)</f>
        <v>0</v>
      </c>
      <c r="K284">
        <f>IFERROR('[1]Sheet 1'!J284,0)</f>
        <v>1.9953824161939401E-2</v>
      </c>
      <c r="L284">
        <f>IFERROR('[1]Sheet 1'!K284,0)</f>
        <v>0</v>
      </c>
      <c r="M284">
        <f>IFERROR('[1]Sheet 1'!L284,0)</f>
        <v>0</v>
      </c>
      <c r="N284">
        <f>IFERROR('[1]Sheet 1'!M284,0)</f>
        <v>0</v>
      </c>
      <c r="O284">
        <f>IFERROR('[1]Sheet 1'!N284,0)</f>
        <v>1</v>
      </c>
      <c r="P284">
        <f>IFERROR('[1]Sheet 1'!O284,0)</f>
        <v>0</v>
      </c>
      <c r="Q284">
        <f>IFERROR('[1]Sheet 1'!P284,0)</f>
        <v>0</v>
      </c>
      <c r="R284">
        <f t="shared" si="122"/>
        <v>0.98004617583806064</v>
      </c>
      <c r="S284">
        <f t="shared" si="110"/>
        <v>7.2630143534404931E-2</v>
      </c>
      <c r="T284">
        <f t="shared" si="111"/>
        <v>7.4609786690898183E-2</v>
      </c>
      <c r="U284">
        <f t="shared" si="112"/>
        <v>1.1863339326366334E-3</v>
      </c>
      <c r="V284">
        <f t="shared" si="113"/>
        <v>0.8515737358420602</v>
      </c>
      <c r="W284">
        <f t="shared" si="114"/>
        <v>0</v>
      </c>
      <c r="X284">
        <f t="shared" si="123"/>
        <v>0</v>
      </c>
      <c r="Y284">
        <f t="shared" si="124"/>
        <v>0</v>
      </c>
      <c r="Z284">
        <f t="shared" si="125"/>
        <v>0</v>
      </c>
      <c r="AA284">
        <f t="shared" si="126"/>
        <v>1</v>
      </c>
      <c r="AB284">
        <f t="shared" si="127"/>
        <v>0</v>
      </c>
      <c r="AC284">
        <f t="shared" si="115"/>
        <v>0</v>
      </c>
      <c r="AD284">
        <f t="shared" si="116"/>
        <v>0</v>
      </c>
      <c r="AE284">
        <f t="shared" si="117"/>
        <v>1</v>
      </c>
      <c r="AF284">
        <f t="shared" si="118"/>
        <v>0</v>
      </c>
      <c r="AG284">
        <f t="shared" si="119"/>
        <v>0</v>
      </c>
      <c r="AH284">
        <f t="shared" si="104"/>
        <v>0</v>
      </c>
      <c r="AI284">
        <f t="shared" si="105"/>
        <v>0</v>
      </c>
      <c r="AJ284">
        <f t="shared" si="120"/>
        <v>1</v>
      </c>
      <c r="AK284">
        <f t="shared" si="121"/>
        <v>0</v>
      </c>
      <c r="AL284">
        <f t="shared" si="106"/>
        <v>0</v>
      </c>
      <c r="AM284">
        <f t="shared" si="107"/>
        <v>0</v>
      </c>
      <c r="AN284">
        <f t="shared" si="108"/>
        <v>1</v>
      </c>
    </row>
    <row r="285" spans="1:40" x14ac:dyDescent="0.3">
      <c r="A285" t="str">
        <f t="shared" si="109"/>
        <v>AM_Supermercado</v>
      </c>
      <c r="B285" t="str">
        <f>IFERROR('[1]Sheet 1'!A285,0)</f>
        <v>Norte</v>
      </c>
      <c r="C285" t="str">
        <f>IFERROR('[1]Sheet 1'!B285,0)</f>
        <v>AM</v>
      </c>
      <c r="D285" t="str">
        <f>IFERROR('[1]Sheet 1'!C285,0)</f>
        <v>Amazonas</v>
      </c>
      <c r="E285" t="str">
        <f>IFERROR('[1]Sheet 1'!D285,0)</f>
        <v>Supermercado</v>
      </c>
      <c r="F285">
        <f>IFERROR('[1]Sheet 1'!E285,0)</f>
        <v>0.55567757178971899</v>
      </c>
      <c r="G285">
        <f>IFERROR('[1]Sheet 1'!F285,0)</f>
        <v>0.25545321280755301</v>
      </c>
      <c r="H285">
        <f>IFERROR('[1]Sheet 1'!G285,0)</f>
        <v>7.4088464562469203E-2</v>
      </c>
      <c r="I285">
        <f>IFERROR('[1]Sheet 1'!H285,0)</f>
        <v>2.3934904240959301E-3</v>
      </c>
      <c r="J285">
        <f>IFERROR('[1]Sheet 1'!I285,0)</f>
        <v>9.8778704526636396E-2</v>
      </c>
      <c r="K285">
        <f>IFERROR('[1]Sheet 1'!J285,0)</f>
        <v>1.3608555889527E-2</v>
      </c>
      <c r="L285">
        <f>IFERROR('[1]Sheet 1'!K285,0)</f>
        <v>1</v>
      </c>
      <c r="M285">
        <f>IFERROR('[1]Sheet 1'!L285,0)</f>
        <v>0</v>
      </c>
      <c r="N285">
        <f>IFERROR('[1]Sheet 1'!M285,0)</f>
        <v>0</v>
      </c>
      <c r="O285">
        <f>IFERROR('[1]Sheet 1'!N285,0)</f>
        <v>0</v>
      </c>
      <c r="P285">
        <f>IFERROR('[1]Sheet 1'!O285,0)</f>
        <v>0</v>
      </c>
      <c r="Q285">
        <f>IFERROR('[1]Sheet 1'!P285,0)</f>
        <v>0</v>
      </c>
      <c r="R285">
        <f t="shared" si="122"/>
        <v>0.98639144411047353</v>
      </c>
      <c r="S285">
        <f t="shared" si="110"/>
        <v>0.56334386830659133</v>
      </c>
      <c r="T285">
        <f t="shared" si="111"/>
        <v>0.2589775229020973</v>
      </c>
      <c r="U285">
        <f t="shared" si="112"/>
        <v>7.5110611517197501E-2</v>
      </c>
      <c r="V285">
        <f t="shared" si="113"/>
        <v>2.4265117447915181E-3</v>
      </c>
      <c r="W285">
        <f t="shared" si="114"/>
        <v>0.10014148552932238</v>
      </c>
      <c r="X285">
        <f t="shared" si="123"/>
        <v>1</v>
      </c>
      <c r="Y285">
        <f t="shared" si="124"/>
        <v>0</v>
      </c>
      <c r="Z285">
        <f t="shared" si="125"/>
        <v>0</v>
      </c>
      <c r="AA285">
        <f t="shared" si="126"/>
        <v>0</v>
      </c>
      <c r="AB285">
        <f t="shared" si="127"/>
        <v>0</v>
      </c>
      <c r="AC285">
        <f t="shared" si="115"/>
        <v>1</v>
      </c>
      <c r="AD285">
        <f t="shared" si="116"/>
        <v>0</v>
      </c>
      <c r="AE285">
        <f t="shared" si="117"/>
        <v>0</v>
      </c>
      <c r="AF285">
        <f t="shared" si="118"/>
        <v>1</v>
      </c>
      <c r="AG285">
        <f t="shared" si="119"/>
        <v>0</v>
      </c>
      <c r="AH285">
        <f t="shared" si="104"/>
        <v>2</v>
      </c>
      <c r="AI285">
        <f t="shared" si="105"/>
        <v>0</v>
      </c>
      <c r="AJ285">
        <f t="shared" si="120"/>
        <v>0</v>
      </c>
      <c r="AK285">
        <f t="shared" si="121"/>
        <v>0</v>
      </c>
      <c r="AL285">
        <f t="shared" si="106"/>
        <v>0</v>
      </c>
      <c r="AM285">
        <f t="shared" si="107"/>
        <v>0</v>
      </c>
      <c r="AN285">
        <f t="shared" si="108"/>
        <v>1</v>
      </c>
    </row>
    <row r="286" spans="1:40" x14ac:dyDescent="0.3">
      <c r="A286" t="str">
        <f t="shared" si="109"/>
        <v>AM_Padaria_prod</v>
      </c>
      <c r="B286" t="str">
        <f>IFERROR('[1]Sheet 1'!A286,0)</f>
        <v>Norte</v>
      </c>
      <c r="C286" t="str">
        <f>IFERROR('[1]Sheet 1'!B286,0)</f>
        <v>AM</v>
      </c>
      <c r="D286" t="str">
        <f>IFERROR('[1]Sheet 1'!C286,0)</f>
        <v>Amazonas</v>
      </c>
      <c r="E286" t="str">
        <f>IFERROR('[1]Sheet 1'!D286,0)</f>
        <v>Padaria_prod</v>
      </c>
      <c r="F286">
        <f>IFERROR('[1]Sheet 1'!E286,0)</f>
        <v>0</v>
      </c>
      <c r="G286">
        <f>IFERROR('[1]Sheet 1'!F286,0)</f>
        <v>0</v>
      </c>
      <c r="H286">
        <f>IFERROR('[1]Sheet 1'!G286,0)</f>
        <v>0</v>
      </c>
      <c r="I286">
        <f>IFERROR('[1]Sheet 1'!H286,0)</f>
        <v>1</v>
      </c>
      <c r="J286">
        <f>IFERROR('[1]Sheet 1'!I286,0)</f>
        <v>0</v>
      </c>
      <c r="K286">
        <f>IFERROR('[1]Sheet 1'!J286,0)</f>
        <v>0</v>
      </c>
      <c r="L286">
        <f>IFERROR('[1]Sheet 1'!K286,0)</f>
        <v>0</v>
      </c>
      <c r="M286">
        <f>IFERROR('[1]Sheet 1'!L286,0)</f>
        <v>0</v>
      </c>
      <c r="N286">
        <f>IFERROR('[1]Sheet 1'!M286,0)</f>
        <v>0</v>
      </c>
      <c r="O286">
        <f>IFERROR('[1]Sheet 1'!N286,0)</f>
        <v>1</v>
      </c>
      <c r="P286">
        <f>IFERROR('[1]Sheet 1'!O286,0)</f>
        <v>0</v>
      </c>
      <c r="Q286">
        <f>IFERROR('[1]Sheet 1'!P286,0)</f>
        <v>0</v>
      </c>
      <c r="R286">
        <f t="shared" si="122"/>
        <v>1</v>
      </c>
      <c r="S286">
        <f t="shared" si="110"/>
        <v>0</v>
      </c>
      <c r="T286">
        <f t="shared" si="111"/>
        <v>0</v>
      </c>
      <c r="U286">
        <f t="shared" si="112"/>
        <v>0</v>
      </c>
      <c r="V286">
        <f t="shared" si="113"/>
        <v>1</v>
      </c>
      <c r="W286">
        <f t="shared" si="114"/>
        <v>0</v>
      </c>
      <c r="X286">
        <f t="shared" si="123"/>
        <v>0</v>
      </c>
      <c r="Y286">
        <f t="shared" si="124"/>
        <v>0</v>
      </c>
      <c r="Z286">
        <f t="shared" si="125"/>
        <v>0</v>
      </c>
      <c r="AA286">
        <f t="shared" si="126"/>
        <v>1</v>
      </c>
      <c r="AB286">
        <f t="shared" si="127"/>
        <v>0</v>
      </c>
      <c r="AC286">
        <f t="shared" si="115"/>
        <v>0</v>
      </c>
      <c r="AD286">
        <f t="shared" si="116"/>
        <v>0</v>
      </c>
      <c r="AE286">
        <f t="shared" si="117"/>
        <v>1</v>
      </c>
      <c r="AF286">
        <f t="shared" si="118"/>
        <v>0</v>
      </c>
      <c r="AG286">
        <f t="shared" si="119"/>
        <v>0</v>
      </c>
      <c r="AH286">
        <f t="shared" si="104"/>
        <v>0</v>
      </c>
      <c r="AI286">
        <f t="shared" si="105"/>
        <v>0</v>
      </c>
      <c r="AJ286">
        <f t="shared" si="120"/>
        <v>1</v>
      </c>
      <c r="AK286">
        <f t="shared" si="121"/>
        <v>0</v>
      </c>
      <c r="AL286">
        <f t="shared" si="106"/>
        <v>0</v>
      </c>
      <c r="AM286">
        <f t="shared" si="107"/>
        <v>0</v>
      </c>
      <c r="AN286">
        <f t="shared" si="108"/>
        <v>1</v>
      </c>
    </row>
    <row r="287" spans="1:40" x14ac:dyDescent="0.3">
      <c r="A287" t="str">
        <f t="shared" si="109"/>
        <v>AP_Acougues</v>
      </c>
      <c r="B287" t="str">
        <f>IFERROR('[1]Sheet 1'!A287,0)</f>
        <v>Norte</v>
      </c>
      <c r="C287" t="str">
        <f>IFERROR('[1]Sheet 1'!B287,0)</f>
        <v>AP</v>
      </c>
      <c r="D287" t="str">
        <f>IFERROR('[1]Sheet 1'!C287,0)</f>
        <v>Amapa</v>
      </c>
      <c r="E287" t="str">
        <f>IFERROR('[1]Sheet 1'!D287,0)</f>
        <v>Acougues</v>
      </c>
      <c r="F287">
        <f>IFERROR('[1]Sheet 1'!E287,0)</f>
        <v>0.96872507704161404</v>
      </c>
      <c r="G287">
        <f>IFERROR('[1]Sheet 1'!F287,0)</f>
        <v>1.0571402677822099E-2</v>
      </c>
      <c r="H287">
        <f>IFERROR('[1]Sheet 1'!G287,0)</f>
        <v>1.34967105411054E-2</v>
      </c>
      <c r="I287">
        <f>IFERROR('[1]Sheet 1'!H287,0)</f>
        <v>0</v>
      </c>
      <c r="J287">
        <f>IFERROR('[1]Sheet 1'!I287,0)</f>
        <v>7.2068097394583702E-3</v>
      </c>
      <c r="K287">
        <f>IFERROR('[1]Sheet 1'!J287,0)</f>
        <v>0</v>
      </c>
      <c r="L287">
        <f>IFERROR('[1]Sheet 1'!K287,0)</f>
        <v>1</v>
      </c>
      <c r="M287">
        <f>IFERROR('[1]Sheet 1'!L287,0)</f>
        <v>0</v>
      </c>
      <c r="N287">
        <f>IFERROR('[1]Sheet 1'!M287,0)</f>
        <v>0</v>
      </c>
      <c r="O287">
        <f>IFERROR('[1]Sheet 1'!N287,0)</f>
        <v>0</v>
      </c>
      <c r="P287">
        <f>IFERROR('[1]Sheet 1'!O287,0)</f>
        <v>0</v>
      </c>
      <c r="Q287">
        <f>IFERROR('[1]Sheet 1'!P287,0)</f>
        <v>0</v>
      </c>
      <c r="R287">
        <f t="shared" si="122"/>
        <v>0.99999999999999989</v>
      </c>
      <c r="S287">
        <f t="shared" si="110"/>
        <v>0.96872507704161415</v>
      </c>
      <c r="T287">
        <f t="shared" si="111"/>
        <v>1.0571402677822101E-2</v>
      </c>
      <c r="U287">
        <f t="shared" si="112"/>
        <v>1.3496710541105402E-2</v>
      </c>
      <c r="V287">
        <f t="shared" si="113"/>
        <v>0</v>
      </c>
      <c r="W287">
        <f t="shared" si="114"/>
        <v>7.2068097394583711E-3</v>
      </c>
      <c r="X287">
        <f t="shared" si="123"/>
        <v>1</v>
      </c>
      <c r="Y287">
        <f t="shared" si="124"/>
        <v>0</v>
      </c>
      <c r="Z287">
        <f t="shared" si="125"/>
        <v>0</v>
      </c>
      <c r="AA287">
        <f t="shared" si="126"/>
        <v>0</v>
      </c>
      <c r="AB287">
        <f t="shared" si="127"/>
        <v>0</v>
      </c>
      <c r="AC287">
        <f t="shared" si="115"/>
        <v>1</v>
      </c>
      <c r="AD287">
        <f t="shared" si="116"/>
        <v>0</v>
      </c>
      <c r="AE287">
        <f t="shared" si="117"/>
        <v>0</v>
      </c>
      <c r="AF287">
        <f t="shared" si="118"/>
        <v>1</v>
      </c>
      <c r="AG287">
        <f t="shared" si="119"/>
        <v>0</v>
      </c>
      <c r="AH287">
        <f t="shared" si="104"/>
        <v>2</v>
      </c>
      <c r="AI287">
        <f t="shared" si="105"/>
        <v>0</v>
      </c>
      <c r="AJ287">
        <f t="shared" si="120"/>
        <v>0</v>
      </c>
      <c r="AK287">
        <f t="shared" si="121"/>
        <v>0</v>
      </c>
      <c r="AL287">
        <f t="shared" si="106"/>
        <v>0</v>
      </c>
      <c r="AM287">
        <f t="shared" si="107"/>
        <v>0</v>
      </c>
      <c r="AN287">
        <f t="shared" si="108"/>
        <v>1</v>
      </c>
    </row>
    <row r="288" spans="1:40" x14ac:dyDescent="0.3">
      <c r="A288" t="str">
        <f t="shared" si="109"/>
        <v>AP_AliGeral</v>
      </c>
      <c r="B288" t="str">
        <f>IFERROR('[1]Sheet 1'!A288,0)</f>
        <v>Norte</v>
      </c>
      <c r="C288" t="str">
        <f>IFERROR('[1]Sheet 1'!B288,0)</f>
        <v>AP</v>
      </c>
      <c r="D288" t="str">
        <f>IFERROR('[1]Sheet 1'!C288,0)</f>
        <v>Amapa</v>
      </c>
      <c r="E288" t="str">
        <f>IFERROR('[1]Sheet 1'!D288,0)</f>
        <v>AliGeral</v>
      </c>
      <c r="F288">
        <f>IFERROR('[1]Sheet 1'!E288,0)</f>
        <v>0.83684541718651895</v>
      </c>
      <c r="G288">
        <f>IFERROR('[1]Sheet 1'!F288,0)</f>
        <v>3.1392289253081698E-2</v>
      </c>
      <c r="H288">
        <f>IFERROR('[1]Sheet 1'!G288,0)</f>
        <v>3.4857127523016899E-3</v>
      </c>
      <c r="I288">
        <f>IFERROR('[1]Sheet 1'!H288,0)</f>
        <v>9.1899896816741294E-2</v>
      </c>
      <c r="J288">
        <f>IFERROR('[1]Sheet 1'!I288,0)</f>
        <v>1.8030649338088501E-2</v>
      </c>
      <c r="K288">
        <f>IFERROR('[1]Sheet 1'!J288,0)</f>
        <v>1.8346034653267399E-2</v>
      </c>
      <c r="L288">
        <f>IFERROR('[1]Sheet 1'!K288,0)</f>
        <v>1</v>
      </c>
      <c r="M288">
        <f>IFERROR('[1]Sheet 1'!L288,0)</f>
        <v>0</v>
      </c>
      <c r="N288">
        <f>IFERROR('[1]Sheet 1'!M288,0)</f>
        <v>0</v>
      </c>
      <c r="O288">
        <f>IFERROR('[1]Sheet 1'!N288,0)</f>
        <v>0</v>
      </c>
      <c r="P288">
        <f>IFERROR('[1]Sheet 1'!O288,0)</f>
        <v>0</v>
      </c>
      <c r="Q288">
        <f>IFERROR('[1]Sheet 1'!P288,0)</f>
        <v>0</v>
      </c>
      <c r="R288">
        <f t="shared" si="122"/>
        <v>0.9816539653467321</v>
      </c>
      <c r="S288">
        <f t="shared" si="110"/>
        <v>0.85248513908965362</v>
      </c>
      <c r="T288">
        <f t="shared" si="111"/>
        <v>3.1978976667194084E-2</v>
      </c>
      <c r="U288">
        <f t="shared" si="112"/>
        <v>3.5508568959638376E-3</v>
      </c>
      <c r="V288">
        <f t="shared" si="113"/>
        <v>9.3617404972516083E-2</v>
      </c>
      <c r="W288">
        <f t="shared" si="114"/>
        <v>1.836762237467238E-2</v>
      </c>
      <c r="X288">
        <f t="shared" si="123"/>
        <v>1</v>
      </c>
      <c r="Y288">
        <f t="shared" si="124"/>
        <v>0</v>
      </c>
      <c r="Z288">
        <f t="shared" si="125"/>
        <v>0</v>
      </c>
      <c r="AA288">
        <f t="shared" si="126"/>
        <v>0</v>
      </c>
      <c r="AB288">
        <f t="shared" si="127"/>
        <v>0</v>
      </c>
      <c r="AC288">
        <f t="shared" si="115"/>
        <v>1</v>
      </c>
      <c r="AD288">
        <f t="shared" si="116"/>
        <v>0</v>
      </c>
      <c r="AE288">
        <f t="shared" si="117"/>
        <v>0</v>
      </c>
      <c r="AF288">
        <f t="shared" si="118"/>
        <v>1</v>
      </c>
      <c r="AG288">
        <f t="shared" si="119"/>
        <v>0</v>
      </c>
      <c r="AH288">
        <f t="shared" si="104"/>
        <v>2</v>
      </c>
      <c r="AI288">
        <f t="shared" si="105"/>
        <v>0</v>
      </c>
      <c r="AJ288">
        <f t="shared" si="120"/>
        <v>0</v>
      </c>
      <c r="AK288">
        <f t="shared" si="121"/>
        <v>0</v>
      </c>
      <c r="AL288">
        <f t="shared" si="106"/>
        <v>0</v>
      </c>
      <c r="AM288">
        <f t="shared" si="107"/>
        <v>0</v>
      </c>
      <c r="AN288">
        <f t="shared" si="108"/>
        <v>1</v>
      </c>
    </row>
    <row r="289" spans="1:40" x14ac:dyDescent="0.3">
      <c r="A289" t="str">
        <f t="shared" si="109"/>
        <v>AP_Ambulantes</v>
      </c>
      <c r="B289" t="str">
        <f>IFERROR('[1]Sheet 1'!A289,0)</f>
        <v>Norte</v>
      </c>
      <c r="C289" t="str">
        <f>IFERROR('[1]Sheet 1'!B289,0)</f>
        <v>AP</v>
      </c>
      <c r="D289" t="str">
        <f>IFERROR('[1]Sheet 1'!C289,0)</f>
        <v>Amapa</v>
      </c>
      <c r="E289" t="str">
        <f>IFERROR('[1]Sheet 1'!D289,0)</f>
        <v>Ambulantes</v>
      </c>
      <c r="F289">
        <f>IFERROR('[1]Sheet 1'!E289,0)</f>
        <v>0.70228057691822399</v>
      </c>
      <c r="G289">
        <f>IFERROR('[1]Sheet 1'!F289,0)</f>
        <v>7.2438265088083695E-2</v>
      </c>
      <c r="H289">
        <f>IFERROR('[1]Sheet 1'!G289,0)</f>
        <v>1.85176269847851E-2</v>
      </c>
      <c r="I289">
        <f>IFERROR('[1]Sheet 1'!H289,0)</f>
        <v>0.17504163027752201</v>
      </c>
      <c r="J289">
        <f>IFERROR('[1]Sheet 1'!I289,0)</f>
        <v>4.8877404716226201E-3</v>
      </c>
      <c r="K289">
        <f>IFERROR('[1]Sheet 1'!J289,0)</f>
        <v>2.68341602597633E-2</v>
      </c>
      <c r="L289">
        <f>IFERROR('[1]Sheet 1'!K289,0)</f>
        <v>1</v>
      </c>
      <c r="M289">
        <f>IFERROR('[1]Sheet 1'!L289,0)</f>
        <v>0</v>
      </c>
      <c r="N289">
        <f>IFERROR('[1]Sheet 1'!M289,0)</f>
        <v>0</v>
      </c>
      <c r="O289">
        <f>IFERROR('[1]Sheet 1'!N289,0)</f>
        <v>0</v>
      </c>
      <c r="P289">
        <f>IFERROR('[1]Sheet 1'!O289,0)</f>
        <v>0</v>
      </c>
      <c r="Q289">
        <f>IFERROR('[1]Sheet 1'!P289,0)</f>
        <v>0</v>
      </c>
      <c r="R289">
        <f t="shared" si="122"/>
        <v>0.97316583974023751</v>
      </c>
      <c r="S289">
        <f t="shared" si="110"/>
        <v>0.72164532317090002</v>
      </c>
      <c r="T289">
        <f t="shared" si="111"/>
        <v>7.4435684166040281E-2</v>
      </c>
      <c r="U289">
        <f t="shared" si="112"/>
        <v>1.9028233656175109E-2</v>
      </c>
      <c r="V289">
        <f t="shared" si="113"/>
        <v>0.17986824355060083</v>
      </c>
      <c r="W289">
        <f t="shared" si="114"/>
        <v>5.0225154562836705E-3</v>
      </c>
      <c r="X289">
        <f t="shared" si="123"/>
        <v>1</v>
      </c>
      <c r="Y289">
        <f t="shared" si="124"/>
        <v>0</v>
      </c>
      <c r="Z289">
        <f t="shared" si="125"/>
        <v>0</v>
      </c>
      <c r="AA289">
        <f t="shared" si="126"/>
        <v>0</v>
      </c>
      <c r="AB289">
        <f t="shared" si="127"/>
        <v>0</v>
      </c>
      <c r="AC289">
        <f t="shared" si="115"/>
        <v>1</v>
      </c>
      <c r="AD289">
        <f t="shared" si="116"/>
        <v>0</v>
      </c>
      <c r="AE289">
        <f t="shared" si="117"/>
        <v>0</v>
      </c>
      <c r="AF289">
        <f t="shared" si="118"/>
        <v>1</v>
      </c>
      <c r="AG289">
        <f t="shared" si="119"/>
        <v>0</v>
      </c>
      <c r="AH289">
        <f t="shared" si="104"/>
        <v>2</v>
      </c>
      <c r="AI289">
        <f t="shared" si="105"/>
        <v>0</v>
      </c>
      <c r="AJ289">
        <f t="shared" si="120"/>
        <v>0</v>
      </c>
      <c r="AK289">
        <f t="shared" si="121"/>
        <v>0</v>
      </c>
      <c r="AL289">
        <f t="shared" si="106"/>
        <v>0</v>
      </c>
      <c r="AM289">
        <f t="shared" si="107"/>
        <v>0</v>
      </c>
      <c r="AN289">
        <f t="shared" si="108"/>
        <v>1</v>
      </c>
    </row>
    <row r="290" spans="1:40" x14ac:dyDescent="0.3">
      <c r="A290" t="str">
        <f t="shared" si="109"/>
        <v>AP_Bares</v>
      </c>
      <c r="B290" t="str">
        <f>IFERROR('[1]Sheet 1'!A290,0)</f>
        <v>Norte</v>
      </c>
      <c r="C290" t="str">
        <f>IFERROR('[1]Sheet 1'!B290,0)</f>
        <v>AP</v>
      </c>
      <c r="D290" t="str">
        <f>IFERROR('[1]Sheet 1'!C290,0)</f>
        <v>Amapa</v>
      </c>
      <c r="E290" t="str">
        <f>IFERROR('[1]Sheet 1'!D290,0)</f>
        <v>Bares</v>
      </c>
      <c r="F290">
        <f>IFERROR('[1]Sheet 1'!E290,0)</f>
        <v>0.14631739439635799</v>
      </c>
      <c r="G290">
        <f>IFERROR('[1]Sheet 1'!F290,0)</f>
        <v>0.217200603205707</v>
      </c>
      <c r="H290">
        <f>IFERROR('[1]Sheet 1'!G290,0)</f>
        <v>0</v>
      </c>
      <c r="I290">
        <f>IFERROR('[1]Sheet 1'!H290,0)</f>
        <v>0.123246386678964</v>
      </c>
      <c r="J290">
        <f>IFERROR('[1]Sheet 1'!I290,0)</f>
        <v>2.4425628718618398E-3</v>
      </c>
      <c r="K290">
        <f>IFERROR('[1]Sheet 1'!J290,0)</f>
        <v>0.51079305284710896</v>
      </c>
      <c r="L290">
        <f>IFERROR('[1]Sheet 1'!K290,0)</f>
        <v>0</v>
      </c>
      <c r="M290">
        <f>IFERROR('[1]Sheet 1'!L290,0)</f>
        <v>0</v>
      </c>
      <c r="N290">
        <f>IFERROR('[1]Sheet 1'!M290,0)</f>
        <v>0</v>
      </c>
      <c r="O290">
        <f>IFERROR('[1]Sheet 1'!N290,0)</f>
        <v>0</v>
      </c>
      <c r="P290">
        <f>IFERROR('[1]Sheet 1'!O290,0)</f>
        <v>0</v>
      </c>
      <c r="Q290">
        <f>IFERROR('[1]Sheet 1'!P290,0)</f>
        <v>1</v>
      </c>
      <c r="R290">
        <f t="shared" si="122"/>
        <v>0.34288955275653282</v>
      </c>
      <c r="S290">
        <f t="shared" si="110"/>
        <v>0</v>
      </c>
      <c r="T290">
        <f t="shared" si="111"/>
        <v>0.63344188080273567</v>
      </c>
      <c r="U290">
        <f t="shared" si="112"/>
        <v>0</v>
      </c>
      <c r="V290">
        <f t="shared" si="113"/>
        <v>0.3594346508611026</v>
      </c>
      <c r="W290">
        <f t="shared" si="114"/>
        <v>7.123468336161792E-3</v>
      </c>
      <c r="X290">
        <f t="shared" si="123"/>
        <v>0</v>
      </c>
      <c r="Y290">
        <f t="shared" si="124"/>
        <v>1</v>
      </c>
      <c r="Z290">
        <f t="shared" si="125"/>
        <v>0</v>
      </c>
      <c r="AA290">
        <f t="shared" si="126"/>
        <v>0</v>
      </c>
      <c r="AB290">
        <f t="shared" si="127"/>
        <v>0</v>
      </c>
      <c r="AC290">
        <f t="shared" si="115"/>
        <v>0</v>
      </c>
      <c r="AD290">
        <f t="shared" si="116"/>
        <v>0</v>
      </c>
      <c r="AE290">
        <f t="shared" si="117"/>
        <v>1</v>
      </c>
      <c r="AF290">
        <f t="shared" si="118"/>
        <v>0</v>
      </c>
      <c r="AG290">
        <f t="shared" si="119"/>
        <v>1</v>
      </c>
      <c r="AH290">
        <f t="shared" si="104"/>
        <v>1</v>
      </c>
      <c r="AI290">
        <f t="shared" si="105"/>
        <v>0</v>
      </c>
      <c r="AJ290">
        <f t="shared" si="120"/>
        <v>0</v>
      </c>
      <c r="AK290">
        <f t="shared" si="121"/>
        <v>0</v>
      </c>
      <c r="AL290">
        <f t="shared" si="106"/>
        <v>0</v>
      </c>
      <c r="AM290">
        <f t="shared" si="107"/>
        <v>0</v>
      </c>
      <c r="AN290">
        <f t="shared" si="108"/>
        <v>1</v>
      </c>
    </row>
    <row r="291" spans="1:40" x14ac:dyDescent="0.3">
      <c r="A291" t="str">
        <f t="shared" si="109"/>
        <v>AP_Bebidas</v>
      </c>
      <c r="B291" t="str">
        <f>IFERROR('[1]Sheet 1'!A291,0)</f>
        <v>Norte</v>
      </c>
      <c r="C291" t="str">
        <f>IFERROR('[1]Sheet 1'!B291,0)</f>
        <v>AP</v>
      </c>
      <c r="D291" t="str">
        <f>IFERROR('[1]Sheet 1'!C291,0)</f>
        <v>Amapa</v>
      </c>
      <c r="E291" t="str">
        <f>IFERROR('[1]Sheet 1'!D291,0)</f>
        <v>Bebidas</v>
      </c>
      <c r="F291">
        <f>IFERROR('[1]Sheet 1'!E291,0)</f>
        <v>0</v>
      </c>
      <c r="G291">
        <f>IFERROR('[1]Sheet 1'!F291,0)</f>
        <v>6.0216496680614698E-2</v>
      </c>
      <c r="H291">
        <f>IFERROR('[1]Sheet 1'!G291,0)</f>
        <v>0</v>
      </c>
      <c r="I291">
        <f>IFERROR('[1]Sheet 1'!H291,0)</f>
        <v>0</v>
      </c>
      <c r="J291">
        <f>IFERROR('[1]Sheet 1'!I291,0)</f>
        <v>0</v>
      </c>
      <c r="K291">
        <f>IFERROR('[1]Sheet 1'!J291,0)</f>
        <v>0.93978350331938498</v>
      </c>
      <c r="L291">
        <f>IFERROR('[1]Sheet 1'!K291,0)</f>
        <v>0</v>
      </c>
      <c r="M291">
        <f>IFERROR('[1]Sheet 1'!L291,0)</f>
        <v>0</v>
      </c>
      <c r="N291">
        <f>IFERROR('[1]Sheet 1'!M291,0)</f>
        <v>0</v>
      </c>
      <c r="O291">
        <f>IFERROR('[1]Sheet 1'!N291,0)</f>
        <v>0</v>
      </c>
      <c r="P291">
        <f>IFERROR('[1]Sheet 1'!O291,0)</f>
        <v>0</v>
      </c>
      <c r="Q291">
        <f>IFERROR('[1]Sheet 1'!P291,0)</f>
        <v>1</v>
      </c>
      <c r="R291">
        <f t="shared" si="122"/>
        <v>6.0216496680614698E-2</v>
      </c>
      <c r="S291">
        <f t="shared" si="110"/>
        <v>0</v>
      </c>
      <c r="T291">
        <f t="shared" si="111"/>
        <v>1</v>
      </c>
      <c r="U291">
        <f t="shared" si="112"/>
        <v>0</v>
      </c>
      <c r="V291">
        <f t="shared" si="113"/>
        <v>0</v>
      </c>
      <c r="W291">
        <f t="shared" si="114"/>
        <v>0</v>
      </c>
      <c r="X291">
        <f t="shared" si="123"/>
        <v>0</v>
      </c>
      <c r="Y291">
        <f t="shared" si="124"/>
        <v>1</v>
      </c>
      <c r="Z291">
        <f t="shared" si="125"/>
        <v>0</v>
      </c>
      <c r="AA291">
        <f t="shared" si="126"/>
        <v>0</v>
      </c>
      <c r="AB291">
        <f t="shared" si="127"/>
        <v>0</v>
      </c>
      <c r="AC291">
        <f t="shared" si="115"/>
        <v>0</v>
      </c>
      <c r="AD291">
        <f t="shared" si="116"/>
        <v>0</v>
      </c>
      <c r="AE291">
        <f t="shared" si="117"/>
        <v>1</v>
      </c>
      <c r="AF291">
        <f t="shared" si="118"/>
        <v>0</v>
      </c>
      <c r="AG291">
        <f t="shared" si="119"/>
        <v>1</v>
      </c>
      <c r="AH291">
        <f t="shared" si="104"/>
        <v>1</v>
      </c>
      <c r="AI291">
        <f t="shared" si="105"/>
        <v>0</v>
      </c>
      <c r="AJ291">
        <f t="shared" si="120"/>
        <v>0</v>
      </c>
      <c r="AK291">
        <f t="shared" si="121"/>
        <v>0</v>
      </c>
      <c r="AL291">
        <f t="shared" si="106"/>
        <v>0</v>
      </c>
      <c r="AM291">
        <f t="shared" si="107"/>
        <v>0</v>
      </c>
      <c r="AN291">
        <f t="shared" si="108"/>
        <v>1</v>
      </c>
    </row>
    <row r="292" spans="1:40" x14ac:dyDescent="0.3">
      <c r="A292" t="str">
        <f t="shared" si="109"/>
        <v>AP_Cantinas</v>
      </c>
      <c r="B292" t="str">
        <f>IFERROR('[1]Sheet 1'!A292,0)</f>
        <v>Norte</v>
      </c>
      <c r="C292" t="str">
        <f>IFERROR('[1]Sheet 1'!B292,0)</f>
        <v>AP</v>
      </c>
      <c r="D292" t="str">
        <f>IFERROR('[1]Sheet 1'!C292,0)</f>
        <v>Amapa</v>
      </c>
      <c r="E292" t="str">
        <f>IFERROR('[1]Sheet 1'!D292,0)</f>
        <v>Cantinas</v>
      </c>
      <c r="F292">
        <f>IFERROR('[1]Sheet 1'!E292,0)</f>
        <v>0.14283543696238801</v>
      </c>
      <c r="G292">
        <f>IFERROR('[1]Sheet 1'!F292,0)</f>
        <v>0.64971563666486098</v>
      </c>
      <c r="H292">
        <f>IFERROR('[1]Sheet 1'!G292,0)</f>
        <v>8.6221115056327804E-3</v>
      </c>
      <c r="I292">
        <f>IFERROR('[1]Sheet 1'!H292,0)</f>
        <v>0.18099619978609999</v>
      </c>
      <c r="J292">
        <f>IFERROR('[1]Sheet 1'!I292,0)</f>
        <v>0</v>
      </c>
      <c r="K292">
        <f>IFERROR('[1]Sheet 1'!J292,0)</f>
        <v>1.7830615081017898E-2</v>
      </c>
      <c r="L292">
        <f>IFERROR('[1]Sheet 1'!K292,0)</f>
        <v>0</v>
      </c>
      <c r="M292">
        <f>IFERROR('[1]Sheet 1'!L292,0)</f>
        <v>1</v>
      </c>
      <c r="N292">
        <f>IFERROR('[1]Sheet 1'!M292,0)</f>
        <v>0</v>
      </c>
      <c r="O292">
        <f>IFERROR('[1]Sheet 1'!N292,0)</f>
        <v>0</v>
      </c>
      <c r="P292">
        <f>IFERROR('[1]Sheet 1'!O292,0)</f>
        <v>0</v>
      </c>
      <c r="Q292">
        <f>IFERROR('[1]Sheet 1'!P292,0)</f>
        <v>0</v>
      </c>
      <c r="R292">
        <f t="shared" si="122"/>
        <v>0.98216938491898165</v>
      </c>
      <c r="S292">
        <f t="shared" si="110"/>
        <v>0.14542851686847313</v>
      </c>
      <c r="T292">
        <f t="shared" si="111"/>
        <v>0.66151078076869141</v>
      </c>
      <c r="U292">
        <f t="shared" si="112"/>
        <v>8.7786400574316539E-3</v>
      </c>
      <c r="V292">
        <f t="shared" si="113"/>
        <v>0.18428206230540389</v>
      </c>
      <c r="W292">
        <f t="shared" si="114"/>
        <v>0</v>
      </c>
      <c r="X292">
        <f t="shared" si="123"/>
        <v>0</v>
      </c>
      <c r="Y292">
        <f t="shared" si="124"/>
        <v>1</v>
      </c>
      <c r="Z292">
        <f t="shared" si="125"/>
        <v>0</v>
      </c>
      <c r="AA292">
        <f t="shared" si="126"/>
        <v>0</v>
      </c>
      <c r="AB292">
        <f t="shared" si="127"/>
        <v>0</v>
      </c>
      <c r="AC292">
        <f t="shared" si="115"/>
        <v>0</v>
      </c>
      <c r="AD292">
        <f t="shared" si="116"/>
        <v>1</v>
      </c>
      <c r="AE292">
        <f t="shared" si="117"/>
        <v>0</v>
      </c>
      <c r="AF292">
        <f t="shared" si="118"/>
        <v>0</v>
      </c>
      <c r="AG292">
        <f t="shared" si="119"/>
        <v>1</v>
      </c>
      <c r="AH292">
        <f t="shared" si="104"/>
        <v>2</v>
      </c>
      <c r="AI292">
        <f t="shared" si="105"/>
        <v>0</v>
      </c>
      <c r="AJ292">
        <f t="shared" si="120"/>
        <v>0</v>
      </c>
      <c r="AK292">
        <f t="shared" si="121"/>
        <v>0</v>
      </c>
      <c r="AL292">
        <f t="shared" si="106"/>
        <v>0</v>
      </c>
      <c r="AM292">
        <f t="shared" si="107"/>
        <v>0</v>
      </c>
      <c r="AN292">
        <f t="shared" si="108"/>
        <v>1</v>
      </c>
    </row>
    <row r="293" spans="1:40" x14ac:dyDescent="0.3">
      <c r="A293" t="str">
        <f t="shared" si="109"/>
        <v>AP_Doces</v>
      </c>
      <c r="B293" t="str">
        <f>IFERROR('[1]Sheet 1'!A293,0)</f>
        <v>Norte</v>
      </c>
      <c r="C293" t="str">
        <f>IFERROR('[1]Sheet 1'!B293,0)</f>
        <v>AP</v>
      </c>
      <c r="D293" t="str">
        <f>IFERROR('[1]Sheet 1'!C293,0)</f>
        <v>Amapa</v>
      </c>
      <c r="E293" t="str">
        <f>IFERROR('[1]Sheet 1'!D293,0)</f>
        <v>Doces</v>
      </c>
      <c r="F293">
        <f>IFERROR('[1]Sheet 1'!E293,0)</f>
        <v>0</v>
      </c>
      <c r="G293">
        <f>IFERROR('[1]Sheet 1'!F293,0)</f>
        <v>1</v>
      </c>
      <c r="H293">
        <f>IFERROR('[1]Sheet 1'!G293,0)</f>
        <v>0</v>
      </c>
      <c r="I293">
        <f>IFERROR('[1]Sheet 1'!H293,0)</f>
        <v>0</v>
      </c>
      <c r="J293">
        <f>IFERROR('[1]Sheet 1'!I293,0)</f>
        <v>0</v>
      </c>
      <c r="K293">
        <f>IFERROR('[1]Sheet 1'!J293,0)</f>
        <v>0</v>
      </c>
      <c r="L293">
        <f>IFERROR('[1]Sheet 1'!K293,0)</f>
        <v>0</v>
      </c>
      <c r="M293">
        <f>IFERROR('[1]Sheet 1'!L293,0)</f>
        <v>1</v>
      </c>
      <c r="N293">
        <f>IFERROR('[1]Sheet 1'!M293,0)</f>
        <v>0</v>
      </c>
      <c r="O293">
        <f>IFERROR('[1]Sheet 1'!N293,0)</f>
        <v>0</v>
      </c>
      <c r="P293">
        <f>IFERROR('[1]Sheet 1'!O293,0)</f>
        <v>0</v>
      </c>
      <c r="Q293">
        <f>IFERROR('[1]Sheet 1'!P293,0)</f>
        <v>0</v>
      </c>
      <c r="R293">
        <f t="shared" si="122"/>
        <v>1</v>
      </c>
      <c r="S293">
        <f t="shared" si="110"/>
        <v>0</v>
      </c>
      <c r="T293">
        <f t="shared" si="111"/>
        <v>1</v>
      </c>
      <c r="U293">
        <f t="shared" si="112"/>
        <v>0</v>
      </c>
      <c r="V293">
        <f t="shared" si="113"/>
        <v>0</v>
      </c>
      <c r="W293">
        <f t="shared" si="114"/>
        <v>0</v>
      </c>
      <c r="X293">
        <f t="shared" si="123"/>
        <v>0</v>
      </c>
      <c r="Y293">
        <f t="shared" si="124"/>
        <v>1</v>
      </c>
      <c r="Z293">
        <f t="shared" si="125"/>
        <v>0</v>
      </c>
      <c r="AA293">
        <f t="shared" si="126"/>
        <v>0</v>
      </c>
      <c r="AB293">
        <f t="shared" si="127"/>
        <v>0</v>
      </c>
      <c r="AC293">
        <f t="shared" si="115"/>
        <v>0</v>
      </c>
      <c r="AD293">
        <f t="shared" si="116"/>
        <v>1</v>
      </c>
      <c r="AE293">
        <f t="shared" si="117"/>
        <v>0</v>
      </c>
      <c r="AF293">
        <f t="shared" si="118"/>
        <v>0</v>
      </c>
      <c r="AG293">
        <f t="shared" si="119"/>
        <v>1</v>
      </c>
      <c r="AH293">
        <f t="shared" si="104"/>
        <v>2</v>
      </c>
      <c r="AI293">
        <f t="shared" si="105"/>
        <v>0</v>
      </c>
      <c r="AJ293">
        <f t="shared" si="120"/>
        <v>0</v>
      </c>
      <c r="AK293">
        <f t="shared" si="121"/>
        <v>0</v>
      </c>
      <c r="AL293">
        <f t="shared" si="106"/>
        <v>0</v>
      </c>
      <c r="AM293">
        <f t="shared" si="107"/>
        <v>0</v>
      </c>
      <c r="AN293">
        <f t="shared" si="108"/>
        <v>1</v>
      </c>
    </row>
    <row r="294" spans="1:40" x14ac:dyDescent="0.3">
      <c r="A294" t="str">
        <f t="shared" si="109"/>
        <v>AP_Excluidos</v>
      </c>
      <c r="B294" t="str">
        <f>IFERROR('[1]Sheet 1'!A294,0)</f>
        <v>Norte</v>
      </c>
      <c r="C294" t="str">
        <f>IFERROR('[1]Sheet 1'!B294,0)</f>
        <v>AP</v>
      </c>
      <c r="D294" t="str">
        <f>IFERROR('[1]Sheet 1'!C294,0)</f>
        <v>Amapa</v>
      </c>
      <c r="E294" t="str">
        <f>IFERROR('[1]Sheet 1'!D294,0)</f>
        <v>Excluidos</v>
      </c>
      <c r="F294">
        <f>IFERROR('[1]Sheet 1'!E294,0)</f>
        <v>0.53062264119622404</v>
      </c>
      <c r="G294">
        <f>IFERROR('[1]Sheet 1'!F294,0)</f>
        <v>0.11200262908403499</v>
      </c>
      <c r="H294">
        <f>IFERROR('[1]Sheet 1'!G294,0)</f>
        <v>2.4754837641047099E-2</v>
      </c>
      <c r="I294">
        <f>IFERROR('[1]Sheet 1'!H294,0)</f>
        <v>0.29240180724468301</v>
      </c>
      <c r="J294">
        <f>IFERROR('[1]Sheet 1'!I294,0)</f>
        <v>1.74017635295288E-2</v>
      </c>
      <c r="K294">
        <f>IFERROR('[1]Sheet 1'!J294,0)</f>
        <v>2.28163213044822E-2</v>
      </c>
      <c r="L294">
        <f>IFERROR('[1]Sheet 1'!K294,0)</f>
        <v>1</v>
      </c>
      <c r="M294">
        <f>IFERROR('[1]Sheet 1'!L294,0)</f>
        <v>0</v>
      </c>
      <c r="N294">
        <f>IFERROR('[1]Sheet 1'!M294,0)</f>
        <v>0</v>
      </c>
      <c r="O294">
        <f>IFERROR('[1]Sheet 1'!N294,0)</f>
        <v>0</v>
      </c>
      <c r="P294">
        <f>IFERROR('[1]Sheet 1'!O294,0)</f>
        <v>0</v>
      </c>
      <c r="Q294">
        <f>IFERROR('[1]Sheet 1'!P294,0)</f>
        <v>0</v>
      </c>
      <c r="R294">
        <f t="shared" si="122"/>
        <v>0.97718367869551803</v>
      </c>
      <c r="S294">
        <f t="shared" si="110"/>
        <v>0.54301218160394737</v>
      </c>
      <c r="T294">
        <f t="shared" si="111"/>
        <v>0.11461778530066305</v>
      </c>
      <c r="U294">
        <f t="shared" si="112"/>
        <v>2.5332839854727549E-2</v>
      </c>
      <c r="V294">
        <f t="shared" si="113"/>
        <v>0.29922911487328768</v>
      </c>
      <c r="W294">
        <f t="shared" si="114"/>
        <v>1.7808078367374205E-2</v>
      </c>
      <c r="X294">
        <f t="shared" si="123"/>
        <v>1</v>
      </c>
      <c r="Y294">
        <f t="shared" si="124"/>
        <v>0</v>
      </c>
      <c r="Z294">
        <f t="shared" si="125"/>
        <v>0</v>
      </c>
      <c r="AA294">
        <f t="shared" si="126"/>
        <v>0</v>
      </c>
      <c r="AB294">
        <f t="shared" si="127"/>
        <v>0</v>
      </c>
      <c r="AC294">
        <f t="shared" si="115"/>
        <v>1</v>
      </c>
      <c r="AD294">
        <f t="shared" si="116"/>
        <v>0</v>
      </c>
      <c r="AE294">
        <f t="shared" si="117"/>
        <v>0</v>
      </c>
      <c r="AF294">
        <f t="shared" si="118"/>
        <v>1</v>
      </c>
      <c r="AG294">
        <f t="shared" si="119"/>
        <v>0</v>
      </c>
      <c r="AH294">
        <f t="shared" si="104"/>
        <v>2</v>
      </c>
      <c r="AI294">
        <f t="shared" si="105"/>
        <v>0</v>
      </c>
      <c r="AJ294">
        <f t="shared" si="120"/>
        <v>0</v>
      </c>
      <c r="AK294">
        <f t="shared" si="121"/>
        <v>0</v>
      </c>
      <c r="AL294">
        <f t="shared" si="106"/>
        <v>0</v>
      </c>
      <c r="AM294">
        <f t="shared" si="107"/>
        <v>0</v>
      </c>
      <c r="AN294">
        <f t="shared" si="108"/>
        <v>1</v>
      </c>
    </row>
    <row r="295" spans="1:40" x14ac:dyDescent="0.3">
      <c r="A295" t="str">
        <f t="shared" si="109"/>
        <v>AP_FornecimentoDom</v>
      </c>
      <c r="B295" t="str">
        <f>IFERROR('[1]Sheet 1'!A295,0)</f>
        <v>Norte</v>
      </c>
      <c r="C295" t="str">
        <f>IFERROR('[1]Sheet 1'!B295,0)</f>
        <v>AP</v>
      </c>
      <c r="D295" t="str">
        <f>IFERROR('[1]Sheet 1'!C295,0)</f>
        <v>Amapa</v>
      </c>
      <c r="E295" t="str">
        <f>IFERROR('[1]Sheet 1'!D295,0)</f>
        <v>FornecimentoDom</v>
      </c>
      <c r="F295">
        <f>IFERROR('[1]Sheet 1'!E295,0)</f>
        <v>0.29928941432114797</v>
      </c>
      <c r="G295">
        <f>IFERROR('[1]Sheet 1'!F295,0)</f>
        <v>8.0767185841084194E-2</v>
      </c>
      <c r="H295">
        <f>IFERROR('[1]Sheet 1'!G295,0)</f>
        <v>0</v>
      </c>
      <c r="I295">
        <f>IFERROR('[1]Sheet 1'!H295,0)</f>
        <v>0.17193767712430999</v>
      </c>
      <c r="J295">
        <f>IFERROR('[1]Sheet 1'!I295,0)</f>
        <v>0</v>
      </c>
      <c r="K295">
        <f>IFERROR('[1]Sheet 1'!J295,0)</f>
        <v>0.44800572271345801</v>
      </c>
      <c r="L295">
        <f>IFERROR('[1]Sheet 1'!K295,0)</f>
        <v>0</v>
      </c>
      <c r="M295">
        <f>IFERROR('[1]Sheet 1'!L295,0)</f>
        <v>0</v>
      </c>
      <c r="N295">
        <f>IFERROR('[1]Sheet 1'!M295,0)</f>
        <v>0</v>
      </c>
      <c r="O295">
        <f>IFERROR('[1]Sheet 1'!N295,0)</f>
        <v>0</v>
      </c>
      <c r="P295">
        <f>IFERROR('[1]Sheet 1'!O295,0)</f>
        <v>0</v>
      </c>
      <c r="Q295">
        <f>IFERROR('[1]Sheet 1'!P295,0)</f>
        <v>0</v>
      </c>
      <c r="R295">
        <f t="shared" si="122"/>
        <v>0.55199427728654216</v>
      </c>
      <c r="S295">
        <f t="shared" si="110"/>
        <v>0.54219658905229151</v>
      </c>
      <c r="T295">
        <f t="shared" si="111"/>
        <v>0.14631888257630915</v>
      </c>
      <c r="U295">
        <f t="shared" si="112"/>
        <v>0</v>
      </c>
      <c r="V295">
        <f t="shared" si="113"/>
        <v>0.31148452837139928</v>
      </c>
      <c r="W295">
        <f t="shared" si="114"/>
        <v>0</v>
      </c>
      <c r="X295">
        <f t="shared" si="123"/>
        <v>1</v>
      </c>
      <c r="Y295">
        <f t="shared" si="124"/>
        <v>0</v>
      </c>
      <c r="Z295">
        <f t="shared" si="125"/>
        <v>0</v>
      </c>
      <c r="AA295">
        <f t="shared" si="126"/>
        <v>0</v>
      </c>
      <c r="AB295">
        <f t="shared" si="127"/>
        <v>0</v>
      </c>
      <c r="AC295">
        <f t="shared" si="115"/>
        <v>0</v>
      </c>
      <c r="AD295">
        <f t="shared" si="116"/>
        <v>0</v>
      </c>
      <c r="AE295">
        <f t="shared" si="117"/>
        <v>1</v>
      </c>
      <c r="AF295">
        <f t="shared" si="118"/>
        <v>1</v>
      </c>
      <c r="AG295">
        <f t="shared" si="119"/>
        <v>0</v>
      </c>
      <c r="AH295">
        <f t="shared" si="104"/>
        <v>1</v>
      </c>
      <c r="AI295">
        <f t="shared" si="105"/>
        <v>0</v>
      </c>
      <c r="AJ295">
        <f t="shared" si="120"/>
        <v>0</v>
      </c>
      <c r="AK295">
        <f t="shared" si="121"/>
        <v>0</v>
      </c>
      <c r="AL295">
        <f t="shared" si="106"/>
        <v>0</v>
      </c>
      <c r="AM295">
        <f t="shared" si="107"/>
        <v>0</v>
      </c>
      <c r="AN295">
        <f t="shared" si="108"/>
        <v>1</v>
      </c>
    </row>
    <row r="296" spans="1:40" x14ac:dyDescent="0.3">
      <c r="A296" t="str">
        <f t="shared" si="109"/>
        <v>AP_Hipermercado</v>
      </c>
      <c r="B296" t="str">
        <f>IFERROR('[1]Sheet 1'!A296,0)</f>
        <v>Norte</v>
      </c>
      <c r="C296" t="str">
        <f>IFERROR('[1]Sheet 1'!B296,0)</f>
        <v>AP</v>
      </c>
      <c r="D296" t="str">
        <f>IFERROR('[1]Sheet 1'!C296,0)</f>
        <v>Amapa</v>
      </c>
      <c r="E296" t="str">
        <f>IFERROR('[1]Sheet 1'!D296,0)</f>
        <v>Hipermercado</v>
      </c>
      <c r="F296">
        <f>IFERROR('[1]Sheet 1'!E296,0)</f>
        <v>0.51056110155846501</v>
      </c>
      <c r="G296">
        <f>IFERROR('[1]Sheet 1'!F296,0)</f>
        <v>0.31668679450274301</v>
      </c>
      <c r="H296">
        <f>IFERROR('[1]Sheet 1'!G296,0)</f>
        <v>6.3280911634353801E-2</v>
      </c>
      <c r="I296">
        <f>IFERROR('[1]Sheet 1'!H296,0)</f>
        <v>0</v>
      </c>
      <c r="J296">
        <f>IFERROR('[1]Sheet 1'!I296,0)</f>
        <v>0.10412709952599999</v>
      </c>
      <c r="K296">
        <f>IFERROR('[1]Sheet 1'!J296,0)</f>
        <v>5.34409277843877E-3</v>
      </c>
      <c r="L296">
        <f>IFERROR('[1]Sheet 1'!K296,0)</f>
        <v>1</v>
      </c>
      <c r="M296">
        <f>IFERROR('[1]Sheet 1'!L296,0)</f>
        <v>0</v>
      </c>
      <c r="N296">
        <f>IFERROR('[1]Sheet 1'!M296,0)</f>
        <v>0</v>
      </c>
      <c r="O296">
        <f>IFERROR('[1]Sheet 1'!N296,0)</f>
        <v>0</v>
      </c>
      <c r="P296">
        <f>IFERROR('[1]Sheet 1'!O296,0)</f>
        <v>0</v>
      </c>
      <c r="Q296">
        <f>IFERROR('[1]Sheet 1'!P296,0)</f>
        <v>0</v>
      </c>
      <c r="R296">
        <f t="shared" si="122"/>
        <v>0.99465590722156172</v>
      </c>
      <c r="S296">
        <f t="shared" si="110"/>
        <v>0.51330424707841849</v>
      </c>
      <c r="T296">
        <f t="shared" si="111"/>
        <v>0.31838829106978839</v>
      </c>
      <c r="U296">
        <f t="shared" si="112"/>
        <v>6.3620907667577789E-2</v>
      </c>
      <c r="V296">
        <f t="shared" si="113"/>
        <v>0</v>
      </c>
      <c r="W296">
        <f t="shared" si="114"/>
        <v>0.10468655418421545</v>
      </c>
      <c r="X296">
        <f t="shared" si="123"/>
        <v>1</v>
      </c>
      <c r="Y296">
        <f t="shared" si="124"/>
        <v>0</v>
      </c>
      <c r="Z296">
        <f t="shared" si="125"/>
        <v>0</v>
      </c>
      <c r="AA296">
        <f t="shared" si="126"/>
        <v>0</v>
      </c>
      <c r="AB296">
        <f t="shared" si="127"/>
        <v>0</v>
      </c>
      <c r="AC296">
        <f t="shared" si="115"/>
        <v>1</v>
      </c>
      <c r="AD296">
        <f t="shared" si="116"/>
        <v>0</v>
      </c>
      <c r="AE296">
        <f t="shared" si="117"/>
        <v>0</v>
      </c>
      <c r="AF296">
        <f t="shared" si="118"/>
        <v>1</v>
      </c>
      <c r="AG296">
        <f t="shared" si="119"/>
        <v>0</v>
      </c>
      <c r="AH296">
        <f t="shared" si="104"/>
        <v>2</v>
      </c>
      <c r="AI296">
        <f t="shared" si="105"/>
        <v>0</v>
      </c>
      <c r="AJ296">
        <f t="shared" si="120"/>
        <v>0</v>
      </c>
      <c r="AK296">
        <f t="shared" si="121"/>
        <v>0</v>
      </c>
      <c r="AL296">
        <f t="shared" si="106"/>
        <v>0</v>
      </c>
      <c r="AM296">
        <f t="shared" si="107"/>
        <v>0</v>
      </c>
      <c r="AN296">
        <f t="shared" si="108"/>
        <v>1</v>
      </c>
    </row>
    <row r="297" spans="1:40" x14ac:dyDescent="0.3">
      <c r="A297" t="str">
        <f t="shared" si="109"/>
        <v>AP_Hortifruti</v>
      </c>
      <c r="B297" t="str">
        <f>IFERROR('[1]Sheet 1'!A297,0)</f>
        <v>Norte</v>
      </c>
      <c r="C297" t="str">
        <f>IFERROR('[1]Sheet 1'!B297,0)</f>
        <v>AP</v>
      </c>
      <c r="D297" t="str">
        <f>IFERROR('[1]Sheet 1'!C297,0)</f>
        <v>Amapa</v>
      </c>
      <c r="E297" t="str">
        <f>IFERROR('[1]Sheet 1'!D297,0)</f>
        <v>Hortifruti</v>
      </c>
      <c r="F297">
        <f>IFERROR('[1]Sheet 1'!E297,0)</f>
        <v>0.91177499106153703</v>
      </c>
      <c r="G297">
        <f>IFERROR('[1]Sheet 1'!F297,0)</f>
        <v>8.25060697731669E-3</v>
      </c>
      <c r="H297">
        <f>IFERROR('[1]Sheet 1'!G297,0)</f>
        <v>2.0542886692222699E-2</v>
      </c>
      <c r="I297">
        <f>IFERROR('[1]Sheet 1'!H297,0)</f>
        <v>0</v>
      </c>
      <c r="J297">
        <f>IFERROR('[1]Sheet 1'!I297,0)</f>
        <v>5.4705024643976898E-2</v>
      </c>
      <c r="K297">
        <f>IFERROR('[1]Sheet 1'!J297,0)</f>
        <v>4.7264906249468996E-3</v>
      </c>
      <c r="L297">
        <f>IFERROR('[1]Sheet 1'!K297,0)</f>
        <v>1</v>
      </c>
      <c r="M297">
        <f>IFERROR('[1]Sheet 1'!L297,0)</f>
        <v>0</v>
      </c>
      <c r="N297">
        <f>IFERROR('[1]Sheet 1'!M297,0)</f>
        <v>0</v>
      </c>
      <c r="O297">
        <f>IFERROR('[1]Sheet 1'!N297,0)</f>
        <v>0</v>
      </c>
      <c r="P297">
        <f>IFERROR('[1]Sheet 1'!O297,0)</f>
        <v>0</v>
      </c>
      <c r="Q297">
        <f>IFERROR('[1]Sheet 1'!P297,0)</f>
        <v>0</v>
      </c>
      <c r="R297">
        <f t="shared" si="122"/>
        <v>0.99527350937505332</v>
      </c>
      <c r="S297">
        <f t="shared" si="110"/>
        <v>0.91610495253114266</v>
      </c>
      <c r="T297">
        <f t="shared" si="111"/>
        <v>8.2897885853481287E-3</v>
      </c>
      <c r="U297">
        <f t="shared" si="112"/>
        <v>2.0640443555181003E-2</v>
      </c>
      <c r="V297">
        <f t="shared" si="113"/>
        <v>0</v>
      </c>
      <c r="W297">
        <f t="shared" si="114"/>
        <v>5.4964815328328163E-2</v>
      </c>
      <c r="X297">
        <f t="shared" si="123"/>
        <v>1</v>
      </c>
      <c r="Y297">
        <f t="shared" si="124"/>
        <v>0</v>
      </c>
      <c r="Z297">
        <f t="shared" si="125"/>
        <v>0</v>
      </c>
      <c r="AA297">
        <f t="shared" si="126"/>
        <v>0</v>
      </c>
      <c r="AB297">
        <f t="shared" si="127"/>
        <v>0</v>
      </c>
      <c r="AC297">
        <f t="shared" si="115"/>
        <v>1</v>
      </c>
      <c r="AD297">
        <f t="shared" si="116"/>
        <v>0</v>
      </c>
      <c r="AE297">
        <f t="shared" si="117"/>
        <v>0</v>
      </c>
      <c r="AF297">
        <f t="shared" si="118"/>
        <v>1</v>
      </c>
      <c r="AG297">
        <f t="shared" si="119"/>
        <v>0</v>
      </c>
      <c r="AH297">
        <f t="shared" si="104"/>
        <v>2</v>
      </c>
      <c r="AI297">
        <f t="shared" si="105"/>
        <v>0</v>
      </c>
      <c r="AJ297">
        <f t="shared" si="120"/>
        <v>0</v>
      </c>
      <c r="AK297">
        <f t="shared" si="121"/>
        <v>0</v>
      </c>
      <c r="AL297">
        <f t="shared" si="106"/>
        <v>0</v>
      </c>
      <c r="AM297">
        <f t="shared" si="107"/>
        <v>0</v>
      </c>
      <c r="AN297">
        <f t="shared" si="108"/>
        <v>1</v>
      </c>
    </row>
    <row r="298" spans="1:40" x14ac:dyDescent="0.3">
      <c r="A298" t="str">
        <f t="shared" si="109"/>
        <v>AP_Lanchonetes</v>
      </c>
      <c r="B298" t="str">
        <f>IFERROR('[1]Sheet 1'!A298,0)</f>
        <v>Norte</v>
      </c>
      <c r="C298" t="str">
        <f>IFERROR('[1]Sheet 1'!B298,0)</f>
        <v>AP</v>
      </c>
      <c r="D298" t="str">
        <f>IFERROR('[1]Sheet 1'!C298,0)</f>
        <v>Amapa</v>
      </c>
      <c r="E298" t="str">
        <f>IFERROR('[1]Sheet 1'!D298,0)</f>
        <v>Lanchonetes</v>
      </c>
      <c r="F298">
        <f>IFERROR('[1]Sheet 1'!E298,0)</f>
        <v>0.13955528293611899</v>
      </c>
      <c r="G298">
        <f>IFERROR('[1]Sheet 1'!F298,0)</f>
        <v>0.51595006079753203</v>
      </c>
      <c r="H298">
        <f>IFERROR('[1]Sheet 1'!G298,0)</f>
        <v>2.5997852612894899E-3</v>
      </c>
      <c r="I298">
        <f>IFERROR('[1]Sheet 1'!H298,0)</f>
        <v>0.29070836499918601</v>
      </c>
      <c r="J298">
        <f>IFERROR('[1]Sheet 1'!I298,0)</f>
        <v>1.1316311938009999E-3</v>
      </c>
      <c r="K298">
        <f>IFERROR('[1]Sheet 1'!J298,0)</f>
        <v>5.00548748120722E-2</v>
      </c>
      <c r="L298">
        <f>IFERROR('[1]Sheet 1'!K298,0)</f>
        <v>0</v>
      </c>
      <c r="M298">
        <f>IFERROR('[1]Sheet 1'!L298,0)</f>
        <v>1</v>
      </c>
      <c r="N298">
        <f>IFERROR('[1]Sheet 1'!M298,0)</f>
        <v>0</v>
      </c>
      <c r="O298">
        <f>IFERROR('[1]Sheet 1'!N298,0)</f>
        <v>0</v>
      </c>
      <c r="P298">
        <f>IFERROR('[1]Sheet 1'!O298,0)</f>
        <v>0</v>
      </c>
      <c r="Q298">
        <f>IFERROR('[1]Sheet 1'!P298,0)</f>
        <v>0</v>
      </c>
      <c r="R298">
        <f t="shared" si="122"/>
        <v>0.9499451251879274</v>
      </c>
      <c r="S298">
        <f t="shared" si="110"/>
        <v>0.1469087837137022</v>
      </c>
      <c r="T298">
        <f t="shared" si="111"/>
        <v>0.54313670033883454</v>
      </c>
      <c r="U298">
        <f t="shared" si="112"/>
        <v>2.7367741486911414E-3</v>
      </c>
      <c r="V298">
        <f t="shared" si="113"/>
        <v>0.30602648225777807</v>
      </c>
      <c r="W298">
        <f t="shared" si="114"/>
        <v>1.1912595409941491E-3</v>
      </c>
      <c r="X298">
        <f t="shared" si="123"/>
        <v>0</v>
      </c>
      <c r="Y298">
        <f t="shared" si="124"/>
        <v>1</v>
      </c>
      <c r="Z298">
        <f t="shared" si="125"/>
        <v>0</v>
      </c>
      <c r="AA298">
        <f t="shared" si="126"/>
        <v>0</v>
      </c>
      <c r="AB298">
        <f t="shared" si="127"/>
        <v>0</v>
      </c>
      <c r="AC298">
        <f t="shared" si="115"/>
        <v>0</v>
      </c>
      <c r="AD298">
        <f t="shared" si="116"/>
        <v>1</v>
      </c>
      <c r="AE298">
        <f t="shared" si="117"/>
        <v>0</v>
      </c>
      <c r="AF298">
        <f t="shared" si="118"/>
        <v>0</v>
      </c>
      <c r="AG298">
        <f t="shared" si="119"/>
        <v>1</v>
      </c>
      <c r="AH298">
        <f t="shared" si="104"/>
        <v>2</v>
      </c>
      <c r="AI298">
        <f t="shared" si="105"/>
        <v>0</v>
      </c>
      <c r="AJ298">
        <f t="shared" si="120"/>
        <v>0</v>
      </c>
      <c r="AK298">
        <f t="shared" si="121"/>
        <v>0</v>
      </c>
      <c r="AL298">
        <f t="shared" si="106"/>
        <v>0</v>
      </c>
      <c r="AM298">
        <f t="shared" si="107"/>
        <v>0</v>
      </c>
      <c r="AN298">
        <f t="shared" si="108"/>
        <v>1</v>
      </c>
    </row>
    <row r="299" spans="1:40" x14ac:dyDescent="0.3">
      <c r="A299" t="str">
        <f t="shared" si="109"/>
        <v>AP_LaticiniosFrios</v>
      </c>
      <c r="B299" t="str">
        <f>IFERROR('[1]Sheet 1'!A299,0)</f>
        <v>Norte</v>
      </c>
      <c r="C299" t="str">
        <f>IFERROR('[1]Sheet 1'!B299,0)</f>
        <v>AP</v>
      </c>
      <c r="D299" t="str">
        <f>IFERROR('[1]Sheet 1'!C299,0)</f>
        <v>Amapa</v>
      </c>
      <c r="E299" t="str">
        <f>IFERROR('[1]Sheet 1'!D299,0)</f>
        <v>LaticiniosFrios</v>
      </c>
      <c r="F299">
        <f>IFERROR('[1]Sheet 1'!E299,0)</f>
        <v>1</v>
      </c>
      <c r="G299">
        <f>IFERROR('[1]Sheet 1'!F299,0)</f>
        <v>0</v>
      </c>
      <c r="H299">
        <f>IFERROR('[1]Sheet 1'!G299,0)</f>
        <v>0</v>
      </c>
      <c r="I299">
        <f>IFERROR('[1]Sheet 1'!H299,0)</f>
        <v>0</v>
      </c>
      <c r="J299">
        <f>IFERROR('[1]Sheet 1'!I299,0)</f>
        <v>0</v>
      </c>
      <c r="K299">
        <f>IFERROR('[1]Sheet 1'!J299,0)</f>
        <v>0</v>
      </c>
      <c r="L299">
        <f>IFERROR('[1]Sheet 1'!K299,0)</f>
        <v>1</v>
      </c>
      <c r="M299">
        <f>IFERROR('[1]Sheet 1'!L299,0)</f>
        <v>0</v>
      </c>
      <c r="N299">
        <f>IFERROR('[1]Sheet 1'!M299,0)</f>
        <v>0</v>
      </c>
      <c r="O299">
        <f>IFERROR('[1]Sheet 1'!N299,0)</f>
        <v>0</v>
      </c>
      <c r="P299">
        <f>IFERROR('[1]Sheet 1'!O299,0)</f>
        <v>0</v>
      </c>
      <c r="Q299">
        <f>IFERROR('[1]Sheet 1'!P299,0)</f>
        <v>0</v>
      </c>
      <c r="R299">
        <f t="shared" si="122"/>
        <v>1</v>
      </c>
      <c r="S299">
        <f t="shared" si="110"/>
        <v>1</v>
      </c>
      <c r="T299">
        <f t="shared" si="111"/>
        <v>0</v>
      </c>
      <c r="U299">
        <f t="shared" si="112"/>
        <v>0</v>
      </c>
      <c r="V299">
        <f t="shared" si="113"/>
        <v>0</v>
      </c>
      <c r="W299">
        <f t="shared" si="114"/>
        <v>0</v>
      </c>
      <c r="X299">
        <f t="shared" si="123"/>
        <v>1</v>
      </c>
      <c r="Y299">
        <f t="shared" si="124"/>
        <v>0</v>
      </c>
      <c r="Z299">
        <f t="shared" si="125"/>
        <v>0</v>
      </c>
      <c r="AA299">
        <f t="shared" si="126"/>
        <v>0</v>
      </c>
      <c r="AB299">
        <f t="shared" si="127"/>
        <v>0</v>
      </c>
      <c r="AC299">
        <f t="shared" si="115"/>
        <v>1</v>
      </c>
      <c r="AD299">
        <f t="shared" si="116"/>
        <v>0</v>
      </c>
      <c r="AE299">
        <f t="shared" si="117"/>
        <v>0</v>
      </c>
      <c r="AF299">
        <f t="shared" si="118"/>
        <v>1</v>
      </c>
      <c r="AG299">
        <f t="shared" si="119"/>
        <v>0</v>
      </c>
      <c r="AH299">
        <f t="shared" si="104"/>
        <v>2</v>
      </c>
      <c r="AI299">
        <f t="shared" si="105"/>
        <v>0</v>
      </c>
      <c r="AJ299">
        <f t="shared" si="120"/>
        <v>0</v>
      </c>
      <c r="AK299">
        <f t="shared" si="121"/>
        <v>0</v>
      </c>
      <c r="AL299">
        <f t="shared" si="106"/>
        <v>0</v>
      </c>
      <c r="AM299">
        <f t="shared" si="107"/>
        <v>0</v>
      </c>
      <c r="AN299">
        <f t="shared" si="108"/>
        <v>1</v>
      </c>
    </row>
    <row r="300" spans="1:40" x14ac:dyDescent="0.3">
      <c r="A300" t="str">
        <f t="shared" si="109"/>
        <v>AP_Minimercado</v>
      </c>
      <c r="B300" t="str">
        <f>IFERROR('[1]Sheet 1'!A300,0)</f>
        <v>Norte</v>
      </c>
      <c r="C300" t="str">
        <f>IFERROR('[1]Sheet 1'!B300,0)</f>
        <v>AP</v>
      </c>
      <c r="D300" t="str">
        <f>IFERROR('[1]Sheet 1'!C300,0)</f>
        <v>Amapa</v>
      </c>
      <c r="E300" t="str">
        <f>IFERROR('[1]Sheet 1'!D300,0)</f>
        <v>Minimercado</v>
      </c>
      <c r="F300">
        <f>IFERROR('[1]Sheet 1'!E300,0)</f>
        <v>0.60820306811114599</v>
      </c>
      <c r="G300">
        <f>IFERROR('[1]Sheet 1'!F300,0)</f>
        <v>0.22773944144796901</v>
      </c>
      <c r="H300">
        <f>IFERROR('[1]Sheet 1'!G300,0)</f>
        <v>4.7656996966979601E-2</v>
      </c>
      <c r="I300">
        <f>IFERROR('[1]Sheet 1'!H300,0)</f>
        <v>3.2761047421592799E-3</v>
      </c>
      <c r="J300">
        <f>IFERROR('[1]Sheet 1'!I300,0)</f>
        <v>9.2719791255274603E-2</v>
      </c>
      <c r="K300">
        <f>IFERROR('[1]Sheet 1'!J300,0)</f>
        <v>2.0404597476471099E-2</v>
      </c>
      <c r="L300">
        <f>IFERROR('[1]Sheet 1'!K300,0)</f>
        <v>1</v>
      </c>
      <c r="M300">
        <f>IFERROR('[1]Sheet 1'!L300,0)</f>
        <v>0</v>
      </c>
      <c r="N300">
        <f>IFERROR('[1]Sheet 1'!M300,0)</f>
        <v>0</v>
      </c>
      <c r="O300">
        <f>IFERROR('[1]Sheet 1'!N300,0)</f>
        <v>0</v>
      </c>
      <c r="P300">
        <f>IFERROR('[1]Sheet 1'!O300,0)</f>
        <v>0</v>
      </c>
      <c r="Q300">
        <f>IFERROR('[1]Sheet 1'!P300,0)</f>
        <v>0</v>
      </c>
      <c r="R300">
        <f t="shared" si="122"/>
        <v>0.97959540252352839</v>
      </c>
      <c r="S300">
        <f t="shared" si="110"/>
        <v>0.62087170534320457</v>
      </c>
      <c r="T300">
        <f t="shared" si="111"/>
        <v>0.2324831668883818</v>
      </c>
      <c r="U300">
        <f t="shared" si="112"/>
        <v>4.8649673981942712E-2</v>
      </c>
      <c r="V300">
        <f t="shared" si="113"/>
        <v>3.3443447506181952E-3</v>
      </c>
      <c r="W300">
        <f t="shared" si="114"/>
        <v>9.4651109035852804E-2</v>
      </c>
      <c r="X300">
        <f t="shared" si="123"/>
        <v>1</v>
      </c>
      <c r="Y300">
        <f t="shared" si="124"/>
        <v>0</v>
      </c>
      <c r="Z300">
        <f t="shared" si="125"/>
        <v>0</v>
      </c>
      <c r="AA300">
        <f t="shared" si="126"/>
        <v>0</v>
      </c>
      <c r="AB300">
        <f t="shared" si="127"/>
        <v>0</v>
      </c>
      <c r="AC300">
        <f t="shared" si="115"/>
        <v>1</v>
      </c>
      <c r="AD300">
        <f t="shared" si="116"/>
        <v>0</v>
      </c>
      <c r="AE300">
        <f t="shared" si="117"/>
        <v>0</v>
      </c>
      <c r="AF300">
        <f t="shared" si="118"/>
        <v>1</v>
      </c>
      <c r="AG300">
        <f t="shared" si="119"/>
        <v>0</v>
      </c>
      <c r="AH300">
        <f t="shared" si="104"/>
        <v>2</v>
      </c>
      <c r="AI300">
        <f t="shared" si="105"/>
        <v>0</v>
      </c>
      <c r="AJ300">
        <f t="shared" si="120"/>
        <v>0</v>
      </c>
      <c r="AK300">
        <f t="shared" si="121"/>
        <v>0</v>
      </c>
      <c r="AL300">
        <f t="shared" si="106"/>
        <v>0</v>
      </c>
      <c r="AM300">
        <f t="shared" si="107"/>
        <v>0</v>
      </c>
      <c r="AN300">
        <f t="shared" si="108"/>
        <v>1</v>
      </c>
    </row>
    <row r="301" spans="1:40" x14ac:dyDescent="0.3">
      <c r="A301" t="str">
        <f t="shared" si="109"/>
        <v>AP_Padaria_prod</v>
      </c>
      <c r="B301" t="str">
        <f>IFERROR('[1]Sheet 1'!A301,0)</f>
        <v>Norte</v>
      </c>
      <c r="C301" t="str">
        <f>IFERROR('[1]Sheet 1'!B301,0)</f>
        <v>AP</v>
      </c>
      <c r="D301" t="str">
        <f>IFERROR('[1]Sheet 1'!C301,0)</f>
        <v>Amapa</v>
      </c>
      <c r="E301" t="str">
        <f>IFERROR('[1]Sheet 1'!D301,0)</f>
        <v>Padaria_prod</v>
      </c>
      <c r="F301">
        <f>IFERROR('[1]Sheet 1'!E301,0)</f>
        <v>2.8866898565753099E-2</v>
      </c>
      <c r="G301">
        <f>IFERROR('[1]Sheet 1'!F301,0)</f>
        <v>0.24678344745290201</v>
      </c>
      <c r="H301">
        <f>IFERROR('[1]Sheet 1'!G301,0)</f>
        <v>0.66025633782744397</v>
      </c>
      <c r="I301">
        <f>IFERROR('[1]Sheet 1'!H301,0)</f>
        <v>3.1560108531006999E-2</v>
      </c>
      <c r="J301">
        <f>IFERROR('[1]Sheet 1'!I301,0)</f>
        <v>3.06451683706696E-2</v>
      </c>
      <c r="K301">
        <f>IFERROR('[1]Sheet 1'!J301,0)</f>
        <v>1.88803925222407E-3</v>
      </c>
      <c r="L301">
        <f>IFERROR('[1]Sheet 1'!K301,0)</f>
        <v>0</v>
      </c>
      <c r="M301">
        <f>IFERROR('[1]Sheet 1'!L301,0)</f>
        <v>0</v>
      </c>
      <c r="N301">
        <f>IFERROR('[1]Sheet 1'!M301,0)</f>
        <v>1</v>
      </c>
      <c r="O301">
        <f>IFERROR('[1]Sheet 1'!N301,0)</f>
        <v>0</v>
      </c>
      <c r="P301">
        <f>IFERROR('[1]Sheet 1'!O301,0)</f>
        <v>0</v>
      </c>
      <c r="Q301">
        <f>IFERROR('[1]Sheet 1'!P301,0)</f>
        <v>0</v>
      </c>
      <c r="R301">
        <f t="shared" si="122"/>
        <v>0.99811196074777564</v>
      </c>
      <c r="S301">
        <f t="shared" si="110"/>
        <v>2.8921503499593677E-2</v>
      </c>
      <c r="T301">
        <f t="shared" si="111"/>
        <v>0.24725026565959021</v>
      </c>
      <c r="U301">
        <f t="shared" si="112"/>
        <v>0.66150528577253642</v>
      </c>
      <c r="V301">
        <f t="shared" si="113"/>
        <v>3.1619807969601406E-2</v>
      </c>
      <c r="W301">
        <f t="shared" si="114"/>
        <v>3.0703137098678331E-2</v>
      </c>
      <c r="X301">
        <f t="shared" si="123"/>
        <v>0</v>
      </c>
      <c r="Y301">
        <f t="shared" si="124"/>
        <v>0</v>
      </c>
      <c r="Z301">
        <f t="shared" si="125"/>
        <v>1</v>
      </c>
      <c r="AA301">
        <f t="shared" si="126"/>
        <v>0</v>
      </c>
      <c r="AB301">
        <f t="shared" si="127"/>
        <v>0</v>
      </c>
      <c r="AC301">
        <f t="shared" si="115"/>
        <v>0</v>
      </c>
      <c r="AD301">
        <f t="shared" si="116"/>
        <v>0</v>
      </c>
      <c r="AE301">
        <f t="shared" si="117"/>
        <v>1</v>
      </c>
      <c r="AF301">
        <f t="shared" si="118"/>
        <v>0</v>
      </c>
      <c r="AG301">
        <f t="shared" si="119"/>
        <v>0</v>
      </c>
      <c r="AH301">
        <f t="shared" si="104"/>
        <v>0</v>
      </c>
      <c r="AI301">
        <f t="shared" si="105"/>
        <v>0</v>
      </c>
      <c r="AJ301">
        <f t="shared" si="120"/>
        <v>0</v>
      </c>
      <c r="AK301">
        <f t="shared" si="121"/>
        <v>1</v>
      </c>
      <c r="AL301">
        <f t="shared" si="106"/>
        <v>0</v>
      </c>
      <c r="AM301">
        <f t="shared" si="107"/>
        <v>1</v>
      </c>
      <c r="AN301">
        <f t="shared" si="108"/>
        <v>1</v>
      </c>
    </row>
    <row r="302" spans="1:40" x14ac:dyDescent="0.3">
      <c r="A302" t="str">
        <f t="shared" si="109"/>
        <v>AP_Peixaria</v>
      </c>
      <c r="B302" t="str">
        <f>IFERROR('[1]Sheet 1'!A302,0)</f>
        <v>Norte</v>
      </c>
      <c r="C302" t="str">
        <f>IFERROR('[1]Sheet 1'!B302,0)</f>
        <v>AP</v>
      </c>
      <c r="D302" t="str">
        <f>IFERROR('[1]Sheet 1'!C302,0)</f>
        <v>Amapa</v>
      </c>
      <c r="E302" t="str">
        <f>IFERROR('[1]Sheet 1'!D302,0)</f>
        <v>Peixaria</v>
      </c>
      <c r="F302">
        <f>IFERROR('[1]Sheet 1'!E302,0)</f>
        <v>1</v>
      </c>
      <c r="G302">
        <f>IFERROR('[1]Sheet 1'!F302,0)</f>
        <v>0</v>
      </c>
      <c r="H302">
        <f>IFERROR('[1]Sheet 1'!G302,0)</f>
        <v>0</v>
      </c>
      <c r="I302">
        <f>IFERROR('[1]Sheet 1'!H302,0)</f>
        <v>0</v>
      </c>
      <c r="J302">
        <f>IFERROR('[1]Sheet 1'!I302,0)</f>
        <v>0</v>
      </c>
      <c r="K302">
        <f>IFERROR('[1]Sheet 1'!J302,0)</f>
        <v>0</v>
      </c>
      <c r="L302">
        <f>IFERROR('[1]Sheet 1'!K302,0)</f>
        <v>1</v>
      </c>
      <c r="M302">
        <f>IFERROR('[1]Sheet 1'!L302,0)</f>
        <v>0</v>
      </c>
      <c r="N302">
        <f>IFERROR('[1]Sheet 1'!M302,0)</f>
        <v>0</v>
      </c>
      <c r="O302">
        <f>IFERROR('[1]Sheet 1'!N302,0)</f>
        <v>0</v>
      </c>
      <c r="P302">
        <f>IFERROR('[1]Sheet 1'!O302,0)</f>
        <v>0</v>
      </c>
      <c r="Q302">
        <f>IFERROR('[1]Sheet 1'!P302,0)</f>
        <v>0</v>
      </c>
      <c r="R302">
        <f t="shared" si="122"/>
        <v>1</v>
      </c>
      <c r="S302">
        <f t="shared" si="110"/>
        <v>1</v>
      </c>
      <c r="T302">
        <f t="shared" si="111"/>
        <v>0</v>
      </c>
      <c r="U302">
        <f t="shared" si="112"/>
        <v>0</v>
      </c>
      <c r="V302">
        <f t="shared" si="113"/>
        <v>0</v>
      </c>
      <c r="W302">
        <f t="shared" si="114"/>
        <v>0</v>
      </c>
      <c r="X302">
        <f t="shared" si="123"/>
        <v>1</v>
      </c>
      <c r="Y302">
        <f t="shared" si="124"/>
        <v>0</v>
      </c>
      <c r="Z302">
        <f t="shared" si="125"/>
        <v>0</v>
      </c>
      <c r="AA302">
        <f t="shared" si="126"/>
        <v>0</v>
      </c>
      <c r="AB302">
        <f t="shared" si="127"/>
        <v>0</v>
      </c>
      <c r="AC302">
        <f t="shared" si="115"/>
        <v>1</v>
      </c>
      <c r="AD302">
        <f t="shared" si="116"/>
        <v>0</v>
      </c>
      <c r="AE302">
        <f t="shared" si="117"/>
        <v>0</v>
      </c>
      <c r="AF302">
        <f t="shared" si="118"/>
        <v>1</v>
      </c>
      <c r="AG302">
        <f t="shared" si="119"/>
        <v>0</v>
      </c>
      <c r="AH302">
        <f t="shared" si="104"/>
        <v>2</v>
      </c>
      <c r="AI302">
        <f t="shared" si="105"/>
        <v>0</v>
      </c>
      <c r="AJ302">
        <f t="shared" si="120"/>
        <v>0</v>
      </c>
      <c r="AK302">
        <f t="shared" si="121"/>
        <v>0</v>
      </c>
      <c r="AL302">
        <f t="shared" si="106"/>
        <v>0</v>
      </c>
      <c r="AM302">
        <f t="shared" si="107"/>
        <v>0</v>
      </c>
      <c r="AN302">
        <f t="shared" si="108"/>
        <v>1</v>
      </c>
    </row>
    <row r="303" spans="1:40" x14ac:dyDescent="0.3">
      <c r="A303" t="str">
        <f t="shared" si="109"/>
        <v>AP_Restaurante</v>
      </c>
      <c r="B303" t="str">
        <f>IFERROR('[1]Sheet 1'!A303,0)</f>
        <v>Norte</v>
      </c>
      <c r="C303" t="str">
        <f>IFERROR('[1]Sheet 1'!B303,0)</f>
        <v>AP</v>
      </c>
      <c r="D303" t="str">
        <f>IFERROR('[1]Sheet 1'!C303,0)</f>
        <v>Amapa</v>
      </c>
      <c r="E303" t="str">
        <f>IFERROR('[1]Sheet 1'!D303,0)</f>
        <v>Restaurante</v>
      </c>
      <c r="F303">
        <f>IFERROR('[1]Sheet 1'!E303,0)</f>
        <v>0.113803356382533</v>
      </c>
      <c r="G303">
        <f>IFERROR('[1]Sheet 1'!F303,0)</f>
        <v>7.7971474711859695E-2</v>
      </c>
      <c r="H303">
        <f>IFERROR('[1]Sheet 1'!G303,0)</f>
        <v>5.5684006329145101E-3</v>
      </c>
      <c r="I303">
        <f>IFERROR('[1]Sheet 1'!H303,0)</f>
        <v>0.772638452453839</v>
      </c>
      <c r="J303">
        <f>IFERROR('[1]Sheet 1'!I303,0)</f>
        <v>0</v>
      </c>
      <c r="K303">
        <f>IFERROR('[1]Sheet 1'!J303,0)</f>
        <v>3.0018315818854099E-2</v>
      </c>
      <c r="L303">
        <f>IFERROR('[1]Sheet 1'!K303,0)</f>
        <v>0</v>
      </c>
      <c r="M303">
        <f>IFERROR('[1]Sheet 1'!L303,0)</f>
        <v>0</v>
      </c>
      <c r="N303">
        <f>IFERROR('[1]Sheet 1'!M303,0)</f>
        <v>0</v>
      </c>
      <c r="O303">
        <f>IFERROR('[1]Sheet 1'!N303,0)</f>
        <v>1</v>
      </c>
      <c r="P303">
        <f>IFERROR('[1]Sheet 1'!O303,0)</f>
        <v>0</v>
      </c>
      <c r="Q303">
        <f>IFERROR('[1]Sheet 1'!P303,0)</f>
        <v>0</v>
      </c>
      <c r="R303">
        <f t="shared" si="122"/>
        <v>0.96998168418114616</v>
      </c>
      <c r="S303">
        <f t="shared" si="110"/>
        <v>0.11732526318639226</v>
      </c>
      <c r="T303">
        <f t="shared" si="111"/>
        <v>8.038448146336169E-2</v>
      </c>
      <c r="U303">
        <f t="shared" si="112"/>
        <v>5.7407276072592309E-3</v>
      </c>
      <c r="V303">
        <f t="shared" si="113"/>
        <v>0.79654952774298682</v>
      </c>
      <c r="W303">
        <f t="shared" si="114"/>
        <v>0</v>
      </c>
      <c r="X303">
        <f t="shared" si="123"/>
        <v>0</v>
      </c>
      <c r="Y303">
        <f t="shared" si="124"/>
        <v>0</v>
      </c>
      <c r="Z303">
        <f t="shared" si="125"/>
        <v>0</v>
      </c>
      <c r="AA303">
        <f t="shared" si="126"/>
        <v>1</v>
      </c>
      <c r="AB303">
        <f t="shared" si="127"/>
        <v>0</v>
      </c>
      <c r="AC303">
        <f t="shared" si="115"/>
        <v>0</v>
      </c>
      <c r="AD303">
        <f t="shared" si="116"/>
        <v>0</v>
      </c>
      <c r="AE303">
        <f t="shared" si="117"/>
        <v>1</v>
      </c>
      <c r="AF303">
        <f t="shared" si="118"/>
        <v>0</v>
      </c>
      <c r="AG303">
        <f t="shared" si="119"/>
        <v>0</v>
      </c>
      <c r="AH303">
        <f t="shared" si="104"/>
        <v>0</v>
      </c>
      <c r="AI303">
        <f t="shared" si="105"/>
        <v>0</v>
      </c>
      <c r="AJ303">
        <f t="shared" si="120"/>
        <v>1</v>
      </c>
      <c r="AK303">
        <f t="shared" si="121"/>
        <v>0</v>
      </c>
      <c r="AL303">
        <f t="shared" si="106"/>
        <v>0</v>
      </c>
      <c r="AM303">
        <f t="shared" si="107"/>
        <v>0</v>
      </c>
      <c r="AN303">
        <f t="shared" si="108"/>
        <v>1</v>
      </c>
    </row>
    <row r="304" spans="1:40" x14ac:dyDescent="0.3">
      <c r="A304" t="str">
        <f t="shared" si="109"/>
        <v>AP_Supermercado</v>
      </c>
      <c r="B304" t="str">
        <f>IFERROR('[1]Sheet 1'!A304,0)</f>
        <v>Norte</v>
      </c>
      <c r="C304" t="str">
        <f>IFERROR('[1]Sheet 1'!B304,0)</f>
        <v>AP</v>
      </c>
      <c r="D304" t="str">
        <f>IFERROR('[1]Sheet 1'!C304,0)</f>
        <v>Amapa</v>
      </c>
      <c r="E304" t="str">
        <f>IFERROR('[1]Sheet 1'!D304,0)</f>
        <v>Supermercado</v>
      </c>
      <c r="F304">
        <f>IFERROR('[1]Sheet 1'!E304,0)</f>
        <v>0.54520446659064903</v>
      </c>
      <c r="G304">
        <f>IFERROR('[1]Sheet 1'!F304,0)</f>
        <v>0.26637067655291802</v>
      </c>
      <c r="H304">
        <f>IFERROR('[1]Sheet 1'!G304,0)</f>
        <v>6.6722875889811004E-2</v>
      </c>
      <c r="I304">
        <f>IFERROR('[1]Sheet 1'!H304,0)</f>
        <v>1.16032622258495E-3</v>
      </c>
      <c r="J304">
        <f>IFERROR('[1]Sheet 1'!I304,0)</f>
        <v>9.0165922947092705E-2</v>
      </c>
      <c r="K304">
        <f>IFERROR('[1]Sheet 1'!J304,0)</f>
        <v>3.0375731796943299E-2</v>
      </c>
      <c r="L304">
        <f>IFERROR('[1]Sheet 1'!K304,0)</f>
        <v>1</v>
      </c>
      <c r="M304">
        <f>IFERROR('[1]Sheet 1'!L304,0)</f>
        <v>0</v>
      </c>
      <c r="N304">
        <f>IFERROR('[1]Sheet 1'!M304,0)</f>
        <v>0</v>
      </c>
      <c r="O304">
        <f>IFERROR('[1]Sheet 1'!N304,0)</f>
        <v>0</v>
      </c>
      <c r="P304">
        <f>IFERROR('[1]Sheet 1'!O304,0)</f>
        <v>0</v>
      </c>
      <c r="Q304">
        <f>IFERROR('[1]Sheet 1'!P304,0)</f>
        <v>0</v>
      </c>
      <c r="R304">
        <f t="shared" si="122"/>
        <v>0.96962426820305569</v>
      </c>
      <c r="S304">
        <f t="shared" si="110"/>
        <v>0.5622842625433071</v>
      </c>
      <c r="T304">
        <f t="shared" si="111"/>
        <v>0.27471535654379425</v>
      </c>
      <c r="U304">
        <f t="shared" si="112"/>
        <v>6.88131249163806E-2</v>
      </c>
      <c r="V304">
        <f t="shared" si="113"/>
        <v>1.1966761359380065E-3</v>
      </c>
      <c r="W304">
        <f t="shared" si="114"/>
        <v>9.2990579860580014E-2</v>
      </c>
      <c r="X304">
        <f t="shared" si="123"/>
        <v>1</v>
      </c>
      <c r="Y304">
        <f t="shared" si="124"/>
        <v>0</v>
      </c>
      <c r="Z304">
        <f t="shared" si="125"/>
        <v>0</v>
      </c>
      <c r="AA304">
        <f t="shared" si="126"/>
        <v>0</v>
      </c>
      <c r="AB304">
        <f t="shared" si="127"/>
        <v>0</v>
      </c>
      <c r="AC304">
        <f t="shared" si="115"/>
        <v>1</v>
      </c>
      <c r="AD304">
        <f t="shared" si="116"/>
        <v>0</v>
      </c>
      <c r="AE304">
        <f t="shared" si="117"/>
        <v>0</v>
      </c>
      <c r="AF304">
        <f t="shared" si="118"/>
        <v>1</v>
      </c>
      <c r="AG304">
        <f t="shared" si="119"/>
        <v>0</v>
      </c>
      <c r="AH304">
        <f t="shared" si="104"/>
        <v>2</v>
      </c>
      <c r="AI304">
        <f t="shared" si="105"/>
        <v>0</v>
      </c>
      <c r="AJ304">
        <f t="shared" si="120"/>
        <v>0</v>
      </c>
      <c r="AK304">
        <f t="shared" si="121"/>
        <v>0</v>
      </c>
      <c r="AL304">
        <f t="shared" si="106"/>
        <v>0</v>
      </c>
      <c r="AM304">
        <f t="shared" si="107"/>
        <v>0</v>
      </c>
      <c r="AN304">
        <f t="shared" si="108"/>
        <v>1</v>
      </c>
    </row>
    <row r="305" spans="1:40" x14ac:dyDescent="0.3">
      <c r="A305" t="str">
        <f t="shared" si="109"/>
        <v>AP_Peixaria</v>
      </c>
      <c r="B305" t="str">
        <f>IFERROR('[1]Sheet 1'!A305,0)</f>
        <v>Norte</v>
      </c>
      <c r="C305" t="str">
        <f>IFERROR('[1]Sheet 1'!B305,0)</f>
        <v>AP</v>
      </c>
      <c r="D305" t="str">
        <f>IFERROR('[1]Sheet 1'!C305,0)</f>
        <v>Amapa</v>
      </c>
      <c r="E305" t="str">
        <f>IFERROR('[1]Sheet 1'!D305,0)</f>
        <v>Peixaria</v>
      </c>
      <c r="F305">
        <f>IFERROR('[1]Sheet 1'!E305,0)</f>
        <v>0</v>
      </c>
      <c r="G305">
        <f>IFERROR('[1]Sheet 1'!F305,0)</f>
        <v>0</v>
      </c>
      <c r="H305">
        <f>IFERROR('[1]Sheet 1'!G305,0)</f>
        <v>0</v>
      </c>
      <c r="I305">
        <f>IFERROR('[1]Sheet 1'!H305,0)</f>
        <v>1</v>
      </c>
      <c r="J305">
        <f>IFERROR('[1]Sheet 1'!I305,0)</f>
        <v>0</v>
      </c>
      <c r="K305">
        <f>IFERROR('[1]Sheet 1'!J305,0)</f>
        <v>0</v>
      </c>
      <c r="L305">
        <f>IFERROR('[1]Sheet 1'!K305,0)</f>
        <v>0</v>
      </c>
      <c r="M305">
        <f>IFERROR('[1]Sheet 1'!L305,0)</f>
        <v>0</v>
      </c>
      <c r="N305">
        <f>IFERROR('[1]Sheet 1'!M305,0)</f>
        <v>0</v>
      </c>
      <c r="O305">
        <f>IFERROR('[1]Sheet 1'!N305,0)</f>
        <v>1</v>
      </c>
      <c r="P305">
        <f>IFERROR('[1]Sheet 1'!O305,0)</f>
        <v>0</v>
      </c>
      <c r="Q305">
        <f>IFERROR('[1]Sheet 1'!P305,0)</f>
        <v>0</v>
      </c>
      <c r="R305">
        <f t="shared" si="122"/>
        <v>1</v>
      </c>
      <c r="S305">
        <f t="shared" si="110"/>
        <v>0</v>
      </c>
      <c r="T305">
        <f t="shared" si="111"/>
        <v>0</v>
      </c>
      <c r="U305">
        <f t="shared" si="112"/>
        <v>0</v>
      </c>
      <c r="V305">
        <f t="shared" si="113"/>
        <v>1</v>
      </c>
      <c r="W305">
        <f t="shared" si="114"/>
        <v>0</v>
      </c>
      <c r="X305">
        <f t="shared" si="123"/>
        <v>0</v>
      </c>
      <c r="Y305">
        <f t="shared" si="124"/>
        <v>0</v>
      </c>
      <c r="Z305">
        <f t="shared" si="125"/>
        <v>0</v>
      </c>
      <c r="AA305">
        <f t="shared" si="126"/>
        <v>1</v>
      </c>
      <c r="AB305">
        <f t="shared" si="127"/>
        <v>0</v>
      </c>
      <c r="AC305">
        <f t="shared" si="115"/>
        <v>0</v>
      </c>
      <c r="AD305">
        <f t="shared" si="116"/>
        <v>0</v>
      </c>
      <c r="AE305">
        <f t="shared" si="117"/>
        <v>1</v>
      </c>
      <c r="AF305">
        <f t="shared" si="118"/>
        <v>0</v>
      </c>
      <c r="AG305">
        <f t="shared" si="119"/>
        <v>0</v>
      </c>
      <c r="AH305">
        <f t="shared" si="104"/>
        <v>0</v>
      </c>
      <c r="AI305">
        <f t="shared" si="105"/>
        <v>0</v>
      </c>
      <c r="AJ305">
        <f t="shared" si="120"/>
        <v>1</v>
      </c>
      <c r="AK305">
        <f t="shared" si="121"/>
        <v>0</v>
      </c>
      <c r="AL305">
        <f t="shared" si="106"/>
        <v>0</v>
      </c>
      <c r="AM305">
        <f t="shared" si="107"/>
        <v>0</v>
      </c>
      <c r="AN305">
        <f t="shared" si="108"/>
        <v>1</v>
      </c>
    </row>
    <row r="306" spans="1:40" x14ac:dyDescent="0.3">
      <c r="A306" t="str">
        <f t="shared" si="109"/>
        <v>PA_Acougues</v>
      </c>
      <c r="B306" t="str">
        <f>IFERROR('[1]Sheet 1'!A306,0)</f>
        <v>Norte</v>
      </c>
      <c r="C306" t="str">
        <f>IFERROR('[1]Sheet 1'!B306,0)</f>
        <v>PA</v>
      </c>
      <c r="D306" t="str">
        <f>IFERROR('[1]Sheet 1'!C306,0)</f>
        <v>Para</v>
      </c>
      <c r="E306" t="str">
        <f>IFERROR('[1]Sheet 1'!D306,0)</f>
        <v>Acougues</v>
      </c>
      <c r="F306">
        <f>IFERROR('[1]Sheet 1'!E306,0)</f>
        <v>0.95130986617945601</v>
      </c>
      <c r="G306">
        <f>IFERROR('[1]Sheet 1'!F306,0)</f>
        <v>3.3106461303227801E-2</v>
      </c>
      <c r="H306">
        <f>IFERROR('[1]Sheet 1'!G306,0)</f>
        <v>1.43531751083666E-2</v>
      </c>
      <c r="I306">
        <f>IFERROR('[1]Sheet 1'!H306,0)</f>
        <v>0</v>
      </c>
      <c r="J306">
        <f>IFERROR('[1]Sheet 1'!I306,0)</f>
        <v>1.2304974089495E-3</v>
      </c>
      <c r="K306">
        <f>IFERROR('[1]Sheet 1'!J306,0)</f>
        <v>0</v>
      </c>
      <c r="L306">
        <f>IFERROR('[1]Sheet 1'!K306,0)</f>
        <v>1</v>
      </c>
      <c r="M306">
        <f>IFERROR('[1]Sheet 1'!L306,0)</f>
        <v>0</v>
      </c>
      <c r="N306">
        <f>IFERROR('[1]Sheet 1'!M306,0)</f>
        <v>0</v>
      </c>
      <c r="O306">
        <f>IFERROR('[1]Sheet 1'!N306,0)</f>
        <v>0</v>
      </c>
      <c r="P306">
        <f>IFERROR('[1]Sheet 1'!O306,0)</f>
        <v>0</v>
      </c>
      <c r="Q306">
        <f>IFERROR('[1]Sheet 1'!P306,0)</f>
        <v>0</v>
      </c>
      <c r="R306">
        <f t="shared" si="122"/>
        <v>1</v>
      </c>
      <c r="S306">
        <f t="shared" si="110"/>
        <v>0.95130986617945601</v>
      </c>
      <c r="T306">
        <f t="shared" si="111"/>
        <v>3.3106461303227801E-2</v>
      </c>
      <c r="U306">
        <f t="shared" si="112"/>
        <v>1.43531751083666E-2</v>
      </c>
      <c r="V306">
        <f t="shared" si="113"/>
        <v>0</v>
      </c>
      <c r="W306">
        <f t="shared" si="114"/>
        <v>1.2304974089495E-3</v>
      </c>
      <c r="X306">
        <f t="shared" si="123"/>
        <v>1</v>
      </c>
      <c r="Y306">
        <f t="shared" si="124"/>
        <v>0</v>
      </c>
      <c r="Z306">
        <f t="shared" si="125"/>
        <v>0</v>
      </c>
      <c r="AA306">
        <f t="shared" si="126"/>
        <v>0</v>
      </c>
      <c r="AB306">
        <f t="shared" si="127"/>
        <v>0</v>
      </c>
      <c r="AC306">
        <f t="shared" si="115"/>
        <v>1</v>
      </c>
      <c r="AD306">
        <f t="shared" si="116"/>
        <v>0</v>
      </c>
      <c r="AE306">
        <f t="shared" si="117"/>
        <v>0</v>
      </c>
      <c r="AF306">
        <f t="shared" si="118"/>
        <v>1</v>
      </c>
      <c r="AG306">
        <f t="shared" si="119"/>
        <v>0</v>
      </c>
      <c r="AH306">
        <f t="shared" si="104"/>
        <v>2</v>
      </c>
      <c r="AI306">
        <f t="shared" si="105"/>
        <v>0</v>
      </c>
      <c r="AJ306">
        <f t="shared" si="120"/>
        <v>0</v>
      </c>
      <c r="AK306">
        <f t="shared" si="121"/>
        <v>0</v>
      </c>
      <c r="AL306">
        <f t="shared" si="106"/>
        <v>0</v>
      </c>
      <c r="AM306">
        <f t="shared" si="107"/>
        <v>0</v>
      </c>
      <c r="AN306">
        <f t="shared" si="108"/>
        <v>1</v>
      </c>
    </row>
    <row r="307" spans="1:40" x14ac:dyDescent="0.3">
      <c r="A307" t="str">
        <f t="shared" si="109"/>
        <v>PA_AliGeral</v>
      </c>
      <c r="B307" t="str">
        <f>IFERROR('[1]Sheet 1'!A307,0)</f>
        <v>Norte</v>
      </c>
      <c r="C307" t="str">
        <f>IFERROR('[1]Sheet 1'!B307,0)</f>
        <v>PA</v>
      </c>
      <c r="D307" t="str">
        <f>IFERROR('[1]Sheet 1'!C307,0)</f>
        <v>Para</v>
      </c>
      <c r="E307" t="str">
        <f>IFERROR('[1]Sheet 1'!D307,0)</f>
        <v>AliGeral</v>
      </c>
      <c r="F307">
        <f>IFERROR('[1]Sheet 1'!E307,0)</f>
        <v>0.78944962891727799</v>
      </c>
      <c r="G307">
        <f>IFERROR('[1]Sheet 1'!F307,0)</f>
        <v>7.2851126809792902E-2</v>
      </c>
      <c r="H307">
        <f>IFERROR('[1]Sheet 1'!G307,0)</f>
        <v>1.9896420506097599E-2</v>
      </c>
      <c r="I307">
        <f>IFERROR('[1]Sheet 1'!H307,0)</f>
        <v>6.2140618822145499E-2</v>
      </c>
      <c r="J307">
        <f>IFERROR('[1]Sheet 1'!I307,0)</f>
        <v>4.2845059088085898E-2</v>
      </c>
      <c r="K307">
        <f>IFERROR('[1]Sheet 1'!J307,0)</f>
        <v>1.28171458566004E-2</v>
      </c>
      <c r="L307">
        <f>IFERROR('[1]Sheet 1'!K307,0)</f>
        <v>1</v>
      </c>
      <c r="M307">
        <f>IFERROR('[1]Sheet 1'!L307,0)</f>
        <v>0</v>
      </c>
      <c r="N307">
        <f>IFERROR('[1]Sheet 1'!M307,0)</f>
        <v>0</v>
      </c>
      <c r="O307">
        <f>IFERROR('[1]Sheet 1'!N307,0)</f>
        <v>0</v>
      </c>
      <c r="P307">
        <f>IFERROR('[1]Sheet 1'!O307,0)</f>
        <v>0</v>
      </c>
      <c r="Q307">
        <f>IFERROR('[1]Sheet 1'!P307,0)</f>
        <v>0</v>
      </c>
      <c r="R307">
        <f t="shared" si="122"/>
        <v>0.9871828541433999</v>
      </c>
      <c r="S307">
        <f t="shared" si="110"/>
        <v>0.7996994939729789</v>
      </c>
      <c r="T307">
        <f t="shared" si="111"/>
        <v>7.3796993641069078E-2</v>
      </c>
      <c r="U307">
        <f t="shared" si="112"/>
        <v>2.0154746835997429E-2</v>
      </c>
      <c r="V307">
        <f t="shared" si="113"/>
        <v>6.2947425151611114E-2</v>
      </c>
      <c r="W307">
        <f t="shared" si="114"/>
        <v>4.3401340398343417E-2</v>
      </c>
      <c r="X307">
        <f t="shared" si="123"/>
        <v>1</v>
      </c>
      <c r="Y307">
        <f t="shared" si="124"/>
        <v>0</v>
      </c>
      <c r="Z307">
        <f t="shared" si="125"/>
        <v>0</v>
      </c>
      <c r="AA307">
        <f t="shared" si="126"/>
        <v>0</v>
      </c>
      <c r="AB307">
        <f t="shared" si="127"/>
        <v>0</v>
      </c>
      <c r="AC307">
        <f t="shared" si="115"/>
        <v>1</v>
      </c>
      <c r="AD307">
        <f t="shared" si="116"/>
        <v>0</v>
      </c>
      <c r="AE307">
        <f t="shared" si="117"/>
        <v>0</v>
      </c>
      <c r="AF307">
        <f t="shared" si="118"/>
        <v>1</v>
      </c>
      <c r="AG307">
        <f t="shared" si="119"/>
        <v>0</v>
      </c>
      <c r="AH307">
        <f t="shared" si="104"/>
        <v>2</v>
      </c>
      <c r="AI307">
        <f t="shared" si="105"/>
        <v>0</v>
      </c>
      <c r="AJ307">
        <f t="shared" si="120"/>
        <v>0</v>
      </c>
      <c r="AK307">
        <f t="shared" si="121"/>
        <v>0</v>
      </c>
      <c r="AL307">
        <f t="shared" si="106"/>
        <v>0</v>
      </c>
      <c r="AM307">
        <f t="shared" si="107"/>
        <v>0</v>
      </c>
      <c r="AN307">
        <f t="shared" si="108"/>
        <v>1</v>
      </c>
    </row>
    <row r="308" spans="1:40" x14ac:dyDescent="0.3">
      <c r="A308" t="str">
        <f t="shared" si="109"/>
        <v>PA_Ambulantes</v>
      </c>
      <c r="B308" t="str">
        <f>IFERROR('[1]Sheet 1'!A308,0)</f>
        <v>Norte</v>
      </c>
      <c r="C308" t="str">
        <f>IFERROR('[1]Sheet 1'!B308,0)</f>
        <v>PA</v>
      </c>
      <c r="D308" t="str">
        <f>IFERROR('[1]Sheet 1'!C308,0)</f>
        <v>Para</v>
      </c>
      <c r="E308" t="str">
        <f>IFERROR('[1]Sheet 1'!D308,0)</f>
        <v>Ambulantes</v>
      </c>
      <c r="F308">
        <f>IFERROR('[1]Sheet 1'!E308,0)</f>
        <v>0.56090452531175805</v>
      </c>
      <c r="G308">
        <f>IFERROR('[1]Sheet 1'!F308,0)</f>
        <v>0.166455267051734</v>
      </c>
      <c r="H308">
        <f>IFERROR('[1]Sheet 1'!G308,0)</f>
        <v>8.0431794534477893E-2</v>
      </c>
      <c r="I308">
        <f>IFERROR('[1]Sheet 1'!H308,0)</f>
        <v>0.14754883528200999</v>
      </c>
      <c r="J308">
        <f>IFERROR('[1]Sheet 1'!I308,0)</f>
        <v>1.21636675341422E-2</v>
      </c>
      <c r="K308">
        <f>IFERROR('[1]Sheet 1'!J308,0)</f>
        <v>3.2495910285877498E-2</v>
      </c>
      <c r="L308">
        <f>IFERROR('[1]Sheet 1'!K308,0)</f>
        <v>1</v>
      </c>
      <c r="M308">
        <f>IFERROR('[1]Sheet 1'!L308,0)</f>
        <v>0</v>
      </c>
      <c r="N308">
        <f>IFERROR('[1]Sheet 1'!M308,0)</f>
        <v>0</v>
      </c>
      <c r="O308">
        <f>IFERROR('[1]Sheet 1'!N308,0)</f>
        <v>0</v>
      </c>
      <c r="P308">
        <f>IFERROR('[1]Sheet 1'!O308,0)</f>
        <v>0</v>
      </c>
      <c r="Q308">
        <f>IFERROR('[1]Sheet 1'!P308,0)</f>
        <v>0</v>
      </c>
      <c r="R308">
        <f t="shared" si="122"/>
        <v>0.96750408971412216</v>
      </c>
      <c r="S308">
        <f t="shared" si="110"/>
        <v>0.57974382875993213</v>
      </c>
      <c r="T308">
        <f t="shared" si="111"/>
        <v>0.17204606039538101</v>
      </c>
      <c r="U308">
        <f t="shared" si="112"/>
        <v>8.3133286349460142E-2</v>
      </c>
      <c r="V308">
        <f t="shared" si="113"/>
        <v>0.1525046114540019</v>
      </c>
      <c r="W308">
        <f t="shared" si="114"/>
        <v>1.2572213041224784E-2</v>
      </c>
      <c r="X308">
        <f t="shared" si="123"/>
        <v>1</v>
      </c>
      <c r="Y308">
        <f t="shared" si="124"/>
        <v>0</v>
      </c>
      <c r="Z308">
        <f t="shared" si="125"/>
        <v>0</v>
      </c>
      <c r="AA308">
        <f t="shared" si="126"/>
        <v>0</v>
      </c>
      <c r="AB308">
        <f t="shared" si="127"/>
        <v>0</v>
      </c>
      <c r="AC308">
        <f t="shared" si="115"/>
        <v>1</v>
      </c>
      <c r="AD308">
        <f t="shared" si="116"/>
        <v>0</v>
      </c>
      <c r="AE308">
        <f t="shared" si="117"/>
        <v>0</v>
      </c>
      <c r="AF308">
        <f t="shared" si="118"/>
        <v>1</v>
      </c>
      <c r="AG308">
        <f t="shared" si="119"/>
        <v>0</v>
      </c>
      <c r="AH308">
        <f t="shared" si="104"/>
        <v>2</v>
      </c>
      <c r="AI308">
        <f t="shared" si="105"/>
        <v>0</v>
      </c>
      <c r="AJ308">
        <f t="shared" si="120"/>
        <v>0</v>
      </c>
      <c r="AK308">
        <f t="shared" si="121"/>
        <v>0</v>
      </c>
      <c r="AL308">
        <f t="shared" si="106"/>
        <v>0</v>
      </c>
      <c r="AM308">
        <f t="shared" si="107"/>
        <v>0</v>
      </c>
      <c r="AN308">
        <f t="shared" si="108"/>
        <v>1</v>
      </c>
    </row>
    <row r="309" spans="1:40" x14ac:dyDescent="0.3">
      <c r="A309" t="str">
        <f t="shared" si="109"/>
        <v>PA_Bares</v>
      </c>
      <c r="B309" t="str">
        <f>IFERROR('[1]Sheet 1'!A309,0)</f>
        <v>Norte</v>
      </c>
      <c r="C309" t="str">
        <f>IFERROR('[1]Sheet 1'!B309,0)</f>
        <v>PA</v>
      </c>
      <c r="D309" t="str">
        <f>IFERROR('[1]Sheet 1'!C309,0)</f>
        <v>Para</v>
      </c>
      <c r="E309" t="str">
        <f>IFERROR('[1]Sheet 1'!D309,0)</f>
        <v>Bares</v>
      </c>
      <c r="F309">
        <f>IFERROR('[1]Sheet 1'!E309,0)</f>
        <v>0.30469461875999498</v>
      </c>
      <c r="G309">
        <f>IFERROR('[1]Sheet 1'!F309,0)</f>
        <v>0.208359633131494</v>
      </c>
      <c r="H309">
        <f>IFERROR('[1]Sheet 1'!G309,0)</f>
        <v>8.6818547983259706E-2</v>
      </c>
      <c r="I309">
        <f>IFERROR('[1]Sheet 1'!H309,0)</f>
        <v>8.1592588125804902E-2</v>
      </c>
      <c r="J309">
        <f>IFERROR('[1]Sheet 1'!I309,0)</f>
        <v>5.7928044311538099E-2</v>
      </c>
      <c r="K309">
        <f>IFERROR('[1]Sheet 1'!J309,0)</f>
        <v>0.26060656768790902</v>
      </c>
      <c r="L309">
        <f>IFERROR('[1]Sheet 1'!K309,0)</f>
        <v>0</v>
      </c>
      <c r="M309">
        <f>IFERROR('[1]Sheet 1'!L309,0)</f>
        <v>0</v>
      </c>
      <c r="N309">
        <f>IFERROR('[1]Sheet 1'!M309,0)</f>
        <v>0</v>
      </c>
      <c r="O309">
        <f>IFERROR('[1]Sheet 1'!N309,0)</f>
        <v>0</v>
      </c>
      <c r="P309">
        <f>IFERROR('[1]Sheet 1'!O309,0)</f>
        <v>0</v>
      </c>
      <c r="Q309">
        <f>IFERROR('[1]Sheet 1'!P309,0)</f>
        <v>0</v>
      </c>
      <c r="R309">
        <f t="shared" si="122"/>
        <v>0.43469881355209666</v>
      </c>
      <c r="S309">
        <f t="shared" si="110"/>
        <v>0</v>
      </c>
      <c r="T309">
        <f t="shared" si="111"/>
        <v>0.47931953489567797</v>
      </c>
      <c r="U309">
        <f t="shared" si="112"/>
        <v>0.19972115238555832</v>
      </c>
      <c r="V309">
        <f t="shared" si="113"/>
        <v>0.18769912772266265</v>
      </c>
      <c r="W309">
        <f t="shared" si="114"/>
        <v>0.13326018499610118</v>
      </c>
      <c r="X309">
        <f t="shared" si="123"/>
        <v>0</v>
      </c>
      <c r="Y309">
        <f t="shared" si="124"/>
        <v>0</v>
      </c>
      <c r="Z309">
        <f t="shared" si="125"/>
        <v>0</v>
      </c>
      <c r="AA309">
        <f t="shared" si="126"/>
        <v>0</v>
      </c>
      <c r="AB309">
        <f t="shared" si="127"/>
        <v>0</v>
      </c>
      <c r="AC309">
        <f t="shared" si="115"/>
        <v>0</v>
      </c>
      <c r="AD309">
        <f t="shared" si="116"/>
        <v>0</v>
      </c>
      <c r="AE309">
        <f t="shared" si="117"/>
        <v>1</v>
      </c>
      <c r="AF309">
        <f t="shared" si="118"/>
        <v>0</v>
      </c>
      <c r="AG309">
        <f t="shared" si="119"/>
        <v>0</v>
      </c>
      <c r="AH309">
        <f t="shared" si="104"/>
        <v>0</v>
      </c>
      <c r="AI309">
        <f t="shared" si="105"/>
        <v>0</v>
      </c>
      <c r="AJ309">
        <f t="shared" si="120"/>
        <v>0</v>
      </c>
      <c r="AK309">
        <f t="shared" si="121"/>
        <v>1</v>
      </c>
      <c r="AL309">
        <f t="shared" si="106"/>
        <v>1</v>
      </c>
      <c r="AM309">
        <f t="shared" si="107"/>
        <v>0</v>
      </c>
      <c r="AN309">
        <f t="shared" si="108"/>
        <v>1</v>
      </c>
    </row>
    <row r="310" spans="1:40" x14ac:dyDescent="0.3">
      <c r="A310" t="str">
        <f t="shared" si="109"/>
        <v>PA_Bebidas</v>
      </c>
      <c r="B310" t="str">
        <f>IFERROR('[1]Sheet 1'!A310,0)</f>
        <v>Norte</v>
      </c>
      <c r="C310" t="str">
        <f>IFERROR('[1]Sheet 1'!B310,0)</f>
        <v>PA</v>
      </c>
      <c r="D310" t="str">
        <f>IFERROR('[1]Sheet 1'!C310,0)</f>
        <v>Para</v>
      </c>
      <c r="E310" t="str">
        <f>IFERROR('[1]Sheet 1'!D310,0)</f>
        <v>Bebidas</v>
      </c>
      <c r="F310">
        <f>IFERROR('[1]Sheet 1'!E310,0)</f>
        <v>0.150302828749312</v>
      </c>
      <c r="G310">
        <f>IFERROR('[1]Sheet 1'!F310,0)</f>
        <v>2.3463365232552599E-2</v>
      </c>
      <c r="H310">
        <f>IFERROR('[1]Sheet 1'!G310,0)</f>
        <v>0</v>
      </c>
      <c r="I310">
        <f>IFERROR('[1]Sheet 1'!H310,0)</f>
        <v>0</v>
      </c>
      <c r="J310">
        <f>IFERROR('[1]Sheet 1'!I310,0)</f>
        <v>0</v>
      </c>
      <c r="K310">
        <f>IFERROR('[1]Sheet 1'!J310,0)</f>
        <v>0.82623380601813601</v>
      </c>
      <c r="L310">
        <f>IFERROR('[1]Sheet 1'!K310,0)</f>
        <v>0</v>
      </c>
      <c r="M310">
        <f>IFERROR('[1]Sheet 1'!L310,0)</f>
        <v>0</v>
      </c>
      <c r="N310">
        <f>IFERROR('[1]Sheet 1'!M310,0)</f>
        <v>0</v>
      </c>
      <c r="O310">
        <f>IFERROR('[1]Sheet 1'!N310,0)</f>
        <v>0</v>
      </c>
      <c r="P310">
        <f>IFERROR('[1]Sheet 1'!O310,0)</f>
        <v>0</v>
      </c>
      <c r="Q310">
        <f>IFERROR('[1]Sheet 1'!P310,0)</f>
        <v>1</v>
      </c>
      <c r="R310">
        <f t="shared" si="122"/>
        <v>2.3463365232552599E-2</v>
      </c>
      <c r="S310">
        <f t="shared" si="110"/>
        <v>0</v>
      </c>
      <c r="T310">
        <f t="shared" si="111"/>
        <v>1</v>
      </c>
      <c r="U310">
        <f t="shared" si="112"/>
        <v>0</v>
      </c>
      <c r="V310">
        <f t="shared" si="113"/>
        <v>0</v>
      </c>
      <c r="W310">
        <f t="shared" si="114"/>
        <v>0</v>
      </c>
      <c r="X310">
        <f t="shared" si="123"/>
        <v>0</v>
      </c>
      <c r="Y310">
        <f t="shared" si="124"/>
        <v>1</v>
      </c>
      <c r="Z310">
        <f t="shared" si="125"/>
        <v>0</v>
      </c>
      <c r="AA310">
        <f t="shared" si="126"/>
        <v>0</v>
      </c>
      <c r="AB310">
        <f t="shared" si="127"/>
        <v>0</v>
      </c>
      <c r="AC310">
        <f t="shared" si="115"/>
        <v>0</v>
      </c>
      <c r="AD310">
        <f t="shared" si="116"/>
        <v>0</v>
      </c>
      <c r="AE310">
        <f t="shared" si="117"/>
        <v>1</v>
      </c>
      <c r="AF310">
        <f t="shared" si="118"/>
        <v>0</v>
      </c>
      <c r="AG310">
        <f t="shared" si="119"/>
        <v>1</v>
      </c>
      <c r="AH310">
        <f t="shared" si="104"/>
        <v>1</v>
      </c>
      <c r="AI310">
        <f t="shared" si="105"/>
        <v>0</v>
      </c>
      <c r="AJ310">
        <f t="shared" si="120"/>
        <v>0</v>
      </c>
      <c r="AK310">
        <f t="shared" si="121"/>
        <v>0</v>
      </c>
      <c r="AL310">
        <f t="shared" si="106"/>
        <v>0</v>
      </c>
      <c r="AM310">
        <f t="shared" si="107"/>
        <v>0</v>
      </c>
      <c r="AN310">
        <f t="shared" si="108"/>
        <v>1</v>
      </c>
    </row>
    <row r="311" spans="1:40" x14ac:dyDescent="0.3">
      <c r="A311" t="str">
        <f t="shared" si="109"/>
        <v>PA_Cantinas</v>
      </c>
      <c r="B311" t="str">
        <f>IFERROR('[1]Sheet 1'!A311,0)</f>
        <v>Norte</v>
      </c>
      <c r="C311" t="str">
        <f>IFERROR('[1]Sheet 1'!B311,0)</f>
        <v>PA</v>
      </c>
      <c r="D311" t="str">
        <f>IFERROR('[1]Sheet 1'!C311,0)</f>
        <v>Para</v>
      </c>
      <c r="E311" t="str">
        <f>IFERROR('[1]Sheet 1'!D311,0)</f>
        <v>Cantinas</v>
      </c>
      <c r="F311">
        <f>IFERROR('[1]Sheet 1'!E311,0)</f>
        <v>0.11307843114100299</v>
      </c>
      <c r="G311">
        <f>IFERROR('[1]Sheet 1'!F311,0)</f>
        <v>0.37850426768779899</v>
      </c>
      <c r="H311">
        <f>IFERROR('[1]Sheet 1'!G311,0)</f>
        <v>9.0363829156600104E-3</v>
      </c>
      <c r="I311">
        <f>IFERROR('[1]Sheet 1'!H311,0)</f>
        <v>0.39244597159503902</v>
      </c>
      <c r="J311">
        <f>IFERROR('[1]Sheet 1'!I311,0)</f>
        <v>9.0974488028629198E-4</v>
      </c>
      <c r="K311">
        <f>IFERROR('[1]Sheet 1'!J311,0)</f>
        <v>0.106025201780213</v>
      </c>
      <c r="L311">
        <f>IFERROR('[1]Sheet 1'!K311,0)</f>
        <v>0</v>
      </c>
      <c r="M311">
        <f>IFERROR('[1]Sheet 1'!L311,0)</f>
        <v>0</v>
      </c>
      <c r="N311">
        <f>IFERROR('[1]Sheet 1'!M311,0)</f>
        <v>0</v>
      </c>
      <c r="O311">
        <f>IFERROR('[1]Sheet 1'!N311,0)</f>
        <v>0</v>
      </c>
      <c r="P311">
        <f>IFERROR('[1]Sheet 1'!O311,0)</f>
        <v>0</v>
      </c>
      <c r="Q311">
        <f>IFERROR('[1]Sheet 1'!P311,0)</f>
        <v>0</v>
      </c>
      <c r="R311">
        <f t="shared" si="122"/>
        <v>0.89397479821978731</v>
      </c>
      <c r="S311">
        <f t="shared" si="110"/>
        <v>0.12648950660150735</v>
      </c>
      <c r="T311">
        <f t="shared" si="111"/>
        <v>0.42339478522384721</v>
      </c>
      <c r="U311">
        <f t="shared" si="112"/>
        <v>1.010809581394752E-2</v>
      </c>
      <c r="V311">
        <f t="shared" si="113"/>
        <v>0.43898997195059025</v>
      </c>
      <c r="W311">
        <f t="shared" si="114"/>
        <v>1.0176404101076544E-3</v>
      </c>
      <c r="X311">
        <f t="shared" si="123"/>
        <v>0</v>
      </c>
      <c r="Y311">
        <f t="shared" si="124"/>
        <v>0</v>
      </c>
      <c r="Z311">
        <f t="shared" si="125"/>
        <v>0</v>
      </c>
      <c r="AA311">
        <f t="shared" si="126"/>
        <v>0</v>
      </c>
      <c r="AB311">
        <f t="shared" si="127"/>
        <v>0</v>
      </c>
      <c r="AC311">
        <f t="shared" si="115"/>
        <v>0</v>
      </c>
      <c r="AD311">
        <f t="shared" si="116"/>
        <v>0</v>
      </c>
      <c r="AE311">
        <f t="shared" si="117"/>
        <v>1</v>
      </c>
      <c r="AF311">
        <f t="shared" si="118"/>
        <v>0</v>
      </c>
      <c r="AG311">
        <f t="shared" si="119"/>
        <v>0</v>
      </c>
      <c r="AH311">
        <f t="shared" si="104"/>
        <v>0</v>
      </c>
      <c r="AI311">
        <f t="shared" si="105"/>
        <v>0</v>
      </c>
      <c r="AJ311">
        <f t="shared" si="120"/>
        <v>0</v>
      </c>
      <c r="AK311">
        <f t="shared" si="121"/>
        <v>1</v>
      </c>
      <c r="AL311">
        <f t="shared" si="106"/>
        <v>1</v>
      </c>
      <c r="AM311">
        <f t="shared" si="107"/>
        <v>0</v>
      </c>
      <c r="AN311">
        <f t="shared" si="108"/>
        <v>1</v>
      </c>
    </row>
    <row r="312" spans="1:40" x14ac:dyDescent="0.3">
      <c r="A312" t="str">
        <f t="shared" si="109"/>
        <v>PA_Doces</v>
      </c>
      <c r="B312" t="str">
        <f>IFERROR('[1]Sheet 1'!A312,0)</f>
        <v>Norte</v>
      </c>
      <c r="C312" t="str">
        <f>IFERROR('[1]Sheet 1'!B312,0)</f>
        <v>PA</v>
      </c>
      <c r="D312" t="str">
        <f>IFERROR('[1]Sheet 1'!C312,0)</f>
        <v>Para</v>
      </c>
      <c r="E312" t="str">
        <f>IFERROR('[1]Sheet 1'!D312,0)</f>
        <v>Doces</v>
      </c>
      <c r="F312">
        <f>IFERROR('[1]Sheet 1'!E312,0)</f>
        <v>0</v>
      </c>
      <c r="G312">
        <f>IFERROR('[1]Sheet 1'!F312,0)</f>
        <v>1</v>
      </c>
      <c r="H312">
        <f>IFERROR('[1]Sheet 1'!G312,0)</f>
        <v>0</v>
      </c>
      <c r="I312">
        <f>IFERROR('[1]Sheet 1'!H312,0)</f>
        <v>0</v>
      </c>
      <c r="J312">
        <f>IFERROR('[1]Sheet 1'!I312,0)</f>
        <v>0</v>
      </c>
      <c r="K312">
        <f>IFERROR('[1]Sheet 1'!J312,0)</f>
        <v>0</v>
      </c>
      <c r="L312">
        <f>IFERROR('[1]Sheet 1'!K312,0)</f>
        <v>0</v>
      </c>
      <c r="M312">
        <f>IFERROR('[1]Sheet 1'!L312,0)</f>
        <v>1</v>
      </c>
      <c r="N312">
        <f>IFERROR('[1]Sheet 1'!M312,0)</f>
        <v>0</v>
      </c>
      <c r="O312">
        <f>IFERROR('[1]Sheet 1'!N312,0)</f>
        <v>0</v>
      </c>
      <c r="P312">
        <f>IFERROR('[1]Sheet 1'!O312,0)</f>
        <v>0</v>
      </c>
      <c r="Q312">
        <f>IFERROR('[1]Sheet 1'!P312,0)</f>
        <v>0</v>
      </c>
      <c r="R312">
        <f t="shared" si="122"/>
        <v>1</v>
      </c>
      <c r="S312">
        <f t="shared" si="110"/>
        <v>0</v>
      </c>
      <c r="T312">
        <f t="shared" si="111"/>
        <v>1</v>
      </c>
      <c r="U312">
        <f t="shared" si="112"/>
        <v>0</v>
      </c>
      <c r="V312">
        <f t="shared" si="113"/>
        <v>0</v>
      </c>
      <c r="W312">
        <f t="shared" si="114"/>
        <v>0</v>
      </c>
      <c r="X312">
        <f t="shared" si="123"/>
        <v>0</v>
      </c>
      <c r="Y312">
        <f t="shared" si="124"/>
        <v>1</v>
      </c>
      <c r="Z312">
        <f t="shared" si="125"/>
        <v>0</v>
      </c>
      <c r="AA312">
        <f t="shared" si="126"/>
        <v>0</v>
      </c>
      <c r="AB312">
        <f t="shared" si="127"/>
        <v>0</v>
      </c>
      <c r="AC312">
        <f t="shared" si="115"/>
        <v>0</v>
      </c>
      <c r="AD312">
        <f t="shared" si="116"/>
        <v>1</v>
      </c>
      <c r="AE312">
        <f t="shared" si="117"/>
        <v>0</v>
      </c>
      <c r="AF312">
        <f t="shared" si="118"/>
        <v>0</v>
      </c>
      <c r="AG312">
        <f t="shared" si="119"/>
        <v>1</v>
      </c>
      <c r="AH312">
        <f t="shared" si="104"/>
        <v>2</v>
      </c>
      <c r="AI312">
        <f t="shared" si="105"/>
        <v>0</v>
      </c>
      <c r="AJ312">
        <f t="shared" si="120"/>
        <v>0</v>
      </c>
      <c r="AK312">
        <f t="shared" si="121"/>
        <v>0</v>
      </c>
      <c r="AL312">
        <f t="shared" si="106"/>
        <v>0</v>
      </c>
      <c r="AM312">
        <f t="shared" si="107"/>
        <v>0</v>
      </c>
      <c r="AN312">
        <f t="shared" si="108"/>
        <v>1</v>
      </c>
    </row>
    <row r="313" spans="1:40" x14ac:dyDescent="0.3">
      <c r="A313" t="str">
        <f t="shared" si="109"/>
        <v>PA_Excluidos</v>
      </c>
      <c r="B313" t="str">
        <f>IFERROR('[1]Sheet 1'!A313,0)</f>
        <v>Norte</v>
      </c>
      <c r="C313" t="str">
        <f>IFERROR('[1]Sheet 1'!B313,0)</f>
        <v>PA</v>
      </c>
      <c r="D313" t="str">
        <f>IFERROR('[1]Sheet 1'!C313,0)</f>
        <v>Para</v>
      </c>
      <c r="E313" t="str">
        <f>IFERROR('[1]Sheet 1'!D313,0)</f>
        <v>Excluidos</v>
      </c>
      <c r="F313">
        <f>IFERROR('[1]Sheet 1'!E313,0)</f>
        <v>0.48436605589786103</v>
      </c>
      <c r="G313">
        <f>IFERROR('[1]Sheet 1'!F313,0)</f>
        <v>9.2510630122552506E-2</v>
      </c>
      <c r="H313">
        <f>IFERROR('[1]Sheet 1'!G313,0)</f>
        <v>2.05383454542163E-2</v>
      </c>
      <c r="I313">
        <f>IFERROR('[1]Sheet 1'!H313,0)</f>
        <v>0.33041624373690198</v>
      </c>
      <c r="J313">
        <f>IFERROR('[1]Sheet 1'!I313,0)</f>
        <v>7.9086557823376206E-3</v>
      </c>
      <c r="K313">
        <f>IFERROR('[1]Sheet 1'!J313,0)</f>
        <v>6.4260069006130599E-2</v>
      </c>
      <c r="L313">
        <f>IFERROR('[1]Sheet 1'!K313,0)</f>
        <v>0</v>
      </c>
      <c r="M313">
        <f>IFERROR('[1]Sheet 1'!L313,0)</f>
        <v>0</v>
      </c>
      <c r="N313">
        <f>IFERROR('[1]Sheet 1'!M313,0)</f>
        <v>0</v>
      </c>
      <c r="O313">
        <f>IFERROR('[1]Sheet 1'!N313,0)</f>
        <v>0</v>
      </c>
      <c r="P313">
        <f>IFERROR('[1]Sheet 1'!O313,0)</f>
        <v>0</v>
      </c>
      <c r="Q313">
        <f>IFERROR('[1]Sheet 1'!P313,0)</f>
        <v>0</v>
      </c>
      <c r="R313">
        <f t="shared" si="122"/>
        <v>0.93573993099386943</v>
      </c>
      <c r="S313">
        <f t="shared" si="110"/>
        <v>0.51762892642980984</v>
      </c>
      <c r="T313">
        <f t="shared" si="111"/>
        <v>9.8863612696633546E-2</v>
      </c>
      <c r="U313">
        <f t="shared" si="112"/>
        <v>2.1948775267506306E-2</v>
      </c>
      <c r="V313">
        <f t="shared" si="113"/>
        <v>0.35310691869904476</v>
      </c>
      <c r="W313">
        <f t="shared" si="114"/>
        <v>8.4517669070055257E-3</v>
      </c>
      <c r="X313">
        <f t="shared" si="123"/>
        <v>1</v>
      </c>
      <c r="Y313">
        <f t="shared" si="124"/>
        <v>0</v>
      </c>
      <c r="Z313">
        <f t="shared" si="125"/>
        <v>0</v>
      </c>
      <c r="AA313">
        <f t="shared" si="126"/>
        <v>0</v>
      </c>
      <c r="AB313">
        <f t="shared" si="127"/>
        <v>0</v>
      </c>
      <c r="AC313">
        <f t="shared" si="115"/>
        <v>0</v>
      </c>
      <c r="AD313">
        <f t="shared" si="116"/>
        <v>0</v>
      </c>
      <c r="AE313">
        <f t="shared" si="117"/>
        <v>1</v>
      </c>
      <c r="AF313">
        <f t="shared" si="118"/>
        <v>1</v>
      </c>
      <c r="AG313">
        <f t="shared" si="119"/>
        <v>0</v>
      </c>
      <c r="AH313">
        <f t="shared" si="104"/>
        <v>1</v>
      </c>
      <c r="AI313">
        <f t="shared" si="105"/>
        <v>0</v>
      </c>
      <c r="AJ313">
        <f t="shared" si="120"/>
        <v>0</v>
      </c>
      <c r="AK313">
        <f t="shared" si="121"/>
        <v>0</v>
      </c>
      <c r="AL313">
        <f t="shared" si="106"/>
        <v>0</v>
      </c>
      <c r="AM313">
        <f t="shared" si="107"/>
        <v>0</v>
      </c>
      <c r="AN313">
        <f t="shared" si="108"/>
        <v>1</v>
      </c>
    </row>
    <row r="314" spans="1:40" x14ac:dyDescent="0.3">
      <c r="A314" t="str">
        <f t="shared" si="109"/>
        <v>PA_FornecimentoDom</v>
      </c>
      <c r="B314" t="str">
        <f>IFERROR('[1]Sheet 1'!A314,0)</f>
        <v>Norte</v>
      </c>
      <c r="C314" t="str">
        <f>IFERROR('[1]Sheet 1'!B314,0)</f>
        <v>PA</v>
      </c>
      <c r="D314" t="str">
        <f>IFERROR('[1]Sheet 1'!C314,0)</f>
        <v>Para</v>
      </c>
      <c r="E314" t="str">
        <f>IFERROR('[1]Sheet 1'!D314,0)</f>
        <v>FornecimentoDom</v>
      </c>
      <c r="F314">
        <f>IFERROR('[1]Sheet 1'!E314,0)</f>
        <v>0.462050887251302</v>
      </c>
      <c r="G314">
        <f>IFERROR('[1]Sheet 1'!F314,0)</f>
        <v>0</v>
      </c>
      <c r="H314">
        <f>IFERROR('[1]Sheet 1'!G314,0)</f>
        <v>0</v>
      </c>
      <c r="I314">
        <f>IFERROR('[1]Sheet 1'!H314,0)</f>
        <v>0.41305439838810099</v>
      </c>
      <c r="J314">
        <f>IFERROR('[1]Sheet 1'!I314,0)</f>
        <v>0</v>
      </c>
      <c r="K314">
        <f>IFERROR('[1]Sheet 1'!J314,0)</f>
        <v>0.124894714360598</v>
      </c>
      <c r="L314">
        <f>IFERROR('[1]Sheet 1'!K314,0)</f>
        <v>0</v>
      </c>
      <c r="M314">
        <f>IFERROR('[1]Sheet 1'!L314,0)</f>
        <v>0</v>
      </c>
      <c r="N314">
        <f>IFERROR('[1]Sheet 1'!M314,0)</f>
        <v>0</v>
      </c>
      <c r="O314">
        <f>IFERROR('[1]Sheet 1'!N314,0)</f>
        <v>0</v>
      </c>
      <c r="P314">
        <f>IFERROR('[1]Sheet 1'!O314,0)</f>
        <v>0</v>
      </c>
      <c r="Q314">
        <f>IFERROR('[1]Sheet 1'!P314,0)</f>
        <v>0</v>
      </c>
      <c r="R314">
        <f t="shared" si="122"/>
        <v>0.87510528563940304</v>
      </c>
      <c r="S314">
        <f t="shared" si="110"/>
        <v>0.52799462514239148</v>
      </c>
      <c r="T314">
        <f t="shared" si="111"/>
        <v>0</v>
      </c>
      <c r="U314">
        <f t="shared" si="112"/>
        <v>0</v>
      </c>
      <c r="V314">
        <f t="shared" si="113"/>
        <v>0.47200537485760852</v>
      </c>
      <c r="W314">
        <f t="shared" si="114"/>
        <v>0</v>
      </c>
      <c r="X314">
        <f t="shared" si="123"/>
        <v>1</v>
      </c>
      <c r="Y314">
        <f t="shared" si="124"/>
        <v>0</v>
      </c>
      <c r="Z314">
        <f t="shared" si="125"/>
        <v>0</v>
      </c>
      <c r="AA314">
        <f t="shared" si="126"/>
        <v>0</v>
      </c>
      <c r="AB314">
        <f t="shared" si="127"/>
        <v>0</v>
      </c>
      <c r="AC314">
        <f t="shared" si="115"/>
        <v>0</v>
      </c>
      <c r="AD314">
        <f t="shared" si="116"/>
        <v>0</v>
      </c>
      <c r="AE314">
        <f t="shared" si="117"/>
        <v>1</v>
      </c>
      <c r="AF314">
        <f t="shared" si="118"/>
        <v>1</v>
      </c>
      <c r="AG314">
        <f t="shared" si="119"/>
        <v>0</v>
      </c>
      <c r="AH314">
        <f t="shared" si="104"/>
        <v>1</v>
      </c>
      <c r="AI314">
        <f t="shared" si="105"/>
        <v>0</v>
      </c>
      <c r="AJ314">
        <f t="shared" si="120"/>
        <v>0</v>
      </c>
      <c r="AK314">
        <f t="shared" si="121"/>
        <v>0</v>
      </c>
      <c r="AL314">
        <f t="shared" si="106"/>
        <v>0</v>
      </c>
      <c r="AM314">
        <f t="shared" si="107"/>
        <v>0</v>
      </c>
      <c r="AN314">
        <f t="shared" si="108"/>
        <v>1</v>
      </c>
    </row>
    <row r="315" spans="1:40" x14ac:dyDescent="0.3">
      <c r="A315" t="str">
        <f t="shared" si="109"/>
        <v>PA_Hipermercado</v>
      </c>
      <c r="B315" t="str">
        <f>IFERROR('[1]Sheet 1'!A315,0)</f>
        <v>Norte</v>
      </c>
      <c r="C315" t="str">
        <f>IFERROR('[1]Sheet 1'!B315,0)</f>
        <v>PA</v>
      </c>
      <c r="D315" t="str">
        <f>IFERROR('[1]Sheet 1'!C315,0)</f>
        <v>Para</v>
      </c>
      <c r="E315" t="str">
        <f>IFERROR('[1]Sheet 1'!D315,0)</f>
        <v>Hipermercado</v>
      </c>
      <c r="F315">
        <f>IFERROR('[1]Sheet 1'!E315,0)</f>
        <v>0.37939122742345199</v>
      </c>
      <c r="G315">
        <f>IFERROR('[1]Sheet 1'!F315,0)</f>
        <v>0.42209700613770001</v>
      </c>
      <c r="H315">
        <f>IFERROR('[1]Sheet 1'!G315,0)</f>
        <v>8.7473042355626807E-2</v>
      </c>
      <c r="I315">
        <f>IFERROR('[1]Sheet 1'!H315,0)</f>
        <v>0</v>
      </c>
      <c r="J315">
        <f>IFERROR('[1]Sheet 1'!I315,0)</f>
        <v>9.8416092179378606E-2</v>
      </c>
      <c r="K315">
        <f>IFERROR('[1]Sheet 1'!J315,0)</f>
        <v>1.26226319038432E-2</v>
      </c>
      <c r="L315">
        <f>IFERROR('[1]Sheet 1'!K315,0)</f>
        <v>0</v>
      </c>
      <c r="M315">
        <f>IFERROR('[1]Sheet 1'!L315,0)</f>
        <v>0</v>
      </c>
      <c r="N315">
        <f>IFERROR('[1]Sheet 1'!M315,0)</f>
        <v>0</v>
      </c>
      <c r="O315">
        <f>IFERROR('[1]Sheet 1'!N315,0)</f>
        <v>0</v>
      </c>
      <c r="P315">
        <f>IFERROR('[1]Sheet 1'!O315,0)</f>
        <v>0</v>
      </c>
      <c r="Q315">
        <f>IFERROR('[1]Sheet 1'!P315,0)</f>
        <v>0</v>
      </c>
      <c r="R315">
        <f t="shared" si="122"/>
        <v>0.98737736809615739</v>
      </c>
      <c r="S315">
        <f t="shared" si="110"/>
        <v>0.38424136473270304</v>
      </c>
      <c r="T315">
        <f t="shared" si="111"/>
        <v>0.42749309410603525</v>
      </c>
      <c r="U315">
        <f t="shared" si="112"/>
        <v>8.8591297696331339E-2</v>
      </c>
      <c r="V315">
        <f t="shared" si="113"/>
        <v>0</v>
      </c>
      <c r="W315">
        <f t="shared" si="114"/>
        <v>9.9674243464930409E-2</v>
      </c>
      <c r="X315">
        <f t="shared" si="123"/>
        <v>0</v>
      </c>
      <c r="Y315">
        <f t="shared" si="124"/>
        <v>0</v>
      </c>
      <c r="Z315">
        <f t="shared" si="125"/>
        <v>0</v>
      </c>
      <c r="AA315">
        <f t="shared" si="126"/>
        <v>0</v>
      </c>
      <c r="AB315">
        <f t="shared" si="127"/>
        <v>0</v>
      </c>
      <c r="AC315">
        <f t="shared" si="115"/>
        <v>0</v>
      </c>
      <c r="AD315">
        <f t="shared" si="116"/>
        <v>0</v>
      </c>
      <c r="AE315">
        <f t="shared" si="117"/>
        <v>1</v>
      </c>
      <c r="AF315">
        <f t="shared" si="118"/>
        <v>0</v>
      </c>
      <c r="AG315">
        <f t="shared" si="119"/>
        <v>0</v>
      </c>
      <c r="AH315">
        <f t="shared" si="104"/>
        <v>0</v>
      </c>
      <c r="AI315">
        <f t="shared" si="105"/>
        <v>0</v>
      </c>
      <c r="AJ315">
        <f t="shared" si="120"/>
        <v>1</v>
      </c>
      <c r="AK315">
        <f t="shared" si="121"/>
        <v>0</v>
      </c>
      <c r="AL315">
        <f t="shared" si="106"/>
        <v>0</v>
      </c>
      <c r="AM315">
        <f t="shared" si="107"/>
        <v>0</v>
      </c>
      <c r="AN315">
        <f t="shared" si="108"/>
        <v>1</v>
      </c>
    </row>
    <row r="316" spans="1:40" x14ac:dyDescent="0.3">
      <c r="A316" t="str">
        <f t="shared" si="109"/>
        <v>PA_Hortifruti</v>
      </c>
      <c r="B316" t="str">
        <f>IFERROR('[1]Sheet 1'!A316,0)</f>
        <v>Norte</v>
      </c>
      <c r="C316" t="str">
        <f>IFERROR('[1]Sheet 1'!B316,0)</f>
        <v>PA</v>
      </c>
      <c r="D316" t="str">
        <f>IFERROR('[1]Sheet 1'!C316,0)</f>
        <v>Para</v>
      </c>
      <c r="E316" t="str">
        <f>IFERROR('[1]Sheet 1'!D316,0)</f>
        <v>Hortifruti</v>
      </c>
      <c r="F316">
        <f>IFERROR('[1]Sheet 1'!E316,0)</f>
        <v>0.92811830312631705</v>
      </c>
      <c r="G316">
        <f>IFERROR('[1]Sheet 1'!F316,0)</f>
        <v>2.07487665604476E-2</v>
      </c>
      <c r="H316">
        <f>IFERROR('[1]Sheet 1'!G316,0)</f>
        <v>1.7542656073909101E-2</v>
      </c>
      <c r="I316">
        <f>IFERROR('[1]Sheet 1'!H316,0)</f>
        <v>8.3318584638216904E-3</v>
      </c>
      <c r="J316">
        <f>IFERROR('[1]Sheet 1'!I316,0)</f>
        <v>2.3767189667554599E-2</v>
      </c>
      <c r="K316">
        <f>IFERROR('[1]Sheet 1'!J316,0)</f>
        <v>1.4912261079498799E-3</v>
      </c>
      <c r="L316">
        <f>IFERROR('[1]Sheet 1'!K316,0)</f>
        <v>1</v>
      </c>
      <c r="M316">
        <f>IFERROR('[1]Sheet 1'!L316,0)</f>
        <v>0</v>
      </c>
      <c r="N316">
        <f>IFERROR('[1]Sheet 1'!M316,0)</f>
        <v>0</v>
      </c>
      <c r="O316">
        <f>IFERROR('[1]Sheet 1'!N316,0)</f>
        <v>0</v>
      </c>
      <c r="P316">
        <f>IFERROR('[1]Sheet 1'!O316,0)</f>
        <v>0</v>
      </c>
      <c r="Q316">
        <f>IFERROR('[1]Sheet 1'!P316,0)</f>
        <v>0</v>
      </c>
      <c r="R316">
        <f t="shared" si="122"/>
        <v>0.99850877389205006</v>
      </c>
      <c r="S316">
        <f t="shared" si="110"/>
        <v>0.92950440436155546</v>
      </c>
      <c r="T316">
        <f t="shared" si="111"/>
        <v>2.0779753871938207E-2</v>
      </c>
      <c r="U316">
        <f t="shared" si="112"/>
        <v>1.7568855209484275E-2</v>
      </c>
      <c r="V316">
        <f t="shared" si="113"/>
        <v>8.3443017043758668E-3</v>
      </c>
      <c r="W316">
        <f t="shared" si="114"/>
        <v>2.380268485264617E-2</v>
      </c>
      <c r="X316">
        <f t="shared" si="123"/>
        <v>1</v>
      </c>
      <c r="Y316">
        <f t="shared" si="124"/>
        <v>0</v>
      </c>
      <c r="Z316">
        <f t="shared" si="125"/>
        <v>0</v>
      </c>
      <c r="AA316">
        <f t="shared" si="126"/>
        <v>0</v>
      </c>
      <c r="AB316">
        <f t="shared" si="127"/>
        <v>0</v>
      </c>
      <c r="AC316">
        <f t="shared" si="115"/>
        <v>1</v>
      </c>
      <c r="AD316">
        <f t="shared" si="116"/>
        <v>0</v>
      </c>
      <c r="AE316">
        <f t="shared" si="117"/>
        <v>0</v>
      </c>
      <c r="AF316">
        <f t="shared" si="118"/>
        <v>1</v>
      </c>
      <c r="AG316">
        <f t="shared" si="119"/>
        <v>0</v>
      </c>
      <c r="AH316">
        <f t="shared" si="104"/>
        <v>2</v>
      </c>
      <c r="AI316">
        <f t="shared" si="105"/>
        <v>0</v>
      </c>
      <c r="AJ316">
        <f t="shared" si="120"/>
        <v>0</v>
      </c>
      <c r="AK316">
        <f t="shared" si="121"/>
        <v>0</v>
      </c>
      <c r="AL316">
        <f t="shared" si="106"/>
        <v>0</v>
      </c>
      <c r="AM316">
        <f t="shared" si="107"/>
        <v>0</v>
      </c>
      <c r="AN316">
        <f t="shared" si="108"/>
        <v>1</v>
      </c>
    </row>
    <row r="317" spans="1:40" x14ac:dyDescent="0.3">
      <c r="A317" t="str">
        <f t="shared" si="109"/>
        <v>PA_Lanchonetes</v>
      </c>
      <c r="B317" t="str">
        <f>IFERROR('[1]Sheet 1'!A317,0)</f>
        <v>Norte</v>
      </c>
      <c r="C317" t="str">
        <f>IFERROR('[1]Sheet 1'!B317,0)</f>
        <v>PA</v>
      </c>
      <c r="D317" t="str">
        <f>IFERROR('[1]Sheet 1'!C317,0)</f>
        <v>Para</v>
      </c>
      <c r="E317" t="str">
        <f>IFERROR('[1]Sheet 1'!D317,0)</f>
        <v>Lanchonetes</v>
      </c>
      <c r="F317">
        <f>IFERROR('[1]Sheet 1'!E317,0)</f>
        <v>0.117522505413794</v>
      </c>
      <c r="G317">
        <f>IFERROR('[1]Sheet 1'!F317,0)</f>
        <v>0.49389497355067702</v>
      </c>
      <c r="H317">
        <f>IFERROR('[1]Sheet 1'!G317,0)</f>
        <v>2.4824957671139001E-3</v>
      </c>
      <c r="I317">
        <f>IFERROR('[1]Sheet 1'!H317,0)</f>
        <v>0.35120339483197699</v>
      </c>
      <c r="J317">
        <f>IFERROR('[1]Sheet 1'!I317,0)</f>
        <v>0</v>
      </c>
      <c r="K317">
        <f>IFERROR('[1]Sheet 1'!J317,0)</f>
        <v>3.4896630436439001E-2</v>
      </c>
      <c r="L317">
        <f>IFERROR('[1]Sheet 1'!K317,0)</f>
        <v>0</v>
      </c>
      <c r="M317">
        <f>IFERROR('[1]Sheet 1'!L317,0)</f>
        <v>0</v>
      </c>
      <c r="N317">
        <f>IFERROR('[1]Sheet 1'!M317,0)</f>
        <v>0</v>
      </c>
      <c r="O317">
        <f>IFERROR('[1]Sheet 1'!N317,0)</f>
        <v>0</v>
      </c>
      <c r="P317">
        <f>IFERROR('[1]Sheet 1'!O317,0)</f>
        <v>0</v>
      </c>
      <c r="Q317">
        <f>IFERROR('[1]Sheet 1'!P317,0)</f>
        <v>0</v>
      </c>
      <c r="R317">
        <f t="shared" si="122"/>
        <v>0.96510336956356202</v>
      </c>
      <c r="S317">
        <f t="shared" si="110"/>
        <v>0.12177193564969097</v>
      </c>
      <c r="T317">
        <f t="shared" si="111"/>
        <v>0.51175344437355519</v>
      </c>
      <c r="U317">
        <f t="shared" si="112"/>
        <v>2.5722589366116624E-3</v>
      </c>
      <c r="V317">
        <f t="shared" si="113"/>
        <v>0.36390236104014206</v>
      </c>
      <c r="W317">
        <f t="shared" si="114"/>
        <v>0</v>
      </c>
      <c r="X317">
        <f t="shared" si="123"/>
        <v>0</v>
      </c>
      <c r="Y317">
        <f t="shared" si="124"/>
        <v>1</v>
      </c>
      <c r="Z317">
        <f t="shared" si="125"/>
        <v>0</v>
      </c>
      <c r="AA317">
        <f t="shared" si="126"/>
        <v>0</v>
      </c>
      <c r="AB317">
        <f t="shared" si="127"/>
        <v>0</v>
      </c>
      <c r="AC317">
        <f t="shared" si="115"/>
        <v>0</v>
      </c>
      <c r="AD317">
        <f t="shared" si="116"/>
        <v>0</v>
      </c>
      <c r="AE317">
        <f t="shared" si="117"/>
        <v>1</v>
      </c>
      <c r="AF317">
        <f t="shared" si="118"/>
        <v>0</v>
      </c>
      <c r="AG317">
        <f t="shared" si="119"/>
        <v>1</v>
      </c>
      <c r="AH317">
        <f t="shared" si="104"/>
        <v>1</v>
      </c>
      <c r="AI317">
        <f t="shared" si="105"/>
        <v>0</v>
      </c>
      <c r="AJ317">
        <f t="shared" si="120"/>
        <v>0</v>
      </c>
      <c r="AK317">
        <f t="shared" si="121"/>
        <v>0</v>
      </c>
      <c r="AL317">
        <f t="shared" si="106"/>
        <v>0</v>
      </c>
      <c r="AM317">
        <f t="shared" si="107"/>
        <v>0</v>
      </c>
      <c r="AN317">
        <f t="shared" si="108"/>
        <v>1</v>
      </c>
    </row>
    <row r="318" spans="1:40" x14ac:dyDescent="0.3">
      <c r="A318" t="str">
        <f t="shared" si="109"/>
        <v>PA_LaticiniosFrios</v>
      </c>
      <c r="B318" t="str">
        <f>IFERROR('[1]Sheet 1'!A318,0)</f>
        <v>Norte</v>
      </c>
      <c r="C318" t="str">
        <f>IFERROR('[1]Sheet 1'!B318,0)</f>
        <v>PA</v>
      </c>
      <c r="D318" t="str">
        <f>IFERROR('[1]Sheet 1'!C318,0)</f>
        <v>Para</v>
      </c>
      <c r="E318" t="str">
        <f>IFERROR('[1]Sheet 1'!D318,0)</f>
        <v>LaticiniosFrios</v>
      </c>
      <c r="F318">
        <f>IFERROR('[1]Sheet 1'!E318,0)</f>
        <v>0</v>
      </c>
      <c r="G318">
        <f>IFERROR('[1]Sheet 1'!F318,0)</f>
        <v>0</v>
      </c>
      <c r="H318">
        <f>IFERROR('[1]Sheet 1'!G318,0)</f>
        <v>1</v>
      </c>
      <c r="I318">
        <f>IFERROR('[1]Sheet 1'!H318,0)</f>
        <v>0</v>
      </c>
      <c r="J318">
        <f>IFERROR('[1]Sheet 1'!I318,0)</f>
        <v>0</v>
      </c>
      <c r="K318">
        <f>IFERROR('[1]Sheet 1'!J318,0)</f>
        <v>0</v>
      </c>
      <c r="L318">
        <f>IFERROR('[1]Sheet 1'!K318,0)</f>
        <v>0</v>
      </c>
      <c r="M318">
        <f>IFERROR('[1]Sheet 1'!L318,0)</f>
        <v>0</v>
      </c>
      <c r="N318">
        <f>IFERROR('[1]Sheet 1'!M318,0)</f>
        <v>1</v>
      </c>
      <c r="O318">
        <f>IFERROR('[1]Sheet 1'!N318,0)</f>
        <v>0</v>
      </c>
      <c r="P318">
        <f>IFERROR('[1]Sheet 1'!O318,0)</f>
        <v>0</v>
      </c>
      <c r="Q318">
        <f>IFERROR('[1]Sheet 1'!P318,0)</f>
        <v>0</v>
      </c>
      <c r="R318">
        <f t="shared" si="122"/>
        <v>1</v>
      </c>
      <c r="S318">
        <f t="shared" si="110"/>
        <v>0</v>
      </c>
      <c r="T318">
        <f t="shared" si="111"/>
        <v>0</v>
      </c>
      <c r="U318">
        <f t="shared" si="112"/>
        <v>1</v>
      </c>
      <c r="V318">
        <f t="shared" si="113"/>
        <v>0</v>
      </c>
      <c r="W318">
        <f t="shared" si="114"/>
        <v>0</v>
      </c>
      <c r="X318">
        <f t="shared" si="123"/>
        <v>0</v>
      </c>
      <c r="Y318">
        <f t="shared" si="124"/>
        <v>0</v>
      </c>
      <c r="Z318">
        <f t="shared" si="125"/>
        <v>1</v>
      </c>
      <c r="AA318">
        <f t="shared" si="126"/>
        <v>0</v>
      </c>
      <c r="AB318">
        <f t="shared" si="127"/>
        <v>0</v>
      </c>
      <c r="AC318">
        <f t="shared" si="115"/>
        <v>0</v>
      </c>
      <c r="AD318">
        <f t="shared" si="116"/>
        <v>0</v>
      </c>
      <c r="AE318">
        <f t="shared" si="117"/>
        <v>1</v>
      </c>
      <c r="AF318">
        <f t="shared" si="118"/>
        <v>0</v>
      </c>
      <c r="AG318">
        <f t="shared" si="119"/>
        <v>0</v>
      </c>
      <c r="AH318">
        <f t="shared" si="104"/>
        <v>0</v>
      </c>
      <c r="AI318">
        <f t="shared" si="105"/>
        <v>0</v>
      </c>
      <c r="AJ318">
        <f t="shared" si="120"/>
        <v>0</v>
      </c>
      <c r="AK318">
        <f t="shared" si="121"/>
        <v>1</v>
      </c>
      <c r="AL318">
        <f t="shared" si="106"/>
        <v>0</v>
      </c>
      <c r="AM318">
        <f t="shared" si="107"/>
        <v>1</v>
      </c>
      <c r="AN318">
        <f t="shared" si="108"/>
        <v>1</v>
      </c>
    </row>
    <row r="319" spans="1:40" x14ac:dyDescent="0.3">
      <c r="A319" t="str">
        <f t="shared" si="109"/>
        <v>PA_Minimercado</v>
      </c>
      <c r="B319" t="str">
        <f>IFERROR('[1]Sheet 1'!A319,0)</f>
        <v>Norte</v>
      </c>
      <c r="C319" t="str">
        <f>IFERROR('[1]Sheet 1'!B319,0)</f>
        <v>PA</v>
      </c>
      <c r="D319" t="str">
        <f>IFERROR('[1]Sheet 1'!C319,0)</f>
        <v>Para</v>
      </c>
      <c r="E319" t="str">
        <f>IFERROR('[1]Sheet 1'!D319,0)</f>
        <v>Minimercado</v>
      </c>
      <c r="F319">
        <f>IFERROR('[1]Sheet 1'!E319,0)</f>
        <v>0.58240664561935096</v>
      </c>
      <c r="G319">
        <f>IFERROR('[1]Sheet 1'!F319,0)</f>
        <v>0.22217079269088499</v>
      </c>
      <c r="H319">
        <f>IFERROR('[1]Sheet 1'!G319,0)</f>
        <v>7.4742926009572594E-2</v>
      </c>
      <c r="I319">
        <f>IFERROR('[1]Sheet 1'!H319,0)</f>
        <v>2.4002729049523602E-3</v>
      </c>
      <c r="J319">
        <f>IFERROR('[1]Sheet 1'!I319,0)</f>
        <v>0.10614530651243199</v>
      </c>
      <c r="K319">
        <f>IFERROR('[1]Sheet 1'!J319,0)</f>
        <v>1.21340562628077E-2</v>
      </c>
      <c r="L319">
        <f>IFERROR('[1]Sheet 1'!K319,0)</f>
        <v>1</v>
      </c>
      <c r="M319">
        <f>IFERROR('[1]Sheet 1'!L319,0)</f>
        <v>0</v>
      </c>
      <c r="N319">
        <f>IFERROR('[1]Sheet 1'!M319,0)</f>
        <v>0</v>
      </c>
      <c r="O319">
        <f>IFERROR('[1]Sheet 1'!N319,0)</f>
        <v>0</v>
      </c>
      <c r="P319">
        <f>IFERROR('[1]Sheet 1'!O319,0)</f>
        <v>0</v>
      </c>
      <c r="Q319">
        <f>IFERROR('[1]Sheet 1'!P319,0)</f>
        <v>0</v>
      </c>
      <c r="R319">
        <f t="shared" si="122"/>
        <v>0.98786594373719294</v>
      </c>
      <c r="S319">
        <f t="shared" si="110"/>
        <v>0.58956040474079907</v>
      </c>
      <c r="T319">
        <f t="shared" si="111"/>
        <v>0.22489973877466743</v>
      </c>
      <c r="U319">
        <f t="shared" si="112"/>
        <v>7.5661000850796453E-2</v>
      </c>
      <c r="V319">
        <f t="shared" si="113"/>
        <v>2.4297556972881305E-3</v>
      </c>
      <c r="W319">
        <f t="shared" si="114"/>
        <v>0.10744909993644884</v>
      </c>
      <c r="X319">
        <f t="shared" si="123"/>
        <v>1</v>
      </c>
      <c r="Y319">
        <f t="shared" si="124"/>
        <v>0</v>
      </c>
      <c r="Z319">
        <f t="shared" si="125"/>
        <v>0</v>
      </c>
      <c r="AA319">
        <f t="shared" si="126"/>
        <v>0</v>
      </c>
      <c r="AB319">
        <f t="shared" si="127"/>
        <v>0</v>
      </c>
      <c r="AC319">
        <f t="shared" si="115"/>
        <v>1</v>
      </c>
      <c r="AD319">
        <f t="shared" si="116"/>
        <v>0</v>
      </c>
      <c r="AE319">
        <f t="shared" si="117"/>
        <v>0</v>
      </c>
      <c r="AF319">
        <f t="shared" si="118"/>
        <v>1</v>
      </c>
      <c r="AG319">
        <f t="shared" si="119"/>
        <v>0</v>
      </c>
      <c r="AH319">
        <f t="shared" si="104"/>
        <v>2</v>
      </c>
      <c r="AI319">
        <f t="shared" si="105"/>
        <v>0</v>
      </c>
      <c r="AJ319">
        <f t="shared" si="120"/>
        <v>0</v>
      </c>
      <c r="AK319">
        <f t="shared" si="121"/>
        <v>0</v>
      </c>
      <c r="AL319">
        <f t="shared" si="106"/>
        <v>0</v>
      </c>
      <c r="AM319">
        <f t="shared" si="107"/>
        <v>0</v>
      </c>
      <c r="AN319">
        <f t="shared" si="108"/>
        <v>1</v>
      </c>
    </row>
    <row r="320" spans="1:40" x14ac:dyDescent="0.3">
      <c r="A320" t="str">
        <f t="shared" si="109"/>
        <v>PA_Padaria_prod</v>
      </c>
      <c r="B320" t="str">
        <f>IFERROR('[1]Sheet 1'!A320,0)</f>
        <v>Norte</v>
      </c>
      <c r="C320" t="str">
        <f>IFERROR('[1]Sheet 1'!B320,0)</f>
        <v>PA</v>
      </c>
      <c r="D320" t="str">
        <f>IFERROR('[1]Sheet 1'!C320,0)</f>
        <v>Para</v>
      </c>
      <c r="E320" t="str">
        <f>IFERROR('[1]Sheet 1'!D320,0)</f>
        <v>Padaria_prod</v>
      </c>
      <c r="F320">
        <f>IFERROR('[1]Sheet 1'!E320,0)</f>
        <v>5.0764238657379397E-2</v>
      </c>
      <c r="G320">
        <f>IFERROR('[1]Sheet 1'!F320,0)</f>
        <v>0.210844411076162</v>
      </c>
      <c r="H320">
        <f>IFERROR('[1]Sheet 1'!G320,0)</f>
        <v>0.69713469837252595</v>
      </c>
      <c r="I320">
        <f>IFERROR('[1]Sheet 1'!H320,0)</f>
        <v>2.4631615592264799E-2</v>
      </c>
      <c r="J320">
        <f>IFERROR('[1]Sheet 1'!I320,0)</f>
        <v>1.4284575718250399E-2</v>
      </c>
      <c r="K320">
        <f>IFERROR('[1]Sheet 1'!J320,0)</f>
        <v>2.3404605834174098E-3</v>
      </c>
      <c r="L320">
        <f>IFERROR('[1]Sheet 1'!K320,0)</f>
        <v>0</v>
      </c>
      <c r="M320">
        <f>IFERROR('[1]Sheet 1'!L320,0)</f>
        <v>0</v>
      </c>
      <c r="N320">
        <f>IFERROR('[1]Sheet 1'!M320,0)</f>
        <v>1</v>
      </c>
      <c r="O320">
        <f>IFERROR('[1]Sheet 1'!N320,0)</f>
        <v>0</v>
      </c>
      <c r="P320">
        <f>IFERROR('[1]Sheet 1'!O320,0)</f>
        <v>0</v>
      </c>
      <c r="Q320">
        <f>IFERROR('[1]Sheet 1'!P320,0)</f>
        <v>0</v>
      </c>
      <c r="R320">
        <f t="shared" si="122"/>
        <v>0.99765953941658259</v>
      </c>
      <c r="S320">
        <f t="shared" si="110"/>
        <v>5.0883329083452271E-2</v>
      </c>
      <c r="T320">
        <f t="shared" si="111"/>
        <v>0.21133904177316931</v>
      </c>
      <c r="U320">
        <f t="shared" si="112"/>
        <v>0.69877014234755941</v>
      </c>
      <c r="V320">
        <f t="shared" si="113"/>
        <v>2.468940016016789E-2</v>
      </c>
      <c r="W320">
        <f t="shared" si="114"/>
        <v>1.4318086635651097E-2</v>
      </c>
      <c r="X320">
        <f t="shared" si="123"/>
        <v>0</v>
      </c>
      <c r="Y320">
        <f t="shared" si="124"/>
        <v>0</v>
      </c>
      <c r="Z320">
        <f t="shared" si="125"/>
        <v>1</v>
      </c>
      <c r="AA320">
        <f t="shared" si="126"/>
        <v>0</v>
      </c>
      <c r="AB320">
        <f t="shared" si="127"/>
        <v>0</v>
      </c>
      <c r="AC320">
        <f t="shared" si="115"/>
        <v>0</v>
      </c>
      <c r="AD320">
        <f t="shared" si="116"/>
        <v>0</v>
      </c>
      <c r="AE320">
        <f t="shared" si="117"/>
        <v>1</v>
      </c>
      <c r="AF320">
        <f t="shared" si="118"/>
        <v>0</v>
      </c>
      <c r="AG320">
        <f t="shared" si="119"/>
        <v>0</v>
      </c>
      <c r="AH320">
        <f t="shared" si="104"/>
        <v>0</v>
      </c>
      <c r="AI320">
        <f t="shared" si="105"/>
        <v>0</v>
      </c>
      <c r="AJ320">
        <f t="shared" si="120"/>
        <v>0</v>
      </c>
      <c r="AK320">
        <f t="shared" si="121"/>
        <v>1</v>
      </c>
      <c r="AL320">
        <f t="shared" si="106"/>
        <v>0</v>
      </c>
      <c r="AM320">
        <f t="shared" si="107"/>
        <v>1</v>
      </c>
      <c r="AN320">
        <f t="shared" si="108"/>
        <v>1</v>
      </c>
    </row>
    <row r="321" spans="1:40" x14ac:dyDescent="0.3">
      <c r="A321" t="str">
        <f t="shared" si="109"/>
        <v>PA_Peixaria</v>
      </c>
      <c r="B321" t="str">
        <f>IFERROR('[1]Sheet 1'!A321,0)</f>
        <v>Norte</v>
      </c>
      <c r="C321" t="str">
        <f>IFERROR('[1]Sheet 1'!B321,0)</f>
        <v>PA</v>
      </c>
      <c r="D321" t="str">
        <f>IFERROR('[1]Sheet 1'!C321,0)</f>
        <v>Para</v>
      </c>
      <c r="E321" t="str">
        <f>IFERROR('[1]Sheet 1'!D321,0)</f>
        <v>Peixaria</v>
      </c>
      <c r="F321">
        <f>IFERROR('[1]Sheet 1'!E321,0)</f>
        <v>0.97665655832295395</v>
      </c>
      <c r="G321">
        <f>IFERROR('[1]Sheet 1'!F321,0)</f>
        <v>0</v>
      </c>
      <c r="H321">
        <f>IFERROR('[1]Sheet 1'!G321,0)</f>
        <v>2.33434416770462E-2</v>
      </c>
      <c r="I321">
        <f>IFERROR('[1]Sheet 1'!H321,0)</f>
        <v>0</v>
      </c>
      <c r="J321">
        <f>IFERROR('[1]Sheet 1'!I321,0)</f>
        <v>0</v>
      </c>
      <c r="K321">
        <f>IFERROR('[1]Sheet 1'!J321,0)</f>
        <v>0</v>
      </c>
      <c r="L321">
        <f>IFERROR('[1]Sheet 1'!K321,0)</f>
        <v>1</v>
      </c>
      <c r="M321">
        <f>IFERROR('[1]Sheet 1'!L321,0)</f>
        <v>0</v>
      </c>
      <c r="N321">
        <f>IFERROR('[1]Sheet 1'!M321,0)</f>
        <v>0</v>
      </c>
      <c r="O321">
        <f>IFERROR('[1]Sheet 1'!N321,0)</f>
        <v>0</v>
      </c>
      <c r="P321">
        <f>IFERROR('[1]Sheet 1'!O321,0)</f>
        <v>0</v>
      </c>
      <c r="Q321">
        <f>IFERROR('[1]Sheet 1'!P321,0)</f>
        <v>0</v>
      </c>
      <c r="R321">
        <f t="shared" si="122"/>
        <v>1.0000000000000002</v>
      </c>
      <c r="S321">
        <f t="shared" si="110"/>
        <v>0.97665655832295373</v>
      </c>
      <c r="T321">
        <f t="shared" si="111"/>
        <v>0</v>
      </c>
      <c r="U321">
        <f t="shared" si="112"/>
        <v>2.3343441677046196E-2</v>
      </c>
      <c r="V321">
        <f t="shared" si="113"/>
        <v>0</v>
      </c>
      <c r="W321">
        <f t="shared" si="114"/>
        <v>0</v>
      </c>
      <c r="X321">
        <f t="shared" si="123"/>
        <v>1</v>
      </c>
      <c r="Y321">
        <f t="shared" si="124"/>
        <v>0</v>
      </c>
      <c r="Z321">
        <f t="shared" si="125"/>
        <v>0</v>
      </c>
      <c r="AA321">
        <f t="shared" si="126"/>
        <v>0</v>
      </c>
      <c r="AB321">
        <f t="shared" si="127"/>
        <v>0</v>
      </c>
      <c r="AC321">
        <f t="shared" si="115"/>
        <v>1</v>
      </c>
      <c r="AD321">
        <f t="shared" si="116"/>
        <v>0</v>
      </c>
      <c r="AE321">
        <f t="shared" si="117"/>
        <v>0</v>
      </c>
      <c r="AF321">
        <f t="shared" si="118"/>
        <v>1</v>
      </c>
      <c r="AG321">
        <f t="shared" si="119"/>
        <v>0</v>
      </c>
      <c r="AH321">
        <f t="shared" si="104"/>
        <v>2</v>
      </c>
      <c r="AI321">
        <f t="shared" si="105"/>
        <v>0</v>
      </c>
      <c r="AJ321">
        <f t="shared" si="120"/>
        <v>0</v>
      </c>
      <c r="AK321">
        <f t="shared" si="121"/>
        <v>0</v>
      </c>
      <c r="AL321">
        <f t="shared" si="106"/>
        <v>0</v>
      </c>
      <c r="AM321">
        <f t="shared" si="107"/>
        <v>0</v>
      </c>
      <c r="AN321">
        <f t="shared" si="108"/>
        <v>1</v>
      </c>
    </row>
    <row r="322" spans="1:40" x14ac:dyDescent="0.3">
      <c r="A322" t="str">
        <f t="shared" si="109"/>
        <v>PA_Restaurante</v>
      </c>
      <c r="B322" t="str">
        <f>IFERROR('[1]Sheet 1'!A322,0)</f>
        <v>Norte</v>
      </c>
      <c r="C322" t="str">
        <f>IFERROR('[1]Sheet 1'!B322,0)</f>
        <v>PA</v>
      </c>
      <c r="D322" t="str">
        <f>IFERROR('[1]Sheet 1'!C322,0)</f>
        <v>Para</v>
      </c>
      <c r="E322" t="str">
        <f>IFERROR('[1]Sheet 1'!D322,0)</f>
        <v>Restaurante</v>
      </c>
      <c r="F322">
        <f>IFERROR('[1]Sheet 1'!E322,0)</f>
        <v>8.4881618829062505E-2</v>
      </c>
      <c r="G322">
        <f>IFERROR('[1]Sheet 1'!F322,0)</f>
        <v>4.74527862887704E-2</v>
      </c>
      <c r="H322">
        <f>IFERROR('[1]Sheet 1'!G322,0)</f>
        <v>0</v>
      </c>
      <c r="I322">
        <f>IFERROR('[1]Sheet 1'!H322,0)</f>
        <v>0.83049668149048195</v>
      </c>
      <c r="J322">
        <f>IFERROR('[1]Sheet 1'!I322,0)</f>
        <v>0</v>
      </c>
      <c r="K322">
        <f>IFERROR('[1]Sheet 1'!J322,0)</f>
        <v>3.7168913391685099E-2</v>
      </c>
      <c r="L322">
        <f>IFERROR('[1]Sheet 1'!K322,0)</f>
        <v>0</v>
      </c>
      <c r="M322">
        <f>IFERROR('[1]Sheet 1'!L322,0)</f>
        <v>0</v>
      </c>
      <c r="N322">
        <f>IFERROR('[1]Sheet 1'!M322,0)</f>
        <v>0</v>
      </c>
      <c r="O322">
        <f>IFERROR('[1]Sheet 1'!N322,0)</f>
        <v>1</v>
      </c>
      <c r="P322">
        <f>IFERROR('[1]Sheet 1'!O322,0)</f>
        <v>0</v>
      </c>
      <c r="Q322">
        <f>IFERROR('[1]Sheet 1'!P322,0)</f>
        <v>0</v>
      </c>
      <c r="R322">
        <f t="shared" si="122"/>
        <v>0.96283108660831485</v>
      </c>
      <c r="S322">
        <f t="shared" si="110"/>
        <v>8.8158369634769418E-2</v>
      </c>
      <c r="T322">
        <f t="shared" si="111"/>
        <v>4.9284642912733941E-2</v>
      </c>
      <c r="U322">
        <f t="shared" si="112"/>
        <v>0</v>
      </c>
      <c r="V322">
        <f t="shared" si="113"/>
        <v>0.86255698745249665</v>
      </c>
      <c r="W322">
        <f t="shared" si="114"/>
        <v>0</v>
      </c>
      <c r="X322">
        <f t="shared" si="123"/>
        <v>0</v>
      </c>
      <c r="Y322">
        <f t="shared" si="124"/>
        <v>0</v>
      </c>
      <c r="Z322">
        <f t="shared" si="125"/>
        <v>0</v>
      </c>
      <c r="AA322">
        <f t="shared" si="126"/>
        <v>1</v>
      </c>
      <c r="AB322">
        <f t="shared" si="127"/>
        <v>0</v>
      </c>
      <c r="AC322">
        <f t="shared" si="115"/>
        <v>0</v>
      </c>
      <c r="AD322">
        <f t="shared" si="116"/>
        <v>0</v>
      </c>
      <c r="AE322">
        <f t="shared" si="117"/>
        <v>1</v>
      </c>
      <c r="AF322">
        <f t="shared" si="118"/>
        <v>0</v>
      </c>
      <c r="AG322">
        <f t="shared" si="119"/>
        <v>0</v>
      </c>
      <c r="AH322">
        <f t="shared" ref="AH322:AH385" si="128">SUM(AC322:AD322,AF322:AG322)</f>
        <v>0</v>
      </c>
      <c r="AI322">
        <f t="shared" ref="AI322:AI385" si="129">IF(AH322=0,IF(S322&gt;0.4,IF(T322&lt;0.2,IF(U322&lt;0.2,1,0),0),0),0)</f>
        <v>0</v>
      </c>
      <c r="AJ322">
        <f t="shared" si="120"/>
        <v>1</v>
      </c>
      <c r="AK322">
        <f t="shared" si="121"/>
        <v>0</v>
      </c>
      <c r="AL322">
        <f t="shared" ref="AL322:AL385" si="130">IF(AH322=0,IF(AI322=0,IF(T322&gt;0.4,IF(S322&lt;0.2,1,0),0),0),0)</f>
        <v>0</v>
      </c>
      <c r="AM322">
        <f t="shared" ref="AM322:AM385" si="131">IF(AL322=0,IF(AH322=0,IF((T322+U322)&gt;=0.7,1,0),0),0)</f>
        <v>0</v>
      </c>
      <c r="AN322">
        <f t="shared" ref="AN322:AN385" si="132">AF322+AG322+AI322+AJ322+AK322</f>
        <v>1</v>
      </c>
    </row>
    <row r="323" spans="1:40" x14ac:dyDescent="0.3">
      <c r="A323" t="str">
        <f t="shared" ref="A323:A386" si="133">C323&amp;"_"&amp;E323</f>
        <v>PA_Supermercado</v>
      </c>
      <c r="B323" t="str">
        <f>IFERROR('[1]Sheet 1'!A323,0)</f>
        <v>Norte</v>
      </c>
      <c r="C323" t="str">
        <f>IFERROR('[1]Sheet 1'!B323,0)</f>
        <v>PA</v>
      </c>
      <c r="D323" t="str">
        <f>IFERROR('[1]Sheet 1'!C323,0)</f>
        <v>Para</v>
      </c>
      <c r="E323" t="str">
        <f>IFERROR('[1]Sheet 1'!D323,0)</f>
        <v>Supermercado</v>
      </c>
      <c r="F323">
        <f>IFERROR('[1]Sheet 1'!E323,0)</f>
        <v>0.55309220653744795</v>
      </c>
      <c r="G323">
        <f>IFERROR('[1]Sheet 1'!F323,0)</f>
        <v>0.25277440966958198</v>
      </c>
      <c r="H323">
        <f>IFERROR('[1]Sheet 1'!G323,0)</f>
        <v>6.6777813155757801E-2</v>
      </c>
      <c r="I323">
        <f>IFERROR('[1]Sheet 1'!H323,0)</f>
        <v>1.3823667804156101E-3</v>
      </c>
      <c r="J323">
        <f>IFERROR('[1]Sheet 1'!I323,0)</f>
        <v>0.103516398782573</v>
      </c>
      <c r="K323">
        <f>IFERROR('[1]Sheet 1'!J323,0)</f>
        <v>2.24568050742232E-2</v>
      </c>
      <c r="L323">
        <f>IFERROR('[1]Sheet 1'!K323,0)</f>
        <v>1</v>
      </c>
      <c r="M323">
        <f>IFERROR('[1]Sheet 1'!L323,0)</f>
        <v>0</v>
      </c>
      <c r="N323">
        <f>IFERROR('[1]Sheet 1'!M323,0)</f>
        <v>0</v>
      </c>
      <c r="O323">
        <f>IFERROR('[1]Sheet 1'!N323,0)</f>
        <v>0</v>
      </c>
      <c r="P323">
        <f>IFERROR('[1]Sheet 1'!O323,0)</f>
        <v>0</v>
      </c>
      <c r="Q323">
        <f>IFERROR('[1]Sheet 1'!P323,0)</f>
        <v>0</v>
      </c>
      <c r="R323">
        <f t="shared" si="122"/>
        <v>0.97754319492577635</v>
      </c>
      <c r="S323">
        <f t="shared" ref="S323:S386" si="134">_xlfn.IFS($E323="Bares",0,$E323="Bebidas",0,SUM(F323:K323)&gt;0,F323/$R323)</f>
        <v>0.56579822703327554</v>
      </c>
      <c r="T323">
        <f t="shared" ref="T323:T386" si="135">IFERROR(G323/$R323,0)</f>
        <v>0.25858131996793743</v>
      </c>
      <c r="U323">
        <f t="shared" ref="U323:U386" si="136">IFERROR(H323/$R323,0)</f>
        <v>6.83118797229499E-2</v>
      </c>
      <c r="V323">
        <f t="shared" ref="V323:V386" si="137">IFERROR(I323/$R323,0)</f>
        <v>1.4141234756593762E-3</v>
      </c>
      <c r="W323">
        <f t="shared" ref="W323:W386" si="138">IFERROR(J323/$R323,0)</f>
        <v>0.10589444980017776</v>
      </c>
      <c r="X323">
        <f t="shared" si="123"/>
        <v>1</v>
      </c>
      <c r="Y323">
        <f t="shared" si="124"/>
        <v>0</v>
      </c>
      <c r="Z323">
        <f t="shared" si="125"/>
        <v>0</v>
      </c>
      <c r="AA323">
        <f t="shared" si="126"/>
        <v>0</v>
      </c>
      <c r="AB323">
        <f t="shared" si="127"/>
        <v>0</v>
      </c>
      <c r="AC323">
        <f t="shared" ref="AC323:AC386" si="139">L323</f>
        <v>1</v>
      </c>
      <c r="AD323">
        <f t="shared" ref="AD323:AD386" si="140">M323</f>
        <v>0</v>
      </c>
      <c r="AE323">
        <f t="shared" ref="AE323:AE386" si="141">IF(AC323=0,IF(AD323=0,1,0),0)</f>
        <v>0</v>
      </c>
      <c r="AF323">
        <f t="shared" ref="AF323:AF386" si="142">IF(AC323=1,1,IF(X323=1,1,0))</f>
        <v>1</v>
      </c>
      <c r="AG323">
        <f t="shared" ref="AG323:AG386" si="143">IF(AD323=1,1,IF(Y323=1,1,0))</f>
        <v>0</v>
      </c>
      <c r="AH323">
        <f t="shared" si="128"/>
        <v>2</v>
      </c>
      <c r="AI323">
        <f t="shared" si="129"/>
        <v>0</v>
      </c>
      <c r="AJ323">
        <f t="shared" ref="AJ323:AJ386" si="144">IF(AH323=0,IF(AI323=0,IF(AK323=0,1,0),0),0)</f>
        <v>0</v>
      </c>
      <c r="AK323">
        <f t="shared" ref="AK323:AK386" si="145">AL323+AM323</f>
        <v>0</v>
      </c>
      <c r="AL323">
        <f t="shared" si="130"/>
        <v>0</v>
      </c>
      <c r="AM323">
        <f t="shared" si="131"/>
        <v>0</v>
      </c>
      <c r="AN323">
        <f t="shared" si="132"/>
        <v>1</v>
      </c>
    </row>
    <row r="324" spans="1:40" x14ac:dyDescent="0.3">
      <c r="A324" t="str">
        <f t="shared" si="133"/>
        <v>PA_Supermercado</v>
      </c>
      <c r="B324" t="str">
        <f>IFERROR('[1]Sheet 1'!A324,0)</f>
        <v>Norte</v>
      </c>
      <c r="C324" t="str">
        <f>IFERROR('[1]Sheet 1'!B324,0)</f>
        <v>PA</v>
      </c>
      <c r="D324" t="str">
        <f>IFERROR('[1]Sheet 1'!C324,0)</f>
        <v>Para</v>
      </c>
      <c r="E324" t="str">
        <f>IFERROR('[1]Sheet 1'!D324,0)</f>
        <v>Supermercado</v>
      </c>
      <c r="F324">
        <f>IFERROR('[1]Sheet 1'!E324,0)</f>
        <v>0</v>
      </c>
      <c r="G324">
        <f>IFERROR('[1]Sheet 1'!F324,0)</f>
        <v>0</v>
      </c>
      <c r="H324">
        <f>IFERROR('[1]Sheet 1'!G324,0)</f>
        <v>0</v>
      </c>
      <c r="I324">
        <f>IFERROR('[1]Sheet 1'!H324,0)</f>
        <v>1</v>
      </c>
      <c r="J324">
        <f>IFERROR('[1]Sheet 1'!I324,0)</f>
        <v>0</v>
      </c>
      <c r="K324">
        <f>IFERROR('[1]Sheet 1'!J324,0)</f>
        <v>0</v>
      </c>
      <c r="L324">
        <f>IFERROR('[1]Sheet 1'!K324,0)</f>
        <v>0</v>
      </c>
      <c r="M324">
        <f>IFERROR('[1]Sheet 1'!L324,0)</f>
        <v>0</v>
      </c>
      <c r="N324">
        <f>IFERROR('[1]Sheet 1'!M324,0)</f>
        <v>0</v>
      </c>
      <c r="O324">
        <f>IFERROR('[1]Sheet 1'!N324,0)</f>
        <v>1</v>
      </c>
      <c r="P324">
        <f>IFERROR('[1]Sheet 1'!O324,0)</f>
        <v>0</v>
      </c>
      <c r="Q324">
        <f>IFERROR('[1]Sheet 1'!P324,0)</f>
        <v>0</v>
      </c>
      <c r="R324">
        <f t="shared" si="122"/>
        <v>1</v>
      </c>
      <c r="S324">
        <f t="shared" si="134"/>
        <v>0</v>
      </c>
      <c r="T324">
        <f t="shared" si="135"/>
        <v>0</v>
      </c>
      <c r="U324">
        <f t="shared" si="136"/>
        <v>0</v>
      </c>
      <c r="V324">
        <f t="shared" si="137"/>
        <v>1</v>
      </c>
      <c r="W324">
        <f t="shared" si="138"/>
        <v>0</v>
      </c>
      <c r="X324">
        <f t="shared" si="123"/>
        <v>0</v>
      </c>
      <c r="Y324">
        <f t="shared" si="124"/>
        <v>0</v>
      </c>
      <c r="Z324">
        <f t="shared" si="125"/>
        <v>0</v>
      </c>
      <c r="AA324">
        <f t="shared" si="126"/>
        <v>1</v>
      </c>
      <c r="AB324">
        <f t="shared" si="127"/>
        <v>0</v>
      </c>
      <c r="AC324">
        <f t="shared" si="139"/>
        <v>0</v>
      </c>
      <c r="AD324">
        <f t="shared" si="140"/>
        <v>0</v>
      </c>
      <c r="AE324">
        <f t="shared" si="141"/>
        <v>1</v>
      </c>
      <c r="AF324">
        <f t="shared" si="142"/>
        <v>0</v>
      </c>
      <c r="AG324">
        <f t="shared" si="143"/>
        <v>0</v>
      </c>
      <c r="AH324">
        <f t="shared" si="128"/>
        <v>0</v>
      </c>
      <c r="AI324">
        <f t="shared" si="129"/>
        <v>0</v>
      </c>
      <c r="AJ324">
        <f t="shared" si="144"/>
        <v>1</v>
      </c>
      <c r="AK324">
        <f t="shared" si="145"/>
        <v>0</v>
      </c>
      <c r="AL324">
        <f t="shared" si="130"/>
        <v>0</v>
      </c>
      <c r="AM324">
        <f t="shared" si="131"/>
        <v>0</v>
      </c>
      <c r="AN324">
        <f t="shared" si="132"/>
        <v>1</v>
      </c>
    </row>
    <row r="325" spans="1:40" x14ac:dyDescent="0.3">
      <c r="A325" t="str">
        <f t="shared" si="133"/>
        <v>RO_Acougues</v>
      </c>
      <c r="B325" t="str">
        <f>IFERROR('[1]Sheet 1'!A325,0)</f>
        <v>Norte</v>
      </c>
      <c r="C325" t="str">
        <f>IFERROR('[1]Sheet 1'!B325,0)</f>
        <v>RO</v>
      </c>
      <c r="D325" t="str">
        <f>IFERROR('[1]Sheet 1'!C325,0)</f>
        <v>Rondonia</v>
      </c>
      <c r="E325" t="str">
        <f>IFERROR('[1]Sheet 1'!D325,0)</f>
        <v>Acougues</v>
      </c>
      <c r="F325">
        <f>IFERROR('[1]Sheet 1'!E325,0)</f>
        <v>0.935077412984056</v>
      </c>
      <c r="G325">
        <f>IFERROR('[1]Sheet 1'!F325,0)</f>
        <v>3.62491954110504E-2</v>
      </c>
      <c r="H325">
        <f>IFERROR('[1]Sheet 1'!G325,0)</f>
        <v>1.9173338561431899E-2</v>
      </c>
      <c r="I325">
        <f>IFERROR('[1]Sheet 1'!H325,0)</f>
        <v>0</v>
      </c>
      <c r="J325">
        <f>IFERROR('[1]Sheet 1'!I325,0)</f>
        <v>0</v>
      </c>
      <c r="K325">
        <f>IFERROR('[1]Sheet 1'!J325,0)</f>
        <v>9.5000530434620097E-3</v>
      </c>
      <c r="L325">
        <f>IFERROR('[1]Sheet 1'!K325,0)</f>
        <v>1</v>
      </c>
      <c r="M325">
        <f>IFERROR('[1]Sheet 1'!L325,0)</f>
        <v>0</v>
      </c>
      <c r="N325">
        <f>IFERROR('[1]Sheet 1'!M325,0)</f>
        <v>0</v>
      </c>
      <c r="O325">
        <f>IFERROR('[1]Sheet 1'!N325,0)</f>
        <v>0</v>
      </c>
      <c r="P325">
        <f>IFERROR('[1]Sheet 1'!O325,0)</f>
        <v>0</v>
      </c>
      <c r="Q325">
        <f>IFERROR('[1]Sheet 1'!P325,0)</f>
        <v>0</v>
      </c>
      <c r="R325">
        <f t="shared" si="122"/>
        <v>0.99049994695653831</v>
      </c>
      <c r="S325">
        <f t="shared" si="134"/>
        <v>0.9440458991009778</v>
      </c>
      <c r="T325">
        <f t="shared" si="135"/>
        <v>3.6596867594421954E-2</v>
      </c>
      <c r="U325">
        <f t="shared" si="136"/>
        <v>1.9357233304600263E-2</v>
      </c>
      <c r="V325">
        <f t="shared" si="137"/>
        <v>0</v>
      </c>
      <c r="W325">
        <f t="shared" si="138"/>
        <v>0</v>
      </c>
      <c r="X325">
        <f t="shared" si="123"/>
        <v>1</v>
      </c>
      <c r="Y325">
        <f t="shared" si="124"/>
        <v>0</v>
      </c>
      <c r="Z325">
        <f t="shared" si="125"/>
        <v>0</v>
      </c>
      <c r="AA325">
        <f t="shared" si="126"/>
        <v>0</v>
      </c>
      <c r="AB325">
        <f t="shared" si="127"/>
        <v>0</v>
      </c>
      <c r="AC325">
        <f t="shared" si="139"/>
        <v>1</v>
      </c>
      <c r="AD325">
        <f t="shared" si="140"/>
        <v>0</v>
      </c>
      <c r="AE325">
        <f t="shared" si="141"/>
        <v>0</v>
      </c>
      <c r="AF325">
        <f t="shared" si="142"/>
        <v>1</v>
      </c>
      <c r="AG325">
        <f t="shared" si="143"/>
        <v>0</v>
      </c>
      <c r="AH325">
        <f t="shared" si="128"/>
        <v>2</v>
      </c>
      <c r="AI325">
        <f t="shared" si="129"/>
        <v>0</v>
      </c>
      <c r="AJ325">
        <f t="shared" si="144"/>
        <v>0</v>
      </c>
      <c r="AK325">
        <f t="shared" si="145"/>
        <v>0</v>
      </c>
      <c r="AL325">
        <f t="shared" si="130"/>
        <v>0</v>
      </c>
      <c r="AM325">
        <f t="shared" si="131"/>
        <v>0</v>
      </c>
      <c r="AN325">
        <f t="shared" si="132"/>
        <v>1</v>
      </c>
    </row>
    <row r="326" spans="1:40" x14ac:dyDescent="0.3">
      <c r="A326" t="str">
        <f t="shared" si="133"/>
        <v>RO_AliGeral</v>
      </c>
      <c r="B326" t="str">
        <f>IFERROR('[1]Sheet 1'!A326,0)</f>
        <v>Norte</v>
      </c>
      <c r="C326" t="str">
        <f>IFERROR('[1]Sheet 1'!B326,0)</f>
        <v>RO</v>
      </c>
      <c r="D326" t="str">
        <f>IFERROR('[1]Sheet 1'!C326,0)</f>
        <v>Rondonia</v>
      </c>
      <c r="E326" t="str">
        <f>IFERROR('[1]Sheet 1'!D326,0)</f>
        <v>AliGeral</v>
      </c>
      <c r="F326">
        <f>IFERROR('[1]Sheet 1'!E326,0)</f>
        <v>0.57389131995321196</v>
      </c>
      <c r="G326">
        <f>IFERROR('[1]Sheet 1'!F326,0)</f>
        <v>0.10661886237139</v>
      </c>
      <c r="H326">
        <f>IFERROR('[1]Sheet 1'!G326,0)</f>
        <v>1.36344986252772E-2</v>
      </c>
      <c r="I326">
        <f>IFERROR('[1]Sheet 1'!H326,0)</f>
        <v>0.24637712270562401</v>
      </c>
      <c r="J326">
        <f>IFERROR('[1]Sheet 1'!I326,0)</f>
        <v>3.2166143778680698E-2</v>
      </c>
      <c r="K326">
        <f>IFERROR('[1]Sheet 1'!J326,0)</f>
        <v>2.7312052565816002E-2</v>
      </c>
      <c r="L326">
        <f>IFERROR('[1]Sheet 1'!K326,0)</f>
        <v>1</v>
      </c>
      <c r="M326">
        <f>IFERROR('[1]Sheet 1'!L326,0)</f>
        <v>0</v>
      </c>
      <c r="N326">
        <f>IFERROR('[1]Sheet 1'!M326,0)</f>
        <v>0</v>
      </c>
      <c r="O326">
        <f>IFERROR('[1]Sheet 1'!N326,0)</f>
        <v>0</v>
      </c>
      <c r="P326">
        <f>IFERROR('[1]Sheet 1'!O326,0)</f>
        <v>0</v>
      </c>
      <c r="Q326">
        <f>IFERROR('[1]Sheet 1'!P326,0)</f>
        <v>0</v>
      </c>
      <c r="R326">
        <f t="shared" ref="R326:R389" si="146">_xlfn.IFS(E326="Bares",(G326+H326+I326+J326),E326="Bebidas",(G326+H326+I326+J326),SUM(F326:K326)&gt;0,SUM(F326:J326))</f>
        <v>0.97268794743418385</v>
      </c>
      <c r="S326">
        <f t="shared" si="134"/>
        <v>0.59000558346287502</v>
      </c>
      <c r="T326">
        <f t="shared" si="135"/>
        <v>0.10961260767406011</v>
      </c>
      <c r="U326">
        <f t="shared" si="136"/>
        <v>1.4017340978926613E-2</v>
      </c>
      <c r="V326">
        <f t="shared" si="137"/>
        <v>0.25329513268415915</v>
      </c>
      <c r="W326">
        <f t="shared" si="138"/>
        <v>3.3069335199979122E-2</v>
      </c>
      <c r="X326">
        <f t="shared" ref="X326:X389" si="147">IF(S326&gt;=0.5,1,0)</f>
        <v>1</v>
      </c>
      <c r="Y326">
        <f t="shared" ref="Y326:Y389" si="148">IF(T326&gt;=0.5,1,0)</f>
        <v>0</v>
      </c>
      <c r="Z326">
        <f t="shared" ref="Z326:Z389" si="149">IF(U326&gt;=0.5,1,0)</f>
        <v>0</v>
      </c>
      <c r="AA326">
        <f t="shared" ref="AA326:AA389" si="150">IF(V326&gt;=0.5,1,0)</f>
        <v>0</v>
      </c>
      <c r="AB326">
        <f t="shared" ref="AB326:AB389" si="151">IF(W326&gt;=0.5,1,0)</f>
        <v>0</v>
      </c>
      <c r="AC326">
        <f t="shared" si="139"/>
        <v>1</v>
      </c>
      <c r="AD326">
        <f t="shared" si="140"/>
        <v>0</v>
      </c>
      <c r="AE326">
        <f t="shared" si="141"/>
        <v>0</v>
      </c>
      <c r="AF326">
        <f t="shared" si="142"/>
        <v>1</v>
      </c>
      <c r="AG326">
        <f t="shared" si="143"/>
        <v>0</v>
      </c>
      <c r="AH326">
        <f t="shared" si="128"/>
        <v>2</v>
      </c>
      <c r="AI326">
        <f t="shared" si="129"/>
        <v>0</v>
      </c>
      <c r="AJ326">
        <f t="shared" si="144"/>
        <v>0</v>
      </c>
      <c r="AK326">
        <f t="shared" si="145"/>
        <v>0</v>
      </c>
      <c r="AL326">
        <f t="shared" si="130"/>
        <v>0</v>
      </c>
      <c r="AM326">
        <f t="shared" si="131"/>
        <v>0</v>
      </c>
      <c r="AN326">
        <f t="shared" si="132"/>
        <v>1</v>
      </c>
    </row>
    <row r="327" spans="1:40" x14ac:dyDescent="0.3">
      <c r="A327" t="str">
        <f t="shared" si="133"/>
        <v>RO_Ambulantes</v>
      </c>
      <c r="B327" t="str">
        <f>IFERROR('[1]Sheet 1'!A327,0)</f>
        <v>Norte</v>
      </c>
      <c r="C327" t="str">
        <f>IFERROR('[1]Sheet 1'!B327,0)</f>
        <v>RO</v>
      </c>
      <c r="D327" t="str">
        <f>IFERROR('[1]Sheet 1'!C327,0)</f>
        <v>Rondonia</v>
      </c>
      <c r="E327" t="str">
        <f>IFERROR('[1]Sheet 1'!D327,0)</f>
        <v>Ambulantes</v>
      </c>
      <c r="F327">
        <f>IFERROR('[1]Sheet 1'!E327,0)</f>
        <v>0.230890355740859</v>
      </c>
      <c r="G327">
        <f>IFERROR('[1]Sheet 1'!F327,0)</f>
        <v>0.40298722127942399</v>
      </c>
      <c r="H327">
        <f>IFERROR('[1]Sheet 1'!G327,0)</f>
        <v>7.2664816518023895E-2</v>
      </c>
      <c r="I327">
        <f>IFERROR('[1]Sheet 1'!H327,0)</f>
        <v>0.267293915438927</v>
      </c>
      <c r="J327">
        <f>IFERROR('[1]Sheet 1'!I327,0)</f>
        <v>1.96903738661681E-2</v>
      </c>
      <c r="K327">
        <f>IFERROR('[1]Sheet 1'!J327,0)</f>
        <v>6.4733171565975597E-3</v>
      </c>
      <c r="L327">
        <f>IFERROR('[1]Sheet 1'!K327,0)</f>
        <v>0</v>
      </c>
      <c r="M327">
        <f>IFERROR('[1]Sheet 1'!L327,0)</f>
        <v>0</v>
      </c>
      <c r="N327">
        <f>IFERROR('[1]Sheet 1'!M327,0)</f>
        <v>0</v>
      </c>
      <c r="O327">
        <f>IFERROR('[1]Sheet 1'!N327,0)</f>
        <v>0</v>
      </c>
      <c r="P327">
        <f>IFERROR('[1]Sheet 1'!O327,0)</f>
        <v>0</v>
      </c>
      <c r="Q327">
        <f>IFERROR('[1]Sheet 1'!P327,0)</f>
        <v>0</v>
      </c>
      <c r="R327">
        <f t="shared" si="146"/>
        <v>0.99352668284340206</v>
      </c>
      <c r="S327">
        <f t="shared" si="134"/>
        <v>0.23239472047199314</v>
      </c>
      <c r="T327">
        <f t="shared" si="135"/>
        <v>0.40561288210811158</v>
      </c>
      <c r="U327">
        <f t="shared" si="136"/>
        <v>7.313826369520586E-2</v>
      </c>
      <c r="V327">
        <f t="shared" si="137"/>
        <v>0.26903546734542749</v>
      </c>
      <c r="W327">
        <f t="shared" si="138"/>
        <v>1.9818666379261867E-2</v>
      </c>
      <c r="X327">
        <f t="shared" si="147"/>
        <v>0</v>
      </c>
      <c r="Y327">
        <f t="shared" si="148"/>
        <v>0</v>
      </c>
      <c r="Z327">
        <f t="shared" si="149"/>
        <v>0</v>
      </c>
      <c r="AA327">
        <f t="shared" si="150"/>
        <v>0</v>
      </c>
      <c r="AB327">
        <f t="shared" si="151"/>
        <v>0</v>
      </c>
      <c r="AC327">
        <f t="shared" si="139"/>
        <v>0</v>
      </c>
      <c r="AD327">
        <f t="shared" si="140"/>
        <v>0</v>
      </c>
      <c r="AE327">
        <f t="shared" si="141"/>
        <v>1</v>
      </c>
      <c r="AF327">
        <f t="shared" si="142"/>
        <v>0</v>
      </c>
      <c r="AG327">
        <f t="shared" si="143"/>
        <v>0</v>
      </c>
      <c r="AH327">
        <f t="shared" si="128"/>
        <v>0</v>
      </c>
      <c r="AI327">
        <f t="shared" si="129"/>
        <v>0</v>
      </c>
      <c r="AJ327">
        <f t="shared" si="144"/>
        <v>1</v>
      </c>
      <c r="AK327">
        <f t="shared" si="145"/>
        <v>0</v>
      </c>
      <c r="AL327">
        <f t="shared" si="130"/>
        <v>0</v>
      </c>
      <c r="AM327">
        <f t="shared" si="131"/>
        <v>0</v>
      </c>
      <c r="AN327">
        <f t="shared" si="132"/>
        <v>1</v>
      </c>
    </row>
    <row r="328" spans="1:40" x14ac:dyDescent="0.3">
      <c r="A328" t="str">
        <f t="shared" si="133"/>
        <v>RO_Bares</v>
      </c>
      <c r="B328" t="str">
        <f>IFERROR('[1]Sheet 1'!A328,0)</f>
        <v>Norte</v>
      </c>
      <c r="C328" t="str">
        <f>IFERROR('[1]Sheet 1'!B328,0)</f>
        <v>RO</v>
      </c>
      <c r="D328" t="str">
        <f>IFERROR('[1]Sheet 1'!C328,0)</f>
        <v>Rondonia</v>
      </c>
      <c r="E328" t="str">
        <f>IFERROR('[1]Sheet 1'!D328,0)</f>
        <v>Bares</v>
      </c>
      <c r="F328">
        <f>IFERROR('[1]Sheet 1'!E328,0)</f>
        <v>5.7115074081638503E-2</v>
      </c>
      <c r="G328">
        <f>IFERROR('[1]Sheet 1'!F328,0)</f>
        <v>0.28150458710422799</v>
      </c>
      <c r="H328">
        <f>IFERROR('[1]Sheet 1'!G328,0)</f>
        <v>0</v>
      </c>
      <c r="I328">
        <f>IFERROR('[1]Sheet 1'!H328,0)</f>
        <v>0.13806256387062599</v>
      </c>
      <c r="J328">
        <f>IFERROR('[1]Sheet 1'!I328,0)</f>
        <v>0</v>
      </c>
      <c r="K328">
        <f>IFERROR('[1]Sheet 1'!J328,0)</f>
        <v>0.52331777494350695</v>
      </c>
      <c r="L328">
        <f>IFERROR('[1]Sheet 1'!K328,0)</f>
        <v>0</v>
      </c>
      <c r="M328">
        <f>IFERROR('[1]Sheet 1'!L328,0)</f>
        <v>0</v>
      </c>
      <c r="N328">
        <f>IFERROR('[1]Sheet 1'!M328,0)</f>
        <v>0</v>
      </c>
      <c r="O328">
        <f>IFERROR('[1]Sheet 1'!N328,0)</f>
        <v>0</v>
      </c>
      <c r="P328">
        <f>IFERROR('[1]Sheet 1'!O328,0)</f>
        <v>0</v>
      </c>
      <c r="Q328">
        <f>IFERROR('[1]Sheet 1'!P328,0)</f>
        <v>1</v>
      </c>
      <c r="R328">
        <f t="shared" si="146"/>
        <v>0.41956715097485398</v>
      </c>
      <c r="S328">
        <f t="shared" si="134"/>
        <v>0</v>
      </c>
      <c r="T328">
        <f t="shared" si="135"/>
        <v>0.6709404834247843</v>
      </c>
      <c r="U328">
        <f t="shared" si="136"/>
        <v>0</v>
      </c>
      <c r="V328">
        <f t="shared" si="137"/>
        <v>0.3290595165752157</v>
      </c>
      <c r="W328">
        <f t="shared" si="138"/>
        <v>0</v>
      </c>
      <c r="X328">
        <f t="shared" si="147"/>
        <v>0</v>
      </c>
      <c r="Y328">
        <f t="shared" si="148"/>
        <v>1</v>
      </c>
      <c r="Z328">
        <f t="shared" si="149"/>
        <v>0</v>
      </c>
      <c r="AA328">
        <f t="shared" si="150"/>
        <v>0</v>
      </c>
      <c r="AB328">
        <f t="shared" si="151"/>
        <v>0</v>
      </c>
      <c r="AC328">
        <f t="shared" si="139"/>
        <v>0</v>
      </c>
      <c r="AD328">
        <f t="shared" si="140"/>
        <v>0</v>
      </c>
      <c r="AE328">
        <f t="shared" si="141"/>
        <v>1</v>
      </c>
      <c r="AF328">
        <f t="shared" si="142"/>
        <v>0</v>
      </c>
      <c r="AG328">
        <f t="shared" si="143"/>
        <v>1</v>
      </c>
      <c r="AH328">
        <f t="shared" si="128"/>
        <v>1</v>
      </c>
      <c r="AI328">
        <f t="shared" si="129"/>
        <v>0</v>
      </c>
      <c r="AJ328">
        <f t="shared" si="144"/>
        <v>0</v>
      </c>
      <c r="AK328">
        <f t="shared" si="145"/>
        <v>0</v>
      </c>
      <c r="AL328">
        <f t="shared" si="130"/>
        <v>0</v>
      </c>
      <c r="AM328">
        <f t="shared" si="131"/>
        <v>0</v>
      </c>
      <c r="AN328">
        <f t="shared" si="132"/>
        <v>1</v>
      </c>
    </row>
    <row r="329" spans="1:40" x14ac:dyDescent="0.3">
      <c r="A329" t="str">
        <f t="shared" si="133"/>
        <v>RO_Bebidas</v>
      </c>
      <c r="B329" t="str">
        <f>IFERROR('[1]Sheet 1'!A329,0)</f>
        <v>Norte</v>
      </c>
      <c r="C329" t="str">
        <f>IFERROR('[1]Sheet 1'!B329,0)</f>
        <v>RO</v>
      </c>
      <c r="D329" t="str">
        <f>IFERROR('[1]Sheet 1'!C329,0)</f>
        <v>Rondonia</v>
      </c>
      <c r="E329" t="str">
        <f>IFERROR('[1]Sheet 1'!D329,0)</f>
        <v>Bebidas</v>
      </c>
      <c r="F329">
        <f>IFERROR('[1]Sheet 1'!E329,0)</f>
        <v>0.18401733833214101</v>
      </c>
      <c r="G329">
        <f>IFERROR('[1]Sheet 1'!F329,0)</f>
        <v>0.108480615208272</v>
      </c>
      <c r="H329">
        <f>IFERROR('[1]Sheet 1'!G329,0)</f>
        <v>0</v>
      </c>
      <c r="I329">
        <f>IFERROR('[1]Sheet 1'!H329,0)</f>
        <v>0</v>
      </c>
      <c r="J329">
        <f>IFERROR('[1]Sheet 1'!I329,0)</f>
        <v>7.5536723123868693E-2</v>
      </c>
      <c r="K329">
        <f>IFERROR('[1]Sheet 1'!J329,0)</f>
        <v>0.63196532333571898</v>
      </c>
      <c r="L329">
        <f>IFERROR('[1]Sheet 1'!K329,0)</f>
        <v>0</v>
      </c>
      <c r="M329">
        <f>IFERROR('[1]Sheet 1'!L329,0)</f>
        <v>0</v>
      </c>
      <c r="N329">
        <f>IFERROR('[1]Sheet 1'!M329,0)</f>
        <v>0</v>
      </c>
      <c r="O329">
        <f>IFERROR('[1]Sheet 1'!N329,0)</f>
        <v>0</v>
      </c>
      <c r="P329">
        <f>IFERROR('[1]Sheet 1'!O329,0)</f>
        <v>0</v>
      </c>
      <c r="Q329">
        <f>IFERROR('[1]Sheet 1'!P329,0)</f>
        <v>1</v>
      </c>
      <c r="R329">
        <f t="shared" si="146"/>
        <v>0.18401733833214068</v>
      </c>
      <c r="S329">
        <f t="shared" si="134"/>
        <v>0</v>
      </c>
      <c r="T329">
        <f t="shared" si="135"/>
        <v>0.58951301106459186</v>
      </c>
      <c r="U329">
        <f t="shared" si="136"/>
        <v>0</v>
      </c>
      <c r="V329">
        <f t="shared" si="137"/>
        <v>0</v>
      </c>
      <c r="W329">
        <f t="shared" si="138"/>
        <v>0.41048698893540819</v>
      </c>
      <c r="X329">
        <f t="shared" si="147"/>
        <v>0</v>
      </c>
      <c r="Y329">
        <f t="shared" si="148"/>
        <v>1</v>
      </c>
      <c r="Z329">
        <f t="shared" si="149"/>
        <v>0</v>
      </c>
      <c r="AA329">
        <f t="shared" si="150"/>
        <v>0</v>
      </c>
      <c r="AB329">
        <f t="shared" si="151"/>
        <v>0</v>
      </c>
      <c r="AC329">
        <f t="shared" si="139"/>
        <v>0</v>
      </c>
      <c r="AD329">
        <f t="shared" si="140"/>
        <v>0</v>
      </c>
      <c r="AE329">
        <f t="shared" si="141"/>
        <v>1</v>
      </c>
      <c r="AF329">
        <f t="shared" si="142"/>
        <v>0</v>
      </c>
      <c r="AG329">
        <f t="shared" si="143"/>
        <v>1</v>
      </c>
      <c r="AH329">
        <f t="shared" si="128"/>
        <v>1</v>
      </c>
      <c r="AI329">
        <f t="shared" si="129"/>
        <v>0</v>
      </c>
      <c r="AJ329">
        <f t="shared" si="144"/>
        <v>0</v>
      </c>
      <c r="AK329">
        <f t="shared" si="145"/>
        <v>0</v>
      </c>
      <c r="AL329">
        <f t="shared" si="130"/>
        <v>0</v>
      </c>
      <c r="AM329">
        <f t="shared" si="131"/>
        <v>0</v>
      </c>
      <c r="AN329">
        <f t="shared" si="132"/>
        <v>1</v>
      </c>
    </row>
    <row r="330" spans="1:40" x14ac:dyDescent="0.3">
      <c r="A330" t="str">
        <f t="shared" si="133"/>
        <v>RO_Cantinas</v>
      </c>
      <c r="B330" t="str">
        <f>IFERROR('[1]Sheet 1'!A330,0)</f>
        <v>Norte</v>
      </c>
      <c r="C330" t="str">
        <f>IFERROR('[1]Sheet 1'!B330,0)</f>
        <v>RO</v>
      </c>
      <c r="D330" t="str">
        <f>IFERROR('[1]Sheet 1'!C330,0)</f>
        <v>Rondonia</v>
      </c>
      <c r="E330" t="str">
        <f>IFERROR('[1]Sheet 1'!D330,0)</f>
        <v>Cantinas</v>
      </c>
      <c r="F330">
        <f>IFERROR('[1]Sheet 1'!E330,0)</f>
        <v>5.9871758048895697E-2</v>
      </c>
      <c r="G330">
        <f>IFERROR('[1]Sheet 1'!F330,0)</f>
        <v>0.29939989628608299</v>
      </c>
      <c r="H330">
        <f>IFERROR('[1]Sheet 1'!G330,0)</f>
        <v>4.1891155353539197E-2</v>
      </c>
      <c r="I330">
        <f>IFERROR('[1]Sheet 1'!H330,0)</f>
        <v>0.57066624886392903</v>
      </c>
      <c r="J330">
        <f>IFERROR('[1]Sheet 1'!I330,0)</f>
        <v>0</v>
      </c>
      <c r="K330">
        <f>IFERROR('[1]Sheet 1'!J330,0)</f>
        <v>2.81709414475525E-2</v>
      </c>
      <c r="L330">
        <f>IFERROR('[1]Sheet 1'!K330,0)</f>
        <v>0</v>
      </c>
      <c r="M330">
        <f>IFERROR('[1]Sheet 1'!L330,0)</f>
        <v>0</v>
      </c>
      <c r="N330">
        <f>IFERROR('[1]Sheet 1'!M330,0)</f>
        <v>0</v>
      </c>
      <c r="O330">
        <f>IFERROR('[1]Sheet 1'!N330,0)</f>
        <v>1</v>
      </c>
      <c r="P330">
        <f>IFERROR('[1]Sheet 1'!O330,0)</f>
        <v>0</v>
      </c>
      <c r="Q330">
        <f>IFERROR('[1]Sheet 1'!P330,0)</f>
        <v>0</v>
      </c>
      <c r="R330">
        <f t="shared" si="146"/>
        <v>0.97182905855244694</v>
      </c>
      <c r="S330">
        <f t="shared" si="134"/>
        <v>6.1607293507024291E-2</v>
      </c>
      <c r="T330">
        <f t="shared" si="135"/>
        <v>0.30807876514007859</v>
      </c>
      <c r="U330">
        <f t="shared" si="136"/>
        <v>4.3105477228615352E-2</v>
      </c>
      <c r="V330">
        <f t="shared" si="137"/>
        <v>0.58720846412428174</v>
      </c>
      <c r="W330">
        <f t="shared" si="138"/>
        <v>0</v>
      </c>
      <c r="X330">
        <f t="shared" si="147"/>
        <v>0</v>
      </c>
      <c r="Y330">
        <f t="shared" si="148"/>
        <v>0</v>
      </c>
      <c r="Z330">
        <f t="shared" si="149"/>
        <v>0</v>
      </c>
      <c r="AA330">
        <f t="shared" si="150"/>
        <v>1</v>
      </c>
      <c r="AB330">
        <f t="shared" si="151"/>
        <v>0</v>
      </c>
      <c r="AC330">
        <f t="shared" si="139"/>
        <v>0</v>
      </c>
      <c r="AD330">
        <f t="shared" si="140"/>
        <v>0</v>
      </c>
      <c r="AE330">
        <f t="shared" si="141"/>
        <v>1</v>
      </c>
      <c r="AF330">
        <f t="shared" si="142"/>
        <v>0</v>
      </c>
      <c r="AG330">
        <f t="shared" si="143"/>
        <v>0</v>
      </c>
      <c r="AH330">
        <f t="shared" si="128"/>
        <v>0</v>
      </c>
      <c r="AI330">
        <f t="shared" si="129"/>
        <v>0</v>
      </c>
      <c r="AJ330">
        <f t="shared" si="144"/>
        <v>1</v>
      </c>
      <c r="AK330">
        <f t="shared" si="145"/>
        <v>0</v>
      </c>
      <c r="AL330">
        <f t="shared" si="130"/>
        <v>0</v>
      </c>
      <c r="AM330">
        <f t="shared" si="131"/>
        <v>0</v>
      </c>
      <c r="AN330">
        <f t="shared" si="132"/>
        <v>1</v>
      </c>
    </row>
    <row r="331" spans="1:40" x14ac:dyDescent="0.3">
      <c r="A331" t="str">
        <f t="shared" si="133"/>
        <v>RO_Doces</v>
      </c>
      <c r="B331" t="str">
        <f>IFERROR('[1]Sheet 1'!A331,0)</f>
        <v>Norte</v>
      </c>
      <c r="C331" t="str">
        <f>IFERROR('[1]Sheet 1'!B331,0)</f>
        <v>RO</v>
      </c>
      <c r="D331" t="str">
        <f>IFERROR('[1]Sheet 1'!C331,0)</f>
        <v>Rondonia</v>
      </c>
      <c r="E331" t="str">
        <f>IFERROR('[1]Sheet 1'!D331,0)</f>
        <v>Doces</v>
      </c>
      <c r="F331">
        <f>IFERROR('[1]Sheet 1'!E331,0)</f>
        <v>0</v>
      </c>
      <c r="G331">
        <f>IFERROR('[1]Sheet 1'!F331,0)</f>
        <v>1</v>
      </c>
      <c r="H331">
        <f>IFERROR('[1]Sheet 1'!G331,0)</f>
        <v>0</v>
      </c>
      <c r="I331">
        <f>IFERROR('[1]Sheet 1'!H331,0)</f>
        <v>0</v>
      </c>
      <c r="J331">
        <f>IFERROR('[1]Sheet 1'!I331,0)</f>
        <v>0</v>
      </c>
      <c r="K331">
        <f>IFERROR('[1]Sheet 1'!J331,0)</f>
        <v>0</v>
      </c>
      <c r="L331">
        <f>IFERROR('[1]Sheet 1'!K331,0)</f>
        <v>0</v>
      </c>
      <c r="M331">
        <f>IFERROR('[1]Sheet 1'!L331,0)</f>
        <v>1</v>
      </c>
      <c r="N331">
        <f>IFERROR('[1]Sheet 1'!M331,0)</f>
        <v>0</v>
      </c>
      <c r="O331">
        <f>IFERROR('[1]Sheet 1'!N331,0)</f>
        <v>0</v>
      </c>
      <c r="P331">
        <f>IFERROR('[1]Sheet 1'!O331,0)</f>
        <v>0</v>
      </c>
      <c r="Q331">
        <f>IFERROR('[1]Sheet 1'!P331,0)</f>
        <v>0</v>
      </c>
      <c r="R331">
        <f t="shared" si="146"/>
        <v>1</v>
      </c>
      <c r="S331">
        <f t="shared" si="134"/>
        <v>0</v>
      </c>
      <c r="T331">
        <f t="shared" si="135"/>
        <v>1</v>
      </c>
      <c r="U331">
        <f t="shared" si="136"/>
        <v>0</v>
      </c>
      <c r="V331">
        <f t="shared" si="137"/>
        <v>0</v>
      </c>
      <c r="W331">
        <f t="shared" si="138"/>
        <v>0</v>
      </c>
      <c r="X331">
        <f t="shared" si="147"/>
        <v>0</v>
      </c>
      <c r="Y331">
        <f t="shared" si="148"/>
        <v>1</v>
      </c>
      <c r="Z331">
        <f t="shared" si="149"/>
        <v>0</v>
      </c>
      <c r="AA331">
        <f t="shared" si="150"/>
        <v>0</v>
      </c>
      <c r="AB331">
        <f t="shared" si="151"/>
        <v>0</v>
      </c>
      <c r="AC331">
        <f t="shared" si="139"/>
        <v>0</v>
      </c>
      <c r="AD331">
        <f t="shared" si="140"/>
        <v>1</v>
      </c>
      <c r="AE331">
        <f t="shared" si="141"/>
        <v>0</v>
      </c>
      <c r="AF331">
        <f t="shared" si="142"/>
        <v>0</v>
      </c>
      <c r="AG331">
        <f t="shared" si="143"/>
        <v>1</v>
      </c>
      <c r="AH331">
        <f t="shared" si="128"/>
        <v>2</v>
      </c>
      <c r="AI331">
        <f t="shared" si="129"/>
        <v>0</v>
      </c>
      <c r="AJ331">
        <f t="shared" si="144"/>
        <v>0</v>
      </c>
      <c r="AK331">
        <f t="shared" si="145"/>
        <v>0</v>
      </c>
      <c r="AL331">
        <f t="shared" si="130"/>
        <v>0</v>
      </c>
      <c r="AM331">
        <f t="shared" si="131"/>
        <v>0</v>
      </c>
      <c r="AN331">
        <f t="shared" si="132"/>
        <v>1</v>
      </c>
    </row>
    <row r="332" spans="1:40" x14ac:dyDescent="0.3">
      <c r="A332" t="str">
        <f t="shared" si="133"/>
        <v>RO_Excluidos</v>
      </c>
      <c r="B332" t="str">
        <f>IFERROR('[1]Sheet 1'!A332,0)</f>
        <v>Norte</v>
      </c>
      <c r="C332" t="str">
        <f>IFERROR('[1]Sheet 1'!B332,0)</f>
        <v>RO</v>
      </c>
      <c r="D332" t="str">
        <f>IFERROR('[1]Sheet 1'!C332,0)</f>
        <v>Rondonia</v>
      </c>
      <c r="E332" t="str">
        <f>IFERROR('[1]Sheet 1'!D332,0)</f>
        <v>Excluidos</v>
      </c>
      <c r="F332">
        <f>IFERROR('[1]Sheet 1'!E332,0)</f>
        <v>0.39599723228122202</v>
      </c>
      <c r="G332">
        <f>IFERROR('[1]Sheet 1'!F332,0)</f>
        <v>0.13970828675014799</v>
      </c>
      <c r="H332">
        <f>IFERROR('[1]Sheet 1'!G332,0)</f>
        <v>2.4216119592470199E-2</v>
      </c>
      <c r="I332">
        <f>IFERROR('[1]Sheet 1'!H332,0)</f>
        <v>0.41441312956278498</v>
      </c>
      <c r="J332">
        <f>IFERROR('[1]Sheet 1'!I332,0)</f>
        <v>1.99064638850904E-3</v>
      </c>
      <c r="K332">
        <f>IFERROR('[1]Sheet 1'!J332,0)</f>
        <v>2.3674585424866001E-2</v>
      </c>
      <c r="L332">
        <f>IFERROR('[1]Sheet 1'!K332,0)</f>
        <v>0</v>
      </c>
      <c r="M332">
        <f>IFERROR('[1]Sheet 1'!L332,0)</f>
        <v>0</v>
      </c>
      <c r="N332">
        <f>IFERROR('[1]Sheet 1'!M332,0)</f>
        <v>0</v>
      </c>
      <c r="O332">
        <f>IFERROR('[1]Sheet 1'!N332,0)</f>
        <v>0</v>
      </c>
      <c r="P332">
        <f>IFERROR('[1]Sheet 1'!O332,0)</f>
        <v>0</v>
      </c>
      <c r="Q332">
        <f>IFERROR('[1]Sheet 1'!P332,0)</f>
        <v>0</v>
      </c>
      <c r="R332">
        <f t="shared" si="146"/>
        <v>0.97632541457513411</v>
      </c>
      <c r="S332">
        <f t="shared" si="134"/>
        <v>0.40559963550016515</v>
      </c>
      <c r="T332">
        <f t="shared" si="135"/>
        <v>0.1430960258378039</v>
      </c>
      <c r="U332">
        <f t="shared" si="136"/>
        <v>2.4803328102452692E-2</v>
      </c>
      <c r="V332">
        <f t="shared" si="137"/>
        <v>0.42446209365872589</v>
      </c>
      <c r="W332">
        <f t="shared" si="138"/>
        <v>2.0389169008524746E-3</v>
      </c>
      <c r="X332">
        <f t="shared" si="147"/>
        <v>0</v>
      </c>
      <c r="Y332">
        <f t="shared" si="148"/>
        <v>0</v>
      </c>
      <c r="Z332">
        <f t="shared" si="149"/>
        <v>0</v>
      </c>
      <c r="AA332">
        <f t="shared" si="150"/>
        <v>0</v>
      </c>
      <c r="AB332">
        <f t="shared" si="151"/>
        <v>0</v>
      </c>
      <c r="AC332">
        <f t="shared" si="139"/>
        <v>0</v>
      </c>
      <c r="AD332">
        <f t="shared" si="140"/>
        <v>0</v>
      </c>
      <c r="AE332">
        <f t="shared" si="141"/>
        <v>1</v>
      </c>
      <c r="AF332">
        <f t="shared" si="142"/>
        <v>0</v>
      </c>
      <c r="AG332">
        <f t="shared" si="143"/>
        <v>0</v>
      </c>
      <c r="AH332">
        <f t="shared" si="128"/>
        <v>0</v>
      </c>
      <c r="AI332">
        <f t="shared" si="129"/>
        <v>1</v>
      </c>
      <c r="AJ332">
        <f t="shared" si="144"/>
        <v>0</v>
      </c>
      <c r="AK332">
        <f t="shared" si="145"/>
        <v>0</v>
      </c>
      <c r="AL332">
        <f t="shared" si="130"/>
        <v>0</v>
      </c>
      <c r="AM332">
        <f t="shared" si="131"/>
        <v>0</v>
      </c>
      <c r="AN332">
        <f t="shared" si="132"/>
        <v>1</v>
      </c>
    </row>
    <row r="333" spans="1:40" x14ac:dyDescent="0.3">
      <c r="A333" t="str">
        <f t="shared" si="133"/>
        <v>RO_Hipermercado</v>
      </c>
      <c r="B333" t="str">
        <f>IFERROR('[1]Sheet 1'!A333,0)</f>
        <v>Norte</v>
      </c>
      <c r="C333" t="str">
        <f>IFERROR('[1]Sheet 1'!B333,0)</f>
        <v>RO</v>
      </c>
      <c r="D333" t="str">
        <f>IFERROR('[1]Sheet 1'!C333,0)</f>
        <v>Rondonia</v>
      </c>
      <c r="E333" t="str">
        <f>IFERROR('[1]Sheet 1'!D333,0)</f>
        <v>Hipermercado</v>
      </c>
      <c r="F333">
        <f>IFERROR('[1]Sheet 1'!E333,0)</f>
        <v>0.55842807212001799</v>
      </c>
      <c r="G333">
        <f>IFERROR('[1]Sheet 1'!F333,0)</f>
        <v>0.24825163196817901</v>
      </c>
      <c r="H333">
        <f>IFERROR('[1]Sheet 1'!G333,0)</f>
        <v>5.0218480477687698E-2</v>
      </c>
      <c r="I333">
        <f>IFERROR('[1]Sheet 1'!H333,0)</f>
        <v>0</v>
      </c>
      <c r="J333">
        <f>IFERROR('[1]Sheet 1'!I333,0)</f>
        <v>9.1230589254702094E-2</v>
      </c>
      <c r="K333">
        <f>IFERROR('[1]Sheet 1'!J333,0)</f>
        <v>5.1871226179413997E-2</v>
      </c>
      <c r="L333">
        <f>IFERROR('[1]Sheet 1'!K333,0)</f>
        <v>1</v>
      </c>
      <c r="M333">
        <f>IFERROR('[1]Sheet 1'!L333,0)</f>
        <v>0</v>
      </c>
      <c r="N333">
        <f>IFERROR('[1]Sheet 1'!M333,0)</f>
        <v>0</v>
      </c>
      <c r="O333">
        <f>IFERROR('[1]Sheet 1'!N333,0)</f>
        <v>0</v>
      </c>
      <c r="P333">
        <f>IFERROR('[1]Sheet 1'!O333,0)</f>
        <v>0</v>
      </c>
      <c r="Q333">
        <f>IFERROR('[1]Sheet 1'!P333,0)</f>
        <v>0</v>
      </c>
      <c r="R333">
        <f t="shared" si="146"/>
        <v>0.9481287738205868</v>
      </c>
      <c r="S333">
        <f t="shared" si="134"/>
        <v>0.58897914243206861</v>
      </c>
      <c r="T333">
        <f t="shared" si="135"/>
        <v>0.26183324335556485</v>
      </c>
      <c r="U333">
        <f t="shared" si="136"/>
        <v>5.2965885926367293E-2</v>
      </c>
      <c r="V333">
        <f t="shared" si="137"/>
        <v>0</v>
      </c>
      <c r="W333">
        <f t="shared" si="138"/>
        <v>9.6221728285999203E-2</v>
      </c>
      <c r="X333">
        <f t="shared" si="147"/>
        <v>1</v>
      </c>
      <c r="Y333">
        <f t="shared" si="148"/>
        <v>0</v>
      </c>
      <c r="Z333">
        <f t="shared" si="149"/>
        <v>0</v>
      </c>
      <c r="AA333">
        <f t="shared" si="150"/>
        <v>0</v>
      </c>
      <c r="AB333">
        <f t="shared" si="151"/>
        <v>0</v>
      </c>
      <c r="AC333">
        <f t="shared" si="139"/>
        <v>1</v>
      </c>
      <c r="AD333">
        <f t="shared" si="140"/>
        <v>0</v>
      </c>
      <c r="AE333">
        <f t="shared" si="141"/>
        <v>0</v>
      </c>
      <c r="AF333">
        <f t="shared" si="142"/>
        <v>1</v>
      </c>
      <c r="AG333">
        <f t="shared" si="143"/>
        <v>0</v>
      </c>
      <c r="AH333">
        <f t="shared" si="128"/>
        <v>2</v>
      </c>
      <c r="AI333">
        <f t="shared" si="129"/>
        <v>0</v>
      </c>
      <c r="AJ333">
        <f t="shared" si="144"/>
        <v>0</v>
      </c>
      <c r="AK333">
        <f t="shared" si="145"/>
        <v>0</v>
      </c>
      <c r="AL333">
        <f t="shared" si="130"/>
        <v>0</v>
      </c>
      <c r="AM333">
        <f t="shared" si="131"/>
        <v>0</v>
      </c>
      <c r="AN333">
        <f t="shared" si="132"/>
        <v>1</v>
      </c>
    </row>
    <row r="334" spans="1:40" x14ac:dyDescent="0.3">
      <c r="A334" t="str">
        <f t="shared" si="133"/>
        <v>RO_Hortifruti</v>
      </c>
      <c r="B334" t="str">
        <f>IFERROR('[1]Sheet 1'!A334,0)</f>
        <v>Norte</v>
      </c>
      <c r="C334" t="str">
        <f>IFERROR('[1]Sheet 1'!B334,0)</f>
        <v>RO</v>
      </c>
      <c r="D334" t="str">
        <f>IFERROR('[1]Sheet 1'!C334,0)</f>
        <v>Rondonia</v>
      </c>
      <c r="E334" t="str">
        <f>IFERROR('[1]Sheet 1'!D334,0)</f>
        <v>Hortifruti</v>
      </c>
      <c r="F334">
        <f>IFERROR('[1]Sheet 1'!E334,0)</f>
        <v>0.79464527460815204</v>
      </c>
      <c r="G334">
        <f>IFERROR('[1]Sheet 1'!F334,0)</f>
        <v>0.10644416886201501</v>
      </c>
      <c r="H334">
        <f>IFERROR('[1]Sheet 1'!G334,0)</f>
        <v>1.5254878052090399E-2</v>
      </c>
      <c r="I334">
        <f>IFERROR('[1]Sheet 1'!H334,0)</f>
        <v>4.7306176117135001E-2</v>
      </c>
      <c r="J334">
        <f>IFERROR('[1]Sheet 1'!I334,0)</f>
        <v>3.6349502360606897E-2</v>
      </c>
      <c r="K334">
        <f>IFERROR('[1]Sheet 1'!J334,0)</f>
        <v>0</v>
      </c>
      <c r="L334">
        <f>IFERROR('[1]Sheet 1'!K334,0)</f>
        <v>1</v>
      </c>
      <c r="M334">
        <f>IFERROR('[1]Sheet 1'!L334,0)</f>
        <v>0</v>
      </c>
      <c r="N334">
        <f>IFERROR('[1]Sheet 1'!M334,0)</f>
        <v>0</v>
      </c>
      <c r="O334">
        <f>IFERROR('[1]Sheet 1'!N334,0)</f>
        <v>0</v>
      </c>
      <c r="P334">
        <f>IFERROR('[1]Sheet 1'!O334,0)</f>
        <v>0</v>
      </c>
      <c r="Q334">
        <f>IFERROR('[1]Sheet 1'!P334,0)</f>
        <v>0</v>
      </c>
      <c r="R334">
        <f t="shared" si="146"/>
        <v>0.99999999999999933</v>
      </c>
      <c r="S334">
        <f t="shared" si="134"/>
        <v>0.7946452746081526</v>
      </c>
      <c r="T334">
        <f t="shared" si="135"/>
        <v>0.10644416886201508</v>
      </c>
      <c r="U334">
        <f t="shared" si="136"/>
        <v>1.525487805209041E-2</v>
      </c>
      <c r="V334">
        <f t="shared" si="137"/>
        <v>4.7306176117135036E-2</v>
      </c>
      <c r="W334">
        <f t="shared" si="138"/>
        <v>3.6349502360606918E-2</v>
      </c>
      <c r="X334">
        <f t="shared" si="147"/>
        <v>1</v>
      </c>
      <c r="Y334">
        <f t="shared" si="148"/>
        <v>0</v>
      </c>
      <c r="Z334">
        <f t="shared" si="149"/>
        <v>0</v>
      </c>
      <c r="AA334">
        <f t="shared" si="150"/>
        <v>0</v>
      </c>
      <c r="AB334">
        <f t="shared" si="151"/>
        <v>0</v>
      </c>
      <c r="AC334">
        <f t="shared" si="139"/>
        <v>1</v>
      </c>
      <c r="AD334">
        <f t="shared" si="140"/>
        <v>0</v>
      </c>
      <c r="AE334">
        <f t="shared" si="141"/>
        <v>0</v>
      </c>
      <c r="AF334">
        <f t="shared" si="142"/>
        <v>1</v>
      </c>
      <c r="AG334">
        <f t="shared" si="143"/>
        <v>0</v>
      </c>
      <c r="AH334">
        <f t="shared" si="128"/>
        <v>2</v>
      </c>
      <c r="AI334">
        <f t="shared" si="129"/>
        <v>0</v>
      </c>
      <c r="AJ334">
        <f t="shared" si="144"/>
        <v>0</v>
      </c>
      <c r="AK334">
        <f t="shared" si="145"/>
        <v>0</v>
      </c>
      <c r="AL334">
        <f t="shared" si="130"/>
        <v>0</v>
      </c>
      <c r="AM334">
        <f t="shared" si="131"/>
        <v>0</v>
      </c>
      <c r="AN334">
        <f t="shared" si="132"/>
        <v>1</v>
      </c>
    </row>
    <row r="335" spans="1:40" x14ac:dyDescent="0.3">
      <c r="A335" t="str">
        <f t="shared" si="133"/>
        <v>RO_Lanchonetes</v>
      </c>
      <c r="B335" t="str">
        <f>IFERROR('[1]Sheet 1'!A335,0)</f>
        <v>Norte</v>
      </c>
      <c r="C335" t="str">
        <f>IFERROR('[1]Sheet 1'!B335,0)</f>
        <v>RO</v>
      </c>
      <c r="D335" t="str">
        <f>IFERROR('[1]Sheet 1'!C335,0)</f>
        <v>Rondonia</v>
      </c>
      <c r="E335" t="str">
        <f>IFERROR('[1]Sheet 1'!D335,0)</f>
        <v>Lanchonetes</v>
      </c>
      <c r="F335">
        <f>IFERROR('[1]Sheet 1'!E335,0)</f>
        <v>9.0150970992686E-2</v>
      </c>
      <c r="G335">
        <f>IFERROR('[1]Sheet 1'!F335,0)</f>
        <v>0.57643634906734798</v>
      </c>
      <c r="H335">
        <f>IFERROR('[1]Sheet 1'!G335,0)</f>
        <v>0</v>
      </c>
      <c r="I335">
        <f>IFERROR('[1]Sheet 1'!H335,0)</f>
        <v>0.26709240203232698</v>
      </c>
      <c r="J335">
        <f>IFERROR('[1]Sheet 1'!I335,0)</f>
        <v>0</v>
      </c>
      <c r="K335">
        <f>IFERROR('[1]Sheet 1'!J335,0)</f>
        <v>6.6320277907638697E-2</v>
      </c>
      <c r="L335">
        <f>IFERROR('[1]Sheet 1'!K335,0)</f>
        <v>0</v>
      </c>
      <c r="M335">
        <f>IFERROR('[1]Sheet 1'!L335,0)</f>
        <v>1</v>
      </c>
      <c r="N335">
        <f>IFERROR('[1]Sheet 1'!M335,0)</f>
        <v>0</v>
      </c>
      <c r="O335">
        <f>IFERROR('[1]Sheet 1'!N335,0)</f>
        <v>0</v>
      </c>
      <c r="P335">
        <f>IFERROR('[1]Sheet 1'!O335,0)</f>
        <v>0</v>
      </c>
      <c r="Q335">
        <f>IFERROR('[1]Sheet 1'!P335,0)</f>
        <v>0</v>
      </c>
      <c r="R335">
        <f t="shared" si="146"/>
        <v>0.93367972209236094</v>
      </c>
      <c r="S335">
        <f t="shared" si="134"/>
        <v>9.6554491716559027E-2</v>
      </c>
      <c r="T335">
        <f t="shared" si="135"/>
        <v>0.61738124479726686</v>
      </c>
      <c r="U335">
        <f t="shared" si="136"/>
        <v>0</v>
      </c>
      <c r="V335">
        <f t="shared" si="137"/>
        <v>0.28606426348617414</v>
      </c>
      <c r="W335">
        <f t="shared" si="138"/>
        <v>0</v>
      </c>
      <c r="X335">
        <f t="shared" si="147"/>
        <v>0</v>
      </c>
      <c r="Y335">
        <f t="shared" si="148"/>
        <v>1</v>
      </c>
      <c r="Z335">
        <f t="shared" si="149"/>
        <v>0</v>
      </c>
      <c r="AA335">
        <f t="shared" si="150"/>
        <v>0</v>
      </c>
      <c r="AB335">
        <f t="shared" si="151"/>
        <v>0</v>
      </c>
      <c r="AC335">
        <f t="shared" si="139"/>
        <v>0</v>
      </c>
      <c r="AD335">
        <f t="shared" si="140"/>
        <v>1</v>
      </c>
      <c r="AE335">
        <f t="shared" si="141"/>
        <v>0</v>
      </c>
      <c r="AF335">
        <f t="shared" si="142"/>
        <v>0</v>
      </c>
      <c r="AG335">
        <f t="shared" si="143"/>
        <v>1</v>
      </c>
      <c r="AH335">
        <f t="shared" si="128"/>
        <v>2</v>
      </c>
      <c r="AI335">
        <f t="shared" si="129"/>
        <v>0</v>
      </c>
      <c r="AJ335">
        <f t="shared" si="144"/>
        <v>0</v>
      </c>
      <c r="AK335">
        <f t="shared" si="145"/>
        <v>0</v>
      </c>
      <c r="AL335">
        <f t="shared" si="130"/>
        <v>0</v>
      </c>
      <c r="AM335">
        <f t="shared" si="131"/>
        <v>0</v>
      </c>
      <c r="AN335">
        <f t="shared" si="132"/>
        <v>1</v>
      </c>
    </row>
    <row r="336" spans="1:40" x14ac:dyDescent="0.3">
      <c r="A336" t="str">
        <f t="shared" si="133"/>
        <v>RO_LaticiniosFrios</v>
      </c>
      <c r="B336" t="str">
        <f>IFERROR('[1]Sheet 1'!A336,0)</f>
        <v>Norte</v>
      </c>
      <c r="C336" t="str">
        <f>IFERROR('[1]Sheet 1'!B336,0)</f>
        <v>RO</v>
      </c>
      <c r="D336" t="str">
        <f>IFERROR('[1]Sheet 1'!C336,0)</f>
        <v>Rondonia</v>
      </c>
      <c r="E336" t="str">
        <f>IFERROR('[1]Sheet 1'!D336,0)</f>
        <v>LaticiniosFrios</v>
      </c>
      <c r="F336">
        <f>IFERROR('[1]Sheet 1'!E336,0)</f>
        <v>0.5</v>
      </c>
      <c r="G336">
        <f>IFERROR('[1]Sheet 1'!F336,0)</f>
        <v>0</v>
      </c>
      <c r="H336">
        <f>IFERROR('[1]Sheet 1'!G336,0)</f>
        <v>0.5</v>
      </c>
      <c r="I336">
        <f>IFERROR('[1]Sheet 1'!H336,0)</f>
        <v>0</v>
      </c>
      <c r="J336">
        <f>IFERROR('[1]Sheet 1'!I336,0)</f>
        <v>0</v>
      </c>
      <c r="K336">
        <f>IFERROR('[1]Sheet 1'!J336,0)</f>
        <v>0</v>
      </c>
      <c r="L336">
        <f>IFERROR('[1]Sheet 1'!K336,0)</f>
        <v>1</v>
      </c>
      <c r="M336">
        <f>IFERROR('[1]Sheet 1'!L336,0)</f>
        <v>0</v>
      </c>
      <c r="N336">
        <f>IFERROR('[1]Sheet 1'!M336,0)</f>
        <v>1</v>
      </c>
      <c r="O336">
        <f>IFERROR('[1]Sheet 1'!N336,0)</f>
        <v>0</v>
      </c>
      <c r="P336">
        <f>IFERROR('[1]Sheet 1'!O336,0)</f>
        <v>0</v>
      </c>
      <c r="Q336">
        <f>IFERROR('[1]Sheet 1'!P336,0)</f>
        <v>0</v>
      </c>
      <c r="R336">
        <f t="shared" si="146"/>
        <v>1</v>
      </c>
      <c r="S336">
        <f t="shared" si="134"/>
        <v>0.5</v>
      </c>
      <c r="T336">
        <f t="shared" si="135"/>
        <v>0</v>
      </c>
      <c r="U336">
        <f t="shared" si="136"/>
        <v>0.5</v>
      </c>
      <c r="V336">
        <f t="shared" si="137"/>
        <v>0</v>
      </c>
      <c r="W336">
        <f t="shared" si="138"/>
        <v>0</v>
      </c>
      <c r="X336">
        <f t="shared" si="147"/>
        <v>1</v>
      </c>
      <c r="Y336">
        <f t="shared" si="148"/>
        <v>0</v>
      </c>
      <c r="Z336">
        <f t="shared" si="149"/>
        <v>1</v>
      </c>
      <c r="AA336">
        <f t="shared" si="150"/>
        <v>0</v>
      </c>
      <c r="AB336">
        <f t="shared" si="151"/>
        <v>0</v>
      </c>
      <c r="AC336">
        <f t="shared" si="139"/>
        <v>1</v>
      </c>
      <c r="AD336">
        <f t="shared" si="140"/>
        <v>0</v>
      </c>
      <c r="AE336">
        <f t="shared" si="141"/>
        <v>0</v>
      </c>
      <c r="AF336">
        <f t="shared" si="142"/>
        <v>1</v>
      </c>
      <c r="AG336">
        <f t="shared" si="143"/>
        <v>0</v>
      </c>
      <c r="AH336">
        <f t="shared" si="128"/>
        <v>2</v>
      </c>
      <c r="AI336">
        <f t="shared" si="129"/>
        <v>0</v>
      </c>
      <c r="AJ336">
        <f t="shared" si="144"/>
        <v>0</v>
      </c>
      <c r="AK336">
        <f t="shared" si="145"/>
        <v>0</v>
      </c>
      <c r="AL336">
        <f t="shared" si="130"/>
        <v>0</v>
      </c>
      <c r="AM336">
        <f t="shared" si="131"/>
        <v>0</v>
      </c>
      <c r="AN336">
        <f t="shared" si="132"/>
        <v>1</v>
      </c>
    </row>
    <row r="337" spans="1:40" x14ac:dyDescent="0.3">
      <c r="A337" t="str">
        <f t="shared" si="133"/>
        <v>RO_Minimercado</v>
      </c>
      <c r="B337" t="str">
        <f>IFERROR('[1]Sheet 1'!A337,0)</f>
        <v>Norte</v>
      </c>
      <c r="C337" t="str">
        <f>IFERROR('[1]Sheet 1'!B337,0)</f>
        <v>RO</v>
      </c>
      <c r="D337" t="str">
        <f>IFERROR('[1]Sheet 1'!C337,0)</f>
        <v>Rondonia</v>
      </c>
      <c r="E337" t="str">
        <f>IFERROR('[1]Sheet 1'!D337,0)</f>
        <v>Minimercado</v>
      </c>
      <c r="F337">
        <f>IFERROR('[1]Sheet 1'!E337,0)</f>
        <v>0.52160133410151899</v>
      </c>
      <c r="G337">
        <f>IFERROR('[1]Sheet 1'!F337,0)</f>
        <v>0.29309287808027401</v>
      </c>
      <c r="H337">
        <f>IFERROR('[1]Sheet 1'!G337,0)</f>
        <v>8.1956211344008698E-2</v>
      </c>
      <c r="I337">
        <f>IFERROR('[1]Sheet 1'!H337,0)</f>
        <v>4.2916354469079198E-3</v>
      </c>
      <c r="J337">
        <f>IFERROR('[1]Sheet 1'!I337,0)</f>
        <v>8.0421093304149302E-2</v>
      </c>
      <c r="K337">
        <f>IFERROR('[1]Sheet 1'!J337,0)</f>
        <v>1.86368477231416E-2</v>
      </c>
      <c r="L337">
        <f>IFERROR('[1]Sheet 1'!K337,0)</f>
        <v>1</v>
      </c>
      <c r="M337">
        <f>IFERROR('[1]Sheet 1'!L337,0)</f>
        <v>0</v>
      </c>
      <c r="N337">
        <f>IFERROR('[1]Sheet 1'!M337,0)</f>
        <v>0</v>
      </c>
      <c r="O337">
        <f>IFERROR('[1]Sheet 1'!N337,0)</f>
        <v>0</v>
      </c>
      <c r="P337">
        <f>IFERROR('[1]Sheet 1'!O337,0)</f>
        <v>0</v>
      </c>
      <c r="Q337">
        <f>IFERROR('[1]Sheet 1'!P337,0)</f>
        <v>0</v>
      </c>
      <c r="R337">
        <f t="shared" si="146"/>
        <v>0.98136315227685889</v>
      </c>
      <c r="S337">
        <f t="shared" si="134"/>
        <v>0.5315069481581336</v>
      </c>
      <c r="T337">
        <f t="shared" si="135"/>
        <v>0.29865893925227349</v>
      </c>
      <c r="U337">
        <f t="shared" si="136"/>
        <v>8.3512623389070839E-2</v>
      </c>
      <c r="V337">
        <f t="shared" si="137"/>
        <v>4.3731369340196885E-3</v>
      </c>
      <c r="W337">
        <f t="shared" si="138"/>
        <v>8.1948352266502433E-2</v>
      </c>
      <c r="X337">
        <f t="shared" si="147"/>
        <v>1</v>
      </c>
      <c r="Y337">
        <f t="shared" si="148"/>
        <v>0</v>
      </c>
      <c r="Z337">
        <f t="shared" si="149"/>
        <v>0</v>
      </c>
      <c r="AA337">
        <f t="shared" si="150"/>
        <v>0</v>
      </c>
      <c r="AB337">
        <f t="shared" si="151"/>
        <v>0</v>
      </c>
      <c r="AC337">
        <f t="shared" si="139"/>
        <v>1</v>
      </c>
      <c r="AD337">
        <f t="shared" si="140"/>
        <v>0</v>
      </c>
      <c r="AE337">
        <f t="shared" si="141"/>
        <v>0</v>
      </c>
      <c r="AF337">
        <f t="shared" si="142"/>
        <v>1</v>
      </c>
      <c r="AG337">
        <f t="shared" si="143"/>
        <v>0</v>
      </c>
      <c r="AH337">
        <f t="shared" si="128"/>
        <v>2</v>
      </c>
      <c r="AI337">
        <f t="shared" si="129"/>
        <v>0</v>
      </c>
      <c r="AJ337">
        <f t="shared" si="144"/>
        <v>0</v>
      </c>
      <c r="AK337">
        <f t="shared" si="145"/>
        <v>0</v>
      </c>
      <c r="AL337">
        <f t="shared" si="130"/>
        <v>0</v>
      </c>
      <c r="AM337">
        <f t="shared" si="131"/>
        <v>0</v>
      </c>
      <c r="AN337">
        <f t="shared" si="132"/>
        <v>1</v>
      </c>
    </row>
    <row r="338" spans="1:40" x14ac:dyDescent="0.3">
      <c r="A338" t="str">
        <f t="shared" si="133"/>
        <v>RO_Padaria_prod</v>
      </c>
      <c r="B338" t="str">
        <f>IFERROR('[1]Sheet 1'!A338,0)</f>
        <v>Norte</v>
      </c>
      <c r="C338" t="str">
        <f>IFERROR('[1]Sheet 1'!B338,0)</f>
        <v>RO</v>
      </c>
      <c r="D338" t="str">
        <f>IFERROR('[1]Sheet 1'!C338,0)</f>
        <v>Rondonia</v>
      </c>
      <c r="E338" t="str">
        <f>IFERROR('[1]Sheet 1'!D338,0)</f>
        <v>Padaria_prod</v>
      </c>
      <c r="F338">
        <f>IFERROR('[1]Sheet 1'!E338,0)</f>
        <v>7.7395634707758995E-2</v>
      </c>
      <c r="G338">
        <f>IFERROR('[1]Sheet 1'!F338,0)</f>
        <v>0.24961798349718001</v>
      </c>
      <c r="H338">
        <f>IFERROR('[1]Sheet 1'!G338,0)</f>
        <v>0.56738263297582203</v>
      </c>
      <c r="I338">
        <f>IFERROR('[1]Sheet 1'!H338,0)</f>
        <v>0.100578813685458</v>
      </c>
      <c r="J338">
        <f>IFERROR('[1]Sheet 1'!I338,0)</f>
        <v>4.4751878552755E-3</v>
      </c>
      <c r="K338">
        <f>IFERROR('[1]Sheet 1'!J338,0)</f>
        <v>5.4974727850528302E-4</v>
      </c>
      <c r="L338">
        <f>IFERROR('[1]Sheet 1'!K338,0)</f>
        <v>0</v>
      </c>
      <c r="M338">
        <f>IFERROR('[1]Sheet 1'!L338,0)</f>
        <v>0</v>
      </c>
      <c r="N338">
        <f>IFERROR('[1]Sheet 1'!M338,0)</f>
        <v>1</v>
      </c>
      <c r="O338">
        <f>IFERROR('[1]Sheet 1'!N338,0)</f>
        <v>0</v>
      </c>
      <c r="P338">
        <f>IFERROR('[1]Sheet 1'!O338,0)</f>
        <v>0</v>
      </c>
      <c r="Q338">
        <f>IFERROR('[1]Sheet 1'!P338,0)</f>
        <v>0</v>
      </c>
      <c r="R338">
        <f t="shared" si="146"/>
        <v>0.99945025272149446</v>
      </c>
      <c r="S338">
        <f t="shared" si="134"/>
        <v>7.7438206150842778E-2</v>
      </c>
      <c r="T338">
        <f t="shared" si="135"/>
        <v>0.24975528578583314</v>
      </c>
      <c r="U338">
        <f t="shared" si="136"/>
        <v>0.56769472160404577</v>
      </c>
      <c r="V338">
        <f t="shared" si="137"/>
        <v>0.10063413702841412</v>
      </c>
      <c r="W338">
        <f t="shared" si="138"/>
        <v>4.4776494308642195E-3</v>
      </c>
      <c r="X338">
        <f t="shared" si="147"/>
        <v>0</v>
      </c>
      <c r="Y338">
        <f t="shared" si="148"/>
        <v>0</v>
      </c>
      <c r="Z338">
        <f t="shared" si="149"/>
        <v>1</v>
      </c>
      <c r="AA338">
        <f t="shared" si="150"/>
        <v>0</v>
      </c>
      <c r="AB338">
        <f t="shared" si="151"/>
        <v>0</v>
      </c>
      <c r="AC338">
        <f t="shared" si="139"/>
        <v>0</v>
      </c>
      <c r="AD338">
        <f t="shared" si="140"/>
        <v>0</v>
      </c>
      <c r="AE338">
        <f t="shared" si="141"/>
        <v>1</v>
      </c>
      <c r="AF338">
        <f t="shared" si="142"/>
        <v>0</v>
      </c>
      <c r="AG338">
        <f t="shared" si="143"/>
        <v>0</v>
      </c>
      <c r="AH338">
        <f t="shared" si="128"/>
        <v>0</v>
      </c>
      <c r="AI338">
        <f t="shared" si="129"/>
        <v>0</v>
      </c>
      <c r="AJ338">
        <f t="shared" si="144"/>
        <v>0</v>
      </c>
      <c r="AK338">
        <f t="shared" si="145"/>
        <v>1</v>
      </c>
      <c r="AL338">
        <f t="shared" si="130"/>
        <v>0</v>
      </c>
      <c r="AM338">
        <f t="shared" si="131"/>
        <v>1</v>
      </c>
      <c r="AN338">
        <f t="shared" si="132"/>
        <v>1</v>
      </c>
    </row>
    <row r="339" spans="1:40" x14ac:dyDescent="0.3">
      <c r="A339" t="str">
        <f t="shared" si="133"/>
        <v>RO_Peixaria</v>
      </c>
      <c r="B339" t="str">
        <f>IFERROR('[1]Sheet 1'!A339,0)</f>
        <v>Norte</v>
      </c>
      <c r="C339" t="str">
        <f>IFERROR('[1]Sheet 1'!B339,0)</f>
        <v>RO</v>
      </c>
      <c r="D339" t="str">
        <f>IFERROR('[1]Sheet 1'!C339,0)</f>
        <v>Rondonia</v>
      </c>
      <c r="E339" t="str">
        <f>IFERROR('[1]Sheet 1'!D339,0)</f>
        <v>Peixaria</v>
      </c>
      <c r="F339">
        <f>IFERROR('[1]Sheet 1'!E339,0)</f>
        <v>1</v>
      </c>
      <c r="G339">
        <f>IFERROR('[1]Sheet 1'!F339,0)</f>
        <v>0</v>
      </c>
      <c r="H339">
        <f>IFERROR('[1]Sheet 1'!G339,0)</f>
        <v>0</v>
      </c>
      <c r="I339">
        <f>IFERROR('[1]Sheet 1'!H339,0)</f>
        <v>0</v>
      </c>
      <c r="J339">
        <f>IFERROR('[1]Sheet 1'!I339,0)</f>
        <v>0</v>
      </c>
      <c r="K339">
        <f>IFERROR('[1]Sheet 1'!J339,0)</f>
        <v>0</v>
      </c>
      <c r="L339">
        <f>IFERROR('[1]Sheet 1'!K339,0)</f>
        <v>1</v>
      </c>
      <c r="M339">
        <f>IFERROR('[1]Sheet 1'!L339,0)</f>
        <v>0</v>
      </c>
      <c r="N339">
        <f>IFERROR('[1]Sheet 1'!M339,0)</f>
        <v>0</v>
      </c>
      <c r="O339">
        <f>IFERROR('[1]Sheet 1'!N339,0)</f>
        <v>0</v>
      </c>
      <c r="P339">
        <f>IFERROR('[1]Sheet 1'!O339,0)</f>
        <v>0</v>
      </c>
      <c r="Q339">
        <f>IFERROR('[1]Sheet 1'!P339,0)</f>
        <v>0</v>
      </c>
      <c r="R339">
        <f t="shared" si="146"/>
        <v>1</v>
      </c>
      <c r="S339">
        <f t="shared" si="134"/>
        <v>1</v>
      </c>
      <c r="T339">
        <f t="shared" si="135"/>
        <v>0</v>
      </c>
      <c r="U339">
        <f t="shared" si="136"/>
        <v>0</v>
      </c>
      <c r="V339">
        <f t="shared" si="137"/>
        <v>0</v>
      </c>
      <c r="W339">
        <f t="shared" si="138"/>
        <v>0</v>
      </c>
      <c r="X339">
        <f t="shared" si="147"/>
        <v>1</v>
      </c>
      <c r="Y339">
        <f t="shared" si="148"/>
        <v>0</v>
      </c>
      <c r="Z339">
        <f t="shared" si="149"/>
        <v>0</v>
      </c>
      <c r="AA339">
        <f t="shared" si="150"/>
        <v>0</v>
      </c>
      <c r="AB339">
        <f t="shared" si="151"/>
        <v>0</v>
      </c>
      <c r="AC339">
        <f t="shared" si="139"/>
        <v>1</v>
      </c>
      <c r="AD339">
        <f t="shared" si="140"/>
        <v>0</v>
      </c>
      <c r="AE339">
        <f t="shared" si="141"/>
        <v>0</v>
      </c>
      <c r="AF339">
        <f t="shared" si="142"/>
        <v>1</v>
      </c>
      <c r="AG339">
        <f t="shared" si="143"/>
        <v>0</v>
      </c>
      <c r="AH339">
        <f t="shared" si="128"/>
        <v>2</v>
      </c>
      <c r="AI339">
        <f t="shared" si="129"/>
        <v>0</v>
      </c>
      <c r="AJ339">
        <f t="shared" si="144"/>
        <v>0</v>
      </c>
      <c r="AK339">
        <f t="shared" si="145"/>
        <v>0</v>
      </c>
      <c r="AL339">
        <f t="shared" si="130"/>
        <v>0</v>
      </c>
      <c r="AM339">
        <f t="shared" si="131"/>
        <v>0</v>
      </c>
      <c r="AN339">
        <f t="shared" si="132"/>
        <v>1</v>
      </c>
    </row>
    <row r="340" spans="1:40" x14ac:dyDescent="0.3">
      <c r="A340" t="str">
        <f t="shared" si="133"/>
        <v>RO_Restaurante</v>
      </c>
      <c r="B340" t="str">
        <f>IFERROR('[1]Sheet 1'!A340,0)</f>
        <v>Norte</v>
      </c>
      <c r="C340" t="str">
        <f>IFERROR('[1]Sheet 1'!B340,0)</f>
        <v>RO</v>
      </c>
      <c r="D340" t="str">
        <f>IFERROR('[1]Sheet 1'!C340,0)</f>
        <v>Rondonia</v>
      </c>
      <c r="E340" t="str">
        <f>IFERROR('[1]Sheet 1'!D340,0)</f>
        <v>Restaurante</v>
      </c>
      <c r="F340">
        <f>IFERROR('[1]Sheet 1'!E340,0)</f>
        <v>5.6785093705479898E-2</v>
      </c>
      <c r="G340">
        <f>IFERROR('[1]Sheet 1'!F340,0)</f>
        <v>8.9645305219930402E-2</v>
      </c>
      <c r="H340">
        <f>IFERROR('[1]Sheet 1'!G340,0)</f>
        <v>0</v>
      </c>
      <c r="I340">
        <f>IFERROR('[1]Sheet 1'!H340,0)</f>
        <v>0.827797629419879</v>
      </c>
      <c r="J340">
        <f>IFERROR('[1]Sheet 1'!I340,0)</f>
        <v>0</v>
      </c>
      <c r="K340">
        <f>IFERROR('[1]Sheet 1'!J340,0)</f>
        <v>2.5771971654710402E-2</v>
      </c>
      <c r="L340">
        <f>IFERROR('[1]Sheet 1'!K340,0)</f>
        <v>0</v>
      </c>
      <c r="M340">
        <f>IFERROR('[1]Sheet 1'!L340,0)</f>
        <v>0</v>
      </c>
      <c r="N340">
        <f>IFERROR('[1]Sheet 1'!M340,0)</f>
        <v>0</v>
      </c>
      <c r="O340">
        <f>IFERROR('[1]Sheet 1'!N340,0)</f>
        <v>1</v>
      </c>
      <c r="P340">
        <f>IFERROR('[1]Sheet 1'!O340,0)</f>
        <v>0</v>
      </c>
      <c r="Q340">
        <f>IFERROR('[1]Sheet 1'!P340,0)</f>
        <v>0</v>
      </c>
      <c r="R340">
        <f t="shared" si="146"/>
        <v>0.97422802834528932</v>
      </c>
      <c r="S340">
        <f t="shared" si="134"/>
        <v>5.8287271617434855E-2</v>
      </c>
      <c r="T340">
        <f t="shared" si="135"/>
        <v>9.2016758512061606E-2</v>
      </c>
      <c r="U340">
        <f t="shared" si="136"/>
        <v>0</v>
      </c>
      <c r="V340">
        <f t="shared" si="137"/>
        <v>0.84969596987050355</v>
      </c>
      <c r="W340">
        <f t="shared" si="138"/>
        <v>0</v>
      </c>
      <c r="X340">
        <f t="shared" si="147"/>
        <v>0</v>
      </c>
      <c r="Y340">
        <f t="shared" si="148"/>
        <v>0</v>
      </c>
      <c r="Z340">
        <f t="shared" si="149"/>
        <v>0</v>
      </c>
      <c r="AA340">
        <f t="shared" si="150"/>
        <v>1</v>
      </c>
      <c r="AB340">
        <f t="shared" si="151"/>
        <v>0</v>
      </c>
      <c r="AC340">
        <f t="shared" si="139"/>
        <v>0</v>
      </c>
      <c r="AD340">
        <f t="shared" si="140"/>
        <v>0</v>
      </c>
      <c r="AE340">
        <f t="shared" si="141"/>
        <v>1</v>
      </c>
      <c r="AF340">
        <f t="shared" si="142"/>
        <v>0</v>
      </c>
      <c r="AG340">
        <f t="shared" si="143"/>
        <v>0</v>
      </c>
      <c r="AH340">
        <f t="shared" si="128"/>
        <v>0</v>
      </c>
      <c r="AI340">
        <f t="shared" si="129"/>
        <v>0</v>
      </c>
      <c r="AJ340">
        <f t="shared" si="144"/>
        <v>1</v>
      </c>
      <c r="AK340">
        <f t="shared" si="145"/>
        <v>0</v>
      </c>
      <c r="AL340">
        <f t="shared" si="130"/>
        <v>0</v>
      </c>
      <c r="AM340">
        <f t="shared" si="131"/>
        <v>0</v>
      </c>
      <c r="AN340">
        <f t="shared" si="132"/>
        <v>1</v>
      </c>
    </row>
    <row r="341" spans="1:40" x14ac:dyDescent="0.3">
      <c r="A341" t="str">
        <f t="shared" si="133"/>
        <v>RO_Supermercado</v>
      </c>
      <c r="B341" t="str">
        <f>IFERROR('[1]Sheet 1'!A341,0)</f>
        <v>Norte</v>
      </c>
      <c r="C341" t="str">
        <f>IFERROR('[1]Sheet 1'!B341,0)</f>
        <v>RO</v>
      </c>
      <c r="D341" t="str">
        <f>IFERROR('[1]Sheet 1'!C341,0)</f>
        <v>Rondonia</v>
      </c>
      <c r="E341" t="str">
        <f>IFERROR('[1]Sheet 1'!D341,0)</f>
        <v>Supermercado</v>
      </c>
      <c r="F341">
        <f>IFERROR('[1]Sheet 1'!E341,0)</f>
        <v>0.55413506760577802</v>
      </c>
      <c r="G341">
        <f>IFERROR('[1]Sheet 1'!F341,0)</f>
        <v>0.29226790855499202</v>
      </c>
      <c r="H341">
        <f>IFERROR('[1]Sheet 1'!G341,0)</f>
        <v>6.6043320420934998E-2</v>
      </c>
      <c r="I341">
        <f>IFERROR('[1]Sheet 1'!H341,0)</f>
        <v>4.3698717858743101E-3</v>
      </c>
      <c r="J341">
        <f>IFERROR('[1]Sheet 1'!I341,0)</f>
        <v>7.2035250600263598E-2</v>
      </c>
      <c r="K341">
        <f>IFERROR('[1]Sheet 1'!J341,0)</f>
        <v>1.1148581032157099E-2</v>
      </c>
      <c r="L341">
        <f>IFERROR('[1]Sheet 1'!K341,0)</f>
        <v>1</v>
      </c>
      <c r="M341">
        <f>IFERROR('[1]Sheet 1'!L341,0)</f>
        <v>0</v>
      </c>
      <c r="N341">
        <f>IFERROR('[1]Sheet 1'!M341,0)</f>
        <v>0</v>
      </c>
      <c r="O341">
        <f>IFERROR('[1]Sheet 1'!N341,0)</f>
        <v>0</v>
      </c>
      <c r="P341">
        <f>IFERROR('[1]Sheet 1'!O341,0)</f>
        <v>0</v>
      </c>
      <c r="Q341">
        <f>IFERROR('[1]Sheet 1'!P341,0)</f>
        <v>0</v>
      </c>
      <c r="R341">
        <f t="shared" si="146"/>
        <v>0.98885141896784301</v>
      </c>
      <c r="S341">
        <f t="shared" si="134"/>
        <v>0.56038253773674185</v>
      </c>
      <c r="T341">
        <f t="shared" si="135"/>
        <v>0.29556301679787189</v>
      </c>
      <c r="U341">
        <f t="shared" si="136"/>
        <v>6.6787910857093791E-2</v>
      </c>
      <c r="V341">
        <f t="shared" si="137"/>
        <v>4.4191389141510816E-3</v>
      </c>
      <c r="W341">
        <f t="shared" si="138"/>
        <v>7.2847395694141337E-2</v>
      </c>
      <c r="X341">
        <f t="shared" si="147"/>
        <v>1</v>
      </c>
      <c r="Y341">
        <f t="shared" si="148"/>
        <v>0</v>
      </c>
      <c r="Z341">
        <f t="shared" si="149"/>
        <v>0</v>
      </c>
      <c r="AA341">
        <f t="shared" si="150"/>
        <v>0</v>
      </c>
      <c r="AB341">
        <f t="shared" si="151"/>
        <v>0</v>
      </c>
      <c r="AC341">
        <f t="shared" si="139"/>
        <v>1</v>
      </c>
      <c r="AD341">
        <f t="shared" si="140"/>
        <v>0</v>
      </c>
      <c r="AE341">
        <f t="shared" si="141"/>
        <v>0</v>
      </c>
      <c r="AF341">
        <f t="shared" si="142"/>
        <v>1</v>
      </c>
      <c r="AG341">
        <f t="shared" si="143"/>
        <v>0</v>
      </c>
      <c r="AH341">
        <f t="shared" si="128"/>
        <v>2</v>
      </c>
      <c r="AI341">
        <f t="shared" si="129"/>
        <v>0</v>
      </c>
      <c r="AJ341">
        <f t="shared" si="144"/>
        <v>0</v>
      </c>
      <c r="AK341">
        <f t="shared" si="145"/>
        <v>0</v>
      </c>
      <c r="AL341">
        <f t="shared" si="130"/>
        <v>0</v>
      </c>
      <c r="AM341">
        <f t="shared" si="131"/>
        <v>0</v>
      </c>
      <c r="AN341">
        <f t="shared" si="132"/>
        <v>1</v>
      </c>
    </row>
    <row r="342" spans="1:40" x14ac:dyDescent="0.3">
      <c r="A342" t="str">
        <f t="shared" si="133"/>
        <v>RO_AliGeral</v>
      </c>
      <c r="B342" t="str">
        <f>IFERROR('[1]Sheet 1'!A342,0)</f>
        <v>Norte</v>
      </c>
      <c r="C342" t="str">
        <f>IFERROR('[1]Sheet 1'!B342,0)</f>
        <v>RO</v>
      </c>
      <c r="D342" t="str">
        <f>IFERROR('[1]Sheet 1'!C342,0)</f>
        <v>Rondonia</v>
      </c>
      <c r="E342" t="str">
        <f>IFERROR('[1]Sheet 1'!D342,0)</f>
        <v>AliGeral</v>
      </c>
      <c r="F342">
        <f>IFERROR('[1]Sheet 1'!E342,0)</f>
        <v>0</v>
      </c>
      <c r="G342">
        <f>IFERROR('[1]Sheet 1'!F342,0)</f>
        <v>2.7332536630452599E-3</v>
      </c>
      <c r="H342">
        <f>IFERROR('[1]Sheet 1'!G342,0)</f>
        <v>0</v>
      </c>
      <c r="I342">
        <f>IFERROR('[1]Sheet 1'!H342,0)</f>
        <v>0.997266746336955</v>
      </c>
      <c r="J342">
        <f>IFERROR('[1]Sheet 1'!I342,0)</f>
        <v>0</v>
      </c>
      <c r="K342">
        <f>IFERROR('[1]Sheet 1'!J342,0)</f>
        <v>0</v>
      </c>
      <c r="L342">
        <f>IFERROR('[1]Sheet 1'!K342,0)</f>
        <v>0</v>
      </c>
      <c r="M342">
        <f>IFERROR('[1]Sheet 1'!L342,0)</f>
        <v>0</v>
      </c>
      <c r="N342">
        <f>IFERROR('[1]Sheet 1'!M342,0)</f>
        <v>0</v>
      </c>
      <c r="O342">
        <f>IFERROR('[1]Sheet 1'!N342,0)</f>
        <v>1</v>
      </c>
      <c r="P342">
        <f>IFERROR('[1]Sheet 1'!O342,0)</f>
        <v>0</v>
      </c>
      <c r="Q342">
        <f>IFERROR('[1]Sheet 1'!P342,0)</f>
        <v>0</v>
      </c>
      <c r="R342">
        <f t="shared" si="146"/>
        <v>1.0000000000000002</v>
      </c>
      <c r="S342">
        <f t="shared" si="134"/>
        <v>0</v>
      </c>
      <c r="T342">
        <f t="shared" si="135"/>
        <v>2.7332536630452595E-3</v>
      </c>
      <c r="U342">
        <f t="shared" si="136"/>
        <v>0</v>
      </c>
      <c r="V342">
        <f t="shared" si="137"/>
        <v>0.99726674633695478</v>
      </c>
      <c r="W342">
        <f t="shared" si="138"/>
        <v>0</v>
      </c>
      <c r="X342">
        <f t="shared" si="147"/>
        <v>0</v>
      </c>
      <c r="Y342">
        <f t="shared" si="148"/>
        <v>0</v>
      </c>
      <c r="Z342">
        <f t="shared" si="149"/>
        <v>0</v>
      </c>
      <c r="AA342">
        <f t="shared" si="150"/>
        <v>1</v>
      </c>
      <c r="AB342">
        <f t="shared" si="151"/>
        <v>0</v>
      </c>
      <c r="AC342">
        <f t="shared" si="139"/>
        <v>0</v>
      </c>
      <c r="AD342">
        <f t="shared" si="140"/>
        <v>0</v>
      </c>
      <c r="AE342">
        <f t="shared" si="141"/>
        <v>1</v>
      </c>
      <c r="AF342">
        <f t="shared" si="142"/>
        <v>0</v>
      </c>
      <c r="AG342">
        <f t="shared" si="143"/>
        <v>0</v>
      </c>
      <c r="AH342">
        <f t="shared" si="128"/>
        <v>0</v>
      </c>
      <c r="AI342">
        <f t="shared" si="129"/>
        <v>0</v>
      </c>
      <c r="AJ342">
        <f t="shared" si="144"/>
        <v>1</v>
      </c>
      <c r="AK342">
        <f t="shared" si="145"/>
        <v>0</v>
      </c>
      <c r="AL342">
        <f t="shared" si="130"/>
        <v>0</v>
      </c>
      <c r="AM342">
        <f t="shared" si="131"/>
        <v>0</v>
      </c>
      <c r="AN342">
        <f t="shared" si="132"/>
        <v>1</v>
      </c>
    </row>
    <row r="343" spans="1:40" x14ac:dyDescent="0.3">
      <c r="A343" t="str">
        <f t="shared" si="133"/>
        <v>RR_Acougues</v>
      </c>
      <c r="B343" t="str">
        <f>IFERROR('[1]Sheet 1'!A343,0)</f>
        <v>Norte</v>
      </c>
      <c r="C343" t="str">
        <f>IFERROR('[1]Sheet 1'!B343,0)</f>
        <v>RR</v>
      </c>
      <c r="D343" t="str">
        <f>IFERROR('[1]Sheet 1'!C343,0)</f>
        <v>Roraima</v>
      </c>
      <c r="E343" t="str">
        <f>IFERROR('[1]Sheet 1'!D343,0)</f>
        <v>Acougues</v>
      </c>
      <c r="F343">
        <f>IFERROR('[1]Sheet 1'!E343,0)</f>
        <v>0.93926223838528</v>
      </c>
      <c r="G343">
        <f>IFERROR('[1]Sheet 1'!F343,0)</f>
        <v>3.7626261272346598E-2</v>
      </c>
      <c r="H343">
        <f>IFERROR('[1]Sheet 1'!G343,0)</f>
        <v>2.3111500342373099E-2</v>
      </c>
      <c r="I343">
        <f>IFERROR('[1]Sheet 1'!H343,0)</f>
        <v>0</v>
      </c>
      <c r="J343">
        <f>IFERROR('[1]Sheet 1'!I343,0)</f>
        <v>0</v>
      </c>
      <c r="K343">
        <f>IFERROR('[1]Sheet 1'!J343,0)</f>
        <v>0</v>
      </c>
      <c r="L343">
        <f>IFERROR('[1]Sheet 1'!K343,0)</f>
        <v>1</v>
      </c>
      <c r="M343">
        <f>IFERROR('[1]Sheet 1'!L343,0)</f>
        <v>0</v>
      </c>
      <c r="N343">
        <f>IFERROR('[1]Sheet 1'!M343,0)</f>
        <v>0</v>
      </c>
      <c r="O343">
        <f>IFERROR('[1]Sheet 1'!N343,0)</f>
        <v>0</v>
      </c>
      <c r="P343">
        <f>IFERROR('[1]Sheet 1'!O343,0)</f>
        <v>0</v>
      </c>
      <c r="Q343">
        <f>IFERROR('[1]Sheet 1'!P343,0)</f>
        <v>0</v>
      </c>
      <c r="R343">
        <f t="shared" si="146"/>
        <v>0.99999999999999967</v>
      </c>
      <c r="S343">
        <f t="shared" si="134"/>
        <v>0.93926223838528033</v>
      </c>
      <c r="T343">
        <f t="shared" si="135"/>
        <v>3.7626261272346612E-2</v>
      </c>
      <c r="U343">
        <f t="shared" si="136"/>
        <v>2.3111500342373106E-2</v>
      </c>
      <c r="V343">
        <f t="shared" si="137"/>
        <v>0</v>
      </c>
      <c r="W343">
        <f t="shared" si="138"/>
        <v>0</v>
      </c>
      <c r="X343">
        <f t="shared" si="147"/>
        <v>1</v>
      </c>
      <c r="Y343">
        <f t="shared" si="148"/>
        <v>0</v>
      </c>
      <c r="Z343">
        <f t="shared" si="149"/>
        <v>0</v>
      </c>
      <c r="AA343">
        <f t="shared" si="150"/>
        <v>0</v>
      </c>
      <c r="AB343">
        <f t="shared" si="151"/>
        <v>0</v>
      </c>
      <c r="AC343">
        <f t="shared" si="139"/>
        <v>1</v>
      </c>
      <c r="AD343">
        <f t="shared" si="140"/>
        <v>0</v>
      </c>
      <c r="AE343">
        <f t="shared" si="141"/>
        <v>0</v>
      </c>
      <c r="AF343">
        <f t="shared" si="142"/>
        <v>1</v>
      </c>
      <c r="AG343">
        <f t="shared" si="143"/>
        <v>0</v>
      </c>
      <c r="AH343">
        <f t="shared" si="128"/>
        <v>2</v>
      </c>
      <c r="AI343">
        <f t="shared" si="129"/>
        <v>0</v>
      </c>
      <c r="AJ343">
        <f t="shared" si="144"/>
        <v>0</v>
      </c>
      <c r="AK343">
        <f t="shared" si="145"/>
        <v>0</v>
      </c>
      <c r="AL343">
        <f t="shared" si="130"/>
        <v>0</v>
      </c>
      <c r="AM343">
        <f t="shared" si="131"/>
        <v>0</v>
      </c>
      <c r="AN343">
        <f t="shared" si="132"/>
        <v>1</v>
      </c>
    </row>
    <row r="344" spans="1:40" x14ac:dyDescent="0.3">
      <c r="A344" t="str">
        <f t="shared" si="133"/>
        <v>RR_AliGeral</v>
      </c>
      <c r="B344" t="str">
        <f>IFERROR('[1]Sheet 1'!A344,0)</f>
        <v>Norte</v>
      </c>
      <c r="C344" t="str">
        <f>IFERROR('[1]Sheet 1'!B344,0)</f>
        <v>RR</v>
      </c>
      <c r="D344" t="str">
        <f>IFERROR('[1]Sheet 1'!C344,0)</f>
        <v>Roraima</v>
      </c>
      <c r="E344" t="str">
        <f>IFERROR('[1]Sheet 1'!D344,0)</f>
        <v>AliGeral</v>
      </c>
      <c r="F344">
        <f>IFERROR('[1]Sheet 1'!E344,0)</f>
        <v>0.84679882312064303</v>
      </c>
      <c r="G344">
        <f>IFERROR('[1]Sheet 1'!F344,0)</f>
        <v>5.8210741828857897E-3</v>
      </c>
      <c r="H344">
        <f>IFERROR('[1]Sheet 1'!G344,0)</f>
        <v>0</v>
      </c>
      <c r="I344">
        <f>IFERROR('[1]Sheet 1'!H344,0)</f>
        <v>4.1520242240424998E-2</v>
      </c>
      <c r="J344">
        <f>IFERROR('[1]Sheet 1'!I344,0)</f>
        <v>7.3970266576609003E-2</v>
      </c>
      <c r="K344">
        <f>IFERROR('[1]Sheet 1'!J344,0)</f>
        <v>3.1889593879437302E-2</v>
      </c>
      <c r="L344">
        <f>IFERROR('[1]Sheet 1'!K344,0)</f>
        <v>1</v>
      </c>
      <c r="M344">
        <f>IFERROR('[1]Sheet 1'!L344,0)</f>
        <v>0</v>
      </c>
      <c r="N344">
        <f>IFERROR('[1]Sheet 1'!M344,0)</f>
        <v>0</v>
      </c>
      <c r="O344">
        <f>IFERROR('[1]Sheet 1'!N344,0)</f>
        <v>0</v>
      </c>
      <c r="P344">
        <f>IFERROR('[1]Sheet 1'!O344,0)</f>
        <v>0</v>
      </c>
      <c r="Q344">
        <f>IFERROR('[1]Sheet 1'!P344,0)</f>
        <v>0</v>
      </c>
      <c r="R344">
        <f t="shared" si="146"/>
        <v>0.96811040612056287</v>
      </c>
      <c r="S344">
        <f t="shared" si="134"/>
        <v>0.87469240880692234</v>
      </c>
      <c r="T344">
        <f t="shared" si="135"/>
        <v>6.0128205895566694E-3</v>
      </c>
      <c r="U344">
        <f t="shared" si="136"/>
        <v>0</v>
      </c>
      <c r="V344">
        <f t="shared" si="137"/>
        <v>4.2887920611044759E-2</v>
      </c>
      <c r="W344">
        <f t="shared" si="138"/>
        <v>7.6406849992476142E-2</v>
      </c>
      <c r="X344">
        <f t="shared" si="147"/>
        <v>1</v>
      </c>
      <c r="Y344">
        <f t="shared" si="148"/>
        <v>0</v>
      </c>
      <c r="Z344">
        <f t="shared" si="149"/>
        <v>0</v>
      </c>
      <c r="AA344">
        <f t="shared" si="150"/>
        <v>0</v>
      </c>
      <c r="AB344">
        <f t="shared" si="151"/>
        <v>0</v>
      </c>
      <c r="AC344">
        <f t="shared" si="139"/>
        <v>1</v>
      </c>
      <c r="AD344">
        <f t="shared" si="140"/>
        <v>0</v>
      </c>
      <c r="AE344">
        <f t="shared" si="141"/>
        <v>0</v>
      </c>
      <c r="AF344">
        <f t="shared" si="142"/>
        <v>1</v>
      </c>
      <c r="AG344">
        <f t="shared" si="143"/>
        <v>0</v>
      </c>
      <c r="AH344">
        <f t="shared" si="128"/>
        <v>2</v>
      </c>
      <c r="AI344">
        <f t="shared" si="129"/>
        <v>0</v>
      </c>
      <c r="AJ344">
        <f t="shared" si="144"/>
        <v>0</v>
      </c>
      <c r="AK344">
        <f t="shared" si="145"/>
        <v>0</v>
      </c>
      <c r="AL344">
        <f t="shared" si="130"/>
        <v>0</v>
      </c>
      <c r="AM344">
        <f t="shared" si="131"/>
        <v>0</v>
      </c>
      <c r="AN344">
        <f t="shared" si="132"/>
        <v>1</v>
      </c>
    </row>
    <row r="345" spans="1:40" x14ac:dyDescent="0.3">
      <c r="A345" t="str">
        <f t="shared" si="133"/>
        <v>RR_Ambulantes</v>
      </c>
      <c r="B345" t="str">
        <f>IFERROR('[1]Sheet 1'!A345,0)</f>
        <v>Norte</v>
      </c>
      <c r="C345" t="str">
        <f>IFERROR('[1]Sheet 1'!B345,0)</f>
        <v>RR</v>
      </c>
      <c r="D345" t="str">
        <f>IFERROR('[1]Sheet 1'!C345,0)</f>
        <v>Roraima</v>
      </c>
      <c r="E345" t="str">
        <f>IFERROR('[1]Sheet 1'!D345,0)</f>
        <v>Ambulantes</v>
      </c>
      <c r="F345">
        <f>IFERROR('[1]Sheet 1'!E345,0)</f>
        <v>0.35275909166013097</v>
      </c>
      <c r="G345">
        <f>IFERROR('[1]Sheet 1'!F345,0)</f>
        <v>0.401258023107608</v>
      </c>
      <c r="H345">
        <f>IFERROR('[1]Sheet 1'!G345,0)</f>
        <v>4.4755731290294802E-2</v>
      </c>
      <c r="I345">
        <f>IFERROR('[1]Sheet 1'!H345,0)</f>
        <v>0.115086436776973</v>
      </c>
      <c r="J345">
        <f>IFERROR('[1]Sheet 1'!I345,0)</f>
        <v>2.9865533153269501E-2</v>
      </c>
      <c r="K345">
        <f>IFERROR('[1]Sheet 1'!J345,0)</f>
        <v>5.6275184011723503E-2</v>
      </c>
      <c r="L345">
        <f>IFERROR('[1]Sheet 1'!K345,0)</f>
        <v>0</v>
      </c>
      <c r="M345">
        <f>IFERROR('[1]Sheet 1'!L345,0)</f>
        <v>0</v>
      </c>
      <c r="N345">
        <f>IFERROR('[1]Sheet 1'!M345,0)</f>
        <v>0</v>
      </c>
      <c r="O345">
        <f>IFERROR('[1]Sheet 1'!N345,0)</f>
        <v>0</v>
      </c>
      <c r="P345">
        <f>IFERROR('[1]Sheet 1'!O345,0)</f>
        <v>0</v>
      </c>
      <c r="Q345">
        <f>IFERROR('[1]Sheet 1'!P345,0)</f>
        <v>0</v>
      </c>
      <c r="R345">
        <f t="shared" si="146"/>
        <v>0.94372481598827618</v>
      </c>
      <c r="S345">
        <f t="shared" si="134"/>
        <v>0.37379444270596912</v>
      </c>
      <c r="T345">
        <f t="shared" si="135"/>
        <v>0.42518541031201706</v>
      </c>
      <c r="U345">
        <f t="shared" si="136"/>
        <v>4.7424556959886913E-2</v>
      </c>
      <c r="V345">
        <f t="shared" si="137"/>
        <v>0.12194914749216758</v>
      </c>
      <c r="W345">
        <f t="shared" si="138"/>
        <v>3.1646442529959407E-2</v>
      </c>
      <c r="X345">
        <f t="shared" si="147"/>
        <v>0</v>
      </c>
      <c r="Y345">
        <f t="shared" si="148"/>
        <v>0</v>
      </c>
      <c r="Z345">
        <f t="shared" si="149"/>
        <v>0</v>
      </c>
      <c r="AA345">
        <f t="shared" si="150"/>
        <v>0</v>
      </c>
      <c r="AB345">
        <f t="shared" si="151"/>
        <v>0</v>
      </c>
      <c r="AC345">
        <f t="shared" si="139"/>
        <v>0</v>
      </c>
      <c r="AD345">
        <f t="shared" si="140"/>
        <v>0</v>
      </c>
      <c r="AE345">
        <f t="shared" si="141"/>
        <v>1</v>
      </c>
      <c r="AF345">
        <f t="shared" si="142"/>
        <v>0</v>
      </c>
      <c r="AG345">
        <f t="shared" si="143"/>
        <v>0</v>
      </c>
      <c r="AH345">
        <f t="shared" si="128"/>
        <v>0</v>
      </c>
      <c r="AI345">
        <f t="shared" si="129"/>
        <v>0</v>
      </c>
      <c r="AJ345">
        <f t="shared" si="144"/>
        <v>1</v>
      </c>
      <c r="AK345">
        <f t="shared" si="145"/>
        <v>0</v>
      </c>
      <c r="AL345">
        <f t="shared" si="130"/>
        <v>0</v>
      </c>
      <c r="AM345">
        <f t="shared" si="131"/>
        <v>0</v>
      </c>
      <c r="AN345">
        <f t="shared" si="132"/>
        <v>1</v>
      </c>
    </row>
    <row r="346" spans="1:40" x14ac:dyDescent="0.3">
      <c r="A346" t="str">
        <f t="shared" si="133"/>
        <v>RR_Bares</v>
      </c>
      <c r="B346" t="str">
        <f>IFERROR('[1]Sheet 1'!A346,0)</f>
        <v>Norte</v>
      </c>
      <c r="C346" t="str">
        <f>IFERROR('[1]Sheet 1'!B346,0)</f>
        <v>RR</v>
      </c>
      <c r="D346" t="str">
        <f>IFERROR('[1]Sheet 1'!C346,0)</f>
        <v>Roraima</v>
      </c>
      <c r="E346" t="str">
        <f>IFERROR('[1]Sheet 1'!D346,0)</f>
        <v>Bares</v>
      </c>
      <c r="F346">
        <f>IFERROR('[1]Sheet 1'!E346,0)</f>
        <v>0.10519450794622601</v>
      </c>
      <c r="G346">
        <f>IFERROR('[1]Sheet 1'!F346,0)</f>
        <v>9.2015022268773006E-2</v>
      </c>
      <c r="H346">
        <f>IFERROR('[1]Sheet 1'!G346,0)</f>
        <v>0</v>
      </c>
      <c r="I346">
        <f>IFERROR('[1]Sheet 1'!H346,0)</f>
        <v>0</v>
      </c>
      <c r="J346">
        <f>IFERROR('[1]Sheet 1'!I346,0)</f>
        <v>0</v>
      </c>
      <c r="K346">
        <f>IFERROR('[1]Sheet 1'!J346,0)</f>
        <v>0.80279046978500002</v>
      </c>
      <c r="L346">
        <f>IFERROR('[1]Sheet 1'!K346,0)</f>
        <v>0</v>
      </c>
      <c r="M346">
        <f>IFERROR('[1]Sheet 1'!L346,0)</f>
        <v>0</v>
      </c>
      <c r="N346">
        <f>IFERROR('[1]Sheet 1'!M346,0)</f>
        <v>0</v>
      </c>
      <c r="O346">
        <f>IFERROR('[1]Sheet 1'!N346,0)</f>
        <v>0</v>
      </c>
      <c r="P346">
        <f>IFERROR('[1]Sheet 1'!O346,0)</f>
        <v>0</v>
      </c>
      <c r="Q346">
        <f>IFERROR('[1]Sheet 1'!P346,0)</f>
        <v>1</v>
      </c>
      <c r="R346">
        <f t="shared" si="146"/>
        <v>9.2015022268773006E-2</v>
      </c>
      <c r="S346">
        <f t="shared" si="134"/>
        <v>0</v>
      </c>
      <c r="T346">
        <f t="shared" si="135"/>
        <v>1</v>
      </c>
      <c r="U346">
        <f t="shared" si="136"/>
        <v>0</v>
      </c>
      <c r="V346">
        <f t="shared" si="137"/>
        <v>0</v>
      </c>
      <c r="W346">
        <f t="shared" si="138"/>
        <v>0</v>
      </c>
      <c r="X346">
        <f t="shared" si="147"/>
        <v>0</v>
      </c>
      <c r="Y346">
        <f t="shared" si="148"/>
        <v>1</v>
      </c>
      <c r="Z346">
        <f t="shared" si="149"/>
        <v>0</v>
      </c>
      <c r="AA346">
        <f t="shared" si="150"/>
        <v>0</v>
      </c>
      <c r="AB346">
        <f t="shared" si="151"/>
        <v>0</v>
      </c>
      <c r="AC346">
        <f t="shared" si="139"/>
        <v>0</v>
      </c>
      <c r="AD346">
        <f t="shared" si="140"/>
        <v>0</v>
      </c>
      <c r="AE346">
        <f t="shared" si="141"/>
        <v>1</v>
      </c>
      <c r="AF346">
        <f t="shared" si="142"/>
        <v>0</v>
      </c>
      <c r="AG346">
        <f t="shared" si="143"/>
        <v>1</v>
      </c>
      <c r="AH346">
        <f t="shared" si="128"/>
        <v>1</v>
      </c>
      <c r="AI346">
        <f t="shared" si="129"/>
        <v>0</v>
      </c>
      <c r="AJ346">
        <f t="shared" si="144"/>
        <v>0</v>
      </c>
      <c r="AK346">
        <f t="shared" si="145"/>
        <v>0</v>
      </c>
      <c r="AL346">
        <f t="shared" si="130"/>
        <v>0</v>
      </c>
      <c r="AM346">
        <f t="shared" si="131"/>
        <v>0</v>
      </c>
      <c r="AN346">
        <f t="shared" si="132"/>
        <v>1</v>
      </c>
    </row>
    <row r="347" spans="1:40" x14ac:dyDescent="0.3">
      <c r="A347" t="str">
        <f t="shared" si="133"/>
        <v>RR_Bebidas</v>
      </c>
      <c r="B347" t="str">
        <f>IFERROR('[1]Sheet 1'!A347,0)</f>
        <v>Norte</v>
      </c>
      <c r="C347" t="str">
        <f>IFERROR('[1]Sheet 1'!B347,0)</f>
        <v>RR</v>
      </c>
      <c r="D347" t="str">
        <f>IFERROR('[1]Sheet 1'!C347,0)</f>
        <v>Roraima</v>
      </c>
      <c r="E347" t="str">
        <f>IFERROR('[1]Sheet 1'!D347,0)</f>
        <v>Bebidas</v>
      </c>
      <c r="F347">
        <f>IFERROR('[1]Sheet 1'!E347,0)</f>
        <v>0</v>
      </c>
      <c r="G347">
        <f>IFERROR('[1]Sheet 1'!F347,0)</f>
        <v>0.26887955522236101</v>
      </c>
      <c r="H347">
        <f>IFERROR('[1]Sheet 1'!G347,0)</f>
        <v>0</v>
      </c>
      <c r="I347">
        <f>IFERROR('[1]Sheet 1'!H347,0)</f>
        <v>0</v>
      </c>
      <c r="J347">
        <f>IFERROR('[1]Sheet 1'!I347,0)</f>
        <v>0</v>
      </c>
      <c r="K347">
        <f>IFERROR('[1]Sheet 1'!J347,0)</f>
        <v>0.73112044477763904</v>
      </c>
      <c r="L347">
        <f>IFERROR('[1]Sheet 1'!K347,0)</f>
        <v>0</v>
      </c>
      <c r="M347">
        <f>IFERROR('[1]Sheet 1'!L347,0)</f>
        <v>0</v>
      </c>
      <c r="N347">
        <f>IFERROR('[1]Sheet 1'!M347,0)</f>
        <v>0</v>
      </c>
      <c r="O347">
        <f>IFERROR('[1]Sheet 1'!N347,0)</f>
        <v>0</v>
      </c>
      <c r="P347">
        <f>IFERROR('[1]Sheet 1'!O347,0)</f>
        <v>0</v>
      </c>
      <c r="Q347">
        <f>IFERROR('[1]Sheet 1'!P347,0)</f>
        <v>1</v>
      </c>
      <c r="R347">
        <f t="shared" si="146"/>
        <v>0.26887955522236101</v>
      </c>
      <c r="S347">
        <f t="shared" si="134"/>
        <v>0</v>
      </c>
      <c r="T347">
        <f t="shared" si="135"/>
        <v>1</v>
      </c>
      <c r="U347">
        <f t="shared" si="136"/>
        <v>0</v>
      </c>
      <c r="V347">
        <f t="shared" si="137"/>
        <v>0</v>
      </c>
      <c r="W347">
        <f t="shared" si="138"/>
        <v>0</v>
      </c>
      <c r="X347">
        <f t="shared" si="147"/>
        <v>0</v>
      </c>
      <c r="Y347">
        <f t="shared" si="148"/>
        <v>1</v>
      </c>
      <c r="Z347">
        <f t="shared" si="149"/>
        <v>0</v>
      </c>
      <c r="AA347">
        <f t="shared" si="150"/>
        <v>0</v>
      </c>
      <c r="AB347">
        <f t="shared" si="151"/>
        <v>0</v>
      </c>
      <c r="AC347">
        <f t="shared" si="139"/>
        <v>0</v>
      </c>
      <c r="AD347">
        <f t="shared" si="140"/>
        <v>0</v>
      </c>
      <c r="AE347">
        <f t="shared" si="141"/>
        <v>1</v>
      </c>
      <c r="AF347">
        <f t="shared" si="142"/>
        <v>0</v>
      </c>
      <c r="AG347">
        <f t="shared" si="143"/>
        <v>1</v>
      </c>
      <c r="AH347">
        <f t="shared" si="128"/>
        <v>1</v>
      </c>
      <c r="AI347">
        <f t="shared" si="129"/>
        <v>0</v>
      </c>
      <c r="AJ347">
        <f t="shared" si="144"/>
        <v>0</v>
      </c>
      <c r="AK347">
        <f t="shared" si="145"/>
        <v>0</v>
      </c>
      <c r="AL347">
        <f t="shared" si="130"/>
        <v>0</v>
      </c>
      <c r="AM347">
        <f t="shared" si="131"/>
        <v>0</v>
      </c>
      <c r="AN347">
        <f t="shared" si="132"/>
        <v>1</v>
      </c>
    </row>
    <row r="348" spans="1:40" x14ac:dyDescent="0.3">
      <c r="A348" t="str">
        <f t="shared" si="133"/>
        <v>RR_Cantinas</v>
      </c>
      <c r="B348" t="str">
        <f>IFERROR('[1]Sheet 1'!A348,0)</f>
        <v>Norte</v>
      </c>
      <c r="C348" t="str">
        <f>IFERROR('[1]Sheet 1'!B348,0)</f>
        <v>RR</v>
      </c>
      <c r="D348" t="str">
        <f>IFERROR('[1]Sheet 1'!C348,0)</f>
        <v>Roraima</v>
      </c>
      <c r="E348" t="str">
        <f>IFERROR('[1]Sheet 1'!D348,0)</f>
        <v>Cantinas</v>
      </c>
      <c r="F348">
        <f>IFERROR('[1]Sheet 1'!E348,0)</f>
        <v>4.9311109948934201E-2</v>
      </c>
      <c r="G348">
        <f>IFERROR('[1]Sheet 1'!F348,0)</f>
        <v>0.119245469906687</v>
      </c>
      <c r="H348">
        <f>IFERROR('[1]Sheet 1'!G348,0)</f>
        <v>0</v>
      </c>
      <c r="I348">
        <f>IFERROR('[1]Sheet 1'!H348,0)</f>
        <v>0.831443420144379</v>
      </c>
      <c r="J348">
        <f>IFERROR('[1]Sheet 1'!I348,0)</f>
        <v>0</v>
      </c>
      <c r="K348">
        <f>IFERROR('[1]Sheet 1'!J348,0)</f>
        <v>0</v>
      </c>
      <c r="L348">
        <f>IFERROR('[1]Sheet 1'!K348,0)</f>
        <v>0</v>
      </c>
      <c r="M348">
        <f>IFERROR('[1]Sheet 1'!L348,0)</f>
        <v>0</v>
      </c>
      <c r="N348">
        <f>IFERROR('[1]Sheet 1'!M348,0)</f>
        <v>0</v>
      </c>
      <c r="O348">
        <f>IFERROR('[1]Sheet 1'!N348,0)</f>
        <v>1</v>
      </c>
      <c r="P348">
        <f>IFERROR('[1]Sheet 1'!O348,0)</f>
        <v>0</v>
      </c>
      <c r="Q348">
        <f>IFERROR('[1]Sheet 1'!P348,0)</f>
        <v>0</v>
      </c>
      <c r="R348">
        <f t="shared" si="146"/>
        <v>1.0000000000000002</v>
      </c>
      <c r="S348">
        <f t="shared" si="134"/>
        <v>4.9311109948934187E-2</v>
      </c>
      <c r="T348">
        <f t="shared" si="135"/>
        <v>0.11924546990668697</v>
      </c>
      <c r="U348">
        <f t="shared" si="136"/>
        <v>0</v>
      </c>
      <c r="V348">
        <f t="shared" si="137"/>
        <v>0.83144342014437878</v>
      </c>
      <c r="W348">
        <f t="shared" si="138"/>
        <v>0</v>
      </c>
      <c r="X348">
        <f t="shared" si="147"/>
        <v>0</v>
      </c>
      <c r="Y348">
        <f t="shared" si="148"/>
        <v>0</v>
      </c>
      <c r="Z348">
        <f t="shared" si="149"/>
        <v>0</v>
      </c>
      <c r="AA348">
        <f t="shared" si="150"/>
        <v>1</v>
      </c>
      <c r="AB348">
        <f t="shared" si="151"/>
        <v>0</v>
      </c>
      <c r="AC348">
        <f t="shared" si="139"/>
        <v>0</v>
      </c>
      <c r="AD348">
        <f t="shared" si="140"/>
        <v>0</v>
      </c>
      <c r="AE348">
        <f t="shared" si="141"/>
        <v>1</v>
      </c>
      <c r="AF348">
        <f t="shared" si="142"/>
        <v>0</v>
      </c>
      <c r="AG348">
        <f t="shared" si="143"/>
        <v>0</v>
      </c>
      <c r="AH348">
        <f t="shared" si="128"/>
        <v>0</v>
      </c>
      <c r="AI348">
        <f t="shared" si="129"/>
        <v>0</v>
      </c>
      <c r="AJ348">
        <f t="shared" si="144"/>
        <v>1</v>
      </c>
      <c r="AK348">
        <f t="shared" si="145"/>
        <v>0</v>
      </c>
      <c r="AL348">
        <f t="shared" si="130"/>
        <v>0</v>
      </c>
      <c r="AM348">
        <f t="shared" si="131"/>
        <v>0</v>
      </c>
      <c r="AN348">
        <f t="shared" si="132"/>
        <v>1</v>
      </c>
    </row>
    <row r="349" spans="1:40" x14ac:dyDescent="0.3">
      <c r="A349" t="str">
        <f t="shared" si="133"/>
        <v>RR_Excluidos</v>
      </c>
      <c r="B349" t="str">
        <f>IFERROR('[1]Sheet 1'!A349,0)</f>
        <v>Norte</v>
      </c>
      <c r="C349" t="str">
        <f>IFERROR('[1]Sheet 1'!B349,0)</f>
        <v>RR</v>
      </c>
      <c r="D349" t="str">
        <f>IFERROR('[1]Sheet 1'!C349,0)</f>
        <v>Roraima</v>
      </c>
      <c r="E349" t="str">
        <f>IFERROR('[1]Sheet 1'!D349,0)</f>
        <v>Excluidos</v>
      </c>
      <c r="F349">
        <f>IFERROR('[1]Sheet 1'!E349,0)</f>
        <v>0.47716834787602402</v>
      </c>
      <c r="G349">
        <f>IFERROR('[1]Sheet 1'!F349,0)</f>
        <v>7.1522460098425E-2</v>
      </c>
      <c r="H349">
        <f>IFERROR('[1]Sheet 1'!G349,0)</f>
        <v>0</v>
      </c>
      <c r="I349">
        <f>IFERROR('[1]Sheet 1'!H349,0)</f>
        <v>0.26722802898411102</v>
      </c>
      <c r="J349">
        <f>IFERROR('[1]Sheet 1'!I349,0)</f>
        <v>0</v>
      </c>
      <c r="K349">
        <f>IFERROR('[1]Sheet 1'!J349,0)</f>
        <v>0.18408116304144101</v>
      </c>
      <c r="L349">
        <f>IFERROR('[1]Sheet 1'!K349,0)</f>
        <v>0</v>
      </c>
      <c r="M349">
        <f>IFERROR('[1]Sheet 1'!L349,0)</f>
        <v>0</v>
      </c>
      <c r="N349">
        <f>IFERROR('[1]Sheet 1'!M349,0)</f>
        <v>0</v>
      </c>
      <c r="O349">
        <f>IFERROR('[1]Sheet 1'!N349,0)</f>
        <v>0</v>
      </c>
      <c r="P349">
        <f>IFERROR('[1]Sheet 1'!O349,0)</f>
        <v>0</v>
      </c>
      <c r="Q349">
        <f>IFERROR('[1]Sheet 1'!P349,0)</f>
        <v>0</v>
      </c>
      <c r="R349">
        <f t="shared" si="146"/>
        <v>0.81591883695856005</v>
      </c>
      <c r="S349">
        <f t="shared" si="134"/>
        <v>0.58482330136503402</v>
      </c>
      <c r="T349">
        <f t="shared" si="135"/>
        <v>8.7658792589020193E-2</v>
      </c>
      <c r="U349">
        <f t="shared" si="136"/>
        <v>0</v>
      </c>
      <c r="V349">
        <f t="shared" si="137"/>
        <v>0.32751790604594577</v>
      </c>
      <c r="W349">
        <f t="shared" si="138"/>
        <v>0</v>
      </c>
      <c r="X349">
        <f t="shared" si="147"/>
        <v>1</v>
      </c>
      <c r="Y349">
        <f t="shared" si="148"/>
        <v>0</v>
      </c>
      <c r="Z349">
        <f t="shared" si="149"/>
        <v>0</v>
      </c>
      <c r="AA349">
        <f t="shared" si="150"/>
        <v>0</v>
      </c>
      <c r="AB349">
        <f t="shared" si="151"/>
        <v>0</v>
      </c>
      <c r="AC349">
        <f t="shared" si="139"/>
        <v>0</v>
      </c>
      <c r="AD349">
        <f t="shared" si="140"/>
        <v>0</v>
      </c>
      <c r="AE349">
        <f t="shared" si="141"/>
        <v>1</v>
      </c>
      <c r="AF349">
        <f t="shared" si="142"/>
        <v>1</v>
      </c>
      <c r="AG349">
        <f t="shared" si="143"/>
        <v>0</v>
      </c>
      <c r="AH349">
        <f t="shared" si="128"/>
        <v>1</v>
      </c>
      <c r="AI349">
        <f t="shared" si="129"/>
        <v>0</v>
      </c>
      <c r="AJ349">
        <f t="shared" si="144"/>
        <v>0</v>
      </c>
      <c r="AK349">
        <f t="shared" si="145"/>
        <v>0</v>
      </c>
      <c r="AL349">
        <f t="shared" si="130"/>
        <v>0</v>
      </c>
      <c r="AM349">
        <f t="shared" si="131"/>
        <v>0</v>
      </c>
      <c r="AN349">
        <f t="shared" si="132"/>
        <v>1</v>
      </c>
    </row>
    <row r="350" spans="1:40" x14ac:dyDescent="0.3">
      <c r="A350" t="str">
        <f t="shared" si="133"/>
        <v>RR_FornecimentoDom</v>
      </c>
      <c r="B350" t="str">
        <f>IFERROR('[1]Sheet 1'!A350,0)</f>
        <v>Norte</v>
      </c>
      <c r="C350" t="str">
        <f>IFERROR('[1]Sheet 1'!B350,0)</f>
        <v>RR</v>
      </c>
      <c r="D350" t="str">
        <f>IFERROR('[1]Sheet 1'!C350,0)</f>
        <v>Roraima</v>
      </c>
      <c r="E350" t="str">
        <f>IFERROR('[1]Sheet 1'!D350,0)</f>
        <v>FornecimentoDom</v>
      </c>
      <c r="F350">
        <f>IFERROR('[1]Sheet 1'!E350,0)</f>
        <v>0.63709534605485096</v>
      </c>
      <c r="G350">
        <f>IFERROR('[1]Sheet 1'!F350,0)</f>
        <v>0.36290465394514998</v>
      </c>
      <c r="H350">
        <f>IFERROR('[1]Sheet 1'!G350,0)</f>
        <v>0</v>
      </c>
      <c r="I350">
        <f>IFERROR('[1]Sheet 1'!H350,0)</f>
        <v>0</v>
      </c>
      <c r="J350">
        <f>IFERROR('[1]Sheet 1'!I350,0)</f>
        <v>0</v>
      </c>
      <c r="K350">
        <f>IFERROR('[1]Sheet 1'!J350,0)</f>
        <v>0</v>
      </c>
      <c r="L350">
        <f>IFERROR('[1]Sheet 1'!K350,0)</f>
        <v>1</v>
      </c>
      <c r="M350">
        <f>IFERROR('[1]Sheet 1'!L350,0)</f>
        <v>0</v>
      </c>
      <c r="N350">
        <f>IFERROR('[1]Sheet 1'!M350,0)</f>
        <v>0</v>
      </c>
      <c r="O350">
        <f>IFERROR('[1]Sheet 1'!N350,0)</f>
        <v>0</v>
      </c>
      <c r="P350">
        <f>IFERROR('[1]Sheet 1'!O350,0)</f>
        <v>0</v>
      </c>
      <c r="Q350">
        <f>IFERROR('[1]Sheet 1'!P350,0)</f>
        <v>0</v>
      </c>
      <c r="R350">
        <f t="shared" si="146"/>
        <v>1.0000000000000009</v>
      </c>
      <c r="S350">
        <f t="shared" si="134"/>
        <v>0.63709534605485041</v>
      </c>
      <c r="T350">
        <f t="shared" si="135"/>
        <v>0.36290465394514965</v>
      </c>
      <c r="U350">
        <f t="shared" si="136"/>
        <v>0</v>
      </c>
      <c r="V350">
        <f t="shared" si="137"/>
        <v>0</v>
      </c>
      <c r="W350">
        <f t="shared" si="138"/>
        <v>0</v>
      </c>
      <c r="X350">
        <f t="shared" si="147"/>
        <v>1</v>
      </c>
      <c r="Y350">
        <f t="shared" si="148"/>
        <v>0</v>
      </c>
      <c r="Z350">
        <f t="shared" si="149"/>
        <v>0</v>
      </c>
      <c r="AA350">
        <f t="shared" si="150"/>
        <v>0</v>
      </c>
      <c r="AB350">
        <f t="shared" si="151"/>
        <v>0</v>
      </c>
      <c r="AC350">
        <f t="shared" si="139"/>
        <v>1</v>
      </c>
      <c r="AD350">
        <f t="shared" si="140"/>
        <v>0</v>
      </c>
      <c r="AE350">
        <f t="shared" si="141"/>
        <v>0</v>
      </c>
      <c r="AF350">
        <f t="shared" si="142"/>
        <v>1</v>
      </c>
      <c r="AG350">
        <f t="shared" si="143"/>
        <v>0</v>
      </c>
      <c r="AH350">
        <f t="shared" si="128"/>
        <v>2</v>
      </c>
      <c r="AI350">
        <f t="shared" si="129"/>
        <v>0</v>
      </c>
      <c r="AJ350">
        <f t="shared" si="144"/>
        <v>0</v>
      </c>
      <c r="AK350">
        <f t="shared" si="145"/>
        <v>0</v>
      </c>
      <c r="AL350">
        <f t="shared" si="130"/>
        <v>0</v>
      </c>
      <c r="AM350">
        <f t="shared" si="131"/>
        <v>0</v>
      </c>
      <c r="AN350">
        <f t="shared" si="132"/>
        <v>1</v>
      </c>
    </row>
    <row r="351" spans="1:40" x14ac:dyDescent="0.3">
      <c r="A351" t="str">
        <f t="shared" si="133"/>
        <v>RR_Hipermercado</v>
      </c>
      <c r="B351" t="str">
        <f>IFERROR('[1]Sheet 1'!A351,0)</f>
        <v>Norte</v>
      </c>
      <c r="C351" t="str">
        <f>IFERROR('[1]Sheet 1'!B351,0)</f>
        <v>RR</v>
      </c>
      <c r="D351" t="str">
        <f>IFERROR('[1]Sheet 1'!C351,0)</f>
        <v>Roraima</v>
      </c>
      <c r="E351" t="str">
        <f>IFERROR('[1]Sheet 1'!D351,0)</f>
        <v>Hipermercado</v>
      </c>
      <c r="F351">
        <f>IFERROR('[1]Sheet 1'!E351,0)</f>
        <v>0.40332090738784698</v>
      </c>
      <c r="G351">
        <f>IFERROR('[1]Sheet 1'!F351,0)</f>
        <v>0.399541376788703</v>
      </c>
      <c r="H351">
        <f>IFERROR('[1]Sheet 1'!G351,0)</f>
        <v>5.05008848003521E-2</v>
      </c>
      <c r="I351">
        <f>IFERROR('[1]Sheet 1'!H351,0)</f>
        <v>0</v>
      </c>
      <c r="J351">
        <f>IFERROR('[1]Sheet 1'!I351,0)</f>
        <v>0.14663683102309699</v>
      </c>
      <c r="K351">
        <f>IFERROR('[1]Sheet 1'!J351,0)</f>
        <v>0</v>
      </c>
      <c r="L351">
        <f>IFERROR('[1]Sheet 1'!K351,0)</f>
        <v>0</v>
      </c>
      <c r="M351">
        <f>IFERROR('[1]Sheet 1'!L351,0)</f>
        <v>0</v>
      </c>
      <c r="N351">
        <f>IFERROR('[1]Sheet 1'!M351,0)</f>
        <v>0</v>
      </c>
      <c r="O351">
        <f>IFERROR('[1]Sheet 1'!N351,0)</f>
        <v>0</v>
      </c>
      <c r="P351">
        <f>IFERROR('[1]Sheet 1'!O351,0)</f>
        <v>0</v>
      </c>
      <c r="Q351">
        <f>IFERROR('[1]Sheet 1'!P351,0)</f>
        <v>0</v>
      </c>
      <c r="R351">
        <f t="shared" si="146"/>
        <v>0.99999999999999911</v>
      </c>
      <c r="S351">
        <f t="shared" si="134"/>
        <v>0.40332090738784732</v>
      </c>
      <c r="T351">
        <f t="shared" si="135"/>
        <v>0.39954137678870333</v>
      </c>
      <c r="U351">
        <f t="shared" si="136"/>
        <v>5.0500884800352142E-2</v>
      </c>
      <c r="V351">
        <f t="shared" si="137"/>
        <v>0</v>
      </c>
      <c r="W351">
        <f t="shared" si="138"/>
        <v>0.14663683102309713</v>
      </c>
      <c r="X351">
        <f t="shared" si="147"/>
        <v>0</v>
      </c>
      <c r="Y351">
        <f t="shared" si="148"/>
        <v>0</v>
      </c>
      <c r="Z351">
        <f t="shared" si="149"/>
        <v>0</v>
      </c>
      <c r="AA351">
        <f t="shared" si="150"/>
        <v>0</v>
      </c>
      <c r="AB351">
        <f t="shared" si="151"/>
        <v>0</v>
      </c>
      <c r="AC351">
        <f t="shared" si="139"/>
        <v>0</v>
      </c>
      <c r="AD351">
        <f t="shared" si="140"/>
        <v>0</v>
      </c>
      <c r="AE351">
        <f t="shared" si="141"/>
        <v>1</v>
      </c>
      <c r="AF351">
        <f t="shared" si="142"/>
        <v>0</v>
      </c>
      <c r="AG351">
        <f t="shared" si="143"/>
        <v>0</v>
      </c>
      <c r="AH351">
        <f t="shared" si="128"/>
        <v>0</v>
      </c>
      <c r="AI351">
        <f t="shared" si="129"/>
        <v>0</v>
      </c>
      <c r="AJ351">
        <f t="shared" si="144"/>
        <v>1</v>
      </c>
      <c r="AK351">
        <f t="shared" si="145"/>
        <v>0</v>
      </c>
      <c r="AL351">
        <f t="shared" si="130"/>
        <v>0</v>
      </c>
      <c r="AM351">
        <f t="shared" si="131"/>
        <v>0</v>
      </c>
      <c r="AN351">
        <f t="shared" si="132"/>
        <v>1</v>
      </c>
    </row>
    <row r="352" spans="1:40" x14ac:dyDescent="0.3">
      <c r="A352" t="str">
        <f t="shared" si="133"/>
        <v>RR_Hortifruti</v>
      </c>
      <c r="B352" t="str">
        <f>IFERROR('[1]Sheet 1'!A352,0)</f>
        <v>Norte</v>
      </c>
      <c r="C352" t="str">
        <f>IFERROR('[1]Sheet 1'!B352,0)</f>
        <v>RR</v>
      </c>
      <c r="D352" t="str">
        <f>IFERROR('[1]Sheet 1'!C352,0)</f>
        <v>Roraima</v>
      </c>
      <c r="E352" t="str">
        <f>IFERROR('[1]Sheet 1'!D352,0)</f>
        <v>Hortifruti</v>
      </c>
      <c r="F352">
        <f>IFERROR('[1]Sheet 1'!E352,0)</f>
        <v>0.867421328249525</v>
      </c>
      <c r="G352">
        <f>IFERROR('[1]Sheet 1'!F352,0)</f>
        <v>7.48939087475949E-3</v>
      </c>
      <c r="H352">
        <f>IFERROR('[1]Sheet 1'!G352,0)</f>
        <v>0</v>
      </c>
      <c r="I352">
        <f>IFERROR('[1]Sheet 1'!H352,0)</f>
        <v>0</v>
      </c>
      <c r="J352">
        <f>IFERROR('[1]Sheet 1'!I352,0)</f>
        <v>0.125089280875715</v>
      </c>
      <c r="K352">
        <f>IFERROR('[1]Sheet 1'!J352,0)</f>
        <v>0</v>
      </c>
      <c r="L352">
        <f>IFERROR('[1]Sheet 1'!K352,0)</f>
        <v>1</v>
      </c>
      <c r="M352">
        <f>IFERROR('[1]Sheet 1'!L352,0)</f>
        <v>0</v>
      </c>
      <c r="N352">
        <f>IFERROR('[1]Sheet 1'!M352,0)</f>
        <v>0</v>
      </c>
      <c r="O352">
        <f>IFERROR('[1]Sheet 1'!N352,0)</f>
        <v>0</v>
      </c>
      <c r="P352">
        <f>IFERROR('[1]Sheet 1'!O352,0)</f>
        <v>0</v>
      </c>
      <c r="Q352">
        <f>IFERROR('[1]Sheet 1'!P352,0)</f>
        <v>0</v>
      </c>
      <c r="R352">
        <f t="shared" si="146"/>
        <v>0.99999999999999956</v>
      </c>
      <c r="S352">
        <f t="shared" si="134"/>
        <v>0.86742132824952534</v>
      </c>
      <c r="T352">
        <f t="shared" si="135"/>
        <v>7.4893908747594934E-3</v>
      </c>
      <c r="U352">
        <f t="shared" si="136"/>
        <v>0</v>
      </c>
      <c r="V352">
        <f t="shared" si="137"/>
        <v>0</v>
      </c>
      <c r="W352">
        <f t="shared" si="138"/>
        <v>0.12508928087571505</v>
      </c>
      <c r="X352">
        <f t="shared" si="147"/>
        <v>1</v>
      </c>
      <c r="Y352">
        <f t="shared" si="148"/>
        <v>0</v>
      </c>
      <c r="Z352">
        <f t="shared" si="149"/>
        <v>0</v>
      </c>
      <c r="AA352">
        <f t="shared" si="150"/>
        <v>0</v>
      </c>
      <c r="AB352">
        <f t="shared" si="151"/>
        <v>0</v>
      </c>
      <c r="AC352">
        <f t="shared" si="139"/>
        <v>1</v>
      </c>
      <c r="AD352">
        <f t="shared" si="140"/>
        <v>0</v>
      </c>
      <c r="AE352">
        <f t="shared" si="141"/>
        <v>0</v>
      </c>
      <c r="AF352">
        <f t="shared" si="142"/>
        <v>1</v>
      </c>
      <c r="AG352">
        <f t="shared" si="143"/>
        <v>0</v>
      </c>
      <c r="AH352">
        <f t="shared" si="128"/>
        <v>2</v>
      </c>
      <c r="AI352">
        <f t="shared" si="129"/>
        <v>0</v>
      </c>
      <c r="AJ352">
        <f t="shared" si="144"/>
        <v>0</v>
      </c>
      <c r="AK352">
        <f t="shared" si="145"/>
        <v>0</v>
      </c>
      <c r="AL352">
        <f t="shared" si="130"/>
        <v>0</v>
      </c>
      <c r="AM352">
        <f t="shared" si="131"/>
        <v>0</v>
      </c>
      <c r="AN352">
        <f t="shared" si="132"/>
        <v>1</v>
      </c>
    </row>
    <row r="353" spans="1:40" x14ac:dyDescent="0.3">
      <c r="A353" t="str">
        <f t="shared" si="133"/>
        <v>RR_Lanchonetes</v>
      </c>
      <c r="B353" t="str">
        <f>IFERROR('[1]Sheet 1'!A353,0)</f>
        <v>Norte</v>
      </c>
      <c r="C353" t="str">
        <f>IFERROR('[1]Sheet 1'!B353,0)</f>
        <v>RR</v>
      </c>
      <c r="D353" t="str">
        <f>IFERROR('[1]Sheet 1'!C353,0)</f>
        <v>Roraima</v>
      </c>
      <c r="E353" t="str">
        <f>IFERROR('[1]Sheet 1'!D353,0)</f>
        <v>Lanchonetes</v>
      </c>
      <c r="F353">
        <f>IFERROR('[1]Sheet 1'!E353,0)</f>
        <v>7.0847559605098406E-2</v>
      </c>
      <c r="G353">
        <f>IFERROR('[1]Sheet 1'!F353,0)</f>
        <v>0.48222199035760899</v>
      </c>
      <c r="H353">
        <f>IFERROR('[1]Sheet 1'!G353,0)</f>
        <v>3.41646610220141E-3</v>
      </c>
      <c r="I353">
        <f>IFERROR('[1]Sheet 1'!H353,0)</f>
        <v>0.42914167999094599</v>
      </c>
      <c r="J353">
        <f>IFERROR('[1]Sheet 1'!I353,0)</f>
        <v>0</v>
      </c>
      <c r="K353">
        <f>IFERROR('[1]Sheet 1'!J353,0)</f>
        <v>1.4372303944144699E-2</v>
      </c>
      <c r="L353">
        <f>IFERROR('[1]Sheet 1'!K353,0)</f>
        <v>0</v>
      </c>
      <c r="M353">
        <f>IFERROR('[1]Sheet 1'!L353,0)</f>
        <v>0</v>
      </c>
      <c r="N353">
        <f>IFERROR('[1]Sheet 1'!M353,0)</f>
        <v>0</v>
      </c>
      <c r="O353">
        <f>IFERROR('[1]Sheet 1'!N353,0)</f>
        <v>0</v>
      </c>
      <c r="P353">
        <f>IFERROR('[1]Sheet 1'!O353,0)</f>
        <v>0</v>
      </c>
      <c r="Q353">
        <f>IFERROR('[1]Sheet 1'!P353,0)</f>
        <v>0</v>
      </c>
      <c r="R353">
        <f t="shared" si="146"/>
        <v>0.98562769605585476</v>
      </c>
      <c r="S353">
        <f t="shared" si="134"/>
        <v>7.1880650156855505E-2</v>
      </c>
      <c r="T353">
        <f t="shared" si="135"/>
        <v>0.48925369314123029</v>
      </c>
      <c r="U353">
        <f t="shared" si="136"/>
        <v>3.4662845980007865E-3</v>
      </c>
      <c r="V353">
        <f t="shared" si="137"/>
        <v>0.43539937210391344</v>
      </c>
      <c r="W353">
        <f t="shared" si="138"/>
        <v>0</v>
      </c>
      <c r="X353">
        <f t="shared" si="147"/>
        <v>0</v>
      </c>
      <c r="Y353">
        <f t="shared" si="148"/>
        <v>0</v>
      </c>
      <c r="Z353">
        <f t="shared" si="149"/>
        <v>0</v>
      </c>
      <c r="AA353">
        <f t="shared" si="150"/>
        <v>0</v>
      </c>
      <c r="AB353">
        <f t="shared" si="151"/>
        <v>0</v>
      </c>
      <c r="AC353">
        <f t="shared" si="139"/>
        <v>0</v>
      </c>
      <c r="AD353">
        <f t="shared" si="140"/>
        <v>0</v>
      </c>
      <c r="AE353">
        <f t="shared" si="141"/>
        <v>1</v>
      </c>
      <c r="AF353">
        <f t="shared" si="142"/>
        <v>0</v>
      </c>
      <c r="AG353">
        <f t="shared" si="143"/>
        <v>0</v>
      </c>
      <c r="AH353">
        <f t="shared" si="128"/>
        <v>0</v>
      </c>
      <c r="AI353">
        <f t="shared" si="129"/>
        <v>0</v>
      </c>
      <c r="AJ353">
        <f t="shared" si="144"/>
        <v>0</v>
      </c>
      <c r="AK353">
        <f t="shared" si="145"/>
        <v>1</v>
      </c>
      <c r="AL353">
        <f t="shared" si="130"/>
        <v>1</v>
      </c>
      <c r="AM353">
        <f t="shared" si="131"/>
        <v>0</v>
      </c>
      <c r="AN353">
        <f t="shared" si="132"/>
        <v>1</v>
      </c>
    </row>
    <row r="354" spans="1:40" x14ac:dyDescent="0.3">
      <c r="A354" t="str">
        <f t="shared" si="133"/>
        <v>RR_Minimercado</v>
      </c>
      <c r="B354" t="str">
        <f>IFERROR('[1]Sheet 1'!A354,0)</f>
        <v>Norte</v>
      </c>
      <c r="C354" t="str">
        <f>IFERROR('[1]Sheet 1'!B354,0)</f>
        <v>RR</v>
      </c>
      <c r="D354" t="str">
        <f>IFERROR('[1]Sheet 1'!C354,0)</f>
        <v>Roraima</v>
      </c>
      <c r="E354" t="str">
        <f>IFERROR('[1]Sheet 1'!D354,0)</f>
        <v>Minimercado</v>
      </c>
      <c r="F354">
        <f>IFERROR('[1]Sheet 1'!E354,0)</f>
        <v>0.59168789617879403</v>
      </c>
      <c r="G354">
        <f>IFERROR('[1]Sheet 1'!F354,0)</f>
        <v>0.21756487050815301</v>
      </c>
      <c r="H354">
        <f>IFERROR('[1]Sheet 1'!G354,0)</f>
        <v>7.6396266253452194E-2</v>
      </c>
      <c r="I354">
        <f>IFERROR('[1]Sheet 1'!H354,0)</f>
        <v>0</v>
      </c>
      <c r="J354">
        <f>IFERROR('[1]Sheet 1'!I354,0)</f>
        <v>0.101846456560753</v>
      </c>
      <c r="K354">
        <f>IFERROR('[1]Sheet 1'!J354,0)</f>
        <v>1.2504510498847401E-2</v>
      </c>
      <c r="L354">
        <f>IFERROR('[1]Sheet 1'!K354,0)</f>
        <v>1</v>
      </c>
      <c r="M354">
        <f>IFERROR('[1]Sheet 1'!L354,0)</f>
        <v>0</v>
      </c>
      <c r="N354">
        <f>IFERROR('[1]Sheet 1'!M354,0)</f>
        <v>0</v>
      </c>
      <c r="O354">
        <f>IFERROR('[1]Sheet 1'!N354,0)</f>
        <v>0</v>
      </c>
      <c r="P354">
        <f>IFERROR('[1]Sheet 1'!O354,0)</f>
        <v>0</v>
      </c>
      <c r="Q354">
        <f>IFERROR('[1]Sheet 1'!P354,0)</f>
        <v>0</v>
      </c>
      <c r="R354">
        <f t="shared" si="146"/>
        <v>0.98749548950115218</v>
      </c>
      <c r="S354">
        <f t="shared" si="134"/>
        <v>0.59918035319603724</v>
      </c>
      <c r="T354">
        <f t="shared" si="135"/>
        <v>0.22031986254241939</v>
      </c>
      <c r="U354">
        <f t="shared" si="136"/>
        <v>7.7363660964208436E-2</v>
      </c>
      <c r="V354">
        <f t="shared" si="137"/>
        <v>0</v>
      </c>
      <c r="W354">
        <f t="shared" si="138"/>
        <v>0.10313612329733499</v>
      </c>
      <c r="X354">
        <f t="shared" si="147"/>
        <v>1</v>
      </c>
      <c r="Y354">
        <f t="shared" si="148"/>
        <v>0</v>
      </c>
      <c r="Z354">
        <f t="shared" si="149"/>
        <v>0</v>
      </c>
      <c r="AA354">
        <f t="shared" si="150"/>
        <v>0</v>
      </c>
      <c r="AB354">
        <f t="shared" si="151"/>
        <v>0</v>
      </c>
      <c r="AC354">
        <f t="shared" si="139"/>
        <v>1</v>
      </c>
      <c r="AD354">
        <f t="shared" si="140"/>
        <v>0</v>
      </c>
      <c r="AE354">
        <f t="shared" si="141"/>
        <v>0</v>
      </c>
      <c r="AF354">
        <f t="shared" si="142"/>
        <v>1</v>
      </c>
      <c r="AG354">
        <f t="shared" si="143"/>
        <v>0</v>
      </c>
      <c r="AH354">
        <f t="shared" si="128"/>
        <v>2</v>
      </c>
      <c r="AI354">
        <f t="shared" si="129"/>
        <v>0</v>
      </c>
      <c r="AJ354">
        <f t="shared" si="144"/>
        <v>0</v>
      </c>
      <c r="AK354">
        <f t="shared" si="145"/>
        <v>0</v>
      </c>
      <c r="AL354">
        <f t="shared" si="130"/>
        <v>0</v>
      </c>
      <c r="AM354">
        <f t="shared" si="131"/>
        <v>0</v>
      </c>
      <c r="AN354">
        <f t="shared" si="132"/>
        <v>1</v>
      </c>
    </row>
    <row r="355" spans="1:40" x14ac:dyDescent="0.3">
      <c r="A355" t="str">
        <f t="shared" si="133"/>
        <v>RR_Padaria_prod</v>
      </c>
      <c r="B355" t="str">
        <f>IFERROR('[1]Sheet 1'!A355,0)</f>
        <v>Norte</v>
      </c>
      <c r="C355" t="str">
        <f>IFERROR('[1]Sheet 1'!B355,0)</f>
        <v>RR</v>
      </c>
      <c r="D355" t="str">
        <f>IFERROR('[1]Sheet 1'!C355,0)</f>
        <v>Roraima</v>
      </c>
      <c r="E355" t="str">
        <f>IFERROR('[1]Sheet 1'!D355,0)</f>
        <v>Padaria_prod</v>
      </c>
      <c r="F355">
        <f>IFERROR('[1]Sheet 1'!E355,0)</f>
        <v>3.07620974803973E-2</v>
      </c>
      <c r="G355">
        <f>IFERROR('[1]Sheet 1'!F355,0)</f>
        <v>0.126894780906674</v>
      </c>
      <c r="H355">
        <f>IFERROR('[1]Sheet 1'!G355,0)</f>
        <v>0.82022146082882297</v>
      </c>
      <c r="I355">
        <f>IFERROR('[1]Sheet 1'!H355,0)</f>
        <v>1.7861352842566899E-2</v>
      </c>
      <c r="J355">
        <f>IFERROR('[1]Sheet 1'!I355,0)</f>
        <v>4.26030794153885E-3</v>
      </c>
      <c r="K355">
        <f>IFERROR('[1]Sheet 1'!J355,0)</f>
        <v>0</v>
      </c>
      <c r="L355">
        <f>IFERROR('[1]Sheet 1'!K355,0)</f>
        <v>0</v>
      </c>
      <c r="M355">
        <f>IFERROR('[1]Sheet 1'!L355,0)</f>
        <v>0</v>
      </c>
      <c r="N355">
        <f>IFERROR('[1]Sheet 1'!M355,0)</f>
        <v>1</v>
      </c>
      <c r="O355">
        <f>IFERROR('[1]Sheet 1'!N355,0)</f>
        <v>0</v>
      </c>
      <c r="P355">
        <f>IFERROR('[1]Sheet 1'!O355,0)</f>
        <v>0</v>
      </c>
      <c r="Q355">
        <f>IFERROR('[1]Sheet 1'!P355,0)</f>
        <v>0</v>
      </c>
      <c r="R355">
        <f t="shared" si="146"/>
        <v>1</v>
      </c>
      <c r="S355">
        <f t="shared" si="134"/>
        <v>3.07620974803973E-2</v>
      </c>
      <c r="T355">
        <f t="shared" si="135"/>
        <v>0.126894780906674</v>
      </c>
      <c r="U355">
        <f t="shared" si="136"/>
        <v>0.82022146082882297</v>
      </c>
      <c r="V355">
        <f t="shared" si="137"/>
        <v>1.7861352842566899E-2</v>
      </c>
      <c r="W355">
        <f t="shared" si="138"/>
        <v>4.26030794153885E-3</v>
      </c>
      <c r="X355">
        <f t="shared" si="147"/>
        <v>0</v>
      </c>
      <c r="Y355">
        <f t="shared" si="148"/>
        <v>0</v>
      </c>
      <c r="Z355">
        <f t="shared" si="149"/>
        <v>1</v>
      </c>
      <c r="AA355">
        <f t="shared" si="150"/>
        <v>0</v>
      </c>
      <c r="AB355">
        <f t="shared" si="151"/>
        <v>0</v>
      </c>
      <c r="AC355">
        <f t="shared" si="139"/>
        <v>0</v>
      </c>
      <c r="AD355">
        <f t="shared" si="140"/>
        <v>0</v>
      </c>
      <c r="AE355">
        <f t="shared" si="141"/>
        <v>1</v>
      </c>
      <c r="AF355">
        <f t="shared" si="142"/>
        <v>0</v>
      </c>
      <c r="AG355">
        <f t="shared" si="143"/>
        <v>0</v>
      </c>
      <c r="AH355">
        <f t="shared" si="128"/>
        <v>0</v>
      </c>
      <c r="AI355">
        <f t="shared" si="129"/>
        <v>0</v>
      </c>
      <c r="AJ355">
        <f t="shared" si="144"/>
        <v>0</v>
      </c>
      <c r="AK355">
        <f t="shared" si="145"/>
        <v>1</v>
      </c>
      <c r="AL355">
        <f t="shared" si="130"/>
        <v>0</v>
      </c>
      <c r="AM355">
        <f t="shared" si="131"/>
        <v>1</v>
      </c>
      <c r="AN355">
        <f t="shared" si="132"/>
        <v>1</v>
      </c>
    </row>
    <row r="356" spans="1:40" x14ac:dyDescent="0.3">
      <c r="A356" t="str">
        <f t="shared" si="133"/>
        <v>RR_Peixaria</v>
      </c>
      <c r="B356" t="str">
        <f>IFERROR('[1]Sheet 1'!A356,0)</f>
        <v>Norte</v>
      </c>
      <c r="C356" t="str">
        <f>IFERROR('[1]Sheet 1'!B356,0)</f>
        <v>RR</v>
      </c>
      <c r="D356" t="str">
        <f>IFERROR('[1]Sheet 1'!C356,0)</f>
        <v>Roraima</v>
      </c>
      <c r="E356" t="str">
        <f>IFERROR('[1]Sheet 1'!D356,0)</f>
        <v>Peixaria</v>
      </c>
      <c r="F356">
        <f>IFERROR('[1]Sheet 1'!E356,0)</f>
        <v>1</v>
      </c>
      <c r="G356">
        <f>IFERROR('[1]Sheet 1'!F356,0)</f>
        <v>0</v>
      </c>
      <c r="H356">
        <f>IFERROR('[1]Sheet 1'!G356,0)</f>
        <v>0</v>
      </c>
      <c r="I356">
        <f>IFERROR('[1]Sheet 1'!H356,0)</f>
        <v>0</v>
      </c>
      <c r="J356">
        <f>IFERROR('[1]Sheet 1'!I356,0)</f>
        <v>0</v>
      </c>
      <c r="K356">
        <f>IFERROR('[1]Sheet 1'!J356,0)</f>
        <v>0</v>
      </c>
      <c r="L356">
        <f>IFERROR('[1]Sheet 1'!K356,0)</f>
        <v>1</v>
      </c>
      <c r="M356">
        <f>IFERROR('[1]Sheet 1'!L356,0)</f>
        <v>0</v>
      </c>
      <c r="N356">
        <f>IFERROR('[1]Sheet 1'!M356,0)</f>
        <v>0</v>
      </c>
      <c r="O356">
        <f>IFERROR('[1]Sheet 1'!N356,0)</f>
        <v>0</v>
      </c>
      <c r="P356">
        <f>IFERROR('[1]Sheet 1'!O356,0)</f>
        <v>0</v>
      </c>
      <c r="Q356">
        <f>IFERROR('[1]Sheet 1'!P356,0)</f>
        <v>0</v>
      </c>
      <c r="R356">
        <f t="shared" si="146"/>
        <v>1</v>
      </c>
      <c r="S356">
        <f t="shared" si="134"/>
        <v>1</v>
      </c>
      <c r="T356">
        <f t="shared" si="135"/>
        <v>0</v>
      </c>
      <c r="U356">
        <f t="shared" si="136"/>
        <v>0</v>
      </c>
      <c r="V356">
        <f t="shared" si="137"/>
        <v>0</v>
      </c>
      <c r="W356">
        <f t="shared" si="138"/>
        <v>0</v>
      </c>
      <c r="X356">
        <f t="shared" si="147"/>
        <v>1</v>
      </c>
      <c r="Y356">
        <f t="shared" si="148"/>
        <v>0</v>
      </c>
      <c r="Z356">
        <f t="shared" si="149"/>
        <v>0</v>
      </c>
      <c r="AA356">
        <f t="shared" si="150"/>
        <v>0</v>
      </c>
      <c r="AB356">
        <f t="shared" si="151"/>
        <v>0</v>
      </c>
      <c r="AC356">
        <f t="shared" si="139"/>
        <v>1</v>
      </c>
      <c r="AD356">
        <f t="shared" si="140"/>
        <v>0</v>
      </c>
      <c r="AE356">
        <f t="shared" si="141"/>
        <v>0</v>
      </c>
      <c r="AF356">
        <f t="shared" si="142"/>
        <v>1</v>
      </c>
      <c r="AG356">
        <f t="shared" si="143"/>
        <v>0</v>
      </c>
      <c r="AH356">
        <f t="shared" si="128"/>
        <v>2</v>
      </c>
      <c r="AI356">
        <f t="shared" si="129"/>
        <v>0</v>
      </c>
      <c r="AJ356">
        <f t="shared" si="144"/>
        <v>0</v>
      </c>
      <c r="AK356">
        <f t="shared" si="145"/>
        <v>0</v>
      </c>
      <c r="AL356">
        <f t="shared" si="130"/>
        <v>0</v>
      </c>
      <c r="AM356">
        <f t="shared" si="131"/>
        <v>0</v>
      </c>
      <c r="AN356">
        <f t="shared" si="132"/>
        <v>1</v>
      </c>
    </row>
    <row r="357" spans="1:40" x14ac:dyDescent="0.3">
      <c r="A357" t="str">
        <f t="shared" si="133"/>
        <v>RR_Restaurante</v>
      </c>
      <c r="B357" t="str">
        <f>IFERROR('[1]Sheet 1'!A357,0)</f>
        <v>Norte</v>
      </c>
      <c r="C357" t="str">
        <f>IFERROR('[1]Sheet 1'!B357,0)</f>
        <v>RR</v>
      </c>
      <c r="D357" t="str">
        <f>IFERROR('[1]Sheet 1'!C357,0)</f>
        <v>Roraima</v>
      </c>
      <c r="E357" t="str">
        <f>IFERROR('[1]Sheet 1'!D357,0)</f>
        <v>Restaurante</v>
      </c>
      <c r="F357">
        <f>IFERROR('[1]Sheet 1'!E357,0)</f>
        <v>4.6984237751576001E-2</v>
      </c>
      <c r="G357">
        <f>IFERROR('[1]Sheet 1'!F357,0)</f>
        <v>2.0776663342925401E-2</v>
      </c>
      <c r="H357">
        <f>IFERROR('[1]Sheet 1'!G357,0)</f>
        <v>0</v>
      </c>
      <c r="I357">
        <f>IFERROR('[1]Sheet 1'!H357,0)</f>
        <v>0.92729945904727895</v>
      </c>
      <c r="J357">
        <f>IFERROR('[1]Sheet 1'!I357,0)</f>
        <v>4.9396398582191902E-3</v>
      </c>
      <c r="K357">
        <f>IFERROR('[1]Sheet 1'!J357,0)</f>
        <v>0</v>
      </c>
      <c r="L357">
        <f>IFERROR('[1]Sheet 1'!K357,0)</f>
        <v>0</v>
      </c>
      <c r="M357">
        <f>IFERROR('[1]Sheet 1'!L357,0)</f>
        <v>0</v>
      </c>
      <c r="N357">
        <f>IFERROR('[1]Sheet 1'!M357,0)</f>
        <v>0</v>
      </c>
      <c r="O357">
        <f>IFERROR('[1]Sheet 1'!N357,0)</f>
        <v>1</v>
      </c>
      <c r="P357">
        <f>IFERROR('[1]Sheet 1'!O357,0)</f>
        <v>0</v>
      </c>
      <c r="Q357">
        <f>IFERROR('[1]Sheet 1'!P357,0)</f>
        <v>0</v>
      </c>
      <c r="R357">
        <f t="shared" si="146"/>
        <v>0.99999999999999956</v>
      </c>
      <c r="S357">
        <f t="shared" si="134"/>
        <v>4.6984237751576022E-2</v>
      </c>
      <c r="T357">
        <f t="shared" si="135"/>
        <v>2.0776663342925411E-2</v>
      </c>
      <c r="U357">
        <f t="shared" si="136"/>
        <v>0</v>
      </c>
      <c r="V357">
        <f t="shared" si="137"/>
        <v>0.9272994590472794</v>
      </c>
      <c r="W357">
        <f t="shared" si="138"/>
        <v>4.9396398582191928E-3</v>
      </c>
      <c r="X357">
        <f t="shared" si="147"/>
        <v>0</v>
      </c>
      <c r="Y357">
        <f t="shared" si="148"/>
        <v>0</v>
      </c>
      <c r="Z357">
        <f t="shared" si="149"/>
        <v>0</v>
      </c>
      <c r="AA357">
        <f t="shared" si="150"/>
        <v>1</v>
      </c>
      <c r="AB357">
        <f t="shared" si="151"/>
        <v>0</v>
      </c>
      <c r="AC357">
        <f t="shared" si="139"/>
        <v>0</v>
      </c>
      <c r="AD357">
        <f t="shared" si="140"/>
        <v>0</v>
      </c>
      <c r="AE357">
        <f t="shared" si="141"/>
        <v>1</v>
      </c>
      <c r="AF357">
        <f t="shared" si="142"/>
        <v>0</v>
      </c>
      <c r="AG357">
        <f t="shared" si="143"/>
        <v>0</v>
      </c>
      <c r="AH357">
        <f t="shared" si="128"/>
        <v>0</v>
      </c>
      <c r="AI357">
        <f t="shared" si="129"/>
        <v>0</v>
      </c>
      <c r="AJ357">
        <f t="shared" si="144"/>
        <v>1</v>
      </c>
      <c r="AK357">
        <f t="shared" si="145"/>
        <v>0</v>
      </c>
      <c r="AL357">
        <f t="shared" si="130"/>
        <v>0</v>
      </c>
      <c r="AM357">
        <f t="shared" si="131"/>
        <v>0</v>
      </c>
      <c r="AN357">
        <f t="shared" si="132"/>
        <v>1</v>
      </c>
    </row>
    <row r="358" spans="1:40" x14ac:dyDescent="0.3">
      <c r="A358" t="str">
        <f t="shared" si="133"/>
        <v>RR_Supermercado</v>
      </c>
      <c r="B358" t="str">
        <f>IFERROR('[1]Sheet 1'!A358,0)</f>
        <v>Norte</v>
      </c>
      <c r="C358" t="str">
        <f>IFERROR('[1]Sheet 1'!B358,0)</f>
        <v>RR</v>
      </c>
      <c r="D358" t="str">
        <f>IFERROR('[1]Sheet 1'!C358,0)</f>
        <v>Roraima</v>
      </c>
      <c r="E358" t="str">
        <f>IFERROR('[1]Sheet 1'!D358,0)</f>
        <v>Supermercado</v>
      </c>
      <c r="F358">
        <f>IFERROR('[1]Sheet 1'!E358,0)</f>
        <v>0.57113926892769296</v>
      </c>
      <c r="G358">
        <f>IFERROR('[1]Sheet 1'!F358,0)</f>
        <v>0.23033458228827</v>
      </c>
      <c r="H358">
        <f>IFERROR('[1]Sheet 1'!G358,0)</f>
        <v>6.6885332342347406E-2</v>
      </c>
      <c r="I358">
        <f>IFERROR('[1]Sheet 1'!H358,0)</f>
        <v>5.5610582770223103E-3</v>
      </c>
      <c r="J358">
        <f>IFERROR('[1]Sheet 1'!I358,0)</f>
        <v>9.5114299128913907E-2</v>
      </c>
      <c r="K358">
        <f>IFERROR('[1]Sheet 1'!J358,0)</f>
        <v>3.0965459035753099E-2</v>
      </c>
      <c r="L358">
        <f>IFERROR('[1]Sheet 1'!K358,0)</f>
        <v>1</v>
      </c>
      <c r="M358">
        <f>IFERROR('[1]Sheet 1'!L358,0)</f>
        <v>0</v>
      </c>
      <c r="N358">
        <f>IFERROR('[1]Sheet 1'!M358,0)</f>
        <v>0</v>
      </c>
      <c r="O358">
        <f>IFERROR('[1]Sheet 1'!N358,0)</f>
        <v>0</v>
      </c>
      <c r="P358">
        <f>IFERROR('[1]Sheet 1'!O358,0)</f>
        <v>0</v>
      </c>
      <c r="Q358">
        <f>IFERROR('[1]Sheet 1'!P358,0)</f>
        <v>0</v>
      </c>
      <c r="R358">
        <f t="shared" si="146"/>
        <v>0.96903454096424657</v>
      </c>
      <c r="S358">
        <f t="shared" si="134"/>
        <v>0.58939000085525917</v>
      </c>
      <c r="T358">
        <f t="shared" si="135"/>
        <v>0.23769491442386925</v>
      </c>
      <c r="U358">
        <f t="shared" si="136"/>
        <v>6.9022650395715049E-2</v>
      </c>
      <c r="V358">
        <f t="shared" si="137"/>
        <v>5.7387616663165889E-3</v>
      </c>
      <c r="W358">
        <f t="shared" si="138"/>
        <v>9.8153672658839966E-2</v>
      </c>
      <c r="X358">
        <f t="shared" si="147"/>
        <v>1</v>
      </c>
      <c r="Y358">
        <f t="shared" si="148"/>
        <v>0</v>
      </c>
      <c r="Z358">
        <f t="shared" si="149"/>
        <v>0</v>
      </c>
      <c r="AA358">
        <f t="shared" si="150"/>
        <v>0</v>
      </c>
      <c r="AB358">
        <f t="shared" si="151"/>
        <v>0</v>
      </c>
      <c r="AC358">
        <f t="shared" si="139"/>
        <v>1</v>
      </c>
      <c r="AD358">
        <f t="shared" si="140"/>
        <v>0</v>
      </c>
      <c r="AE358">
        <f t="shared" si="141"/>
        <v>0</v>
      </c>
      <c r="AF358">
        <f t="shared" si="142"/>
        <v>1</v>
      </c>
      <c r="AG358">
        <f t="shared" si="143"/>
        <v>0</v>
      </c>
      <c r="AH358">
        <f t="shared" si="128"/>
        <v>2</v>
      </c>
      <c r="AI358">
        <f t="shared" si="129"/>
        <v>0</v>
      </c>
      <c r="AJ358">
        <f t="shared" si="144"/>
        <v>0</v>
      </c>
      <c r="AK358">
        <f t="shared" si="145"/>
        <v>0</v>
      </c>
      <c r="AL358">
        <f t="shared" si="130"/>
        <v>0</v>
      </c>
      <c r="AM358">
        <f t="shared" si="131"/>
        <v>0</v>
      </c>
      <c r="AN358">
        <f t="shared" si="132"/>
        <v>1</v>
      </c>
    </row>
    <row r="359" spans="1:40" x14ac:dyDescent="0.3">
      <c r="A359" t="str">
        <f t="shared" si="133"/>
        <v>RR_Ambulantes</v>
      </c>
      <c r="B359" t="str">
        <f>IFERROR('[1]Sheet 1'!A359,0)</f>
        <v>Norte</v>
      </c>
      <c r="C359" t="str">
        <f>IFERROR('[1]Sheet 1'!B359,0)</f>
        <v>RR</v>
      </c>
      <c r="D359" t="str">
        <f>IFERROR('[1]Sheet 1'!C359,0)</f>
        <v>Roraima</v>
      </c>
      <c r="E359" t="str">
        <f>IFERROR('[1]Sheet 1'!D359,0)</f>
        <v>Ambulantes</v>
      </c>
      <c r="F359">
        <f>IFERROR('[1]Sheet 1'!E359,0)</f>
        <v>0</v>
      </c>
      <c r="G359">
        <f>IFERROR('[1]Sheet 1'!F359,0)</f>
        <v>0</v>
      </c>
      <c r="H359">
        <f>IFERROR('[1]Sheet 1'!G359,0)</f>
        <v>0</v>
      </c>
      <c r="I359">
        <f>IFERROR('[1]Sheet 1'!H359,0)</f>
        <v>1</v>
      </c>
      <c r="J359">
        <f>IFERROR('[1]Sheet 1'!I359,0)</f>
        <v>0</v>
      </c>
      <c r="K359">
        <f>IFERROR('[1]Sheet 1'!J359,0)</f>
        <v>0</v>
      </c>
      <c r="L359">
        <f>IFERROR('[1]Sheet 1'!K359,0)</f>
        <v>0</v>
      </c>
      <c r="M359">
        <f>IFERROR('[1]Sheet 1'!L359,0)</f>
        <v>0</v>
      </c>
      <c r="N359">
        <f>IFERROR('[1]Sheet 1'!M359,0)</f>
        <v>0</v>
      </c>
      <c r="O359">
        <f>IFERROR('[1]Sheet 1'!N359,0)</f>
        <v>1</v>
      </c>
      <c r="P359">
        <f>IFERROR('[1]Sheet 1'!O359,0)</f>
        <v>0</v>
      </c>
      <c r="Q359">
        <f>IFERROR('[1]Sheet 1'!P359,0)</f>
        <v>0</v>
      </c>
      <c r="R359">
        <f t="shared" si="146"/>
        <v>1</v>
      </c>
      <c r="S359">
        <f t="shared" si="134"/>
        <v>0</v>
      </c>
      <c r="T359">
        <f t="shared" si="135"/>
        <v>0</v>
      </c>
      <c r="U359">
        <f t="shared" si="136"/>
        <v>0</v>
      </c>
      <c r="V359">
        <f t="shared" si="137"/>
        <v>1</v>
      </c>
      <c r="W359">
        <f t="shared" si="138"/>
        <v>0</v>
      </c>
      <c r="X359">
        <f t="shared" si="147"/>
        <v>0</v>
      </c>
      <c r="Y359">
        <f t="shared" si="148"/>
        <v>0</v>
      </c>
      <c r="Z359">
        <f t="shared" si="149"/>
        <v>0</v>
      </c>
      <c r="AA359">
        <f t="shared" si="150"/>
        <v>1</v>
      </c>
      <c r="AB359">
        <f t="shared" si="151"/>
        <v>0</v>
      </c>
      <c r="AC359">
        <f t="shared" si="139"/>
        <v>0</v>
      </c>
      <c r="AD359">
        <f t="shared" si="140"/>
        <v>0</v>
      </c>
      <c r="AE359">
        <f t="shared" si="141"/>
        <v>1</v>
      </c>
      <c r="AF359">
        <f t="shared" si="142"/>
        <v>0</v>
      </c>
      <c r="AG359">
        <f t="shared" si="143"/>
        <v>0</v>
      </c>
      <c r="AH359">
        <f t="shared" si="128"/>
        <v>0</v>
      </c>
      <c r="AI359">
        <f t="shared" si="129"/>
        <v>0</v>
      </c>
      <c r="AJ359">
        <f t="shared" si="144"/>
        <v>1</v>
      </c>
      <c r="AK359">
        <f t="shared" si="145"/>
        <v>0</v>
      </c>
      <c r="AL359">
        <f t="shared" si="130"/>
        <v>0</v>
      </c>
      <c r="AM359">
        <f t="shared" si="131"/>
        <v>0</v>
      </c>
      <c r="AN359">
        <f t="shared" si="132"/>
        <v>1</v>
      </c>
    </row>
    <row r="360" spans="1:40" x14ac:dyDescent="0.3">
      <c r="A360" t="str">
        <f t="shared" si="133"/>
        <v>TO_Acougues</v>
      </c>
      <c r="B360" t="str">
        <f>IFERROR('[1]Sheet 1'!A360,0)</f>
        <v>Norte</v>
      </c>
      <c r="C360" t="str">
        <f>IFERROR('[1]Sheet 1'!B360,0)</f>
        <v>TO</v>
      </c>
      <c r="D360" t="str">
        <f>IFERROR('[1]Sheet 1'!C360,0)</f>
        <v>Tocantins</v>
      </c>
      <c r="E360" t="str">
        <f>IFERROR('[1]Sheet 1'!D360,0)</f>
        <v>Acougues</v>
      </c>
      <c r="F360">
        <f>IFERROR('[1]Sheet 1'!E360,0)</f>
        <v>0.898600778855565</v>
      </c>
      <c r="G360">
        <f>IFERROR('[1]Sheet 1'!F360,0)</f>
        <v>2.1337106597945799E-2</v>
      </c>
      <c r="H360">
        <f>IFERROR('[1]Sheet 1'!G360,0)</f>
        <v>8.0062114546488802E-2</v>
      </c>
      <c r="I360">
        <f>IFERROR('[1]Sheet 1'!H360,0)</f>
        <v>0</v>
      </c>
      <c r="J360">
        <f>IFERROR('[1]Sheet 1'!I360,0)</f>
        <v>0</v>
      </c>
      <c r="K360">
        <f>IFERROR('[1]Sheet 1'!J360,0)</f>
        <v>0</v>
      </c>
      <c r="L360">
        <f>IFERROR('[1]Sheet 1'!K360,0)</f>
        <v>1</v>
      </c>
      <c r="M360">
        <f>IFERROR('[1]Sheet 1'!L360,0)</f>
        <v>0</v>
      </c>
      <c r="N360">
        <f>IFERROR('[1]Sheet 1'!M360,0)</f>
        <v>0</v>
      </c>
      <c r="O360">
        <f>IFERROR('[1]Sheet 1'!N360,0)</f>
        <v>0</v>
      </c>
      <c r="P360">
        <f>IFERROR('[1]Sheet 1'!O360,0)</f>
        <v>0</v>
      </c>
      <c r="Q360">
        <f>IFERROR('[1]Sheet 1'!P360,0)</f>
        <v>0</v>
      </c>
      <c r="R360">
        <f t="shared" si="146"/>
        <v>0.99999999999999956</v>
      </c>
      <c r="S360">
        <f t="shared" si="134"/>
        <v>0.89860077885556544</v>
      </c>
      <c r="T360">
        <f t="shared" si="135"/>
        <v>2.1337106597945809E-2</v>
      </c>
      <c r="U360">
        <f t="shared" si="136"/>
        <v>8.0062114546488844E-2</v>
      </c>
      <c r="V360">
        <f t="shared" si="137"/>
        <v>0</v>
      </c>
      <c r="W360">
        <f t="shared" si="138"/>
        <v>0</v>
      </c>
      <c r="X360">
        <f t="shared" si="147"/>
        <v>1</v>
      </c>
      <c r="Y360">
        <f t="shared" si="148"/>
        <v>0</v>
      </c>
      <c r="Z360">
        <f t="shared" si="149"/>
        <v>0</v>
      </c>
      <c r="AA360">
        <f t="shared" si="150"/>
        <v>0</v>
      </c>
      <c r="AB360">
        <f t="shared" si="151"/>
        <v>0</v>
      </c>
      <c r="AC360">
        <f t="shared" si="139"/>
        <v>1</v>
      </c>
      <c r="AD360">
        <f t="shared" si="140"/>
        <v>0</v>
      </c>
      <c r="AE360">
        <f t="shared" si="141"/>
        <v>0</v>
      </c>
      <c r="AF360">
        <f t="shared" si="142"/>
        <v>1</v>
      </c>
      <c r="AG360">
        <f t="shared" si="143"/>
        <v>0</v>
      </c>
      <c r="AH360">
        <f t="shared" si="128"/>
        <v>2</v>
      </c>
      <c r="AI360">
        <f t="shared" si="129"/>
        <v>0</v>
      </c>
      <c r="AJ360">
        <f t="shared" si="144"/>
        <v>0</v>
      </c>
      <c r="AK360">
        <f t="shared" si="145"/>
        <v>0</v>
      </c>
      <c r="AL360">
        <f t="shared" si="130"/>
        <v>0</v>
      </c>
      <c r="AM360">
        <f t="shared" si="131"/>
        <v>0</v>
      </c>
      <c r="AN360">
        <f t="shared" si="132"/>
        <v>1</v>
      </c>
    </row>
    <row r="361" spans="1:40" x14ac:dyDescent="0.3">
      <c r="A361" t="str">
        <f t="shared" si="133"/>
        <v>TO_AliGeral</v>
      </c>
      <c r="B361" t="str">
        <f>IFERROR('[1]Sheet 1'!A361,0)</f>
        <v>Norte</v>
      </c>
      <c r="C361" t="str">
        <f>IFERROR('[1]Sheet 1'!B361,0)</f>
        <v>TO</v>
      </c>
      <c r="D361" t="str">
        <f>IFERROR('[1]Sheet 1'!C361,0)</f>
        <v>Tocantins</v>
      </c>
      <c r="E361" t="str">
        <f>IFERROR('[1]Sheet 1'!D361,0)</f>
        <v>AliGeral</v>
      </c>
      <c r="F361">
        <f>IFERROR('[1]Sheet 1'!E361,0)</f>
        <v>0.64536288833536204</v>
      </c>
      <c r="G361">
        <f>IFERROR('[1]Sheet 1'!F361,0)</f>
        <v>8.2695604127601297E-2</v>
      </c>
      <c r="H361">
        <f>IFERROR('[1]Sheet 1'!G361,0)</f>
        <v>2.8536435455783399E-2</v>
      </c>
      <c r="I361">
        <f>IFERROR('[1]Sheet 1'!H361,0)</f>
        <v>0.19315119319170099</v>
      </c>
      <c r="J361">
        <f>IFERROR('[1]Sheet 1'!I361,0)</f>
        <v>2.74653733784198E-2</v>
      </c>
      <c r="K361">
        <f>IFERROR('[1]Sheet 1'!J361,0)</f>
        <v>2.2788505511132501E-2</v>
      </c>
      <c r="L361">
        <f>IFERROR('[1]Sheet 1'!K361,0)</f>
        <v>1</v>
      </c>
      <c r="M361">
        <f>IFERROR('[1]Sheet 1'!L361,0)</f>
        <v>0</v>
      </c>
      <c r="N361">
        <f>IFERROR('[1]Sheet 1'!M361,0)</f>
        <v>0</v>
      </c>
      <c r="O361">
        <f>IFERROR('[1]Sheet 1'!N361,0)</f>
        <v>0</v>
      </c>
      <c r="P361">
        <f>IFERROR('[1]Sheet 1'!O361,0)</f>
        <v>0</v>
      </c>
      <c r="Q361">
        <f>IFERROR('[1]Sheet 1'!P361,0)</f>
        <v>0</v>
      </c>
      <c r="R361">
        <f t="shared" si="146"/>
        <v>0.97721149448886768</v>
      </c>
      <c r="S361">
        <f t="shared" si="134"/>
        <v>0.66041270694725129</v>
      </c>
      <c r="T361">
        <f t="shared" si="135"/>
        <v>8.4624059984942546E-2</v>
      </c>
      <c r="U361">
        <f t="shared" si="136"/>
        <v>2.9201903187507466E-2</v>
      </c>
      <c r="V361">
        <f t="shared" si="137"/>
        <v>0.19765546586486796</v>
      </c>
      <c r="W361">
        <f t="shared" si="138"/>
        <v>2.8105864015430575E-2</v>
      </c>
      <c r="X361">
        <f t="shared" si="147"/>
        <v>1</v>
      </c>
      <c r="Y361">
        <f t="shared" si="148"/>
        <v>0</v>
      </c>
      <c r="Z361">
        <f t="shared" si="149"/>
        <v>0</v>
      </c>
      <c r="AA361">
        <f t="shared" si="150"/>
        <v>0</v>
      </c>
      <c r="AB361">
        <f t="shared" si="151"/>
        <v>0</v>
      </c>
      <c r="AC361">
        <f t="shared" si="139"/>
        <v>1</v>
      </c>
      <c r="AD361">
        <f t="shared" si="140"/>
        <v>0</v>
      </c>
      <c r="AE361">
        <f t="shared" si="141"/>
        <v>0</v>
      </c>
      <c r="AF361">
        <f t="shared" si="142"/>
        <v>1</v>
      </c>
      <c r="AG361">
        <f t="shared" si="143"/>
        <v>0</v>
      </c>
      <c r="AH361">
        <f t="shared" si="128"/>
        <v>2</v>
      </c>
      <c r="AI361">
        <f t="shared" si="129"/>
        <v>0</v>
      </c>
      <c r="AJ361">
        <f t="shared" si="144"/>
        <v>0</v>
      </c>
      <c r="AK361">
        <f t="shared" si="145"/>
        <v>0</v>
      </c>
      <c r="AL361">
        <f t="shared" si="130"/>
        <v>0</v>
      </c>
      <c r="AM361">
        <f t="shared" si="131"/>
        <v>0</v>
      </c>
      <c r="AN361">
        <f t="shared" si="132"/>
        <v>1</v>
      </c>
    </row>
    <row r="362" spans="1:40" x14ac:dyDescent="0.3">
      <c r="A362" t="str">
        <f t="shared" si="133"/>
        <v>TO_Ambulantes</v>
      </c>
      <c r="B362" t="str">
        <f>IFERROR('[1]Sheet 1'!A362,0)</f>
        <v>Norte</v>
      </c>
      <c r="C362" t="str">
        <f>IFERROR('[1]Sheet 1'!B362,0)</f>
        <v>TO</v>
      </c>
      <c r="D362" t="str">
        <f>IFERROR('[1]Sheet 1'!C362,0)</f>
        <v>Tocantins</v>
      </c>
      <c r="E362" t="str">
        <f>IFERROR('[1]Sheet 1'!D362,0)</f>
        <v>Ambulantes</v>
      </c>
      <c r="F362">
        <f>IFERROR('[1]Sheet 1'!E362,0)</f>
        <v>0.401942615496307</v>
      </c>
      <c r="G362">
        <f>IFERROR('[1]Sheet 1'!F362,0)</f>
        <v>0.31033163332420899</v>
      </c>
      <c r="H362">
        <f>IFERROR('[1]Sheet 1'!G362,0)</f>
        <v>1.5822400408503301E-2</v>
      </c>
      <c r="I362">
        <f>IFERROR('[1]Sheet 1'!H362,0)</f>
        <v>0.221019817164606</v>
      </c>
      <c r="J362">
        <f>IFERROR('[1]Sheet 1'!I362,0)</f>
        <v>4.2329144897598403E-3</v>
      </c>
      <c r="K362">
        <f>IFERROR('[1]Sheet 1'!J362,0)</f>
        <v>4.6650619116614597E-2</v>
      </c>
      <c r="L362">
        <f>IFERROR('[1]Sheet 1'!K362,0)</f>
        <v>0</v>
      </c>
      <c r="M362">
        <f>IFERROR('[1]Sheet 1'!L362,0)</f>
        <v>0</v>
      </c>
      <c r="N362">
        <f>IFERROR('[1]Sheet 1'!M362,0)</f>
        <v>0</v>
      </c>
      <c r="O362">
        <f>IFERROR('[1]Sheet 1'!N362,0)</f>
        <v>0</v>
      </c>
      <c r="P362">
        <f>IFERROR('[1]Sheet 1'!O362,0)</f>
        <v>0</v>
      </c>
      <c r="Q362">
        <f>IFERROR('[1]Sheet 1'!P362,0)</f>
        <v>0</v>
      </c>
      <c r="R362">
        <f t="shared" si="146"/>
        <v>0.95334938088338517</v>
      </c>
      <c r="S362">
        <f t="shared" si="134"/>
        <v>0.42161103112466708</v>
      </c>
      <c r="T362">
        <f t="shared" si="135"/>
        <v>0.32551721283612928</v>
      </c>
      <c r="U362">
        <f t="shared" si="136"/>
        <v>1.6596644132544643E-2</v>
      </c>
      <c r="V362">
        <f t="shared" si="137"/>
        <v>0.23183506655220812</v>
      </c>
      <c r="W362">
        <f t="shared" si="138"/>
        <v>4.4400453544508204E-3</v>
      </c>
      <c r="X362">
        <f t="shared" si="147"/>
        <v>0</v>
      </c>
      <c r="Y362">
        <f t="shared" si="148"/>
        <v>0</v>
      </c>
      <c r="Z362">
        <f t="shared" si="149"/>
        <v>0</v>
      </c>
      <c r="AA362">
        <f t="shared" si="150"/>
        <v>0</v>
      </c>
      <c r="AB362">
        <f t="shared" si="151"/>
        <v>0</v>
      </c>
      <c r="AC362">
        <f t="shared" si="139"/>
        <v>0</v>
      </c>
      <c r="AD362">
        <f t="shared" si="140"/>
        <v>0</v>
      </c>
      <c r="AE362">
        <f t="shared" si="141"/>
        <v>1</v>
      </c>
      <c r="AF362">
        <f t="shared" si="142"/>
        <v>0</v>
      </c>
      <c r="AG362">
        <f t="shared" si="143"/>
        <v>0</v>
      </c>
      <c r="AH362">
        <f t="shared" si="128"/>
        <v>0</v>
      </c>
      <c r="AI362">
        <f t="shared" si="129"/>
        <v>0</v>
      </c>
      <c r="AJ362">
        <f t="shared" si="144"/>
        <v>1</v>
      </c>
      <c r="AK362">
        <f t="shared" si="145"/>
        <v>0</v>
      </c>
      <c r="AL362">
        <f t="shared" si="130"/>
        <v>0</v>
      </c>
      <c r="AM362">
        <f t="shared" si="131"/>
        <v>0</v>
      </c>
      <c r="AN362">
        <f t="shared" si="132"/>
        <v>1</v>
      </c>
    </row>
    <row r="363" spans="1:40" x14ac:dyDescent="0.3">
      <c r="A363" t="str">
        <f t="shared" si="133"/>
        <v>TO_Bares</v>
      </c>
      <c r="B363" t="str">
        <f>IFERROR('[1]Sheet 1'!A363,0)</f>
        <v>Norte</v>
      </c>
      <c r="C363" t="str">
        <f>IFERROR('[1]Sheet 1'!B363,0)</f>
        <v>TO</v>
      </c>
      <c r="D363" t="str">
        <f>IFERROR('[1]Sheet 1'!C363,0)</f>
        <v>Tocantins</v>
      </c>
      <c r="E363" t="str">
        <f>IFERROR('[1]Sheet 1'!D363,0)</f>
        <v>Bares</v>
      </c>
      <c r="F363">
        <f>IFERROR('[1]Sheet 1'!E363,0)</f>
        <v>1.0476893674007301E-2</v>
      </c>
      <c r="G363">
        <f>IFERROR('[1]Sheet 1'!F363,0)</f>
        <v>0.167544676458286</v>
      </c>
      <c r="H363">
        <f>IFERROR('[1]Sheet 1'!G363,0)</f>
        <v>0</v>
      </c>
      <c r="I363">
        <f>IFERROR('[1]Sheet 1'!H363,0)</f>
        <v>0.13770821194618099</v>
      </c>
      <c r="J363">
        <f>IFERROR('[1]Sheet 1'!I363,0)</f>
        <v>0</v>
      </c>
      <c r="K363">
        <f>IFERROR('[1]Sheet 1'!J363,0)</f>
        <v>0.68427021792152598</v>
      </c>
      <c r="L363">
        <f>IFERROR('[1]Sheet 1'!K363,0)</f>
        <v>0</v>
      </c>
      <c r="M363">
        <f>IFERROR('[1]Sheet 1'!L363,0)</f>
        <v>0</v>
      </c>
      <c r="N363">
        <f>IFERROR('[1]Sheet 1'!M363,0)</f>
        <v>0</v>
      </c>
      <c r="O363">
        <f>IFERROR('[1]Sheet 1'!N363,0)</f>
        <v>0</v>
      </c>
      <c r="P363">
        <f>IFERROR('[1]Sheet 1'!O363,0)</f>
        <v>0</v>
      </c>
      <c r="Q363">
        <f>IFERROR('[1]Sheet 1'!P363,0)</f>
        <v>1</v>
      </c>
      <c r="R363">
        <f t="shared" si="146"/>
        <v>0.30525288840446696</v>
      </c>
      <c r="S363">
        <f t="shared" si="134"/>
        <v>0</v>
      </c>
      <c r="T363">
        <f t="shared" si="135"/>
        <v>0.54887171529818757</v>
      </c>
      <c r="U363">
        <f t="shared" si="136"/>
        <v>0</v>
      </c>
      <c r="V363">
        <f t="shared" si="137"/>
        <v>0.45112828470181254</v>
      </c>
      <c r="W363">
        <f t="shared" si="138"/>
        <v>0</v>
      </c>
      <c r="X363">
        <f t="shared" si="147"/>
        <v>0</v>
      </c>
      <c r="Y363">
        <f t="shared" si="148"/>
        <v>1</v>
      </c>
      <c r="Z363">
        <f t="shared" si="149"/>
        <v>0</v>
      </c>
      <c r="AA363">
        <f t="shared" si="150"/>
        <v>0</v>
      </c>
      <c r="AB363">
        <f t="shared" si="151"/>
        <v>0</v>
      </c>
      <c r="AC363">
        <f t="shared" si="139"/>
        <v>0</v>
      </c>
      <c r="AD363">
        <f t="shared" si="140"/>
        <v>0</v>
      </c>
      <c r="AE363">
        <f t="shared" si="141"/>
        <v>1</v>
      </c>
      <c r="AF363">
        <f t="shared" si="142"/>
        <v>0</v>
      </c>
      <c r="AG363">
        <f t="shared" si="143"/>
        <v>1</v>
      </c>
      <c r="AH363">
        <f t="shared" si="128"/>
        <v>1</v>
      </c>
      <c r="AI363">
        <f t="shared" si="129"/>
        <v>0</v>
      </c>
      <c r="AJ363">
        <f t="shared" si="144"/>
        <v>0</v>
      </c>
      <c r="AK363">
        <f t="shared" si="145"/>
        <v>0</v>
      </c>
      <c r="AL363">
        <f t="shared" si="130"/>
        <v>0</v>
      </c>
      <c r="AM363">
        <f t="shared" si="131"/>
        <v>0</v>
      </c>
      <c r="AN363">
        <f t="shared" si="132"/>
        <v>1</v>
      </c>
    </row>
    <row r="364" spans="1:40" x14ac:dyDescent="0.3">
      <c r="A364" t="str">
        <f t="shared" si="133"/>
        <v>TO_Bebidas</v>
      </c>
      <c r="B364" t="str">
        <f>IFERROR('[1]Sheet 1'!A364,0)</f>
        <v>Norte</v>
      </c>
      <c r="C364" t="str">
        <f>IFERROR('[1]Sheet 1'!B364,0)</f>
        <v>TO</v>
      </c>
      <c r="D364" t="str">
        <f>IFERROR('[1]Sheet 1'!C364,0)</f>
        <v>Tocantins</v>
      </c>
      <c r="E364" t="str">
        <f>IFERROR('[1]Sheet 1'!D364,0)</f>
        <v>Bebidas</v>
      </c>
      <c r="F364">
        <f>IFERROR('[1]Sheet 1'!E364,0)</f>
        <v>0</v>
      </c>
      <c r="G364">
        <f>IFERROR('[1]Sheet 1'!F364,0)</f>
        <v>0.39807414107465999</v>
      </c>
      <c r="H364">
        <f>IFERROR('[1]Sheet 1'!G364,0)</f>
        <v>0</v>
      </c>
      <c r="I364">
        <f>IFERROR('[1]Sheet 1'!H364,0)</f>
        <v>0</v>
      </c>
      <c r="J364">
        <f>IFERROR('[1]Sheet 1'!I364,0)</f>
        <v>0</v>
      </c>
      <c r="K364">
        <f>IFERROR('[1]Sheet 1'!J364,0)</f>
        <v>0.60192585892534001</v>
      </c>
      <c r="L364">
        <f>IFERROR('[1]Sheet 1'!K364,0)</f>
        <v>0</v>
      </c>
      <c r="M364">
        <f>IFERROR('[1]Sheet 1'!L364,0)</f>
        <v>0</v>
      </c>
      <c r="N364">
        <f>IFERROR('[1]Sheet 1'!M364,0)</f>
        <v>0</v>
      </c>
      <c r="O364">
        <f>IFERROR('[1]Sheet 1'!N364,0)</f>
        <v>0</v>
      </c>
      <c r="P364">
        <f>IFERROR('[1]Sheet 1'!O364,0)</f>
        <v>0</v>
      </c>
      <c r="Q364">
        <f>IFERROR('[1]Sheet 1'!P364,0)</f>
        <v>1</v>
      </c>
      <c r="R364">
        <f t="shared" si="146"/>
        <v>0.39807414107465999</v>
      </c>
      <c r="S364">
        <f t="shared" si="134"/>
        <v>0</v>
      </c>
      <c r="T364">
        <f t="shared" si="135"/>
        <v>1</v>
      </c>
      <c r="U364">
        <f t="shared" si="136"/>
        <v>0</v>
      </c>
      <c r="V364">
        <f t="shared" si="137"/>
        <v>0</v>
      </c>
      <c r="W364">
        <f t="shared" si="138"/>
        <v>0</v>
      </c>
      <c r="X364">
        <f t="shared" si="147"/>
        <v>0</v>
      </c>
      <c r="Y364">
        <f t="shared" si="148"/>
        <v>1</v>
      </c>
      <c r="Z364">
        <f t="shared" si="149"/>
        <v>0</v>
      </c>
      <c r="AA364">
        <f t="shared" si="150"/>
        <v>0</v>
      </c>
      <c r="AB364">
        <f t="shared" si="151"/>
        <v>0</v>
      </c>
      <c r="AC364">
        <f t="shared" si="139"/>
        <v>0</v>
      </c>
      <c r="AD364">
        <f t="shared" si="140"/>
        <v>0</v>
      </c>
      <c r="AE364">
        <f t="shared" si="141"/>
        <v>1</v>
      </c>
      <c r="AF364">
        <f t="shared" si="142"/>
        <v>0</v>
      </c>
      <c r="AG364">
        <f t="shared" si="143"/>
        <v>1</v>
      </c>
      <c r="AH364">
        <f t="shared" si="128"/>
        <v>1</v>
      </c>
      <c r="AI364">
        <f t="shared" si="129"/>
        <v>0</v>
      </c>
      <c r="AJ364">
        <f t="shared" si="144"/>
        <v>0</v>
      </c>
      <c r="AK364">
        <f t="shared" si="145"/>
        <v>0</v>
      </c>
      <c r="AL364">
        <f t="shared" si="130"/>
        <v>0</v>
      </c>
      <c r="AM364">
        <f t="shared" si="131"/>
        <v>0</v>
      </c>
      <c r="AN364">
        <f t="shared" si="132"/>
        <v>1</v>
      </c>
    </row>
    <row r="365" spans="1:40" x14ac:dyDescent="0.3">
      <c r="A365" t="str">
        <f t="shared" si="133"/>
        <v>TO_Cantinas</v>
      </c>
      <c r="B365" t="str">
        <f>IFERROR('[1]Sheet 1'!A365,0)</f>
        <v>Norte</v>
      </c>
      <c r="C365" t="str">
        <f>IFERROR('[1]Sheet 1'!B365,0)</f>
        <v>TO</v>
      </c>
      <c r="D365" t="str">
        <f>IFERROR('[1]Sheet 1'!C365,0)</f>
        <v>Tocantins</v>
      </c>
      <c r="E365" t="str">
        <f>IFERROR('[1]Sheet 1'!D365,0)</f>
        <v>Cantinas</v>
      </c>
      <c r="F365">
        <f>IFERROR('[1]Sheet 1'!E365,0)</f>
        <v>0.148830877213425</v>
      </c>
      <c r="G365">
        <f>IFERROR('[1]Sheet 1'!F365,0)</f>
        <v>0.20285100638732401</v>
      </c>
      <c r="H365">
        <f>IFERROR('[1]Sheet 1'!G365,0)</f>
        <v>0</v>
      </c>
      <c r="I365">
        <f>IFERROR('[1]Sheet 1'!H365,0)</f>
        <v>0.53875755115413704</v>
      </c>
      <c r="J365">
        <f>IFERROR('[1]Sheet 1'!I365,0)</f>
        <v>0</v>
      </c>
      <c r="K365">
        <f>IFERROR('[1]Sheet 1'!J365,0)</f>
        <v>0.109560565245115</v>
      </c>
      <c r="L365">
        <f>IFERROR('[1]Sheet 1'!K365,0)</f>
        <v>0</v>
      </c>
      <c r="M365">
        <f>IFERROR('[1]Sheet 1'!L365,0)</f>
        <v>0</v>
      </c>
      <c r="N365">
        <f>IFERROR('[1]Sheet 1'!M365,0)</f>
        <v>0</v>
      </c>
      <c r="O365">
        <f>IFERROR('[1]Sheet 1'!N365,0)</f>
        <v>1</v>
      </c>
      <c r="P365">
        <f>IFERROR('[1]Sheet 1'!O365,0)</f>
        <v>0</v>
      </c>
      <c r="Q365">
        <f>IFERROR('[1]Sheet 1'!P365,0)</f>
        <v>0</v>
      </c>
      <c r="R365">
        <f t="shared" si="146"/>
        <v>0.89043943475488607</v>
      </c>
      <c r="S365">
        <f t="shared" si="134"/>
        <v>0.16714317830543313</v>
      </c>
      <c r="T365">
        <f t="shared" si="135"/>
        <v>0.22780999860272744</v>
      </c>
      <c r="U365">
        <f t="shared" si="136"/>
        <v>0</v>
      </c>
      <c r="V365">
        <f t="shared" si="137"/>
        <v>0.60504682309183944</v>
      </c>
      <c r="W365">
        <f t="shared" si="138"/>
        <v>0</v>
      </c>
      <c r="X365">
        <f t="shared" si="147"/>
        <v>0</v>
      </c>
      <c r="Y365">
        <f t="shared" si="148"/>
        <v>0</v>
      </c>
      <c r="Z365">
        <f t="shared" si="149"/>
        <v>0</v>
      </c>
      <c r="AA365">
        <f t="shared" si="150"/>
        <v>1</v>
      </c>
      <c r="AB365">
        <f t="shared" si="151"/>
        <v>0</v>
      </c>
      <c r="AC365">
        <f t="shared" si="139"/>
        <v>0</v>
      </c>
      <c r="AD365">
        <f t="shared" si="140"/>
        <v>0</v>
      </c>
      <c r="AE365">
        <f t="shared" si="141"/>
        <v>1</v>
      </c>
      <c r="AF365">
        <f t="shared" si="142"/>
        <v>0</v>
      </c>
      <c r="AG365">
        <f t="shared" si="143"/>
        <v>0</v>
      </c>
      <c r="AH365">
        <f t="shared" si="128"/>
        <v>0</v>
      </c>
      <c r="AI365">
        <f t="shared" si="129"/>
        <v>0</v>
      </c>
      <c r="AJ365">
        <f t="shared" si="144"/>
        <v>1</v>
      </c>
      <c r="AK365">
        <f t="shared" si="145"/>
        <v>0</v>
      </c>
      <c r="AL365">
        <f t="shared" si="130"/>
        <v>0</v>
      </c>
      <c r="AM365">
        <f t="shared" si="131"/>
        <v>0</v>
      </c>
      <c r="AN365">
        <f t="shared" si="132"/>
        <v>1</v>
      </c>
    </row>
    <row r="366" spans="1:40" x14ac:dyDescent="0.3">
      <c r="A366" t="str">
        <f t="shared" si="133"/>
        <v>TO_Excluidos</v>
      </c>
      <c r="B366" t="str">
        <f>IFERROR('[1]Sheet 1'!A366,0)</f>
        <v>Norte</v>
      </c>
      <c r="C366" t="str">
        <f>IFERROR('[1]Sheet 1'!B366,0)</f>
        <v>TO</v>
      </c>
      <c r="D366" t="str">
        <f>IFERROR('[1]Sheet 1'!C366,0)</f>
        <v>Tocantins</v>
      </c>
      <c r="E366" t="str">
        <f>IFERROR('[1]Sheet 1'!D366,0)</f>
        <v>Excluidos</v>
      </c>
      <c r="F366">
        <f>IFERROR('[1]Sheet 1'!E366,0)</f>
        <v>0.50476160339992404</v>
      </c>
      <c r="G366">
        <f>IFERROR('[1]Sheet 1'!F366,0)</f>
        <v>7.7512465163706495E-2</v>
      </c>
      <c r="H366">
        <f>IFERROR('[1]Sheet 1'!G366,0)</f>
        <v>1.72083792302999E-2</v>
      </c>
      <c r="I366">
        <f>IFERROR('[1]Sheet 1'!H366,0)</f>
        <v>0.358957078411407</v>
      </c>
      <c r="J366">
        <f>IFERROR('[1]Sheet 1'!I366,0)</f>
        <v>1.35219377753816E-2</v>
      </c>
      <c r="K366">
        <f>IFERROR('[1]Sheet 1'!J366,0)</f>
        <v>2.8038536019280601E-2</v>
      </c>
      <c r="L366">
        <f>IFERROR('[1]Sheet 1'!K366,0)</f>
        <v>1</v>
      </c>
      <c r="M366">
        <f>IFERROR('[1]Sheet 1'!L366,0)</f>
        <v>0</v>
      </c>
      <c r="N366">
        <f>IFERROR('[1]Sheet 1'!M366,0)</f>
        <v>0</v>
      </c>
      <c r="O366">
        <f>IFERROR('[1]Sheet 1'!N366,0)</f>
        <v>0</v>
      </c>
      <c r="P366">
        <f>IFERROR('[1]Sheet 1'!O366,0)</f>
        <v>0</v>
      </c>
      <c r="Q366">
        <f>IFERROR('[1]Sheet 1'!P366,0)</f>
        <v>0</v>
      </c>
      <c r="R366">
        <f t="shared" si="146"/>
        <v>0.97196146398071903</v>
      </c>
      <c r="S366">
        <f t="shared" si="134"/>
        <v>0.51932265023414248</v>
      </c>
      <c r="T366">
        <f t="shared" si="135"/>
        <v>7.9748496248246453E-2</v>
      </c>
      <c r="U366">
        <f t="shared" si="136"/>
        <v>1.7704795784621009E-2</v>
      </c>
      <c r="V366">
        <f t="shared" si="137"/>
        <v>0.36931204755925151</v>
      </c>
      <c r="W366">
        <f t="shared" si="138"/>
        <v>1.3912010173738573E-2</v>
      </c>
      <c r="X366">
        <f t="shared" si="147"/>
        <v>1</v>
      </c>
      <c r="Y366">
        <f t="shared" si="148"/>
        <v>0</v>
      </c>
      <c r="Z366">
        <f t="shared" si="149"/>
        <v>0</v>
      </c>
      <c r="AA366">
        <f t="shared" si="150"/>
        <v>0</v>
      </c>
      <c r="AB366">
        <f t="shared" si="151"/>
        <v>0</v>
      </c>
      <c r="AC366">
        <f t="shared" si="139"/>
        <v>1</v>
      </c>
      <c r="AD366">
        <f t="shared" si="140"/>
        <v>0</v>
      </c>
      <c r="AE366">
        <f t="shared" si="141"/>
        <v>0</v>
      </c>
      <c r="AF366">
        <f t="shared" si="142"/>
        <v>1</v>
      </c>
      <c r="AG366">
        <f t="shared" si="143"/>
        <v>0</v>
      </c>
      <c r="AH366">
        <f t="shared" si="128"/>
        <v>2</v>
      </c>
      <c r="AI366">
        <f t="shared" si="129"/>
        <v>0</v>
      </c>
      <c r="AJ366">
        <f t="shared" si="144"/>
        <v>0</v>
      </c>
      <c r="AK366">
        <f t="shared" si="145"/>
        <v>0</v>
      </c>
      <c r="AL366">
        <f t="shared" si="130"/>
        <v>0</v>
      </c>
      <c r="AM366">
        <f t="shared" si="131"/>
        <v>0</v>
      </c>
      <c r="AN366">
        <f t="shared" si="132"/>
        <v>1</v>
      </c>
    </row>
    <row r="367" spans="1:40" x14ac:dyDescent="0.3">
      <c r="A367" t="str">
        <f t="shared" si="133"/>
        <v>TO_FornecimentoDom</v>
      </c>
      <c r="B367" t="str">
        <f>IFERROR('[1]Sheet 1'!A367,0)</f>
        <v>Norte</v>
      </c>
      <c r="C367" t="str">
        <f>IFERROR('[1]Sheet 1'!B367,0)</f>
        <v>TO</v>
      </c>
      <c r="D367" t="str">
        <f>IFERROR('[1]Sheet 1'!C367,0)</f>
        <v>Tocantins</v>
      </c>
      <c r="E367" t="str">
        <f>IFERROR('[1]Sheet 1'!D367,0)</f>
        <v>FornecimentoDom</v>
      </c>
      <c r="F367">
        <f>IFERROR('[1]Sheet 1'!E367,0)</f>
        <v>1</v>
      </c>
      <c r="G367">
        <f>IFERROR('[1]Sheet 1'!F367,0)</f>
        <v>0</v>
      </c>
      <c r="H367">
        <f>IFERROR('[1]Sheet 1'!G367,0)</f>
        <v>0</v>
      </c>
      <c r="I367">
        <f>IFERROR('[1]Sheet 1'!H367,0)</f>
        <v>0</v>
      </c>
      <c r="J367">
        <f>IFERROR('[1]Sheet 1'!I367,0)</f>
        <v>0</v>
      </c>
      <c r="K367">
        <f>IFERROR('[1]Sheet 1'!J367,0)</f>
        <v>0</v>
      </c>
      <c r="L367">
        <f>IFERROR('[1]Sheet 1'!K367,0)</f>
        <v>1</v>
      </c>
      <c r="M367">
        <f>IFERROR('[1]Sheet 1'!L367,0)</f>
        <v>0</v>
      </c>
      <c r="N367">
        <f>IFERROR('[1]Sheet 1'!M367,0)</f>
        <v>0</v>
      </c>
      <c r="O367">
        <f>IFERROR('[1]Sheet 1'!N367,0)</f>
        <v>0</v>
      </c>
      <c r="P367">
        <f>IFERROR('[1]Sheet 1'!O367,0)</f>
        <v>0</v>
      </c>
      <c r="Q367">
        <f>IFERROR('[1]Sheet 1'!P367,0)</f>
        <v>0</v>
      </c>
      <c r="R367">
        <f t="shared" si="146"/>
        <v>1</v>
      </c>
      <c r="S367">
        <f t="shared" si="134"/>
        <v>1</v>
      </c>
      <c r="T367">
        <f t="shared" si="135"/>
        <v>0</v>
      </c>
      <c r="U367">
        <f t="shared" si="136"/>
        <v>0</v>
      </c>
      <c r="V367">
        <f t="shared" si="137"/>
        <v>0</v>
      </c>
      <c r="W367">
        <f t="shared" si="138"/>
        <v>0</v>
      </c>
      <c r="X367">
        <f t="shared" si="147"/>
        <v>1</v>
      </c>
      <c r="Y367">
        <f t="shared" si="148"/>
        <v>0</v>
      </c>
      <c r="Z367">
        <f t="shared" si="149"/>
        <v>0</v>
      </c>
      <c r="AA367">
        <f t="shared" si="150"/>
        <v>0</v>
      </c>
      <c r="AB367">
        <f t="shared" si="151"/>
        <v>0</v>
      </c>
      <c r="AC367">
        <f t="shared" si="139"/>
        <v>1</v>
      </c>
      <c r="AD367">
        <f t="shared" si="140"/>
        <v>0</v>
      </c>
      <c r="AE367">
        <f t="shared" si="141"/>
        <v>0</v>
      </c>
      <c r="AF367">
        <f t="shared" si="142"/>
        <v>1</v>
      </c>
      <c r="AG367">
        <f t="shared" si="143"/>
        <v>0</v>
      </c>
      <c r="AH367">
        <f t="shared" si="128"/>
        <v>2</v>
      </c>
      <c r="AI367">
        <f t="shared" si="129"/>
        <v>0</v>
      </c>
      <c r="AJ367">
        <f t="shared" si="144"/>
        <v>0</v>
      </c>
      <c r="AK367">
        <f t="shared" si="145"/>
        <v>0</v>
      </c>
      <c r="AL367">
        <f t="shared" si="130"/>
        <v>0</v>
      </c>
      <c r="AM367">
        <f t="shared" si="131"/>
        <v>0</v>
      </c>
      <c r="AN367">
        <f t="shared" si="132"/>
        <v>1</v>
      </c>
    </row>
    <row r="368" spans="1:40" x14ac:dyDescent="0.3">
      <c r="A368" t="str">
        <f t="shared" si="133"/>
        <v>TO_Hipermercado</v>
      </c>
      <c r="B368" t="str">
        <f>IFERROR('[1]Sheet 1'!A368,0)</f>
        <v>Norte</v>
      </c>
      <c r="C368" t="str">
        <f>IFERROR('[1]Sheet 1'!B368,0)</f>
        <v>TO</v>
      </c>
      <c r="D368" t="str">
        <f>IFERROR('[1]Sheet 1'!C368,0)</f>
        <v>Tocantins</v>
      </c>
      <c r="E368" t="str">
        <f>IFERROR('[1]Sheet 1'!D368,0)</f>
        <v>Hipermercado</v>
      </c>
      <c r="F368">
        <f>IFERROR('[1]Sheet 1'!E368,0)</f>
        <v>0.42248396398695298</v>
      </c>
      <c r="G368">
        <f>IFERROR('[1]Sheet 1'!F368,0)</f>
        <v>0.35019293657299999</v>
      </c>
      <c r="H368">
        <f>IFERROR('[1]Sheet 1'!G368,0)</f>
        <v>0.110413725631627</v>
      </c>
      <c r="I368">
        <f>IFERROR('[1]Sheet 1'!H368,0)</f>
        <v>2.84330184472209E-2</v>
      </c>
      <c r="J368">
        <f>IFERROR('[1]Sheet 1'!I368,0)</f>
        <v>7.3772767236174597E-2</v>
      </c>
      <c r="K368">
        <f>IFERROR('[1]Sheet 1'!J368,0)</f>
        <v>1.4703588125025001E-2</v>
      </c>
      <c r="L368">
        <f>IFERROR('[1]Sheet 1'!K368,0)</f>
        <v>0</v>
      </c>
      <c r="M368">
        <f>IFERROR('[1]Sheet 1'!L368,0)</f>
        <v>0</v>
      </c>
      <c r="N368">
        <f>IFERROR('[1]Sheet 1'!M368,0)</f>
        <v>0</v>
      </c>
      <c r="O368">
        <f>IFERROR('[1]Sheet 1'!N368,0)</f>
        <v>0</v>
      </c>
      <c r="P368">
        <f>IFERROR('[1]Sheet 1'!O368,0)</f>
        <v>0</v>
      </c>
      <c r="Q368">
        <f>IFERROR('[1]Sheet 1'!P368,0)</f>
        <v>0</v>
      </c>
      <c r="R368">
        <f t="shared" si="146"/>
        <v>0.98529641187497541</v>
      </c>
      <c r="S368">
        <f t="shared" si="134"/>
        <v>0.42878869637105926</v>
      </c>
      <c r="T368">
        <f t="shared" si="135"/>
        <v>0.35541886923813959</v>
      </c>
      <c r="U368">
        <f t="shared" si="136"/>
        <v>0.1120614307541368</v>
      </c>
      <c r="V368">
        <f t="shared" si="137"/>
        <v>2.8857324663462566E-2</v>
      </c>
      <c r="W368">
        <f t="shared" si="138"/>
        <v>7.4873678973201865E-2</v>
      </c>
      <c r="X368">
        <f t="shared" si="147"/>
        <v>0</v>
      </c>
      <c r="Y368">
        <f t="shared" si="148"/>
        <v>0</v>
      </c>
      <c r="Z368">
        <f t="shared" si="149"/>
        <v>0</v>
      </c>
      <c r="AA368">
        <f t="shared" si="150"/>
        <v>0</v>
      </c>
      <c r="AB368">
        <f t="shared" si="151"/>
        <v>0</v>
      </c>
      <c r="AC368">
        <f t="shared" si="139"/>
        <v>0</v>
      </c>
      <c r="AD368">
        <f t="shared" si="140"/>
        <v>0</v>
      </c>
      <c r="AE368">
        <f t="shared" si="141"/>
        <v>1</v>
      </c>
      <c r="AF368">
        <f t="shared" si="142"/>
        <v>0</v>
      </c>
      <c r="AG368">
        <f t="shared" si="143"/>
        <v>0</v>
      </c>
      <c r="AH368">
        <f t="shared" si="128"/>
        <v>0</v>
      </c>
      <c r="AI368">
        <f t="shared" si="129"/>
        <v>0</v>
      </c>
      <c r="AJ368">
        <f t="shared" si="144"/>
        <v>1</v>
      </c>
      <c r="AK368">
        <f t="shared" si="145"/>
        <v>0</v>
      </c>
      <c r="AL368">
        <f t="shared" si="130"/>
        <v>0</v>
      </c>
      <c r="AM368">
        <f t="shared" si="131"/>
        <v>0</v>
      </c>
      <c r="AN368">
        <f t="shared" si="132"/>
        <v>1</v>
      </c>
    </row>
    <row r="369" spans="1:40" x14ac:dyDescent="0.3">
      <c r="A369" t="str">
        <f t="shared" si="133"/>
        <v>TO_Hortifruti</v>
      </c>
      <c r="B369" t="str">
        <f>IFERROR('[1]Sheet 1'!A369,0)</f>
        <v>Norte</v>
      </c>
      <c r="C369" t="str">
        <f>IFERROR('[1]Sheet 1'!B369,0)</f>
        <v>TO</v>
      </c>
      <c r="D369" t="str">
        <f>IFERROR('[1]Sheet 1'!C369,0)</f>
        <v>Tocantins</v>
      </c>
      <c r="E369" t="str">
        <f>IFERROR('[1]Sheet 1'!D369,0)</f>
        <v>Hortifruti</v>
      </c>
      <c r="F369">
        <f>IFERROR('[1]Sheet 1'!E369,0)</f>
        <v>0.95548208509367305</v>
      </c>
      <c r="G369">
        <f>IFERROR('[1]Sheet 1'!F369,0)</f>
        <v>4.2271896761129297E-3</v>
      </c>
      <c r="H369">
        <f>IFERROR('[1]Sheet 1'!G369,0)</f>
        <v>1.10836174372638E-2</v>
      </c>
      <c r="I369">
        <f>IFERROR('[1]Sheet 1'!H369,0)</f>
        <v>2.2847207187266499E-2</v>
      </c>
      <c r="J369">
        <f>IFERROR('[1]Sheet 1'!I369,0)</f>
        <v>6.3599006056832899E-3</v>
      </c>
      <c r="K369">
        <f>IFERROR('[1]Sheet 1'!J369,0)</f>
        <v>0</v>
      </c>
      <c r="L369">
        <f>IFERROR('[1]Sheet 1'!K369,0)</f>
        <v>1</v>
      </c>
      <c r="M369">
        <f>IFERROR('[1]Sheet 1'!L369,0)</f>
        <v>0</v>
      </c>
      <c r="N369">
        <f>IFERROR('[1]Sheet 1'!M369,0)</f>
        <v>0</v>
      </c>
      <c r="O369">
        <f>IFERROR('[1]Sheet 1'!N369,0)</f>
        <v>0</v>
      </c>
      <c r="P369">
        <f>IFERROR('[1]Sheet 1'!O369,0)</f>
        <v>0</v>
      </c>
      <c r="Q369">
        <f>IFERROR('[1]Sheet 1'!P369,0)</f>
        <v>0</v>
      </c>
      <c r="R369">
        <f t="shared" si="146"/>
        <v>0.99999999999999956</v>
      </c>
      <c r="S369">
        <f t="shared" si="134"/>
        <v>0.95548208509367349</v>
      </c>
      <c r="T369">
        <f t="shared" si="135"/>
        <v>4.2271896761129314E-3</v>
      </c>
      <c r="U369">
        <f t="shared" si="136"/>
        <v>1.1083617437263805E-2</v>
      </c>
      <c r="V369">
        <f t="shared" si="137"/>
        <v>2.2847207187266509E-2</v>
      </c>
      <c r="W369">
        <f t="shared" si="138"/>
        <v>6.3599006056832925E-3</v>
      </c>
      <c r="X369">
        <f t="shared" si="147"/>
        <v>1</v>
      </c>
      <c r="Y369">
        <f t="shared" si="148"/>
        <v>0</v>
      </c>
      <c r="Z369">
        <f t="shared" si="149"/>
        <v>0</v>
      </c>
      <c r="AA369">
        <f t="shared" si="150"/>
        <v>0</v>
      </c>
      <c r="AB369">
        <f t="shared" si="151"/>
        <v>0</v>
      </c>
      <c r="AC369">
        <f t="shared" si="139"/>
        <v>1</v>
      </c>
      <c r="AD369">
        <f t="shared" si="140"/>
        <v>0</v>
      </c>
      <c r="AE369">
        <f t="shared" si="141"/>
        <v>0</v>
      </c>
      <c r="AF369">
        <f t="shared" si="142"/>
        <v>1</v>
      </c>
      <c r="AG369">
        <f t="shared" si="143"/>
        <v>0</v>
      </c>
      <c r="AH369">
        <f t="shared" si="128"/>
        <v>2</v>
      </c>
      <c r="AI369">
        <f t="shared" si="129"/>
        <v>0</v>
      </c>
      <c r="AJ369">
        <f t="shared" si="144"/>
        <v>0</v>
      </c>
      <c r="AK369">
        <f t="shared" si="145"/>
        <v>0</v>
      </c>
      <c r="AL369">
        <f t="shared" si="130"/>
        <v>0</v>
      </c>
      <c r="AM369">
        <f t="shared" si="131"/>
        <v>0</v>
      </c>
      <c r="AN369">
        <f t="shared" si="132"/>
        <v>1</v>
      </c>
    </row>
    <row r="370" spans="1:40" x14ac:dyDescent="0.3">
      <c r="A370" t="str">
        <f t="shared" si="133"/>
        <v>TO_Lanchonetes</v>
      </c>
      <c r="B370" t="str">
        <f>IFERROR('[1]Sheet 1'!A370,0)</f>
        <v>Norte</v>
      </c>
      <c r="C370" t="str">
        <f>IFERROR('[1]Sheet 1'!B370,0)</f>
        <v>TO</v>
      </c>
      <c r="D370" t="str">
        <f>IFERROR('[1]Sheet 1'!C370,0)</f>
        <v>Tocantins</v>
      </c>
      <c r="E370" t="str">
        <f>IFERROR('[1]Sheet 1'!D370,0)</f>
        <v>Lanchonetes</v>
      </c>
      <c r="F370">
        <f>IFERROR('[1]Sheet 1'!E370,0)</f>
        <v>9.2505515623971704E-2</v>
      </c>
      <c r="G370">
        <f>IFERROR('[1]Sheet 1'!F370,0)</f>
        <v>0.53132644444007204</v>
      </c>
      <c r="H370">
        <f>IFERROR('[1]Sheet 1'!G370,0)</f>
        <v>6.9797337263273803E-3</v>
      </c>
      <c r="I370">
        <f>IFERROR('[1]Sheet 1'!H370,0)</f>
        <v>0.33309124102959398</v>
      </c>
      <c r="J370">
        <f>IFERROR('[1]Sheet 1'!I370,0)</f>
        <v>2.5676006636419198E-3</v>
      </c>
      <c r="K370">
        <f>IFERROR('[1]Sheet 1'!J370,0)</f>
        <v>3.3529464516393E-2</v>
      </c>
      <c r="L370">
        <f>IFERROR('[1]Sheet 1'!K370,0)</f>
        <v>0</v>
      </c>
      <c r="M370">
        <f>IFERROR('[1]Sheet 1'!L370,0)</f>
        <v>1</v>
      </c>
      <c r="N370">
        <f>IFERROR('[1]Sheet 1'!M370,0)</f>
        <v>0</v>
      </c>
      <c r="O370">
        <f>IFERROR('[1]Sheet 1'!N370,0)</f>
        <v>0</v>
      </c>
      <c r="P370">
        <f>IFERROR('[1]Sheet 1'!O370,0)</f>
        <v>0</v>
      </c>
      <c r="Q370">
        <f>IFERROR('[1]Sheet 1'!P370,0)</f>
        <v>0</v>
      </c>
      <c r="R370">
        <f t="shared" si="146"/>
        <v>0.96647053548360706</v>
      </c>
      <c r="S370">
        <f t="shared" si="134"/>
        <v>9.5714780976414726E-2</v>
      </c>
      <c r="T370">
        <f t="shared" si="135"/>
        <v>0.54975958907449196</v>
      </c>
      <c r="U370">
        <f t="shared" si="136"/>
        <v>7.221879478027572E-3</v>
      </c>
      <c r="V370">
        <f t="shared" si="137"/>
        <v>0.34464707282868196</v>
      </c>
      <c r="W370">
        <f t="shared" si="138"/>
        <v>2.6566776423837192E-3</v>
      </c>
      <c r="X370">
        <f t="shared" si="147"/>
        <v>0</v>
      </c>
      <c r="Y370">
        <f t="shared" si="148"/>
        <v>1</v>
      </c>
      <c r="Z370">
        <f t="shared" si="149"/>
        <v>0</v>
      </c>
      <c r="AA370">
        <f t="shared" si="150"/>
        <v>0</v>
      </c>
      <c r="AB370">
        <f t="shared" si="151"/>
        <v>0</v>
      </c>
      <c r="AC370">
        <f t="shared" si="139"/>
        <v>0</v>
      </c>
      <c r="AD370">
        <f t="shared" si="140"/>
        <v>1</v>
      </c>
      <c r="AE370">
        <f t="shared" si="141"/>
        <v>0</v>
      </c>
      <c r="AF370">
        <f t="shared" si="142"/>
        <v>0</v>
      </c>
      <c r="AG370">
        <f t="shared" si="143"/>
        <v>1</v>
      </c>
      <c r="AH370">
        <f t="shared" si="128"/>
        <v>2</v>
      </c>
      <c r="AI370">
        <f t="shared" si="129"/>
        <v>0</v>
      </c>
      <c r="AJ370">
        <f t="shared" si="144"/>
        <v>0</v>
      </c>
      <c r="AK370">
        <f t="shared" si="145"/>
        <v>0</v>
      </c>
      <c r="AL370">
        <f t="shared" si="130"/>
        <v>0</v>
      </c>
      <c r="AM370">
        <f t="shared" si="131"/>
        <v>0</v>
      </c>
      <c r="AN370">
        <f t="shared" si="132"/>
        <v>1</v>
      </c>
    </row>
    <row r="371" spans="1:40" x14ac:dyDescent="0.3">
      <c r="A371" t="str">
        <f t="shared" si="133"/>
        <v>TO_Minimercado</v>
      </c>
      <c r="B371" t="str">
        <f>IFERROR('[1]Sheet 1'!A371,0)</f>
        <v>Norte</v>
      </c>
      <c r="C371" t="str">
        <f>IFERROR('[1]Sheet 1'!B371,0)</f>
        <v>TO</v>
      </c>
      <c r="D371" t="str">
        <f>IFERROR('[1]Sheet 1'!C371,0)</f>
        <v>Tocantins</v>
      </c>
      <c r="E371" t="str">
        <f>IFERROR('[1]Sheet 1'!D371,0)</f>
        <v>Minimercado</v>
      </c>
      <c r="F371">
        <f>IFERROR('[1]Sheet 1'!E371,0)</f>
        <v>0.57043236476348003</v>
      </c>
      <c r="G371">
        <f>IFERROR('[1]Sheet 1'!F371,0)</f>
        <v>0.235559009991607</v>
      </c>
      <c r="H371">
        <f>IFERROR('[1]Sheet 1'!G371,0)</f>
        <v>5.3593043613231799E-2</v>
      </c>
      <c r="I371">
        <f>IFERROR('[1]Sheet 1'!H371,0)</f>
        <v>1.84336482064544E-3</v>
      </c>
      <c r="J371">
        <f>IFERROR('[1]Sheet 1'!I371,0)</f>
        <v>0.11894016494817999</v>
      </c>
      <c r="K371">
        <f>IFERROR('[1]Sheet 1'!J371,0)</f>
        <v>1.9632051862855399E-2</v>
      </c>
      <c r="L371">
        <f>IFERROR('[1]Sheet 1'!K371,0)</f>
        <v>1</v>
      </c>
      <c r="M371">
        <f>IFERROR('[1]Sheet 1'!L371,0)</f>
        <v>0</v>
      </c>
      <c r="N371">
        <f>IFERROR('[1]Sheet 1'!M371,0)</f>
        <v>0</v>
      </c>
      <c r="O371">
        <f>IFERROR('[1]Sheet 1'!N371,0)</f>
        <v>0</v>
      </c>
      <c r="P371">
        <f>IFERROR('[1]Sheet 1'!O371,0)</f>
        <v>0</v>
      </c>
      <c r="Q371">
        <f>IFERROR('[1]Sheet 1'!P371,0)</f>
        <v>0</v>
      </c>
      <c r="R371">
        <f t="shared" si="146"/>
        <v>0.98036794813714434</v>
      </c>
      <c r="S371">
        <f t="shared" si="134"/>
        <v>0.58185537975552204</v>
      </c>
      <c r="T371">
        <f t="shared" si="135"/>
        <v>0.2402761233057514</v>
      </c>
      <c r="U371">
        <f t="shared" si="136"/>
        <v>5.4666254353854735E-2</v>
      </c>
      <c r="V371">
        <f t="shared" si="137"/>
        <v>1.8802785465886838E-3</v>
      </c>
      <c r="W371">
        <f t="shared" si="138"/>
        <v>0.12132196403828308</v>
      </c>
      <c r="X371">
        <f t="shared" si="147"/>
        <v>1</v>
      </c>
      <c r="Y371">
        <f t="shared" si="148"/>
        <v>0</v>
      </c>
      <c r="Z371">
        <f t="shared" si="149"/>
        <v>0</v>
      </c>
      <c r="AA371">
        <f t="shared" si="150"/>
        <v>0</v>
      </c>
      <c r="AB371">
        <f t="shared" si="151"/>
        <v>0</v>
      </c>
      <c r="AC371">
        <f t="shared" si="139"/>
        <v>1</v>
      </c>
      <c r="AD371">
        <f t="shared" si="140"/>
        <v>0</v>
      </c>
      <c r="AE371">
        <f t="shared" si="141"/>
        <v>0</v>
      </c>
      <c r="AF371">
        <f t="shared" si="142"/>
        <v>1</v>
      </c>
      <c r="AG371">
        <f t="shared" si="143"/>
        <v>0</v>
      </c>
      <c r="AH371">
        <f t="shared" si="128"/>
        <v>2</v>
      </c>
      <c r="AI371">
        <f t="shared" si="129"/>
        <v>0</v>
      </c>
      <c r="AJ371">
        <f t="shared" si="144"/>
        <v>0</v>
      </c>
      <c r="AK371">
        <f t="shared" si="145"/>
        <v>0</v>
      </c>
      <c r="AL371">
        <f t="shared" si="130"/>
        <v>0</v>
      </c>
      <c r="AM371">
        <f t="shared" si="131"/>
        <v>0</v>
      </c>
      <c r="AN371">
        <f t="shared" si="132"/>
        <v>1</v>
      </c>
    </row>
    <row r="372" spans="1:40" x14ac:dyDescent="0.3">
      <c r="A372" t="str">
        <f t="shared" si="133"/>
        <v>TO_Padaria_prod</v>
      </c>
      <c r="B372" t="str">
        <f>IFERROR('[1]Sheet 1'!A372,0)</f>
        <v>Norte</v>
      </c>
      <c r="C372" t="str">
        <f>IFERROR('[1]Sheet 1'!B372,0)</f>
        <v>TO</v>
      </c>
      <c r="D372" t="str">
        <f>IFERROR('[1]Sheet 1'!C372,0)</f>
        <v>Tocantins</v>
      </c>
      <c r="E372" t="str">
        <f>IFERROR('[1]Sheet 1'!D372,0)</f>
        <v>Padaria_prod</v>
      </c>
      <c r="F372">
        <f>IFERROR('[1]Sheet 1'!E372,0)</f>
        <v>7.5972662237602101E-2</v>
      </c>
      <c r="G372">
        <f>IFERROR('[1]Sheet 1'!F372,0)</f>
        <v>0.36409320092921599</v>
      </c>
      <c r="H372">
        <f>IFERROR('[1]Sheet 1'!G372,0)</f>
        <v>0.39585900778733901</v>
      </c>
      <c r="I372">
        <f>IFERROR('[1]Sheet 1'!H372,0)</f>
        <v>0.155642529119738</v>
      </c>
      <c r="J372">
        <f>IFERROR('[1]Sheet 1'!I372,0)</f>
        <v>0</v>
      </c>
      <c r="K372">
        <f>IFERROR('[1]Sheet 1'!J372,0)</f>
        <v>8.4325999261044594E-3</v>
      </c>
      <c r="L372">
        <f>IFERROR('[1]Sheet 1'!K372,0)</f>
        <v>0</v>
      </c>
      <c r="M372">
        <f>IFERROR('[1]Sheet 1'!L372,0)</f>
        <v>0</v>
      </c>
      <c r="N372">
        <f>IFERROR('[1]Sheet 1'!M372,0)</f>
        <v>0</v>
      </c>
      <c r="O372">
        <f>IFERROR('[1]Sheet 1'!N372,0)</f>
        <v>0</v>
      </c>
      <c r="P372">
        <f>IFERROR('[1]Sheet 1'!O372,0)</f>
        <v>0</v>
      </c>
      <c r="Q372">
        <f>IFERROR('[1]Sheet 1'!P372,0)</f>
        <v>0</v>
      </c>
      <c r="R372">
        <f t="shared" si="146"/>
        <v>0.9915674000738951</v>
      </c>
      <c r="S372">
        <f t="shared" si="134"/>
        <v>7.6618757566999832E-2</v>
      </c>
      <c r="T372">
        <f t="shared" si="135"/>
        <v>0.36718956361623273</v>
      </c>
      <c r="U372">
        <f t="shared" si="136"/>
        <v>0.39922551685123797</v>
      </c>
      <c r="V372">
        <f t="shared" si="137"/>
        <v>0.15696616196552948</v>
      </c>
      <c r="W372">
        <f t="shared" si="138"/>
        <v>0</v>
      </c>
      <c r="X372">
        <f t="shared" si="147"/>
        <v>0</v>
      </c>
      <c r="Y372">
        <f t="shared" si="148"/>
        <v>0</v>
      </c>
      <c r="Z372">
        <f t="shared" si="149"/>
        <v>0</v>
      </c>
      <c r="AA372">
        <f t="shared" si="150"/>
        <v>0</v>
      </c>
      <c r="AB372">
        <f t="shared" si="151"/>
        <v>0</v>
      </c>
      <c r="AC372">
        <f t="shared" si="139"/>
        <v>0</v>
      </c>
      <c r="AD372">
        <f t="shared" si="140"/>
        <v>0</v>
      </c>
      <c r="AE372">
        <f t="shared" si="141"/>
        <v>1</v>
      </c>
      <c r="AF372">
        <f t="shared" si="142"/>
        <v>0</v>
      </c>
      <c r="AG372">
        <f t="shared" si="143"/>
        <v>0</v>
      </c>
      <c r="AH372">
        <f t="shared" si="128"/>
        <v>0</v>
      </c>
      <c r="AI372">
        <f t="shared" si="129"/>
        <v>0</v>
      </c>
      <c r="AJ372">
        <f t="shared" si="144"/>
        <v>0</v>
      </c>
      <c r="AK372">
        <f t="shared" si="145"/>
        <v>1</v>
      </c>
      <c r="AL372">
        <f t="shared" si="130"/>
        <v>0</v>
      </c>
      <c r="AM372">
        <f t="shared" si="131"/>
        <v>1</v>
      </c>
      <c r="AN372">
        <f t="shared" si="132"/>
        <v>1</v>
      </c>
    </row>
    <row r="373" spans="1:40" x14ac:dyDescent="0.3">
      <c r="A373" t="str">
        <f t="shared" si="133"/>
        <v>TO_Peixaria</v>
      </c>
      <c r="B373" t="str">
        <f>IFERROR('[1]Sheet 1'!A373,0)</f>
        <v>Norte</v>
      </c>
      <c r="C373" t="str">
        <f>IFERROR('[1]Sheet 1'!B373,0)</f>
        <v>TO</v>
      </c>
      <c r="D373" t="str">
        <f>IFERROR('[1]Sheet 1'!C373,0)</f>
        <v>Tocantins</v>
      </c>
      <c r="E373" t="str">
        <f>IFERROR('[1]Sheet 1'!D373,0)</f>
        <v>Peixaria</v>
      </c>
      <c r="F373">
        <f>IFERROR('[1]Sheet 1'!E373,0)</f>
        <v>1</v>
      </c>
      <c r="G373">
        <f>IFERROR('[1]Sheet 1'!F373,0)</f>
        <v>0</v>
      </c>
      <c r="H373">
        <f>IFERROR('[1]Sheet 1'!G373,0)</f>
        <v>0</v>
      </c>
      <c r="I373">
        <f>IFERROR('[1]Sheet 1'!H373,0)</f>
        <v>0</v>
      </c>
      <c r="J373">
        <f>IFERROR('[1]Sheet 1'!I373,0)</f>
        <v>0</v>
      </c>
      <c r="K373">
        <f>IFERROR('[1]Sheet 1'!J373,0)</f>
        <v>0</v>
      </c>
      <c r="L373">
        <f>IFERROR('[1]Sheet 1'!K373,0)</f>
        <v>1</v>
      </c>
      <c r="M373">
        <f>IFERROR('[1]Sheet 1'!L373,0)</f>
        <v>0</v>
      </c>
      <c r="N373">
        <f>IFERROR('[1]Sheet 1'!M373,0)</f>
        <v>0</v>
      </c>
      <c r="O373">
        <f>IFERROR('[1]Sheet 1'!N373,0)</f>
        <v>0</v>
      </c>
      <c r="P373">
        <f>IFERROR('[1]Sheet 1'!O373,0)</f>
        <v>0</v>
      </c>
      <c r="Q373">
        <f>IFERROR('[1]Sheet 1'!P373,0)</f>
        <v>0</v>
      </c>
      <c r="R373">
        <f t="shared" si="146"/>
        <v>1</v>
      </c>
      <c r="S373">
        <f t="shared" si="134"/>
        <v>1</v>
      </c>
      <c r="T373">
        <f t="shared" si="135"/>
        <v>0</v>
      </c>
      <c r="U373">
        <f t="shared" si="136"/>
        <v>0</v>
      </c>
      <c r="V373">
        <f t="shared" si="137"/>
        <v>0</v>
      </c>
      <c r="W373">
        <f t="shared" si="138"/>
        <v>0</v>
      </c>
      <c r="X373">
        <f t="shared" si="147"/>
        <v>1</v>
      </c>
      <c r="Y373">
        <f t="shared" si="148"/>
        <v>0</v>
      </c>
      <c r="Z373">
        <f t="shared" si="149"/>
        <v>0</v>
      </c>
      <c r="AA373">
        <f t="shared" si="150"/>
        <v>0</v>
      </c>
      <c r="AB373">
        <f t="shared" si="151"/>
        <v>0</v>
      </c>
      <c r="AC373">
        <f t="shared" si="139"/>
        <v>1</v>
      </c>
      <c r="AD373">
        <f t="shared" si="140"/>
        <v>0</v>
      </c>
      <c r="AE373">
        <f t="shared" si="141"/>
        <v>0</v>
      </c>
      <c r="AF373">
        <f t="shared" si="142"/>
        <v>1</v>
      </c>
      <c r="AG373">
        <f t="shared" si="143"/>
        <v>0</v>
      </c>
      <c r="AH373">
        <f t="shared" si="128"/>
        <v>2</v>
      </c>
      <c r="AI373">
        <f t="shared" si="129"/>
        <v>0</v>
      </c>
      <c r="AJ373">
        <f t="shared" si="144"/>
        <v>0</v>
      </c>
      <c r="AK373">
        <f t="shared" si="145"/>
        <v>0</v>
      </c>
      <c r="AL373">
        <f t="shared" si="130"/>
        <v>0</v>
      </c>
      <c r="AM373">
        <f t="shared" si="131"/>
        <v>0</v>
      </c>
      <c r="AN373">
        <f t="shared" si="132"/>
        <v>1</v>
      </c>
    </row>
    <row r="374" spans="1:40" x14ac:dyDescent="0.3">
      <c r="A374" t="str">
        <f t="shared" si="133"/>
        <v>TO_Restaurante</v>
      </c>
      <c r="B374" t="str">
        <f>IFERROR('[1]Sheet 1'!A374,0)</f>
        <v>Norte</v>
      </c>
      <c r="C374" t="str">
        <f>IFERROR('[1]Sheet 1'!B374,0)</f>
        <v>TO</v>
      </c>
      <c r="D374" t="str">
        <f>IFERROR('[1]Sheet 1'!C374,0)</f>
        <v>Tocantins</v>
      </c>
      <c r="E374" t="str">
        <f>IFERROR('[1]Sheet 1'!D374,0)</f>
        <v>Restaurante</v>
      </c>
      <c r="F374">
        <f>IFERROR('[1]Sheet 1'!E374,0)</f>
        <v>1.1141695319979101E-2</v>
      </c>
      <c r="G374">
        <f>IFERROR('[1]Sheet 1'!F374,0)</f>
        <v>4.5346998529306598E-2</v>
      </c>
      <c r="H374">
        <f>IFERROR('[1]Sheet 1'!G374,0)</f>
        <v>0</v>
      </c>
      <c r="I374">
        <f>IFERROR('[1]Sheet 1'!H374,0)</f>
        <v>0.91405194450851202</v>
      </c>
      <c r="J374">
        <f>IFERROR('[1]Sheet 1'!I374,0)</f>
        <v>0</v>
      </c>
      <c r="K374">
        <f>IFERROR('[1]Sheet 1'!J374,0)</f>
        <v>2.9459361642202302E-2</v>
      </c>
      <c r="L374">
        <f>IFERROR('[1]Sheet 1'!K374,0)</f>
        <v>0</v>
      </c>
      <c r="M374">
        <f>IFERROR('[1]Sheet 1'!L374,0)</f>
        <v>0</v>
      </c>
      <c r="N374">
        <f>IFERROR('[1]Sheet 1'!M374,0)</f>
        <v>0</v>
      </c>
      <c r="O374">
        <f>IFERROR('[1]Sheet 1'!N374,0)</f>
        <v>1</v>
      </c>
      <c r="P374">
        <f>IFERROR('[1]Sheet 1'!O374,0)</f>
        <v>0</v>
      </c>
      <c r="Q374">
        <f>IFERROR('[1]Sheet 1'!P374,0)</f>
        <v>0</v>
      </c>
      <c r="R374">
        <f t="shared" si="146"/>
        <v>0.97054063835779769</v>
      </c>
      <c r="S374">
        <f t="shared" si="134"/>
        <v>1.1479885416061913E-2</v>
      </c>
      <c r="T374">
        <f t="shared" si="135"/>
        <v>4.6723441283237702E-2</v>
      </c>
      <c r="U374">
        <f t="shared" si="136"/>
        <v>0</v>
      </c>
      <c r="V374">
        <f t="shared" si="137"/>
        <v>0.94179667330070038</v>
      </c>
      <c r="W374">
        <f t="shared" si="138"/>
        <v>0</v>
      </c>
      <c r="X374">
        <f t="shared" si="147"/>
        <v>0</v>
      </c>
      <c r="Y374">
        <f t="shared" si="148"/>
        <v>0</v>
      </c>
      <c r="Z374">
        <f t="shared" si="149"/>
        <v>0</v>
      </c>
      <c r="AA374">
        <f t="shared" si="150"/>
        <v>1</v>
      </c>
      <c r="AB374">
        <f t="shared" si="151"/>
        <v>0</v>
      </c>
      <c r="AC374">
        <f t="shared" si="139"/>
        <v>0</v>
      </c>
      <c r="AD374">
        <f t="shared" si="140"/>
        <v>0</v>
      </c>
      <c r="AE374">
        <f t="shared" si="141"/>
        <v>1</v>
      </c>
      <c r="AF374">
        <f t="shared" si="142"/>
        <v>0</v>
      </c>
      <c r="AG374">
        <f t="shared" si="143"/>
        <v>0</v>
      </c>
      <c r="AH374">
        <f t="shared" si="128"/>
        <v>0</v>
      </c>
      <c r="AI374">
        <f t="shared" si="129"/>
        <v>0</v>
      </c>
      <c r="AJ374">
        <f t="shared" si="144"/>
        <v>1</v>
      </c>
      <c r="AK374">
        <f t="shared" si="145"/>
        <v>0</v>
      </c>
      <c r="AL374">
        <f t="shared" si="130"/>
        <v>0</v>
      </c>
      <c r="AM374">
        <f t="shared" si="131"/>
        <v>0</v>
      </c>
      <c r="AN374">
        <f t="shared" si="132"/>
        <v>1</v>
      </c>
    </row>
    <row r="375" spans="1:40" x14ac:dyDescent="0.3">
      <c r="A375" t="str">
        <f t="shared" si="133"/>
        <v>TO_Supermercado</v>
      </c>
      <c r="B375" t="str">
        <f>IFERROR('[1]Sheet 1'!A375,0)</f>
        <v>Norte</v>
      </c>
      <c r="C375" t="str">
        <f>IFERROR('[1]Sheet 1'!B375,0)</f>
        <v>TO</v>
      </c>
      <c r="D375" t="str">
        <f>IFERROR('[1]Sheet 1'!C375,0)</f>
        <v>Tocantins</v>
      </c>
      <c r="E375" t="str">
        <f>IFERROR('[1]Sheet 1'!D375,0)</f>
        <v>Supermercado</v>
      </c>
      <c r="F375">
        <f>IFERROR('[1]Sheet 1'!E375,0)</f>
        <v>0.56628082140806302</v>
      </c>
      <c r="G375">
        <f>IFERROR('[1]Sheet 1'!F375,0)</f>
        <v>0.246554871452248</v>
      </c>
      <c r="H375">
        <f>IFERROR('[1]Sheet 1'!G375,0)</f>
        <v>7.25333989189553E-2</v>
      </c>
      <c r="I375">
        <f>IFERROR('[1]Sheet 1'!H375,0)</f>
        <v>4.7087271238792301E-4</v>
      </c>
      <c r="J375">
        <f>IFERROR('[1]Sheet 1'!I375,0)</f>
        <v>9.6795202662334795E-2</v>
      </c>
      <c r="K375">
        <f>IFERROR('[1]Sheet 1'!J375,0)</f>
        <v>1.7364832846010699E-2</v>
      </c>
      <c r="L375">
        <f>IFERROR('[1]Sheet 1'!K375,0)</f>
        <v>1</v>
      </c>
      <c r="M375">
        <f>IFERROR('[1]Sheet 1'!L375,0)</f>
        <v>0</v>
      </c>
      <c r="N375">
        <f>IFERROR('[1]Sheet 1'!M375,0)</f>
        <v>0</v>
      </c>
      <c r="O375">
        <f>IFERROR('[1]Sheet 1'!N375,0)</f>
        <v>0</v>
      </c>
      <c r="P375">
        <f>IFERROR('[1]Sheet 1'!O375,0)</f>
        <v>0</v>
      </c>
      <c r="Q375">
        <f>IFERROR('[1]Sheet 1'!P375,0)</f>
        <v>0</v>
      </c>
      <c r="R375">
        <f t="shared" si="146"/>
        <v>0.98263516715398891</v>
      </c>
      <c r="S375">
        <f t="shared" si="134"/>
        <v>0.57628796560190798</v>
      </c>
      <c r="T375">
        <f t="shared" si="135"/>
        <v>0.25091191491379866</v>
      </c>
      <c r="U375">
        <f t="shared" si="136"/>
        <v>7.3815187308056709E-2</v>
      </c>
      <c r="V375">
        <f t="shared" si="137"/>
        <v>4.7919383320232061E-4</v>
      </c>
      <c r="W375">
        <f t="shared" si="138"/>
        <v>9.8505738343034499E-2</v>
      </c>
      <c r="X375">
        <f t="shared" si="147"/>
        <v>1</v>
      </c>
      <c r="Y375">
        <f t="shared" si="148"/>
        <v>0</v>
      </c>
      <c r="Z375">
        <f t="shared" si="149"/>
        <v>0</v>
      </c>
      <c r="AA375">
        <f t="shared" si="150"/>
        <v>0</v>
      </c>
      <c r="AB375">
        <f t="shared" si="151"/>
        <v>0</v>
      </c>
      <c r="AC375">
        <f t="shared" si="139"/>
        <v>1</v>
      </c>
      <c r="AD375">
        <f t="shared" si="140"/>
        <v>0</v>
      </c>
      <c r="AE375">
        <f t="shared" si="141"/>
        <v>0</v>
      </c>
      <c r="AF375">
        <f t="shared" si="142"/>
        <v>1</v>
      </c>
      <c r="AG375">
        <f t="shared" si="143"/>
        <v>0</v>
      </c>
      <c r="AH375">
        <f t="shared" si="128"/>
        <v>2</v>
      </c>
      <c r="AI375">
        <f t="shared" si="129"/>
        <v>0</v>
      </c>
      <c r="AJ375">
        <f t="shared" si="144"/>
        <v>0</v>
      </c>
      <c r="AK375">
        <f t="shared" si="145"/>
        <v>0</v>
      </c>
      <c r="AL375">
        <f t="shared" si="130"/>
        <v>0</v>
      </c>
      <c r="AM375">
        <f t="shared" si="131"/>
        <v>0</v>
      </c>
      <c r="AN375">
        <f t="shared" si="132"/>
        <v>1</v>
      </c>
    </row>
    <row r="376" spans="1:40" x14ac:dyDescent="0.3">
      <c r="A376" t="str">
        <f t="shared" si="133"/>
        <v>TO_AliGeral</v>
      </c>
      <c r="B376" t="str">
        <f>IFERROR('[1]Sheet 1'!A376,0)</f>
        <v>Norte</v>
      </c>
      <c r="C376" t="str">
        <f>IFERROR('[1]Sheet 1'!B376,0)</f>
        <v>TO</v>
      </c>
      <c r="D376" t="str">
        <f>IFERROR('[1]Sheet 1'!C376,0)</f>
        <v>Tocantins</v>
      </c>
      <c r="E376" t="str">
        <f>IFERROR('[1]Sheet 1'!D376,0)</f>
        <v>AliGeral</v>
      </c>
      <c r="F376">
        <f>IFERROR('[1]Sheet 1'!E376,0)</f>
        <v>0</v>
      </c>
      <c r="G376">
        <f>IFERROR('[1]Sheet 1'!F376,0)</f>
        <v>0</v>
      </c>
      <c r="H376">
        <f>IFERROR('[1]Sheet 1'!G376,0)</f>
        <v>0</v>
      </c>
      <c r="I376">
        <f>IFERROR('[1]Sheet 1'!H376,0)</f>
        <v>1</v>
      </c>
      <c r="J376">
        <f>IFERROR('[1]Sheet 1'!I376,0)</f>
        <v>0</v>
      </c>
      <c r="K376">
        <f>IFERROR('[1]Sheet 1'!J376,0)</f>
        <v>0</v>
      </c>
      <c r="L376">
        <f>IFERROR('[1]Sheet 1'!K376,0)</f>
        <v>0</v>
      </c>
      <c r="M376">
        <f>IFERROR('[1]Sheet 1'!L376,0)</f>
        <v>0</v>
      </c>
      <c r="N376">
        <f>IFERROR('[1]Sheet 1'!M376,0)</f>
        <v>0</v>
      </c>
      <c r="O376">
        <f>IFERROR('[1]Sheet 1'!N376,0)</f>
        <v>1</v>
      </c>
      <c r="P376">
        <f>IFERROR('[1]Sheet 1'!O376,0)</f>
        <v>0</v>
      </c>
      <c r="Q376">
        <f>IFERROR('[1]Sheet 1'!P376,0)</f>
        <v>0</v>
      </c>
      <c r="R376">
        <f t="shared" si="146"/>
        <v>1</v>
      </c>
      <c r="S376">
        <f t="shared" si="134"/>
        <v>0</v>
      </c>
      <c r="T376">
        <f t="shared" si="135"/>
        <v>0</v>
      </c>
      <c r="U376">
        <f t="shared" si="136"/>
        <v>0</v>
      </c>
      <c r="V376">
        <f t="shared" si="137"/>
        <v>1</v>
      </c>
      <c r="W376">
        <f t="shared" si="138"/>
        <v>0</v>
      </c>
      <c r="X376">
        <f t="shared" si="147"/>
        <v>0</v>
      </c>
      <c r="Y376">
        <f t="shared" si="148"/>
        <v>0</v>
      </c>
      <c r="Z376">
        <f t="shared" si="149"/>
        <v>0</v>
      </c>
      <c r="AA376">
        <f t="shared" si="150"/>
        <v>1</v>
      </c>
      <c r="AB376">
        <f t="shared" si="151"/>
        <v>0</v>
      </c>
      <c r="AC376">
        <f t="shared" si="139"/>
        <v>0</v>
      </c>
      <c r="AD376">
        <f t="shared" si="140"/>
        <v>0</v>
      </c>
      <c r="AE376">
        <f t="shared" si="141"/>
        <v>1</v>
      </c>
      <c r="AF376">
        <f t="shared" si="142"/>
        <v>0</v>
      </c>
      <c r="AG376">
        <f t="shared" si="143"/>
        <v>0</v>
      </c>
      <c r="AH376">
        <f t="shared" si="128"/>
        <v>0</v>
      </c>
      <c r="AI376">
        <f t="shared" si="129"/>
        <v>0</v>
      </c>
      <c r="AJ376">
        <f t="shared" si="144"/>
        <v>1</v>
      </c>
      <c r="AK376">
        <f t="shared" si="145"/>
        <v>0</v>
      </c>
      <c r="AL376">
        <f t="shared" si="130"/>
        <v>0</v>
      </c>
      <c r="AM376">
        <f t="shared" si="131"/>
        <v>0</v>
      </c>
      <c r="AN376">
        <f t="shared" si="132"/>
        <v>1</v>
      </c>
    </row>
    <row r="377" spans="1:40" x14ac:dyDescent="0.3">
      <c r="A377" t="str">
        <f t="shared" si="133"/>
        <v>ES_Acougues</v>
      </c>
      <c r="B377" t="str">
        <f>IFERROR('[1]Sheet 1'!A377,0)</f>
        <v>Sudeste</v>
      </c>
      <c r="C377" t="str">
        <f>IFERROR('[1]Sheet 1'!B377,0)</f>
        <v>ES</v>
      </c>
      <c r="D377" t="str">
        <f>IFERROR('[1]Sheet 1'!C377,0)</f>
        <v>Espirito Santo</v>
      </c>
      <c r="E377" t="str">
        <f>IFERROR('[1]Sheet 1'!D377,0)</f>
        <v>Acougues</v>
      </c>
      <c r="F377">
        <f>IFERROR('[1]Sheet 1'!E377,0)</f>
        <v>0.83873172987748401</v>
      </c>
      <c r="G377">
        <f>IFERROR('[1]Sheet 1'!F377,0)</f>
        <v>0.12852808404375099</v>
      </c>
      <c r="H377">
        <f>IFERROR('[1]Sheet 1'!G377,0)</f>
        <v>9.9279063410673603E-3</v>
      </c>
      <c r="I377">
        <f>IFERROR('[1]Sheet 1'!H377,0)</f>
        <v>0</v>
      </c>
      <c r="J377">
        <f>IFERROR('[1]Sheet 1'!I377,0)</f>
        <v>2.2812279737697699E-2</v>
      </c>
      <c r="K377">
        <f>IFERROR('[1]Sheet 1'!J377,0)</f>
        <v>0</v>
      </c>
      <c r="L377">
        <f>IFERROR('[1]Sheet 1'!K377,0)</f>
        <v>1</v>
      </c>
      <c r="M377">
        <f>IFERROR('[1]Sheet 1'!L377,0)</f>
        <v>0</v>
      </c>
      <c r="N377">
        <f>IFERROR('[1]Sheet 1'!M377,0)</f>
        <v>0</v>
      </c>
      <c r="O377">
        <f>IFERROR('[1]Sheet 1'!N377,0)</f>
        <v>0</v>
      </c>
      <c r="P377">
        <f>IFERROR('[1]Sheet 1'!O377,0)</f>
        <v>0</v>
      </c>
      <c r="Q377">
        <f>IFERROR('[1]Sheet 1'!P377,0)</f>
        <v>0</v>
      </c>
      <c r="R377">
        <f t="shared" si="146"/>
        <v>1</v>
      </c>
      <c r="S377">
        <f t="shared" si="134"/>
        <v>0.83873172987748401</v>
      </c>
      <c r="T377">
        <f t="shared" si="135"/>
        <v>0.12852808404375099</v>
      </c>
      <c r="U377">
        <f t="shared" si="136"/>
        <v>9.9279063410673603E-3</v>
      </c>
      <c r="V377">
        <f t="shared" si="137"/>
        <v>0</v>
      </c>
      <c r="W377">
        <f t="shared" si="138"/>
        <v>2.2812279737697699E-2</v>
      </c>
      <c r="X377">
        <f t="shared" si="147"/>
        <v>1</v>
      </c>
      <c r="Y377">
        <f t="shared" si="148"/>
        <v>0</v>
      </c>
      <c r="Z377">
        <f t="shared" si="149"/>
        <v>0</v>
      </c>
      <c r="AA377">
        <f t="shared" si="150"/>
        <v>0</v>
      </c>
      <c r="AB377">
        <f t="shared" si="151"/>
        <v>0</v>
      </c>
      <c r="AC377">
        <f t="shared" si="139"/>
        <v>1</v>
      </c>
      <c r="AD377">
        <f t="shared" si="140"/>
        <v>0</v>
      </c>
      <c r="AE377">
        <f t="shared" si="141"/>
        <v>0</v>
      </c>
      <c r="AF377">
        <f t="shared" si="142"/>
        <v>1</v>
      </c>
      <c r="AG377">
        <f t="shared" si="143"/>
        <v>0</v>
      </c>
      <c r="AH377">
        <f t="shared" si="128"/>
        <v>2</v>
      </c>
      <c r="AI377">
        <f t="shared" si="129"/>
        <v>0</v>
      </c>
      <c r="AJ377">
        <f t="shared" si="144"/>
        <v>0</v>
      </c>
      <c r="AK377">
        <f t="shared" si="145"/>
        <v>0</v>
      </c>
      <c r="AL377">
        <f t="shared" si="130"/>
        <v>0</v>
      </c>
      <c r="AM377">
        <f t="shared" si="131"/>
        <v>0</v>
      </c>
      <c r="AN377">
        <f t="shared" si="132"/>
        <v>1</v>
      </c>
    </row>
    <row r="378" spans="1:40" x14ac:dyDescent="0.3">
      <c r="A378" t="str">
        <f t="shared" si="133"/>
        <v>ES_AliGeral</v>
      </c>
      <c r="B378" t="str">
        <f>IFERROR('[1]Sheet 1'!A378,0)</f>
        <v>Sudeste</v>
      </c>
      <c r="C378" t="str">
        <f>IFERROR('[1]Sheet 1'!B378,0)</f>
        <v>ES</v>
      </c>
      <c r="D378" t="str">
        <f>IFERROR('[1]Sheet 1'!C378,0)</f>
        <v>Espirito Santo</v>
      </c>
      <c r="E378" t="str">
        <f>IFERROR('[1]Sheet 1'!D378,0)</f>
        <v>AliGeral</v>
      </c>
      <c r="F378">
        <f>IFERROR('[1]Sheet 1'!E378,0)</f>
        <v>0.68184853495874198</v>
      </c>
      <c r="G378">
        <f>IFERROR('[1]Sheet 1'!F378,0)</f>
        <v>0.116991719320196</v>
      </c>
      <c r="H378">
        <f>IFERROR('[1]Sheet 1'!G378,0)</f>
        <v>1.8605649955432201E-2</v>
      </c>
      <c r="I378">
        <f>IFERROR('[1]Sheet 1'!H378,0)</f>
        <v>0.16065755256481301</v>
      </c>
      <c r="J378">
        <f>IFERROR('[1]Sheet 1'!I378,0)</f>
        <v>7.2974768089220498E-3</v>
      </c>
      <c r="K378">
        <f>IFERROR('[1]Sheet 1'!J378,0)</f>
        <v>1.4599066391894001E-2</v>
      </c>
      <c r="L378">
        <f>IFERROR('[1]Sheet 1'!K378,0)</f>
        <v>1</v>
      </c>
      <c r="M378">
        <f>IFERROR('[1]Sheet 1'!L378,0)</f>
        <v>0</v>
      </c>
      <c r="N378">
        <f>IFERROR('[1]Sheet 1'!M378,0)</f>
        <v>0</v>
      </c>
      <c r="O378">
        <f>IFERROR('[1]Sheet 1'!N378,0)</f>
        <v>0</v>
      </c>
      <c r="P378">
        <f>IFERROR('[1]Sheet 1'!O378,0)</f>
        <v>0</v>
      </c>
      <c r="Q378">
        <f>IFERROR('[1]Sheet 1'!P378,0)</f>
        <v>0</v>
      </c>
      <c r="R378">
        <f t="shared" si="146"/>
        <v>0.98540093360810532</v>
      </c>
      <c r="S378">
        <f t="shared" si="134"/>
        <v>0.69195036426656531</v>
      </c>
      <c r="T378">
        <f t="shared" si="135"/>
        <v>0.11872499338094163</v>
      </c>
      <c r="U378">
        <f t="shared" si="136"/>
        <v>1.8881299297440774E-2</v>
      </c>
      <c r="V378">
        <f t="shared" si="137"/>
        <v>0.16303775152369263</v>
      </c>
      <c r="W378">
        <f t="shared" si="138"/>
        <v>7.4055915313596217E-3</v>
      </c>
      <c r="X378">
        <f t="shared" si="147"/>
        <v>1</v>
      </c>
      <c r="Y378">
        <f t="shared" si="148"/>
        <v>0</v>
      </c>
      <c r="Z378">
        <f t="shared" si="149"/>
        <v>0</v>
      </c>
      <c r="AA378">
        <f t="shared" si="150"/>
        <v>0</v>
      </c>
      <c r="AB378">
        <f t="shared" si="151"/>
        <v>0</v>
      </c>
      <c r="AC378">
        <f t="shared" si="139"/>
        <v>1</v>
      </c>
      <c r="AD378">
        <f t="shared" si="140"/>
        <v>0</v>
      </c>
      <c r="AE378">
        <f t="shared" si="141"/>
        <v>0</v>
      </c>
      <c r="AF378">
        <f t="shared" si="142"/>
        <v>1</v>
      </c>
      <c r="AG378">
        <f t="shared" si="143"/>
        <v>0</v>
      </c>
      <c r="AH378">
        <f t="shared" si="128"/>
        <v>2</v>
      </c>
      <c r="AI378">
        <f t="shared" si="129"/>
        <v>0</v>
      </c>
      <c r="AJ378">
        <f t="shared" si="144"/>
        <v>0</v>
      </c>
      <c r="AK378">
        <f t="shared" si="145"/>
        <v>0</v>
      </c>
      <c r="AL378">
        <f t="shared" si="130"/>
        <v>0</v>
      </c>
      <c r="AM378">
        <f t="shared" si="131"/>
        <v>0</v>
      </c>
      <c r="AN378">
        <f t="shared" si="132"/>
        <v>1</v>
      </c>
    </row>
    <row r="379" spans="1:40" x14ac:dyDescent="0.3">
      <c r="A379" t="str">
        <f t="shared" si="133"/>
        <v>ES_Ambulantes</v>
      </c>
      <c r="B379" t="str">
        <f>IFERROR('[1]Sheet 1'!A379,0)</f>
        <v>Sudeste</v>
      </c>
      <c r="C379" t="str">
        <f>IFERROR('[1]Sheet 1'!B379,0)</f>
        <v>ES</v>
      </c>
      <c r="D379" t="str">
        <f>IFERROR('[1]Sheet 1'!C379,0)</f>
        <v>Espirito Santo</v>
      </c>
      <c r="E379" t="str">
        <f>IFERROR('[1]Sheet 1'!D379,0)</f>
        <v>Ambulantes</v>
      </c>
      <c r="F379">
        <f>IFERROR('[1]Sheet 1'!E379,0)</f>
        <v>0.41172608615968398</v>
      </c>
      <c r="G379">
        <f>IFERROR('[1]Sheet 1'!F379,0)</f>
        <v>0.27357094361108902</v>
      </c>
      <c r="H379">
        <f>IFERROR('[1]Sheet 1'!G379,0)</f>
        <v>5.2989797548039098E-2</v>
      </c>
      <c r="I379">
        <f>IFERROR('[1]Sheet 1'!H379,0)</f>
        <v>0.22966913247992399</v>
      </c>
      <c r="J379">
        <f>IFERROR('[1]Sheet 1'!I379,0)</f>
        <v>0</v>
      </c>
      <c r="K379">
        <f>IFERROR('[1]Sheet 1'!J379,0)</f>
        <v>3.2044040201263703E-2</v>
      </c>
      <c r="L379">
        <f>IFERROR('[1]Sheet 1'!K379,0)</f>
        <v>0</v>
      </c>
      <c r="M379">
        <f>IFERROR('[1]Sheet 1'!L379,0)</f>
        <v>0</v>
      </c>
      <c r="N379">
        <f>IFERROR('[1]Sheet 1'!M379,0)</f>
        <v>0</v>
      </c>
      <c r="O379">
        <f>IFERROR('[1]Sheet 1'!N379,0)</f>
        <v>0</v>
      </c>
      <c r="P379">
        <f>IFERROR('[1]Sheet 1'!O379,0)</f>
        <v>0</v>
      </c>
      <c r="Q379">
        <f>IFERROR('[1]Sheet 1'!P379,0)</f>
        <v>0</v>
      </c>
      <c r="R379">
        <f t="shared" si="146"/>
        <v>0.96795595979873617</v>
      </c>
      <c r="S379">
        <f t="shared" si="134"/>
        <v>0.42535621790612538</v>
      </c>
      <c r="T379">
        <f t="shared" si="135"/>
        <v>0.28262746960922863</v>
      </c>
      <c r="U379">
        <f t="shared" si="136"/>
        <v>5.4744017030544538E-2</v>
      </c>
      <c r="V379">
        <f t="shared" si="137"/>
        <v>0.23727229545410136</v>
      </c>
      <c r="W379">
        <f t="shared" si="138"/>
        <v>0</v>
      </c>
      <c r="X379">
        <f t="shared" si="147"/>
        <v>0</v>
      </c>
      <c r="Y379">
        <f t="shared" si="148"/>
        <v>0</v>
      </c>
      <c r="Z379">
        <f t="shared" si="149"/>
        <v>0</v>
      </c>
      <c r="AA379">
        <f t="shared" si="150"/>
        <v>0</v>
      </c>
      <c r="AB379">
        <f t="shared" si="151"/>
        <v>0</v>
      </c>
      <c r="AC379">
        <f t="shared" si="139"/>
        <v>0</v>
      </c>
      <c r="AD379">
        <f t="shared" si="140"/>
        <v>0</v>
      </c>
      <c r="AE379">
        <f t="shared" si="141"/>
        <v>1</v>
      </c>
      <c r="AF379">
        <f t="shared" si="142"/>
        <v>0</v>
      </c>
      <c r="AG379">
        <f t="shared" si="143"/>
        <v>0</v>
      </c>
      <c r="AH379">
        <f t="shared" si="128"/>
        <v>0</v>
      </c>
      <c r="AI379">
        <f t="shared" si="129"/>
        <v>0</v>
      </c>
      <c r="AJ379">
        <f t="shared" si="144"/>
        <v>1</v>
      </c>
      <c r="AK379">
        <f t="shared" si="145"/>
        <v>0</v>
      </c>
      <c r="AL379">
        <f t="shared" si="130"/>
        <v>0</v>
      </c>
      <c r="AM379">
        <f t="shared" si="131"/>
        <v>0</v>
      </c>
      <c r="AN379">
        <f t="shared" si="132"/>
        <v>1</v>
      </c>
    </row>
    <row r="380" spans="1:40" x14ac:dyDescent="0.3">
      <c r="A380" t="str">
        <f t="shared" si="133"/>
        <v>ES_Bares</v>
      </c>
      <c r="B380" t="str">
        <f>IFERROR('[1]Sheet 1'!A380,0)</f>
        <v>Sudeste</v>
      </c>
      <c r="C380" t="str">
        <f>IFERROR('[1]Sheet 1'!B380,0)</f>
        <v>ES</v>
      </c>
      <c r="D380" t="str">
        <f>IFERROR('[1]Sheet 1'!C380,0)</f>
        <v>Espirito Santo</v>
      </c>
      <c r="E380" t="str">
        <f>IFERROR('[1]Sheet 1'!D380,0)</f>
        <v>Bares</v>
      </c>
      <c r="F380">
        <f>IFERROR('[1]Sheet 1'!E380,0)</f>
        <v>9.9080541663480404E-2</v>
      </c>
      <c r="G380">
        <f>IFERROR('[1]Sheet 1'!F380,0)</f>
        <v>0.220493501410892</v>
      </c>
      <c r="H380">
        <f>IFERROR('[1]Sheet 1'!G380,0)</f>
        <v>3.8765720539790098E-2</v>
      </c>
      <c r="I380">
        <f>IFERROR('[1]Sheet 1'!H380,0)</f>
        <v>0.112484270006799</v>
      </c>
      <c r="J380">
        <f>IFERROR('[1]Sheet 1'!I380,0)</f>
        <v>2.18252891906346E-2</v>
      </c>
      <c r="K380">
        <f>IFERROR('[1]Sheet 1'!J380,0)</f>
        <v>0.50735067718840399</v>
      </c>
      <c r="L380">
        <f>IFERROR('[1]Sheet 1'!K380,0)</f>
        <v>0</v>
      </c>
      <c r="M380">
        <f>IFERROR('[1]Sheet 1'!L380,0)</f>
        <v>0</v>
      </c>
      <c r="N380">
        <f>IFERROR('[1]Sheet 1'!M380,0)</f>
        <v>0</v>
      </c>
      <c r="O380">
        <f>IFERROR('[1]Sheet 1'!N380,0)</f>
        <v>0</v>
      </c>
      <c r="P380">
        <f>IFERROR('[1]Sheet 1'!O380,0)</f>
        <v>0</v>
      </c>
      <c r="Q380">
        <f>IFERROR('[1]Sheet 1'!P380,0)</f>
        <v>1</v>
      </c>
      <c r="R380">
        <f t="shared" si="146"/>
        <v>0.39356878114811567</v>
      </c>
      <c r="S380">
        <f t="shared" si="134"/>
        <v>0</v>
      </c>
      <c r="T380">
        <f t="shared" si="135"/>
        <v>0.56024134019896121</v>
      </c>
      <c r="U380">
        <f t="shared" si="136"/>
        <v>9.8497956130318698E-2</v>
      </c>
      <c r="V380">
        <f t="shared" si="137"/>
        <v>0.28580587535083651</v>
      </c>
      <c r="W380">
        <f t="shared" si="138"/>
        <v>5.545482831988361E-2</v>
      </c>
      <c r="X380">
        <f t="shared" si="147"/>
        <v>0</v>
      </c>
      <c r="Y380">
        <f t="shared" si="148"/>
        <v>1</v>
      </c>
      <c r="Z380">
        <f t="shared" si="149"/>
        <v>0</v>
      </c>
      <c r="AA380">
        <f t="shared" si="150"/>
        <v>0</v>
      </c>
      <c r="AB380">
        <f t="shared" si="151"/>
        <v>0</v>
      </c>
      <c r="AC380">
        <f t="shared" si="139"/>
        <v>0</v>
      </c>
      <c r="AD380">
        <f t="shared" si="140"/>
        <v>0</v>
      </c>
      <c r="AE380">
        <f t="shared" si="141"/>
        <v>1</v>
      </c>
      <c r="AF380">
        <f t="shared" si="142"/>
        <v>0</v>
      </c>
      <c r="AG380">
        <f t="shared" si="143"/>
        <v>1</v>
      </c>
      <c r="AH380">
        <f t="shared" si="128"/>
        <v>1</v>
      </c>
      <c r="AI380">
        <f t="shared" si="129"/>
        <v>0</v>
      </c>
      <c r="AJ380">
        <f t="shared" si="144"/>
        <v>0</v>
      </c>
      <c r="AK380">
        <f t="shared" si="145"/>
        <v>0</v>
      </c>
      <c r="AL380">
        <f t="shared" si="130"/>
        <v>0</v>
      </c>
      <c r="AM380">
        <f t="shared" si="131"/>
        <v>0</v>
      </c>
      <c r="AN380">
        <f t="shared" si="132"/>
        <v>1</v>
      </c>
    </row>
    <row r="381" spans="1:40" x14ac:dyDescent="0.3">
      <c r="A381" t="str">
        <f t="shared" si="133"/>
        <v>ES_Bebidas</v>
      </c>
      <c r="B381" t="str">
        <f>IFERROR('[1]Sheet 1'!A381,0)</f>
        <v>Sudeste</v>
      </c>
      <c r="C381" t="str">
        <f>IFERROR('[1]Sheet 1'!B381,0)</f>
        <v>ES</v>
      </c>
      <c r="D381" t="str">
        <f>IFERROR('[1]Sheet 1'!C381,0)</f>
        <v>Espirito Santo</v>
      </c>
      <c r="E381" t="str">
        <f>IFERROR('[1]Sheet 1'!D381,0)</f>
        <v>Bebidas</v>
      </c>
      <c r="F381">
        <f>IFERROR('[1]Sheet 1'!E381,0)</f>
        <v>0</v>
      </c>
      <c r="G381">
        <f>IFERROR('[1]Sheet 1'!F381,0)</f>
        <v>2.8195202178496501E-2</v>
      </c>
      <c r="H381">
        <f>IFERROR('[1]Sheet 1'!G381,0)</f>
        <v>0</v>
      </c>
      <c r="I381">
        <f>IFERROR('[1]Sheet 1'!H381,0)</f>
        <v>0</v>
      </c>
      <c r="J381">
        <f>IFERROR('[1]Sheet 1'!I381,0)</f>
        <v>0</v>
      </c>
      <c r="K381">
        <f>IFERROR('[1]Sheet 1'!J381,0)</f>
        <v>0.97180479782150397</v>
      </c>
      <c r="L381">
        <f>IFERROR('[1]Sheet 1'!K381,0)</f>
        <v>0</v>
      </c>
      <c r="M381">
        <f>IFERROR('[1]Sheet 1'!L381,0)</f>
        <v>0</v>
      </c>
      <c r="N381">
        <f>IFERROR('[1]Sheet 1'!M381,0)</f>
        <v>0</v>
      </c>
      <c r="O381">
        <f>IFERROR('[1]Sheet 1'!N381,0)</f>
        <v>0</v>
      </c>
      <c r="P381">
        <f>IFERROR('[1]Sheet 1'!O381,0)</f>
        <v>0</v>
      </c>
      <c r="Q381">
        <f>IFERROR('[1]Sheet 1'!P381,0)</f>
        <v>1</v>
      </c>
      <c r="R381">
        <f t="shared" si="146"/>
        <v>2.8195202178496501E-2</v>
      </c>
      <c r="S381">
        <f t="shared" si="134"/>
        <v>0</v>
      </c>
      <c r="T381">
        <f t="shared" si="135"/>
        <v>1</v>
      </c>
      <c r="U381">
        <f t="shared" si="136"/>
        <v>0</v>
      </c>
      <c r="V381">
        <f t="shared" si="137"/>
        <v>0</v>
      </c>
      <c r="W381">
        <f t="shared" si="138"/>
        <v>0</v>
      </c>
      <c r="X381">
        <f t="shared" si="147"/>
        <v>0</v>
      </c>
      <c r="Y381">
        <f t="shared" si="148"/>
        <v>1</v>
      </c>
      <c r="Z381">
        <f t="shared" si="149"/>
        <v>0</v>
      </c>
      <c r="AA381">
        <f t="shared" si="150"/>
        <v>0</v>
      </c>
      <c r="AB381">
        <f t="shared" si="151"/>
        <v>0</v>
      </c>
      <c r="AC381">
        <f t="shared" si="139"/>
        <v>0</v>
      </c>
      <c r="AD381">
        <f t="shared" si="140"/>
        <v>0</v>
      </c>
      <c r="AE381">
        <f t="shared" si="141"/>
        <v>1</v>
      </c>
      <c r="AF381">
        <f t="shared" si="142"/>
        <v>0</v>
      </c>
      <c r="AG381">
        <f t="shared" si="143"/>
        <v>1</v>
      </c>
      <c r="AH381">
        <f t="shared" si="128"/>
        <v>1</v>
      </c>
      <c r="AI381">
        <f t="shared" si="129"/>
        <v>0</v>
      </c>
      <c r="AJ381">
        <f t="shared" si="144"/>
        <v>0</v>
      </c>
      <c r="AK381">
        <f t="shared" si="145"/>
        <v>0</v>
      </c>
      <c r="AL381">
        <f t="shared" si="130"/>
        <v>0</v>
      </c>
      <c r="AM381">
        <f t="shared" si="131"/>
        <v>0</v>
      </c>
      <c r="AN381">
        <f t="shared" si="132"/>
        <v>1</v>
      </c>
    </row>
    <row r="382" spans="1:40" x14ac:dyDescent="0.3">
      <c r="A382" t="str">
        <f t="shared" si="133"/>
        <v>ES_Cantinas</v>
      </c>
      <c r="B382" t="str">
        <f>IFERROR('[1]Sheet 1'!A382,0)</f>
        <v>Sudeste</v>
      </c>
      <c r="C382" t="str">
        <f>IFERROR('[1]Sheet 1'!B382,0)</f>
        <v>ES</v>
      </c>
      <c r="D382" t="str">
        <f>IFERROR('[1]Sheet 1'!C382,0)</f>
        <v>Espirito Santo</v>
      </c>
      <c r="E382" t="str">
        <f>IFERROR('[1]Sheet 1'!D382,0)</f>
        <v>Cantinas</v>
      </c>
      <c r="F382">
        <f>IFERROR('[1]Sheet 1'!E382,0)</f>
        <v>1.8561957506331501E-2</v>
      </c>
      <c r="G382">
        <f>IFERROR('[1]Sheet 1'!F382,0)</f>
        <v>0.48343577916098401</v>
      </c>
      <c r="H382">
        <f>IFERROR('[1]Sheet 1'!G382,0)</f>
        <v>0</v>
      </c>
      <c r="I382">
        <f>IFERROR('[1]Sheet 1'!H382,0)</f>
        <v>0.45494103814140302</v>
      </c>
      <c r="J382">
        <f>IFERROR('[1]Sheet 1'!I382,0)</f>
        <v>0</v>
      </c>
      <c r="K382">
        <f>IFERROR('[1]Sheet 1'!J382,0)</f>
        <v>4.3061225191281499E-2</v>
      </c>
      <c r="L382">
        <f>IFERROR('[1]Sheet 1'!K382,0)</f>
        <v>0</v>
      </c>
      <c r="M382">
        <f>IFERROR('[1]Sheet 1'!L382,0)</f>
        <v>0</v>
      </c>
      <c r="N382">
        <f>IFERROR('[1]Sheet 1'!M382,0)</f>
        <v>0</v>
      </c>
      <c r="O382">
        <f>IFERROR('[1]Sheet 1'!N382,0)</f>
        <v>0</v>
      </c>
      <c r="P382">
        <f>IFERROR('[1]Sheet 1'!O382,0)</f>
        <v>0</v>
      </c>
      <c r="Q382">
        <f>IFERROR('[1]Sheet 1'!P382,0)</f>
        <v>0</v>
      </c>
      <c r="R382">
        <f t="shared" si="146"/>
        <v>0.95693877480871858</v>
      </c>
      <c r="S382">
        <f t="shared" si="134"/>
        <v>1.9397225815248033E-2</v>
      </c>
      <c r="T382">
        <f t="shared" si="135"/>
        <v>0.50518987409368743</v>
      </c>
      <c r="U382">
        <f t="shared" si="136"/>
        <v>0</v>
      </c>
      <c r="V382">
        <f t="shared" si="137"/>
        <v>0.47541290009106452</v>
      </c>
      <c r="W382">
        <f t="shared" si="138"/>
        <v>0</v>
      </c>
      <c r="X382">
        <f t="shared" si="147"/>
        <v>0</v>
      </c>
      <c r="Y382">
        <f t="shared" si="148"/>
        <v>1</v>
      </c>
      <c r="Z382">
        <f t="shared" si="149"/>
        <v>0</v>
      </c>
      <c r="AA382">
        <f t="shared" si="150"/>
        <v>0</v>
      </c>
      <c r="AB382">
        <f t="shared" si="151"/>
        <v>0</v>
      </c>
      <c r="AC382">
        <f t="shared" si="139"/>
        <v>0</v>
      </c>
      <c r="AD382">
        <f t="shared" si="140"/>
        <v>0</v>
      </c>
      <c r="AE382">
        <f t="shared" si="141"/>
        <v>1</v>
      </c>
      <c r="AF382">
        <f t="shared" si="142"/>
        <v>0</v>
      </c>
      <c r="AG382">
        <f t="shared" si="143"/>
        <v>1</v>
      </c>
      <c r="AH382">
        <f t="shared" si="128"/>
        <v>1</v>
      </c>
      <c r="AI382">
        <f t="shared" si="129"/>
        <v>0</v>
      </c>
      <c r="AJ382">
        <f t="shared" si="144"/>
        <v>0</v>
      </c>
      <c r="AK382">
        <f t="shared" si="145"/>
        <v>0</v>
      </c>
      <c r="AL382">
        <f t="shared" si="130"/>
        <v>0</v>
      </c>
      <c r="AM382">
        <f t="shared" si="131"/>
        <v>0</v>
      </c>
      <c r="AN382">
        <f t="shared" si="132"/>
        <v>1</v>
      </c>
    </row>
    <row r="383" spans="1:40" x14ac:dyDescent="0.3">
      <c r="A383" t="str">
        <f t="shared" si="133"/>
        <v>ES_Doces</v>
      </c>
      <c r="B383" t="str">
        <f>IFERROR('[1]Sheet 1'!A383,0)</f>
        <v>Sudeste</v>
      </c>
      <c r="C383" t="str">
        <f>IFERROR('[1]Sheet 1'!B383,0)</f>
        <v>ES</v>
      </c>
      <c r="D383" t="str">
        <f>IFERROR('[1]Sheet 1'!C383,0)</f>
        <v>Espirito Santo</v>
      </c>
      <c r="E383" t="str">
        <f>IFERROR('[1]Sheet 1'!D383,0)</f>
        <v>Doces</v>
      </c>
      <c r="F383">
        <f>IFERROR('[1]Sheet 1'!E383,0)</f>
        <v>0</v>
      </c>
      <c r="G383">
        <f>IFERROR('[1]Sheet 1'!F383,0)</f>
        <v>0.95533026906311802</v>
      </c>
      <c r="H383">
        <f>IFERROR('[1]Sheet 1'!G383,0)</f>
        <v>0</v>
      </c>
      <c r="I383">
        <f>IFERROR('[1]Sheet 1'!H383,0)</f>
        <v>0</v>
      </c>
      <c r="J383">
        <f>IFERROR('[1]Sheet 1'!I383,0)</f>
        <v>4.4669730936881702E-2</v>
      </c>
      <c r="K383">
        <f>IFERROR('[1]Sheet 1'!J383,0)</f>
        <v>0</v>
      </c>
      <c r="L383">
        <f>IFERROR('[1]Sheet 1'!K383,0)</f>
        <v>0</v>
      </c>
      <c r="M383">
        <f>IFERROR('[1]Sheet 1'!L383,0)</f>
        <v>1</v>
      </c>
      <c r="N383">
        <f>IFERROR('[1]Sheet 1'!M383,0)</f>
        <v>0</v>
      </c>
      <c r="O383">
        <f>IFERROR('[1]Sheet 1'!N383,0)</f>
        <v>0</v>
      </c>
      <c r="P383">
        <f>IFERROR('[1]Sheet 1'!O383,0)</f>
        <v>0</v>
      </c>
      <c r="Q383">
        <f>IFERROR('[1]Sheet 1'!P383,0)</f>
        <v>0</v>
      </c>
      <c r="R383">
        <f t="shared" si="146"/>
        <v>0.99999999999999978</v>
      </c>
      <c r="S383">
        <f t="shared" si="134"/>
        <v>0</v>
      </c>
      <c r="T383">
        <f t="shared" si="135"/>
        <v>0.95533026906311824</v>
      </c>
      <c r="U383">
        <f t="shared" si="136"/>
        <v>0</v>
      </c>
      <c r="V383">
        <f t="shared" si="137"/>
        <v>0</v>
      </c>
      <c r="W383">
        <f t="shared" si="138"/>
        <v>4.4669730936881709E-2</v>
      </c>
      <c r="X383">
        <f t="shared" si="147"/>
        <v>0</v>
      </c>
      <c r="Y383">
        <f t="shared" si="148"/>
        <v>1</v>
      </c>
      <c r="Z383">
        <f t="shared" si="149"/>
        <v>0</v>
      </c>
      <c r="AA383">
        <f t="shared" si="150"/>
        <v>0</v>
      </c>
      <c r="AB383">
        <f t="shared" si="151"/>
        <v>0</v>
      </c>
      <c r="AC383">
        <f t="shared" si="139"/>
        <v>0</v>
      </c>
      <c r="AD383">
        <f t="shared" si="140"/>
        <v>1</v>
      </c>
      <c r="AE383">
        <f t="shared" si="141"/>
        <v>0</v>
      </c>
      <c r="AF383">
        <f t="shared" si="142"/>
        <v>0</v>
      </c>
      <c r="AG383">
        <f t="shared" si="143"/>
        <v>1</v>
      </c>
      <c r="AH383">
        <f t="shared" si="128"/>
        <v>2</v>
      </c>
      <c r="AI383">
        <f t="shared" si="129"/>
        <v>0</v>
      </c>
      <c r="AJ383">
        <f t="shared" si="144"/>
        <v>0</v>
      </c>
      <c r="AK383">
        <f t="shared" si="145"/>
        <v>0</v>
      </c>
      <c r="AL383">
        <f t="shared" si="130"/>
        <v>0</v>
      </c>
      <c r="AM383">
        <f t="shared" si="131"/>
        <v>0</v>
      </c>
      <c r="AN383">
        <f t="shared" si="132"/>
        <v>1</v>
      </c>
    </row>
    <row r="384" spans="1:40" x14ac:dyDescent="0.3">
      <c r="A384" t="str">
        <f t="shared" si="133"/>
        <v>ES_Excluidos</v>
      </c>
      <c r="B384" t="str">
        <f>IFERROR('[1]Sheet 1'!A384,0)</f>
        <v>Sudeste</v>
      </c>
      <c r="C384" t="str">
        <f>IFERROR('[1]Sheet 1'!B384,0)</f>
        <v>ES</v>
      </c>
      <c r="D384" t="str">
        <f>IFERROR('[1]Sheet 1'!C384,0)</f>
        <v>Espirito Santo</v>
      </c>
      <c r="E384" t="str">
        <f>IFERROR('[1]Sheet 1'!D384,0)</f>
        <v>Excluidos</v>
      </c>
      <c r="F384">
        <f>IFERROR('[1]Sheet 1'!E384,0)</f>
        <v>0.415591522812434</v>
      </c>
      <c r="G384">
        <f>IFERROR('[1]Sheet 1'!F384,0)</f>
        <v>0.125098026609367</v>
      </c>
      <c r="H384">
        <f>IFERROR('[1]Sheet 1'!G384,0)</f>
        <v>2.9495079752605499E-2</v>
      </c>
      <c r="I384">
        <f>IFERROR('[1]Sheet 1'!H384,0)</f>
        <v>0.31655648005943998</v>
      </c>
      <c r="J384">
        <f>IFERROR('[1]Sheet 1'!I384,0)</f>
        <v>1.1629758048458399E-2</v>
      </c>
      <c r="K384">
        <f>IFERROR('[1]Sheet 1'!J384,0)</f>
        <v>0.101629132717695</v>
      </c>
      <c r="L384">
        <f>IFERROR('[1]Sheet 1'!K384,0)</f>
        <v>0</v>
      </c>
      <c r="M384">
        <f>IFERROR('[1]Sheet 1'!L384,0)</f>
        <v>0</v>
      </c>
      <c r="N384">
        <f>IFERROR('[1]Sheet 1'!M384,0)</f>
        <v>0</v>
      </c>
      <c r="O384">
        <f>IFERROR('[1]Sheet 1'!N384,0)</f>
        <v>0</v>
      </c>
      <c r="P384">
        <f>IFERROR('[1]Sheet 1'!O384,0)</f>
        <v>0</v>
      </c>
      <c r="Q384">
        <f>IFERROR('[1]Sheet 1'!P384,0)</f>
        <v>0</v>
      </c>
      <c r="R384">
        <f t="shared" si="146"/>
        <v>0.89837086728230486</v>
      </c>
      <c r="S384">
        <f t="shared" si="134"/>
        <v>0.46260574329358584</v>
      </c>
      <c r="T384">
        <f t="shared" si="135"/>
        <v>0.13924987014305762</v>
      </c>
      <c r="U384">
        <f t="shared" si="136"/>
        <v>3.2831741129175487E-2</v>
      </c>
      <c r="V384">
        <f t="shared" si="137"/>
        <v>0.35236725898855864</v>
      </c>
      <c r="W384">
        <f t="shared" si="138"/>
        <v>1.294538644562241E-2</v>
      </c>
      <c r="X384">
        <f t="shared" si="147"/>
        <v>0</v>
      </c>
      <c r="Y384">
        <f t="shared" si="148"/>
        <v>0</v>
      </c>
      <c r="Z384">
        <f t="shared" si="149"/>
        <v>0</v>
      </c>
      <c r="AA384">
        <f t="shared" si="150"/>
        <v>0</v>
      </c>
      <c r="AB384">
        <f t="shared" si="151"/>
        <v>0</v>
      </c>
      <c r="AC384">
        <f t="shared" si="139"/>
        <v>0</v>
      </c>
      <c r="AD384">
        <f t="shared" si="140"/>
        <v>0</v>
      </c>
      <c r="AE384">
        <f t="shared" si="141"/>
        <v>1</v>
      </c>
      <c r="AF384">
        <f t="shared" si="142"/>
        <v>0</v>
      </c>
      <c r="AG384">
        <f t="shared" si="143"/>
        <v>0</v>
      </c>
      <c r="AH384">
        <f t="shared" si="128"/>
        <v>0</v>
      </c>
      <c r="AI384">
        <f t="shared" si="129"/>
        <v>1</v>
      </c>
      <c r="AJ384">
        <f t="shared" si="144"/>
        <v>0</v>
      </c>
      <c r="AK384">
        <f t="shared" si="145"/>
        <v>0</v>
      </c>
      <c r="AL384">
        <f t="shared" si="130"/>
        <v>0</v>
      </c>
      <c r="AM384">
        <f t="shared" si="131"/>
        <v>0</v>
      </c>
      <c r="AN384">
        <f t="shared" si="132"/>
        <v>1</v>
      </c>
    </row>
    <row r="385" spans="1:40" x14ac:dyDescent="0.3">
      <c r="A385" t="str">
        <f t="shared" si="133"/>
        <v>ES_FornecimentoDom</v>
      </c>
      <c r="B385" t="str">
        <f>IFERROR('[1]Sheet 1'!A385,0)</f>
        <v>Sudeste</v>
      </c>
      <c r="C385" t="str">
        <f>IFERROR('[1]Sheet 1'!B385,0)</f>
        <v>ES</v>
      </c>
      <c r="D385" t="str">
        <f>IFERROR('[1]Sheet 1'!C385,0)</f>
        <v>Espirito Santo</v>
      </c>
      <c r="E385" t="str">
        <f>IFERROR('[1]Sheet 1'!D385,0)</f>
        <v>FornecimentoDom</v>
      </c>
      <c r="F385">
        <f>IFERROR('[1]Sheet 1'!E385,0)</f>
        <v>0.28389687860126001</v>
      </c>
      <c r="G385">
        <f>IFERROR('[1]Sheet 1'!F385,0)</f>
        <v>0.43220624279747899</v>
      </c>
      <c r="H385">
        <f>IFERROR('[1]Sheet 1'!G385,0)</f>
        <v>0</v>
      </c>
      <c r="I385">
        <f>IFERROR('[1]Sheet 1'!H385,0)</f>
        <v>0.28389687860126001</v>
      </c>
      <c r="J385">
        <f>IFERROR('[1]Sheet 1'!I385,0)</f>
        <v>0</v>
      </c>
      <c r="K385">
        <f>IFERROR('[1]Sheet 1'!J385,0)</f>
        <v>0</v>
      </c>
      <c r="L385">
        <f>IFERROR('[1]Sheet 1'!K385,0)</f>
        <v>0</v>
      </c>
      <c r="M385">
        <f>IFERROR('[1]Sheet 1'!L385,0)</f>
        <v>0</v>
      </c>
      <c r="N385">
        <f>IFERROR('[1]Sheet 1'!M385,0)</f>
        <v>0</v>
      </c>
      <c r="O385">
        <f>IFERROR('[1]Sheet 1'!N385,0)</f>
        <v>0</v>
      </c>
      <c r="P385">
        <f>IFERROR('[1]Sheet 1'!O385,0)</f>
        <v>0</v>
      </c>
      <c r="Q385">
        <f>IFERROR('[1]Sheet 1'!P385,0)</f>
        <v>0</v>
      </c>
      <c r="R385">
        <f t="shared" si="146"/>
        <v>0.999999999999999</v>
      </c>
      <c r="S385">
        <f t="shared" si="134"/>
        <v>0.28389687860126028</v>
      </c>
      <c r="T385">
        <f t="shared" si="135"/>
        <v>0.43220624279747943</v>
      </c>
      <c r="U385">
        <f t="shared" si="136"/>
        <v>0</v>
      </c>
      <c r="V385">
        <f t="shared" si="137"/>
        <v>0.28389687860126028</v>
      </c>
      <c r="W385">
        <f t="shared" si="138"/>
        <v>0</v>
      </c>
      <c r="X385">
        <f t="shared" si="147"/>
        <v>0</v>
      </c>
      <c r="Y385">
        <f t="shared" si="148"/>
        <v>0</v>
      </c>
      <c r="Z385">
        <f t="shared" si="149"/>
        <v>0</v>
      </c>
      <c r="AA385">
        <f t="shared" si="150"/>
        <v>0</v>
      </c>
      <c r="AB385">
        <f t="shared" si="151"/>
        <v>0</v>
      </c>
      <c r="AC385">
        <f t="shared" si="139"/>
        <v>0</v>
      </c>
      <c r="AD385">
        <f t="shared" si="140"/>
        <v>0</v>
      </c>
      <c r="AE385">
        <f t="shared" si="141"/>
        <v>1</v>
      </c>
      <c r="AF385">
        <f t="shared" si="142"/>
        <v>0</v>
      </c>
      <c r="AG385">
        <f t="shared" si="143"/>
        <v>0</v>
      </c>
      <c r="AH385">
        <f t="shared" si="128"/>
        <v>0</v>
      </c>
      <c r="AI385">
        <f t="shared" si="129"/>
        <v>0</v>
      </c>
      <c r="AJ385">
        <f t="shared" si="144"/>
        <v>1</v>
      </c>
      <c r="AK385">
        <f t="shared" si="145"/>
        <v>0</v>
      </c>
      <c r="AL385">
        <f t="shared" si="130"/>
        <v>0</v>
      </c>
      <c r="AM385">
        <f t="shared" si="131"/>
        <v>0</v>
      </c>
      <c r="AN385">
        <f t="shared" si="132"/>
        <v>1</v>
      </c>
    </row>
    <row r="386" spans="1:40" x14ac:dyDescent="0.3">
      <c r="A386" t="str">
        <f t="shared" si="133"/>
        <v>ES_Hipermercado</v>
      </c>
      <c r="B386" t="str">
        <f>IFERROR('[1]Sheet 1'!A386,0)</f>
        <v>Sudeste</v>
      </c>
      <c r="C386" t="str">
        <f>IFERROR('[1]Sheet 1'!B386,0)</f>
        <v>ES</v>
      </c>
      <c r="D386" t="str">
        <f>IFERROR('[1]Sheet 1'!C386,0)</f>
        <v>Espirito Santo</v>
      </c>
      <c r="E386" t="str">
        <f>IFERROR('[1]Sheet 1'!D386,0)</f>
        <v>Hipermercado</v>
      </c>
      <c r="F386">
        <f>IFERROR('[1]Sheet 1'!E386,0)</f>
        <v>0.45641835353051602</v>
      </c>
      <c r="G386">
        <f>IFERROR('[1]Sheet 1'!F386,0)</f>
        <v>0.36899456180356</v>
      </c>
      <c r="H386">
        <f>IFERROR('[1]Sheet 1'!G386,0)</f>
        <v>9.8580782230189706E-2</v>
      </c>
      <c r="I386">
        <f>IFERROR('[1]Sheet 1'!H386,0)</f>
        <v>0</v>
      </c>
      <c r="J386">
        <f>IFERROR('[1]Sheet 1'!I386,0)</f>
        <v>6.5700095004699394E-2</v>
      </c>
      <c r="K386">
        <f>IFERROR('[1]Sheet 1'!J386,0)</f>
        <v>1.03062074310343E-2</v>
      </c>
      <c r="L386">
        <f>IFERROR('[1]Sheet 1'!K386,0)</f>
        <v>0</v>
      </c>
      <c r="M386">
        <f>IFERROR('[1]Sheet 1'!L386,0)</f>
        <v>0</v>
      </c>
      <c r="N386">
        <f>IFERROR('[1]Sheet 1'!M386,0)</f>
        <v>0</v>
      </c>
      <c r="O386">
        <f>IFERROR('[1]Sheet 1'!N386,0)</f>
        <v>0</v>
      </c>
      <c r="P386">
        <f>IFERROR('[1]Sheet 1'!O386,0)</f>
        <v>0</v>
      </c>
      <c r="Q386">
        <f>IFERROR('[1]Sheet 1'!P386,0)</f>
        <v>0</v>
      </c>
      <c r="R386">
        <f t="shared" si="146"/>
        <v>0.98969379256896517</v>
      </c>
      <c r="S386">
        <f t="shared" si="134"/>
        <v>0.461171280407633</v>
      </c>
      <c r="T386">
        <f t="shared" si="135"/>
        <v>0.37283709827638151</v>
      </c>
      <c r="U386">
        <f t="shared" si="136"/>
        <v>9.9607356305935674E-2</v>
      </c>
      <c r="V386">
        <f t="shared" si="137"/>
        <v>0</v>
      </c>
      <c r="W386">
        <f t="shared" si="138"/>
        <v>6.6384265010049751E-2</v>
      </c>
      <c r="X386">
        <f t="shared" si="147"/>
        <v>0</v>
      </c>
      <c r="Y386">
        <f t="shared" si="148"/>
        <v>0</v>
      </c>
      <c r="Z386">
        <f t="shared" si="149"/>
        <v>0</v>
      </c>
      <c r="AA386">
        <f t="shared" si="150"/>
        <v>0</v>
      </c>
      <c r="AB386">
        <f t="shared" si="151"/>
        <v>0</v>
      </c>
      <c r="AC386">
        <f t="shared" si="139"/>
        <v>0</v>
      </c>
      <c r="AD386">
        <f t="shared" si="140"/>
        <v>0</v>
      </c>
      <c r="AE386">
        <f t="shared" si="141"/>
        <v>1</v>
      </c>
      <c r="AF386">
        <f t="shared" si="142"/>
        <v>0</v>
      </c>
      <c r="AG386">
        <f t="shared" si="143"/>
        <v>0</v>
      </c>
      <c r="AH386">
        <f t="shared" ref="AH386:AH449" si="152">SUM(AC386:AD386,AF386:AG386)</f>
        <v>0</v>
      </c>
      <c r="AI386">
        <f t="shared" ref="AI386:AI449" si="153">IF(AH386=0,IF(S386&gt;0.4,IF(T386&lt;0.2,IF(U386&lt;0.2,1,0),0),0),0)</f>
        <v>0</v>
      </c>
      <c r="AJ386">
        <f t="shared" si="144"/>
        <v>1</v>
      </c>
      <c r="AK386">
        <f t="shared" si="145"/>
        <v>0</v>
      </c>
      <c r="AL386">
        <f t="shared" ref="AL386:AL449" si="154">IF(AH386=0,IF(AI386=0,IF(T386&gt;0.4,IF(S386&lt;0.2,1,0),0),0),0)</f>
        <v>0</v>
      </c>
      <c r="AM386">
        <f t="shared" ref="AM386:AM449" si="155">IF(AL386=0,IF(AH386=0,IF((T386+U386)&gt;=0.7,1,0),0),0)</f>
        <v>0</v>
      </c>
      <c r="AN386">
        <f t="shared" ref="AN386:AN449" si="156">AF386+AG386+AI386+AJ386+AK386</f>
        <v>1</v>
      </c>
    </row>
    <row r="387" spans="1:40" x14ac:dyDescent="0.3">
      <c r="A387" t="str">
        <f t="shared" ref="A387:A450" si="157">C387&amp;"_"&amp;E387</f>
        <v>ES_Hortifruti</v>
      </c>
      <c r="B387" t="str">
        <f>IFERROR('[1]Sheet 1'!A387,0)</f>
        <v>Sudeste</v>
      </c>
      <c r="C387" t="str">
        <f>IFERROR('[1]Sheet 1'!B387,0)</f>
        <v>ES</v>
      </c>
      <c r="D387" t="str">
        <f>IFERROR('[1]Sheet 1'!C387,0)</f>
        <v>Espirito Santo</v>
      </c>
      <c r="E387" t="str">
        <f>IFERROR('[1]Sheet 1'!D387,0)</f>
        <v>Hortifruti</v>
      </c>
      <c r="F387">
        <f>IFERROR('[1]Sheet 1'!E387,0)</f>
        <v>0.89578589103327</v>
      </c>
      <c r="G387">
        <f>IFERROR('[1]Sheet 1'!F387,0)</f>
        <v>5.1967589254422401E-2</v>
      </c>
      <c r="H387">
        <f>IFERROR('[1]Sheet 1'!G387,0)</f>
        <v>2.2177500540573099E-2</v>
      </c>
      <c r="I387">
        <f>IFERROR('[1]Sheet 1'!H387,0)</f>
        <v>1.0577922880475399E-2</v>
      </c>
      <c r="J387">
        <f>IFERROR('[1]Sheet 1'!I387,0)</f>
        <v>1.05562540576839E-2</v>
      </c>
      <c r="K387">
        <f>IFERROR('[1]Sheet 1'!J387,0)</f>
        <v>8.9348422335752704E-3</v>
      </c>
      <c r="L387">
        <f>IFERROR('[1]Sheet 1'!K387,0)</f>
        <v>1</v>
      </c>
      <c r="M387">
        <f>IFERROR('[1]Sheet 1'!L387,0)</f>
        <v>0</v>
      </c>
      <c r="N387">
        <f>IFERROR('[1]Sheet 1'!M387,0)</f>
        <v>0</v>
      </c>
      <c r="O387">
        <f>IFERROR('[1]Sheet 1'!N387,0)</f>
        <v>0</v>
      </c>
      <c r="P387">
        <f>IFERROR('[1]Sheet 1'!O387,0)</f>
        <v>0</v>
      </c>
      <c r="Q387">
        <f>IFERROR('[1]Sheet 1'!P387,0)</f>
        <v>0</v>
      </c>
      <c r="R387">
        <f t="shared" si="146"/>
        <v>0.99106515776642479</v>
      </c>
      <c r="S387">
        <f t="shared" ref="S387:S450" si="158">_xlfn.IFS($E387="Bares",0,$E387="Bebidas",0,SUM(F387:K387)&gt;0,F387/$R387)</f>
        <v>0.90386175319906636</v>
      </c>
      <c r="T387">
        <f t="shared" ref="T387:T450" si="159">IFERROR(G387/$R387,0)</f>
        <v>5.2436097513045829E-2</v>
      </c>
      <c r="U387">
        <f t="shared" ref="U387:U450" si="160">IFERROR(H387/$R387,0)</f>
        <v>2.2377439431484802E-2</v>
      </c>
      <c r="V387">
        <f t="shared" ref="V387:V450" si="161">IFERROR(I387/$R387,0)</f>
        <v>1.0673287016077721E-2</v>
      </c>
      <c r="W387">
        <f t="shared" ref="W387:W450" si="162">IFERROR(J387/$R387,0)</f>
        <v>1.0651422840325307E-2</v>
      </c>
      <c r="X387">
        <f t="shared" si="147"/>
        <v>1</v>
      </c>
      <c r="Y387">
        <f t="shared" si="148"/>
        <v>0</v>
      </c>
      <c r="Z387">
        <f t="shared" si="149"/>
        <v>0</v>
      </c>
      <c r="AA387">
        <f t="shared" si="150"/>
        <v>0</v>
      </c>
      <c r="AB387">
        <f t="shared" si="151"/>
        <v>0</v>
      </c>
      <c r="AC387">
        <f t="shared" ref="AC387:AC450" si="163">L387</f>
        <v>1</v>
      </c>
      <c r="AD387">
        <f t="shared" ref="AD387:AD450" si="164">M387</f>
        <v>0</v>
      </c>
      <c r="AE387">
        <f t="shared" ref="AE387:AE450" si="165">IF(AC387=0,IF(AD387=0,1,0),0)</f>
        <v>0</v>
      </c>
      <c r="AF387">
        <f t="shared" ref="AF387:AF450" si="166">IF(AC387=1,1,IF(X387=1,1,0))</f>
        <v>1</v>
      </c>
      <c r="AG387">
        <f t="shared" ref="AG387:AG450" si="167">IF(AD387=1,1,IF(Y387=1,1,0))</f>
        <v>0</v>
      </c>
      <c r="AH387">
        <f t="shared" si="152"/>
        <v>2</v>
      </c>
      <c r="AI387">
        <f t="shared" si="153"/>
        <v>0</v>
      </c>
      <c r="AJ387">
        <f t="shared" ref="AJ387:AJ450" si="168">IF(AH387=0,IF(AI387=0,IF(AK387=0,1,0),0),0)</f>
        <v>0</v>
      </c>
      <c r="AK387">
        <f t="shared" ref="AK387:AK450" si="169">AL387+AM387</f>
        <v>0</v>
      </c>
      <c r="AL387">
        <f t="shared" si="154"/>
        <v>0</v>
      </c>
      <c r="AM387">
        <f t="shared" si="155"/>
        <v>0</v>
      </c>
      <c r="AN387">
        <f t="shared" si="156"/>
        <v>1</v>
      </c>
    </row>
    <row r="388" spans="1:40" x14ac:dyDescent="0.3">
      <c r="A388" t="str">
        <f t="shared" si="157"/>
        <v>ES_Lanchonetes</v>
      </c>
      <c r="B388" t="str">
        <f>IFERROR('[1]Sheet 1'!A388,0)</f>
        <v>Sudeste</v>
      </c>
      <c r="C388" t="str">
        <f>IFERROR('[1]Sheet 1'!B388,0)</f>
        <v>ES</v>
      </c>
      <c r="D388" t="str">
        <f>IFERROR('[1]Sheet 1'!C388,0)</f>
        <v>Espirito Santo</v>
      </c>
      <c r="E388" t="str">
        <f>IFERROR('[1]Sheet 1'!D388,0)</f>
        <v>Lanchonetes</v>
      </c>
      <c r="F388">
        <f>IFERROR('[1]Sheet 1'!E388,0)</f>
        <v>0.10117592647054199</v>
      </c>
      <c r="G388">
        <f>IFERROR('[1]Sheet 1'!F388,0)</f>
        <v>0.64406173538179601</v>
      </c>
      <c r="H388">
        <f>IFERROR('[1]Sheet 1'!G388,0)</f>
        <v>3.9342949259510698E-3</v>
      </c>
      <c r="I388">
        <f>IFERROR('[1]Sheet 1'!H388,0)</f>
        <v>0.22737767178759599</v>
      </c>
      <c r="J388">
        <f>IFERROR('[1]Sheet 1'!I388,0)</f>
        <v>9.04949631992435E-4</v>
      </c>
      <c r="K388">
        <f>IFERROR('[1]Sheet 1'!J388,0)</f>
        <v>2.25454218021231E-2</v>
      </c>
      <c r="L388">
        <f>IFERROR('[1]Sheet 1'!K388,0)</f>
        <v>0</v>
      </c>
      <c r="M388">
        <f>IFERROR('[1]Sheet 1'!L388,0)</f>
        <v>1</v>
      </c>
      <c r="N388">
        <f>IFERROR('[1]Sheet 1'!M388,0)</f>
        <v>0</v>
      </c>
      <c r="O388">
        <f>IFERROR('[1]Sheet 1'!N388,0)</f>
        <v>0</v>
      </c>
      <c r="P388">
        <f>IFERROR('[1]Sheet 1'!O388,0)</f>
        <v>0</v>
      </c>
      <c r="Q388">
        <f>IFERROR('[1]Sheet 1'!P388,0)</f>
        <v>0</v>
      </c>
      <c r="R388">
        <f t="shared" si="146"/>
        <v>0.9774545781978774</v>
      </c>
      <c r="S388">
        <f t="shared" si="158"/>
        <v>0.10350959392617401</v>
      </c>
      <c r="T388">
        <f t="shared" si="159"/>
        <v>0.65891730393165249</v>
      </c>
      <c r="U388">
        <f t="shared" si="160"/>
        <v>4.0250411770587722E-3</v>
      </c>
      <c r="V388">
        <f t="shared" si="161"/>
        <v>0.2326222382699458</v>
      </c>
      <c r="W388">
        <f t="shared" si="162"/>
        <v>9.2582269516899808E-4</v>
      </c>
      <c r="X388">
        <f t="shared" si="147"/>
        <v>0</v>
      </c>
      <c r="Y388">
        <f t="shared" si="148"/>
        <v>1</v>
      </c>
      <c r="Z388">
        <f t="shared" si="149"/>
        <v>0</v>
      </c>
      <c r="AA388">
        <f t="shared" si="150"/>
        <v>0</v>
      </c>
      <c r="AB388">
        <f t="shared" si="151"/>
        <v>0</v>
      </c>
      <c r="AC388">
        <f t="shared" si="163"/>
        <v>0</v>
      </c>
      <c r="AD388">
        <f t="shared" si="164"/>
        <v>1</v>
      </c>
      <c r="AE388">
        <f t="shared" si="165"/>
        <v>0</v>
      </c>
      <c r="AF388">
        <f t="shared" si="166"/>
        <v>0</v>
      </c>
      <c r="AG388">
        <f t="shared" si="167"/>
        <v>1</v>
      </c>
      <c r="AH388">
        <f t="shared" si="152"/>
        <v>2</v>
      </c>
      <c r="AI388">
        <f t="shared" si="153"/>
        <v>0</v>
      </c>
      <c r="AJ388">
        <f t="shared" si="168"/>
        <v>0</v>
      </c>
      <c r="AK388">
        <f t="shared" si="169"/>
        <v>0</v>
      </c>
      <c r="AL388">
        <f t="shared" si="154"/>
        <v>0</v>
      </c>
      <c r="AM388">
        <f t="shared" si="155"/>
        <v>0</v>
      </c>
      <c r="AN388">
        <f t="shared" si="156"/>
        <v>1</v>
      </c>
    </row>
    <row r="389" spans="1:40" x14ac:dyDescent="0.3">
      <c r="A389" t="str">
        <f t="shared" si="157"/>
        <v>ES_LaticiniosFrios</v>
      </c>
      <c r="B389" t="str">
        <f>IFERROR('[1]Sheet 1'!A389,0)</f>
        <v>Sudeste</v>
      </c>
      <c r="C389" t="str">
        <f>IFERROR('[1]Sheet 1'!B389,0)</f>
        <v>ES</v>
      </c>
      <c r="D389" t="str">
        <f>IFERROR('[1]Sheet 1'!C389,0)</f>
        <v>Espirito Santo</v>
      </c>
      <c r="E389" t="str">
        <f>IFERROR('[1]Sheet 1'!D389,0)</f>
        <v>LaticiniosFrios</v>
      </c>
      <c r="F389">
        <f>IFERROR('[1]Sheet 1'!E389,0)</f>
        <v>0</v>
      </c>
      <c r="G389">
        <f>IFERROR('[1]Sheet 1'!F389,0)</f>
        <v>0.5</v>
      </c>
      <c r="H389">
        <f>IFERROR('[1]Sheet 1'!G389,0)</f>
        <v>0.5</v>
      </c>
      <c r="I389">
        <f>IFERROR('[1]Sheet 1'!H389,0)</f>
        <v>0</v>
      </c>
      <c r="J389">
        <f>IFERROR('[1]Sheet 1'!I389,0)</f>
        <v>0</v>
      </c>
      <c r="K389">
        <f>IFERROR('[1]Sheet 1'!J389,0)</f>
        <v>0</v>
      </c>
      <c r="L389">
        <f>IFERROR('[1]Sheet 1'!K389,0)</f>
        <v>0</v>
      </c>
      <c r="M389">
        <f>IFERROR('[1]Sheet 1'!L389,0)</f>
        <v>1</v>
      </c>
      <c r="N389">
        <f>IFERROR('[1]Sheet 1'!M389,0)</f>
        <v>1</v>
      </c>
      <c r="O389">
        <f>IFERROR('[1]Sheet 1'!N389,0)</f>
        <v>0</v>
      </c>
      <c r="P389">
        <f>IFERROR('[1]Sheet 1'!O389,0)</f>
        <v>0</v>
      </c>
      <c r="Q389">
        <f>IFERROR('[1]Sheet 1'!P389,0)</f>
        <v>0</v>
      </c>
      <c r="R389">
        <f t="shared" si="146"/>
        <v>1</v>
      </c>
      <c r="S389">
        <f t="shared" si="158"/>
        <v>0</v>
      </c>
      <c r="T389">
        <f t="shared" si="159"/>
        <v>0.5</v>
      </c>
      <c r="U389">
        <f t="shared" si="160"/>
        <v>0.5</v>
      </c>
      <c r="V389">
        <f t="shared" si="161"/>
        <v>0</v>
      </c>
      <c r="W389">
        <f t="shared" si="162"/>
        <v>0</v>
      </c>
      <c r="X389">
        <f t="shared" si="147"/>
        <v>0</v>
      </c>
      <c r="Y389">
        <f t="shared" si="148"/>
        <v>1</v>
      </c>
      <c r="Z389">
        <f t="shared" si="149"/>
        <v>1</v>
      </c>
      <c r="AA389">
        <f t="shared" si="150"/>
        <v>0</v>
      </c>
      <c r="AB389">
        <f t="shared" si="151"/>
        <v>0</v>
      </c>
      <c r="AC389">
        <f t="shared" si="163"/>
        <v>0</v>
      </c>
      <c r="AD389">
        <f t="shared" si="164"/>
        <v>1</v>
      </c>
      <c r="AE389">
        <f t="shared" si="165"/>
        <v>0</v>
      </c>
      <c r="AF389">
        <f t="shared" si="166"/>
        <v>0</v>
      </c>
      <c r="AG389">
        <f t="shared" si="167"/>
        <v>1</v>
      </c>
      <c r="AH389">
        <f t="shared" si="152"/>
        <v>2</v>
      </c>
      <c r="AI389">
        <f t="shared" si="153"/>
        <v>0</v>
      </c>
      <c r="AJ389">
        <f t="shared" si="168"/>
        <v>0</v>
      </c>
      <c r="AK389">
        <f t="shared" si="169"/>
        <v>0</v>
      </c>
      <c r="AL389">
        <f t="shared" si="154"/>
        <v>0</v>
      </c>
      <c r="AM389">
        <f t="shared" si="155"/>
        <v>0</v>
      </c>
      <c r="AN389">
        <f t="shared" si="156"/>
        <v>1</v>
      </c>
    </row>
    <row r="390" spans="1:40" x14ac:dyDescent="0.3">
      <c r="A390" t="str">
        <f t="shared" si="157"/>
        <v>ES_Minimercado</v>
      </c>
      <c r="B390" t="str">
        <f>IFERROR('[1]Sheet 1'!A390,0)</f>
        <v>Sudeste</v>
      </c>
      <c r="C390" t="str">
        <f>IFERROR('[1]Sheet 1'!B390,0)</f>
        <v>ES</v>
      </c>
      <c r="D390" t="str">
        <f>IFERROR('[1]Sheet 1'!C390,0)</f>
        <v>Espirito Santo</v>
      </c>
      <c r="E390" t="str">
        <f>IFERROR('[1]Sheet 1'!D390,0)</f>
        <v>Minimercado</v>
      </c>
      <c r="F390">
        <f>IFERROR('[1]Sheet 1'!E390,0)</f>
        <v>0.52262073641169604</v>
      </c>
      <c r="G390">
        <f>IFERROR('[1]Sheet 1'!F390,0)</f>
        <v>0.27832922237039698</v>
      </c>
      <c r="H390">
        <f>IFERROR('[1]Sheet 1'!G390,0)</f>
        <v>0.12549534759401801</v>
      </c>
      <c r="I390">
        <f>IFERROR('[1]Sheet 1'!H390,0)</f>
        <v>3.7399001268345498E-3</v>
      </c>
      <c r="J390">
        <f>IFERROR('[1]Sheet 1'!I390,0)</f>
        <v>4.60929322955154E-2</v>
      </c>
      <c r="K390">
        <f>IFERROR('[1]Sheet 1'!J390,0)</f>
        <v>2.3721861201539299E-2</v>
      </c>
      <c r="L390">
        <f>IFERROR('[1]Sheet 1'!K390,0)</f>
        <v>1</v>
      </c>
      <c r="M390">
        <f>IFERROR('[1]Sheet 1'!L390,0)</f>
        <v>0</v>
      </c>
      <c r="N390">
        <f>IFERROR('[1]Sheet 1'!M390,0)</f>
        <v>0</v>
      </c>
      <c r="O390">
        <f>IFERROR('[1]Sheet 1'!N390,0)</f>
        <v>0</v>
      </c>
      <c r="P390">
        <f>IFERROR('[1]Sheet 1'!O390,0)</f>
        <v>0</v>
      </c>
      <c r="Q390">
        <f>IFERROR('[1]Sheet 1'!P390,0)</f>
        <v>0</v>
      </c>
      <c r="R390">
        <f t="shared" ref="R390:R453" si="170">_xlfn.IFS(E390="Bares",(G390+H390+I390+J390),E390="Bebidas",(G390+H390+I390+J390),SUM(F390:K390)&gt;0,SUM(F390:J390))</f>
        <v>0.97627813879846093</v>
      </c>
      <c r="S390">
        <f t="shared" si="158"/>
        <v>0.53531951156348057</v>
      </c>
      <c r="T390">
        <f t="shared" si="159"/>
        <v>0.28509213850977583</v>
      </c>
      <c r="U390">
        <f t="shared" si="160"/>
        <v>0.12854466632682102</v>
      </c>
      <c r="V390">
        <f t="shared" si="161"/>
        <v>3.8307731969061333E-3</v>
      </c>
      <c r="W390">
        <f t="shared" si="162"/>
        <v>4.7212910403016457E-2</v>
      </c>
      <c r="X390">
        <f t="shared" ref="X390:X453" si="171">IF(S390&gt;=0.5,1,0)</f>
        <v>1</v>
      </c>
      <c r="Y390">
        <f t="shared" ref="Y390:Y453" si="172">IF(T390&gt;=0.5,1,0)</f>
        <v>0</v>
      </c>
      <c r="Z390">
        <f t="shared" ref="Z390:Z453" si="173">IF(U390&gt;=0.5,1,0)</f>
        <v>0</v>
      </c>
      <c r="AA390">
        <f t="shared" ref="AA390:AA453" si="174">IF(V390&gt;=0.5,1,0)</f>
        <v>0</v>
      </c>
      <c r="AB390">
        <f t="shared" ref="AB390:AB453" si="175">IF(W390&gt;=0.5,1,0)</f>
        <v>0</v>
      </c>
      <c r="AC390">
        <f t="shared" si="163"/>
        <v>1</v>
      </c>
      <c r="AD390">
        <f t="shared" si="164"/>
        <v>0</v>
      </c>
      <c r="AE390">
        <f t="shared" si="165"/>
        <v>0</v>
      </c>
      <c r="AF390">
        <f t="shared" si="166"/>
        <v>1</v>
      </c>
      <c r="AG390">
        <f t="shared" si="167"/>
        <v>0</v>
      </c>
      <c r="AH390">
        <f t="shared" si="152"/>
        <v>2</v>
      </c>
      <c r="AI390">
        <f t="shared" si="153"/>
        <v>0</v>
      </c>
      <c r="AJ390">
        <f t="shared" si="168"/>
        <v>0</v>
      </c>
      <c r="AK390">
        <f t="shared" si="169"/>
        <v>0</v>
      </c>
      <c r="AL390">
        <f t="shared" si="154"/>
        <v>0</v>
      </c>
      <c r="AM390">
        <f t="shared" si="155"/>
        <v>0</v>
      </c>
      <c r="AN390">
        <f t="shared" si="156"/>
        <v>1</v>
      </c>
    </row>
    <row r="391" spans="1:40" x14ac:dyDescent="0.3">
      <c r="A391" t="str">
        <f t="shared" si="157"/>
        <v>ES_Padaria_prod</v>
      </c>
      <c r="B391" t="str">
        <f>IFERROR('[1]Sheet 1'!A391,0)</f>
        <v>Sudeste</v>
      </c>
      <c r="C391" t="str">
        <f>IFERROR('[1]Sheet 1'!B391,0)</f>
        <v>ES</v>
      </c>
      <c r="D391" t="str">
        <f>IFERROR('[1]Sheet 1'!C391,0)</f>
        <v>Espirito Santo</v>
      </c>
      <c r="E391" t="str">
        <f>IFERROR('[1]Sheet 1'!D391,0)</f>
        <v>Padaria_prod</v>
      </c>
      <c r="F391">
        <f>IFERROR('[1]Sheet 1'!E391,0)</f>
        <v>7.6865384289188404E-2</v>
      </c>
      <c r="G391">
        <f>IFERROR('[1]Sheet 1'!F391,0)</f>
        <v>0.214526368039965</v>
      </c>
      <c r="H391">
        <f>IFERROR('[1]Sheet 1'!G391,0)</f>
        <v>0.66388041979526302</v>
      </c>
      <c r="I391">
        <f>IFERROR('[1]Sheet 1'!H391,0)</f>
        <v>3.1499034165033302E-2</v>
      </c>
      <c r="J391">
        <f>IFERROR('[1]Sheet 1'!I391,0)</f>
        <v>8.2030509423787201E-3</v>
      </c>
      <c r="K391">
        <f>IFERROR('[1]Sheet 1'!J391,0)</f>
        <v>5.0257427681710204E-3</v>
      </c>
      <c r="L391">
        <f>IFERROR('[1]Sheet 1'!K391,0)</f>
        <v>0</v>
      </c>
      <c r="M391">
        <f>IFERROR('[1]Sheet 1'!L391,0)</f>
        <v>0</v>
      </c>
      <c r="N391">
        <f>IFERROR('[1]Sheet 1'!M391,0)</f>
        <v>1</v>
      </c>
      <c r="O391">
        <f>IFERROR('[1]Sheet 1'!N391,0)</f>
        <v>0</v>
      </c>
      <c r="P391">
        <f>IFERROR('[1]Sheet 1'!O391,0)</f>
        <v>0</v>
      </c>
      <c r="Q391">
        <f>IFERROR('[1]Sheet 1'!P391,0)</f>
        <v>0</v>
      </c>
      <c r="R391">
        <f t="shared" si="170"/>
        <v>0.99497425723182842</v>
      </c>
      <c r="S391">
        <f t="shared" si="158"/>
        <v>7.7253641217853955E-2</v>
      </c>
      <c r="T391">
        <f t="shared" si="159"/>
        <v>0.21560996827878781</v>
      </c>
      <c r="U391">
        <f t="shared" si="160"/>
        <v>0.66723376506471688</v>
      </c>
      <c r="V391">
        <f t="shared" si="161"/>
        <v>3.1658139832349497E-2</v>
      </c>
      <c r="W391">
        <f t="shared" si="162"/>
        <v>8.2444856062918355E-3</v>
      </c>
      <c r="X391">
        <f t="shared" si="171"/>
        <v>0</v>
      </c>
      <c r="Y391">
        <f t="shared" si="172"/>
        <v>0</v>
      </c>
      <c r="Z391">
        <f t="shared" si="173"/>
        <v>1</v>
      </c>
      <c r="AA391">
        <f t="shared" si="174"/>
        <v>0</v>
      </c>
      <c r="AB391">
        <f t="shared" si="175"/>
        <v>0</v>
      </c>
      <c r="AC391">
        <f t="shared" si="163"/>
        <v>0</v>
      </c>
      <c r="AD391">
        <f t="shared" si="164"/>
        <v>0</v>
      </c>
      <c r="AE391">
        <f t="shared" si="165"/>
        <v>1</v>
      </c>
      <c r="AF391">
        <f t="shared" si="166"/>
        <v>0</v>
      </c>
      <c r="AG391">
        <f t="shared" si="167"/>
        <v>0</v>
      </c>
      <c r="AH391">
        <f t="shared" si="152"/>
        <v>0</v>
      </c>
      <c r="AI391">
        <f t="shared" si="153"/>
        <v>0</v>
      </c>
      <c r="AJ391">
        <f t="shared" si="168"/>
        <v>0</v>
      </c>
      <c r="AK391">
        <f t="shared" si="169"/>
        <v>1</v>
      </c>
      <c r="AL391">
        <f t="shared" si="154"/>
        <v>0</v>
      </c>
      <c r="AM391">
        <f t="shared" si="155"/>
        <v>1</v>
      </c>
      <c r="AN391">
        <f t="shared" si="156"/>
        <v>1</v>
      </c>
    </row>
    <row r="392" spans="1:40" x14ac:dyDescent="0.3">
      <c r="A392" t="str">
        <f t="shared" si="157"/>
        <v>ES_Peixaria</v>
      </c>
      <c r="B392" t="str">
        <f>IFERROR('[1]Sheet 1'!A392,0)</f>
        <v>Sudeste</v>
      </c>
      <c r="C392" t="str">
        <f>IFERROR('[1]Sheet 1'!B392,0)</f>
        <v>ES</v>
      </c>
      <c r="D392" t="str">
        <f>IFERROR('[1]Sheet 1'!C392,0)</f>
        <v>Espirito Santo</v>
      </c>
      <c r="E392" t="str">
        <f>IFERROR('[1]Sheet 1'!D392,0)</f>
        <v>Peixaria</v>
      </c>
      <c r="F392">
        <f>IFERROR('[1]Sheet 1'!E392,0)</f>
        <v>1</v>
      </c>
      <c r="G392">
        <f>IFERROR('[1]Sheet 1'!F392,0)</f>
        <v>0</v>
      </c>
      <c r="H392">
        <f>IFERROR('[1]Sheet 1'!G392,0)</f>
        <v>0</v>
      </c>
      <c r="I392">
        <f>IFERROR('[1]Sheet 1'!H392,0)</f>
        <v>0</v>
      </c>
      <c r="J392">
        <f>IFERROR('[1]Sheet 1'!I392,0)</f>
        <v>0</v>
      </c>
      <c r="K392">
        <f>IFERROR('[1]Sheet 1'!J392,0)</f>
        <v>0</v>
      </c>
      <c r="L392">
        <f>IFERROR('[1]Sheet 1'!K392,0)</f>
        <v>1</v>
      </c>
      <c r="M392">
        <f>IFERROR('[1]Sheet 1'!L392,0)</f>
        <v>0</v>
      </c>
      <c r="N392">
        <f>IFERROR('[1]Sheet 1'!M392,0)</f>
        <v>0</v>
      </c>
      <c r="O392">
        <f>IFERROR('[1]Sheet 1'!N392,0)</f>
        <v>0</v>
      </c>
      <c r="P392">
        <f>IFERROR('[1]Sheet 1'!O392,0)</f>
        <v>0</v>
      </c>
      <c r="Q392">
        <f>IFERROR('[1]Sheet 1'!P392,0)</f>
        <v>0</v>
      </c>
      <c r="R392">
        <f t="shared" si="170"/>
        <v>1</v>
      </c>
      <c r="S392">
        <f t="shared" si="158"/>
        <v>1</v>
      </c>
      <c r="T392">
        <f t="shared" si="159"/>
        <v>0</v>
      </c>
      <c r="U392">
        <f t="shared" si="160"/>
        <v>0</v>
      </c>
      <c r="V392">
        <f t="shared" si="161"/>
        <v>0</v>
      </c>
      <c r="W392">
        <f t="shared" si="162"/>
        <v>0</v>
      </c>
      <c r="X392">
        <f t="shared" si="171"/>
        <v>1</v>
      </c>
      <c r="Y392">
        <f t="shared" si="172"/>
        <v>0</v>
      </c>
      <c r="Z392">
        <f t="shared" si="173"/>
        <v>0</v>
      </c>
      <c r="AA392">
        <f t="shared" si="174"/>
        <v>0</v>
      </c>
      <c r="AB392">
        <f t="shared" si="175"/>
        <v>0</v>
      </c>
      <c r="AC392">
        <f t="shared" si="163"/>
        <v>1</v>
      </c>
      <c r="AD392">
        <f t="shared" si="164"/>
        <v>0</v>
      </c>
      <c r="AE392">
        <f t="shared" si="165"/>
        <v>0</v>
      </c>
      <c r="AF392">
        <f t="shared" si="166"/>
        <v>1</v>
      </c>
      <c r="AG392">
        <f t="shared" si="167"/>
        <v>0</v>
      </c>
      <c r="AH392">
        <f t="shared" si="152"/>
        <v>2</v>
      </c>
      <c r="AI392">
        <f t="shared" si="153"/>
        <v>0</v>
      </c>
      <c r="AJ392">
        <f t="shared" si="168"/>
        <v>0</v>
      </c>
      <c r="AK392">
        <f t="shared" si="169"/>
        <v>0</v>
      </c>
      <c r="AL392">
        <f t="shared" si="154"/>
        <v>0</v>
      </c>
      <c r="AM392">
        <f t="shared" si="155"/>
        <v>0</v>
      </c>
      <c r="AN392">
        <f t="shared" si="156"/>
        <v>1</v>
      </c>
    </row>
    <row r="393" spans="1:40" x14ac:dyDescent="0.3">
      <c r="A393" t="str">
        <f t="shared" si="157"/>
        <v>ES_Restaurante</v>
      </c>
      <c r="B393" t="str">
        <f>IFERROR('[1]Sheet 1'!A393,0)</f>
        <v>Sudeste</v>
      </c>
      <c r="C393" t="str">
        <f>IFERROR('[1]Sheet 1'!B393,0)</f>
        <v>ES</v>
      </c>
      <c r="D393" t="str">
        <f>IFERROR('[1]Sheet 1'!C393,0)</f>
        <v>Espirito Santo</v>
      </c>
      <c r="E393" t="str">
        <f>IFERROR('[1]Sheet 1'!D393,0)</f>
        <v>Restaurante</v>
      </c>
      <c r="F393">
        <f>IFERROR('[1]Sheet 1'!E393,0)</f>
        <v>2.1960190209984801E-2</v>
      </c>
      <c r="G393">
        <f>IFERROR('[1]Sheet 1'!F393,0)</f>
        <v>8.3505404594590799E-2</v>
      </c>
      <c r="H393">
        <f>IFERROR('[1]Sheet 1'!G393,0)</f>
        <v>0</v>
      </c>
      <c r="I393">
        <f>IFERROR('[1]Sheet 1'!H393,0)</f>
        <v>0.88275870262659495</v>
      </c>
      <c r="J393">
        <f>IFERROR('[1]Sheet 1'!I393,0)</f>
        <v>0</v>
      </c>
      <c r="K393">
        <f>IFERROR('[1]Sheet 1'!J393,0)</f>
        <v>1.17757025688293E-2</v>
      </c>
      <c r="L393">
        <f>IFERROR('[1]Sheet 1'!K393,0)</f>
        <v>0</v>
      </c>
      <c r="M393">
        <f>IFERROR('[1]Sheet 1'!L393,0)</f>
        <v>0</v>
      </c>
      <c r="N393">
        <f>IFERROR('[1]Sheet 1'!M393,0)</f>
        <v>0</v>
      </c>
      <c r="O393">
        <f>IFERROR('[1]Sheet 1'!N393,0)</f>
        <v>1</v>
      </c>
      <c r="P393">
        <f>IFERROR('[1]Sheet 1'!O393,0)</f>
        <v>0</v>
      </c>
      <c r="Q393">
        <f>IFERROR('[1]Sheet 1'!P393,0)</f>
        <v>0</v>
      </c>
      <c r="R393">
        <f t="shared" si="170"/>
        <v>0.98822429743117057</v>
      </c>
      <c r="S393">
        <f t="shared" si="158"/>
        <v>2.2221868321866796E-2</v>
      </c>
      <c r="T393">
        <f t="shared" si="159"/>
        <v>8.4500456841283961E-2</v>
      </c>
      <c r="U393">
        <f t="shared" si="160"/>
        <v>0</v>
      </c>
      <c r="V393">
        <f t="shared" si="161"/>
        <v>0.89327767483684917</v>
      </c>
      <c r="W393">
        <f t="shared" si="162"/>
        <v>0</v>
      </c>
      <c r="X393">
        <f t="shared" si="171"/>
        <v>0</v>
      </c>
      <c r="Y393">
        <f t="shared" si="172"/>
        <v>0</v>
      </c>
      <c r="Z393">
        <f t="shared" si="173"/>
        <v>0</v>
      </c>
      <c r="AA393">
        <f t="shared" si="174"/>
        <v>1</v>
      </c>
      <c r="AB393">
        <f t="shared" si="175"/>
        <v>0</v>
      </c>
      <c r="AC393">
        <f t="shared" si="163"/>
        <v>0</v>
      </c>
      <c r="AD393">
        <f t="shared" si="164"/>
        <v>0</v>
      </c>
      <c r="AE393">
        <f t="shared" si="165"/>
        <v>1</v>
      </c>
      <c r="AF393">
        <f t="shared" si="166"/>
        <v>0</v>
      </c>
      <c r="AG393">
        <f t="shared" si="167"/>
        <v>0</v>
      </c>
      <c r="AH393">
        <f t="shared" si="152"/>
        <v>0</v>
      </c>
      <c r="AI393">
        <f t="shared" si="153"/>
        <v>0</v>
      </c>
      <c r="AJ393">
        <f t="shared" si="168"/>
        <v>1</v>
      </c>
      <c r="AK393">
        <f t="shared" si="169"/>
        <v>0</v>
      </c>
      <c r="AL393">
        <f t="shared" si="154"/>
        <v>0</v>
      </c>
      <c r="AM393">
        <f t="shared" si="155"/>
        <v>0</v>
      </c>
      <c r="AN393">
        <f t="shared" si="156"/>
        <v>1</v>
      </c>
    </row>
    <row r="394" spans="1:40" x14ac:dyDescent="0.3">
      <c r="A394" t="str">
        <f t="shared" si="157"/>
        <v>ES_Supermercado</v>
      </c>
      <c r="B394" t="str">
        <f>IFERROR('[1]Sheet 1'!A394,0)</f>
        <v>Sudeste</v>
      </c>
      <c r="C394" t="str">
        <f>IFERROR('[1]Sheet 1'!B394,0)</f>
        <v>ES</v>
      </c>
      <c r="D394" t="str">
        <f>IFERROR('[1]Sheet 1'!C394,0)</f>
        <v>Espirito Santo</v>
      </c>
      <c r="E394" t="str">
        <f>IFERROR('[1]Sheet 1'!D394,0)</f>
        <v>Supermercado</v>
      </c>
      <c r="F394">
        <f>IFERROR('[1]Sheet 1'!E394,0)</f>
        <v>0.50976532600216595</v>
      </c>
      <c r="G394">
        <f>IFERROR('[1]Sheet 1'!F394,0)</f>
        <v>0.31749417092362903</v>
      </c>
      <c r="H394">
        <f>IFERROR('[1]Sheet 1'!G394,0)</f>
        <v>7.8994714038526107E-2</v>
      </c>
      <c r="I394">
        <f>IFERROR('[1]Sheet 1'!H394,0)</f>
        <v>1.5386499258405299E-3</v>
      </c>
      <c r="J394">
        <f>IFERROR('[1]Sheet 1'!I394,0)</f>
        <v>6.9881498762698793E-2</v>
      </c>
      <c r="K394">
        <f>IFERROR('[1]Sheet 1'!J394,0)</f>
        <v>2.23256403471392E-2</v>
      </c>
      <c r="L394">
        <f>IFERROR('[1]Sheet 1'!K394,0)</f>
        <v>1</v>
      </c>
      <c r="M394">
        <f>IFERROR('[1]Sheet 1'!L394,0)</f>
        <v>0</v>
      </c>
      <c r="N394">
        <f>IFERROR('[1]Sheet 1'!M394,0)</f>
        <v>0</v>
      </c>
      <c r="O394">
        <f>IFERROR('[1]Sheet 1'!N394,0)</f>
        <v>0</v>
      </c>
      <c r="P394">
        <f>IFERROR('[1]Sheet 1'!O394,0)</f>
        <v>0</v>
      </c>
      <c r="Q394">
        <f>IFERROR('[1]Sheet 1'!P394,0)</f>
        <v>0</v>
      </c>
      <c r="R394">
        <f t="shared" si="170"/>
        <v>0.97767435965286031</v>
      </c>
      <c r="S394">
        <f t="shared" si="158"/>
        <v>0.52140604994813067</v>
      </c>
      <c r="T394">
        <f t="shared" si="159"/>
        <v>0.32474429526448934</v>
      </c>
      <c r="U394">
        <f t="shared" si="160"/>
        <v>8.079859439760137E-2</v>
      </c>
      <c r="V394">
        <f t="shared" si="161"/>
        <v>1.5737856993476369E-3</v>
      </c>
      <c r="W394">
        <f t="shared" si="162"/>
        <v>7.1477274690431067E-2</v>
      </c>
      <c r="X394">
        <f t="shared" si="171"/>
        <v>1</v>
      </c>
      <c r="Y394">
        <f t="shared" si="172"/>
        <v>0</v>
      </c>
      <c r="Z394">
        <f t="shared" si="173"/>
        <v>0</v>
      </c>
      <c r="AA394">
        <f t="shared" si="174"/>
        <v>0</v>
      </c>
      <c r="AB394">
        <f t="shared" si="175"/>
        <v>0</v>
      </c>
      <c r="AC394">
        <f t="shared" si="163"/>
        <v>1</v>
      </c>
      <c r="AD394">
        <f t="shared" si="164"/>
        <v>0</v>
      </c>
      <c r="AE394">
        <f t="shared" si="165"/>
        <v>0</v>
      </c>
      <c r="AF394">
        <f t="shared" si="166"/>
        <v>1</v>
      </c>
      <c r="AG394">
        <f t="shared" si="167"/>
        <v>0</v>
      </c>
      <c r="AH394">
        <f t="shared" si="152"/>
        <v>2</v>
      </c>
      <c r="AI394">
        <f t="shared" si="153"/>
        <v>0</v>
      </c>
      <c r="AJ394">
        <f t="shared" si="168"/>
        <v>0</v>
      </c>
      <c r="AK394">
        <f t="shared" si="169"/>
        <v>0</v>
      </c>
      <c r="AL394">
        <f t="shared" si="154"/>
        <v>0</v>
      </c>
      <c r="AM394">
        <f t="shared" si="155"/>
        <v>0</v>
      </c>
      <c r="AN394">
        <f t="shared" si="156"/>
        <v>1</v>
      </c>
    </row>
    <row r="395" spans="1:40" x14ac:dyDescent="0.3">
      <c r="A395" t="str">
        <f t="shared" si="157"/>
        <v>ES_Ambulantes</v>
      </c>
      <c r="B395" t="str">
        <f>IFERROR('[1]Sheet 1'!A395,0)</f>
        <v>Sudeste</v>
      </c>
      <c r="C395" t="str">
        <f>IFERROR('[1]Sheet 1'!B395,0)</f>
        <v>ES</v>
      </c>
      <c r="D395" t="str">
        <f>IFERROR('[1]Sheet 1'!C395,0)</f>
        <v>Espirito Santo</v>
      </c>
      <c r="E395" t="str">
        <f>IFERROR('[1]Sheet 1'!D395,0)</f>
        <v>Ambulantes</v>
      </c>
      <c r="F395">
        <f>IFERROR('[1]Sheet 1'!E395,0)</f>
        <v>0</v>
      </c>
      <c r="G395">
        <f>IFERROR('[1]Sheet 1'!F395,0)</f>
        <v>0</v>
      </c>
      <c r="H395">
        <f>IFERROR('[1]Sheet 1'!G395,0)</f>
        <v>0</v>
      </c>
      <c r="I395">
        <f>IFERROR('[1]Sheet 1'!H395,0)</f>
        <v>1</v>
      </c>
      <c r="J395">
        <f>IFERROR('[1]Sheet 1'!I395,0)</f>
        <v>0</v>
      </c>
      <c r="K395">
        <f>IFERROR('[1]Sheet 1'!J395,0)</f>
        <v>0</v>
      </c>
      <c r="L395">
        <f>IFERROR('[1]Sheet 1'!K395,0)</f>
        <v>0</v>
      </c>
      <c r="M395">
        <f>IFERROR('[1]Sheet 1'!L395,0)</f>
        <v>0</v>
      </c>
      <c r="N395">
        <f>IFERROR('[1]Sheet 1'!M395,0)</f>
        <v>0</v>
      </c>
      <c r="O395">
        <f>IFERROR('[1]Sheet 1'!N395,0)</f>
        <v>1</v>
      </c>
      <c r="P395">
        <f>IFERROR('[1]Sheet 1'!O395,0)</f>
        <v>0</v>
      </c>
      <c r="Q395">
        <f>IFERROR('[1]Sheet 1'!P395,0)</f>
        <v>0</v>
      </c>
      <c r="R395">
        <f t="shared" si="170"/>
        <v>1</v>
      </c>
      <c r="S395">
        <f t="shared" si="158"/>
        <v>0</v>
      </c>
      <c r="T395">
        <f t="shared" si="159"/>
        <v>0</v>
      </c>
      <c r="U395">
        <f t="shared" si="160"/>
        <v>0</v>
      </c>
      <c r="V395">
        <f t="shared" si="161"/>
        <v>1</v>
      </c>
      <c r="W395">
        <f t="shared" si="162"/>
        <v>0</v>
      </c>
      <c r="X395">
        <f t="shared" si="171"/>
        <v>0</v>
      </c>
      <c r="Y395">
        <f t="shared" si="172"/>
        <v>0</v>
      </c>
      <c r="Z395">
        <f t="shared" si="173"/>
        <v>0</v>
      </c>
      <c r="AA395">
        <f t="shared" si="174"/>
        <v>1</v>
      </c>
      <c r="AB395">
        <f t="shared" si="175"/>
        <v>0</v>
      </c>
      <c r="AC395">
        <f t="shared" si="163"/>
        <v>0</v>
      </c>
      <c r="AD395">
        <f t="shared" si="164"/>
        <v>0</v>
      </c>
      <c r="AE395">
        <f t="shared" si="165"/>
        <v>1</v>
      </c>
      <c r="AF395">
        <f t="shared" si="166"/>
        <v>0</v>
      </c>
      <c r="AG395">
        <f t="shared" si="167"/>
        <v>0</v>
      </c>
      <c r="AH395">
        <f t="shared" si="152"/>
        <v>0</v>
      </c>
      <c r="AI395">
        <f t="shared" si="153"/>
        <v>0</v>
      </c>
      <c r="AJ395">
        <f t="shared" si="168"/>
        <v>1</v>
      </c>
      <c r="AK395">
        <f t="shared" si="169"/>
        <v>0</v>
      </c>
      <c r="AL395">
        <f t="shared" si="154"/>
        <v>0</v>
      </c>
      <c r="AM395">
        <f t="shared" si="155"/>
        <v>0</v>
      </c>
      <c r="AN395">
        <f t="shared" si="156"/>
        <v>1</v>
      </c>
    </row>
    <row r="396" spans="1:40" x14ac:dyDescent="0.3">
      <c r="A396" t="str">
        <f t="shared" si="157"/>
        <v>MG_Acougues</v>
      </c>
      <c r="B396" t="str">
        <f>IFERROR('[1]Sheet 1'!A396,0)</f>
        <v>Sudeste</v>
      </c>
      <c r="C396" t="str">
        <f>IFERROR('[1]Sheet 1'!B396,0)</f>
        <v>MG</v>
      </c>
      <c r="D396" t="str">
        <f>IFERROR('[1]Sheet 1'!C396,0)</f>
        <v>Minas Gerais</v>
      </c>
      <c r="E396" t="str">
        <f>IFERROR('[1]Sheet 1'!D396,0)</f>
        <v>Acougues</v>
      </c>
      <c r="F396">
        <f>IFERROR('[1]Sheet 1'!E396,0)</f>
        <v>0.84245543552228896</v>
      </c>
      <c r="G396">
        <f>IFERROR('[1]Sheet 1'!F396,0)</f>
        <v>0.10756755245630301</v>
      </c>
      <c r="H396">
        <f>IFERROR('[1]Sheet 1'!G396,0)</f>
        <v>4.6056970734103399E-2</v>
      </c>
      <c r="I396">
        <f>IFERROR('[1]Sheet 1'!H396,0)</f>
        <v>1.13693138548849E-3</v>
      </c>
      <c r="J396">
        <f>IFERROR('[1]Sheet 1'!I396,0)</f>
        <v>1.44096304348349E-3</v>
      </c>
      <c r="K396">
        <f>IFERROR('[1]Sheet 1'!J396,0)</f>
        <v>1.3421468583330301E-3</v>
      </c>
      <c r="L396">
        <f>IFERROR('[1]Sheet 1'!K396,0)</f>
        <v>1</v>
      </c>
      <c r="M396">
        <f>IFERROR('[1]Sheet 1'!L396,0)</f>
        <v>0</v>
      </c>
      <c r="N396">
        <f>IFERROR('[1]Sheet 1'!M396,0)</f>
        <v>0</v>
      </c>
      <c r="O396">
        <f>IFERROR('[1]Sheet 1'!N396,0)</f>
        <v>0</v>
      </c>
      <c r="P396">
        <f>IFERROR('[1]Sheet 1'!O396,0)</f>
        <v>0</v>
      </c>
      <c r="Q396">
        <f>IFERROR('[1]Sheet 1'!P396,0)</f>
        <v>0</v>
      </c>
      <c r="R396">
        <f t="shared" si="170"/>
        <v>0.99865785314166744</v>
      </c>
      <c r="S396">
        <f t="shared" si="158"/>
        <v>0.8435876540418894</v>
      </c>
      <c r="T396">
        <f t="shared" si="159"/>
        <v>0.10771211793699649</v>
      </c>
      <c r="U396">
        <f t="shared" si="160"/>
        <v>4.6118869029280897E-2</v>
      </c>
      <c r="V396">
        <f t="shared" si="161"/>
        <v>1.1384593651487637E-3</v>
      </c>
      <c r="W396">
        <f t="shared" si="162"/>
        <v>1.4428996266843336E-3</v>
      </c>
      <c r="X396">
        <f t="shared" si="171"/>
        <v>1</v>
      </c>
      <c r="Y396">
        <f t="shared" si="172"/>
        <v>0</v>
      </c>
      <c r="Z396">
        <f t="shared" si="173"/>
        <v>0</v>
      </c>
      <c r="AA396">
        <f t="shared" si="174"/>
        <v>0</v>
      </c>
      <c r="AB396">
        <f t="shared" si="175"/>
        <v>0</v>
      </c>
      <c r="AC396">
        <f t="shared" si="163"/>
        <v>1</v>
      </c>
      <c r="AD396">
        <f t="shared" si="164"/>
        <v>0</v>
      </c>
      <c r="AE396">
        <f t="shared" si="165"/>
        <v>0</v>
      </c>
      <c r="AF396">
        <f t="shared" si="166"/>
        <v>1</v>
      </c>
      <c r="AG396">
        <f t="shared" si="167"/>
        <v>0</v>
      </c>
      <c r="AH396">
        <f t="shared" si="152"/>
        <v>2</v>
      </c>
      <c r="AI396">
        <f t="shared" si="153"/>
        <v>0</v>
      </c>
      <c r="AJ396">
        <f t="shared" si="168"/>
        <v>0</v>
      </c>
      <c r="AK396">
        <f t="shared" si="169"/>
        <v>0</v>
      </c>
      <c r="AL396">
        <f t="shared" si="154"/>
        <v>0</v>
      </c>
      <c r="AM396">
        <f t="shared" si="155"/>
        <v>0</v>
      </c>
      <c r="AN396">
        <f t="shared" si="156"/>
        <v>1</v>
      </c>
    </row>
    <row r="397" spans="1:40" x14ac:dyDescent="0.3">
      <c r="A397" t="str">
        <f t="shared" si="157"/>
        <v>MG_AliGeral</v>
      </c>
      <c r="B397" t="str">
        <f>IFERROR('[1]Sheet 1'!A397,0)</f>
        <v>Sudeste</v>
      </c>
      <c r="C397" t="str">
        <f>IFERROR('[1]Sheet 1'!B397,0)</f>
        <v>MG</v>
      </c>
      <c r="D397" t="str">
        <f>IFERROR('[1]Sheet 1'!C397,0)</f>
        <v>Minas Gerais</v>
      </c>
      <c r="E397" t="str">
        <f>IFERROR('[1]Sheet 1'!D397,0)</f>
        <v>AliGeral</v>
      </c>
      <c r="F397">
        <f>IFERROR('[1]Sheet 1'!E397,0)</f>
        <v>0.46224013431085098</v>
      </c>
      <c r="G397">
        <f>IFERROR('[1]Sheet 1'!F397,0)</f>
        <v>0.16146940119511599</v>
      </c>
      <c r="H397">
        <f>IFERROR('[1]Sheet 1'!G397,0)</f>
        <v>2.5192296304839799E-2</v>
      </c>
      <c r="I397">
        <f>IFERROR('[1]Sheet 1'!H397,0)</f>
        <v>0.32934770722179901</v>
      </c>
      <c r="J397">
        <f>IFERROR('[1]Sheet 1'!I397,0)</f>
        <v>4.9504937317055003E-3</v>
      </c>
      <c r="K397">
        <f>IFERROR('[1]Sheet 1'!J397,0)</f>
        <v>1.67999672356887E-2</v>
      </c>
      <c r="L397">
        <f>IFERROR('[1]Sheet 1'!K397,0)</f>
        <v>0</v>
      </c>
      <c r="M397">
        <f>IFERROR('[1]Sheet 1'!L397,0)</f>
        <v>0</v>
      </c>
      <c r="N397">
        <f>IFERROR('[1]Sheet 1'!M397,0)</f>
        <v>0</v>
      </c>
      <c r="O397">
        <f>IFERROR('[1]Sheet 1'!N397,0)</f>
        <v>0</v>
      </c>
      <c r="P397">
        <f>IFERROR('[1]Sheet 1'!O397,0)</f>
        <v>0</v>
      </c>
      <c r="Q397">
        <f>IFERROR('[1]Sheet 1'!P397,0)</f>
        <v>0</v>
      </c>
      <c r="R397">
        <f t="shared" si="170"/>
        <v>0.98320003276431134</v>
      </c>
      <c r="S397">
        <f t="shared" si="158"/>
        <v>0.47013844477938221</v>
      </c>
      <c r="T397">
        <f t="shared" si="159"/>
        <v>0.16422843349703464</v>
      </c>
      <c r="U397">
        <f t="shared" si="160"/>
        <v>2.5622757796305722E-2</v>
      </c>
      <c r="V397">
        <f t="shared" si="161"/>
        <v>0.33497528096680695</v>
      </c>
      <c r="W397">
        <f t="shared" si="162"/>
        <v>5.0350829604703766E-3</v>
      </c>
      <c r="X397">
        <f t="shared" si="171"/>
        <v>0</v>
      </c>
      <c r="Y397">
        <f t="shared" si="172"/>
        <v>0</v>
      </c>
      <c r="Z397">
        <f t="shared" si="173"/>
        <v>0</v>
      </c>
      <c r="AA397">
        <f t="shared" si="174"/>
        <v>0</v>
      </c>
      <c r="AB397">
        <f t="shared" si="175"/>
        <v>0</v>
      </c>
      <c r="AC397">
        <f t="shared" si="163"/>
        <v>0</v>
      </c>
      <c r="AD397">
        <f t="shared" si="164"/>
        <v>0</v>
      </c>
      <c r="AE397">
        <f t="shared" si="165"/>
        <v>1</v>
      </c>
      <c r="AF397">
        <f t="shared" si="166"/>
        <v>0</v>
      </c>
      <c r="AG397">
        <f t="shared" si="167"/>
        <v>0</v>
      </c>
      <c r="AH397">
        <f t="shared" si="152"/>
        <v>0</v>
      </c>
      <c r="AI397">
        <f t="shared" si="153"/>
        <v>1</v>
      </c>
      <c r="AJ397">
        <f t="shared" si="168"/>
        <v>0</v>
      </c>
      <c r="AK397">
        <f t="shared" si="169"/>
        <v>0</v>
      </c>
      <c r="AL397">
        <f t="shared" si="154"/>
        <v>0</v>
      </c>
      <c r="AM397">
        <f t="shared" si="155"/>
        <v>0</v>
      </c>
      <c r="AN397">
        <f t="shared" si="156"/>
        <v>1</v>
      </c>
    </row>
    <row r="398" spans="1:40" x14ac:dyDescent="0.3">
      <c r="A398" t="str">
        <f t="shared" si="157"/>
        <v>MG_Ambulantes</v>
      </c>
      <c r="B398" t="str">
        <f>IFERROR('[1]Sheet 1'!A398,0)</f>
        <v>Sudeste</v>
      </c>
      <c r="C398" t="str">
        <f>IFERROR('[1]Sheet 1'!B398,0)</f>
        <v>MG</v>
      </c>
      <c r="D398" t="str">
        <f>IFERROR('[1]Sheet 1'!C398,0)</f>
        <v>Minas Gerais</v>
      </c>
      <c r="E398" t="str">
        <f>IFERROR('[1]Sheet 1'!D398,0)</f>
        <v>Ambulantes</v>
      </c>
      <c r="F398">
        <f>IFERROR('[1]Sheet 1'!E398,0)</f>
        <v>0.39724503830361202</v>
      </c>
      <c r="G398">
        <f>IFERROR('[1]Sheet 1'!F398,0)</f>
        <v>0.30904596634622999</v>
      </c>
      <c r="H398">
        <f>IFERROR('[1]Sheet 1'!G398,0)</f>
        <v>0.10347416266553899</v>
      </c>
      <c r="I398">
        <f>IFERROR('[1]Sheet 1'!H398,0)</f>
        <v>0.136301293037667</v>
      </c>
      <c r="J398">
        <f>IFERROR('[1]Sheet 1'!I398,0)</f>
        <v>9.8304258729458999E-3</v>
      </c>
      <c r="K398">
        <f>IFERROR('[1]Sheet 1'!J398,0)</f>
        <v>4.41031137740059E-2</v>
      </c>
      <c r="L398">
        <f>IFERROR('[1]Sheet 1'!K398,0)</f>
        <v>0</v>
      </c>
      <c r="M398">
        <f>IFERROR('[1]Sheet 1'!L398,0)</f>
        <v>0</v>
      </c>
      <c r="N398">
        <f>IFERROR('[1]Sheet 1'!M398,0)</f>
        <v>0</v>
      </c>
      <c r="O398">
        <f>IFERROR('[1]Sheet 1'!N398,0)</f>
        <v>0</v>
      </c>
      <c r="P398">
        <f>IFERROR('[1]Sheet 1'!O398,0)</f>
        <v>0</v>
      </c>
      <c r="Q398">
        <f>IFERROR('[1]Sheet 1'!P398,0)</f>
        <v>0</v>
      </c>
      <c r="R398">
        <f t="shared" si="170"/>
        <v>0.955896886225994</v>
      </c>
      <c r="S398">
        <f t="shared" si="158"/>
        <v>0.4155731062918171</v>
      </c>
      <c r="T398">
        <f t="shared" si="159"/>
        <v>0.32330471078986761</v>
      </c>
      <c r="U398">
        <f t="shared" si="160"/>
        <v>0.10824824743814003</v>
      </c>
      <c r="V398">
        <f t="shared" si="161"/>
        <v>0.14258995400204968</v>
      </c>
      <c r="W398">
        <f t="shared" si="162"/>
        <v>1.0283981478125436E-2</v>
      </c>
      <c r="X398">
        <f t="shared" si="171"/>
        <v>0</v>
      </c>
      <c r="Y398">
        <f t="shared" si="172"/>
        <v>0</v>
      </c>
      <c r="Z398">
        <f t="shared" si="173"/>
        <v>0</v>
      </c>
      <c r="AA398">
        <f t="shared" si="174"/>
        <v>0</v>
      </c>
      <c r="AB398">
        <f t="shared" si="175"/>
        <v>0</v>
      </c>
      <c r="AC398">
        <f t="shared" si="163"/>
        <v>0</v>
      </c>
      <c r="AD398">
        <f t="shared" si="164"/>
        <v>0</v>
      </c>
      <c r="AE398">
        <f t="shared" si="165"/>
        <v>1</v>
      </c>
      <c r="AF398">
        <f t="shared" si="166"/>
        <v>0</v>
      </c>
      <c r="AG398">
        <f t="shared" si="167"/>
        <v>0</v>
      </c>
      <c r="AH398">
        <f t="shared" si="152"/>
        <v>0</v>
      </c>
      <c r="AI398">
        <f t="shared" si="153"/>
        <v>0</v>
      </c>
      <c r="AJ398">
        <f t="shared" si="168"/>
        <v>1</v>
      </c>
      <c r="AK398">
        <f t="shared" si="169"/>
        <v>0</v>
      </c>
      <c r="AL398">
        <f t="shared" si="154"/>
        <v>0</v>
      </c>
      <c r="AM398">
        <f t="shared" si="155"/>
        <v>0</v>
      </c>
      <c r="AN398">
        <f t="shared" si="156"/>
        <v>1</v>
      </c>
    </row>
    <row r="399" spans="1:40" x14ac:dyDescent="0.3">
      <c r="A399" t="str">
        <f t="shared" si="157"/>
        <v>MG_Bares</v>
      </c>
      <c r="B399" t="str">
        <f>IFERROR('[1]Sheet 1'!A399,0)</f>
        <v>Sudeste</v>
      </c>
      <c r="C399" t="str">
        <f>IFERROR('[1]Sheet 1'!B399,0)</f>
        <v>MG</v>
      </c>
      <c r="D399" t="str">
        <f>IFERROR('[1]Sheet 1'!C399,0)</f>
        <v>Minas Gerais</v>
      </c>
      <c r="E399" t="str">
        <f>IFERROR('[1]Sheet 1'!D399,0)</f>
        <v>Bares</v>
      </c>
      <c r="F399">
        <f>IFERROR('[1]Sheet 1'!E399,0)</f>
        <v>4.97741334703386E-2</v>
      </c>
      <c r="G399">
        <f>IFERROR('[1]Sheet 1'!F399,0)</f>
        <v>0.31837565223650099</v>
      </c>
      <c r="H399">
        <f>IFERROR('[1]Sheet 1'!G399,0)</f>
        <v>3.3334288776729601E-2</v>
      </c>
      <c r="I399">
        <f>IFERROR('[1]Sheet 1'!H399,0)</f>
        <v>0.17589698001022899</v>
      </c>
      <c r="J399">
        <f>IFERROR('[1]Sheet 1'!I399,0)</f>
        <v>2.1284648980442202E-3</v>
      </c>
      <c r="K399">
        <f>IFERROR('[1]Sheet 1'!J399,0)</f>
        <v>0.42049048060815702</v>
      </c>
      <c r="L399">
        <f>IFERROR('[1]Sheet 1'!K399,0)</f>
        <v>0</v>
      </c>
      <c r="M399">
        <f>IFERROR('[1]Sheet 1'!L399,0)</f>
        <v>0</v>
      </c>
      <c r="N399">
        <f>IFERROR('[1]Sheet 1'!M399,0)</f>
        <v>0</v>
      </c>
      <c r="O399">
        <f>IFERROR('[1]Sheet 1'!N399,0)</f>
        <v>0</v>
      </c>
      <c r="P399">
        <f>IFERROR('[1]Sheet 1'!O399,0)</f>
        <v>0</v>
      </c>
      <c r="Q399">
        <f>IFERROR('[1]Sheet 1'!P399,0)</f>
        <v>0</v>
      </c>
      <c r="R399">
        <f t="shared" si="170"/>
        <v>0.52973538592150382</v>
      </c>
      <c r="S399">
        <f t="shared" si="158"/>
        <v>0</v>
      </c>
      <c r="T399">
        <f t="shared" si="159"/>
        <v>0.60100884460015647</v>
      </c>
      <c r="U399">
        <f t="shared" si="160"/>
        <v>6.2926301815278529E-2</v>
      </c>
      <c r="V399">
        <f t="shared" si="161"/>
        <v>0.33204687601574234</v>
      </c>
      <c r="W399">
        <f t="shared" si="162"/>
        <v>4.017977568822665E-3</v>
      </c>
      <c r="X399">
        <f t="shared" si="171"/>
        <v>0</v>
      </c>
      <c r="Y399">
        <f t="shared" si="172"/>
        <v>1</v>
      </c>
      <c r="Z399">
        <f t="shared" si="173"/>
        <v>0</v>
      </c>
      <c r="AA399">
        <f t="shared" si="174"/>
        <v>0</v>
      </c>
      <c r="AB399">
        <f t="shared" si="175"/>
        <v>0</v>
      </c>
      <c r="AC399">
        <f t="shared" si="163"/>
        <v>0</v>
      </c>
      <c r="AD399">
        <f t="shared" si="164"/>
        <v>0</v>
      </c>
      <c r="AE399">
        <f t="shared" si="165"/>
        <v>1</v>
      </c>
      <c r="AF399">
        <f t="shared" si="166"/>
        <v>0</v>
      </c>
      <c r="AG399">
        <f t="shared" si="167"/>
        <v>1</v>
      </c>
      <c r="AH399">
        <f t="shared" si="152"/>
        <v>1</v>
      </c>
      <c r="AI399">
        <f t="shared" si="153"/>
        <v>0</v>
      </c>
      <c r="AJ399">
        <f t="shared" si="168"/>
        <v>0</v>
      </c>
      <c r="AK399">
        <f t="shared" si="169"/>
        <v>0</v>
      </c>
      <c r="AL399">
        <f t="shared" si="154"/>
        <v>0</v>
      </c>
      <c r="AM399">
        <f t="shared" si="155"/>
        <v>0</v>
      </c>
      <c r="AN399">
        <f t="shared" si="156"/>
        <v>1</v>
      </c>
    </row>
    <row r="400" spans="1:40" x14ac:dyDescent="0.3">
      <c r="A400" t="str">
        <f t="shared" si="157"/>
        <v>MG_Bebidas</v>
      </c>
      <c r="B400" t="str">
        <f>IFERROR('[1]Sheet 1'!A400,0)</f>
        <v>Sudeste</v>
      </c>
      <c r="C400" t="str">
        <f>IFERROR('[1]Sheet 1'!B400,0)</f>
        <v>MG</v>
      </c>
      <c r="D400" t="str">
        <f>IFERROR('[1]Sheet 1'!C400,0)</f>
        <v>Minas Gerais</v>
      </c>
      <c r="E400" t="str">
        <f>IFERROR('[1]Sheet 1'!D400,0)</f>
        <v>Bebidas</v>
      </c>
      <c r="F400">
        <f>IFERROR('[1]Sheet 1'!E400,0)</f>
        <v>6.2449823999250198E-2</v>
      </c>
      <c r="G400">
        <f>IFERROR('[1]Sheet 1'!F400,0)</f>
        <v>8.0089083288541293E-2</v>
      </c>
      <c r="H400">
        <f>IFERROR('[1]Sheet 1'!G400,0)</f>
        <v>0</v>
      </c>
      <c r="I400">
        <f>IFERROR('[1]Sheet 1'!H400,0)</f>
        <v>0</v>
      </c>
      <c r="J400">
        <f>IFERROR('[1]Sheet 1'!I400,0)</f>
        <v>0</v>
      </c>
      <c r="K400">
        <f>IFERROR('[1]Sheet 1'!J400,0)</f>
        <v>0.85746109271220905</v>
      </c>
      <c r="L400">
        <f>IFERROR('[1]Sheet 1'!K400,0)</f>
        <v>0</v>
      </c>
      <c r="M400">
        <f>IFERROR('[1]Sheet 1'!L400,0)</f>
        <v>0</v>
      </c>
      <c r="N400">
        <f>IFERROR('[1]Sheet 1'!M400,0)</f>
        <v>0</v>
      </c>
      <c r="O400">
        <f>IFERROR('[1]Sheet 1'!N400,0)</f>
        <v>0</v>
      </c>
      <c r="P400">
        <f>IFERROR('[1]Sheet 1'!O400,0)</f>
        <v>0</v>
      </c>
      <c r="Q400">
        <f>IFERROR('[1]Sheet 1'!P400,0)</f>
        <v>1</v>
      </c>
      <c r="R400">
        <f t="shared" si="170"/>
        <v>8.0089083288541293E-2</v>
      </c>
      <c r="S400">
        <f t="shared" si="158"/>
        <v>0</v>
      </c>
      <c r="T400">
        <f t="shared" si="159"/>
        <v>1</v>
      </c>
      <c r="U400">
        <f t="shared" si="160"/>
        <v>0</v>
      </c>
      <c r="V400">
        <f t="shared" si="161"/>
        <v>0</v>
      </c>
      <c r="W400">
        <f t="shared" si="162"/>
        <v>0</v>
      </c>
      <c r="X400">
        <f t="shared" si="171"/>
        <v>0</v>
      </c>
      <c r="Y400">
        <f t="shared" si="172"/>
        <v>1</v>
      </c>
      <c r="Z400">
        <f t="shared" si="173"/>
        <v>0</v>
      </c>
      <c r="AA400">
        <f t="shared" si="174"/>
        <v>0</v>
      </c>
      <c r="AB400">
        <f t="shared" si="175"/>
        <v>0</v>
      </c>
      <c r="AC400">
        <f t="shared" si="163"/>
        <v>0</v>
      </c>
      <c r="AD400">
        <f t="shared" si="164"/>
        <v>0</v>
      </c>
      <c r="AE400">
        <f t="shared" si="165"/>
        <v>1</v>
      </c>
      <c r="AF400">
        <f t="shared" si="166"/>
        <v>0</v>
      </c>
      <c r="AG400">
        <f t="shared" si="167"/>
        <v>1</v>
      </c>
      <c r="AH400">
        <f t="shared" si="152"/>
        <v>1</v>
      </c>
      <c r="AI400">
        <f t="shared" si="153"/>
        <v>0</v>
      </c>
      <c r="AJ400">
        <f t="shared" si="168"/>
        <v>0</v>
      </c>
      <c r="AK400">
        <f t="shared" si="169"/>
        <v>0</v>
      </c>
      <c r="AL400">
        <f t="shared" si="154"/>
        <v>0</v>
      </c>
      <c r="AM400">
        <f t="shared" si="155"/>
        <v>0</v>
      </c>
      <c r="AN400">
        <f t="shared" si="156"/>
        <v>1</v>
      </c>
    </row>
    <row r="401" spans="1:40" x14ac:dyDescent="0.3">
      <c r="A401" t="str">
        <f t="shared" si="157"/>
        <v>MG_Cantinas</v>
      </c>
      <c r="B401" t="str">
        <f>IFERROR('[1]Sheet 1'!A401,0)</f>
        <v>Sudeste</v>
      </c>
      <c r="C401" t="str">
        <f>IFERROR('[1]Sheet 1'!B401,0)</f>
        <v>MG</v>
      </c>
      <c r="D401" t="str">
        <f>IFERROR('[1]Sheet 1'!C401,0)</f>
        <v>Minas Gerais</v>
      </c>
      <c r="E401" t="str">
        <f>IFERROR('[1]Sheet 1'!D401,0)</f>
        <v>Cantinas</v>
      </c>
      <c r="F401">
        <f>IFERROR('[1]Sheet 1'!E401,0)</f>
        <v>4.7903879658527201E-2</v>
      </c>
      <c r="G401">
        <f>IFERROR('[1]Sheet 1'!F401,0)</f>
        <v>0.26290423297719001</v>
      </c>
      <c r="H401">
        <f>IFERROR('[1]Sheet 1'!G401,0)</f>
        <v>3.35388877951212E-3</v>
      </c>
      <c r="I401">
        <f>IFERROR('[1]Sheet 1'!H401,0)</f>
        <v>0.67838322515836602</v>
      </c>
      <c r="J401">
        <f>IFERROR('[1]Sheet 1'!I401,0)</f>
        <v>1.40559247429302E-3</v>
      </c>
      <c r="K401">
        <f>IFERROR('[1]Sheet 1'!J401,0)</f>
        <v>6.0491809521123997E-3</v>
      </c>
      <c r="L401">
        <f>IFERROR('[1]Sheet 1'!K401,0)</f>
        <v>0</v>
      </c>
      <c r="M401">
        <f>IFERROR('[1]Sheet 1'!L401,0)</f>
        <v>0</v>
      </c>
      <c r="N401">
        <f>IFERROR('[1]Sheet 1'!M401,0)</f>
        <v>0</v>
      </c>
      <c r="O401">
        <f>IFERROR('[1]Sheet 1'!N401,0)</f>
        <v>1</v>
      </c>
      <c r="P401">
        <f>IFERROR('[1]Sheet 1'!O401,0)</f>
        <v>0</v>
      </c>
      <c r="Q401">
        <f>IFERROR('[1]Sheet 1'!P401,0)</f>
        <v>0</v>
      </c>
      <c r="R401">
        <f t="shared" si="170"/>
        <v>0.9939508190478884</v>
      </c>
      <c r="S401">
        <f t="shared" si="158"/>
        <v>4.8195422490234098E-2</v>
      </c>
      <c r="T401">
        <f t="shared" si="159"/>
        <v>0.26450426715179692</v>
      </c>
      <c r="U401">
        <f t="shared" si="160"/>
        <v>3.3743005340292698E-3</v>
      </c>
      <c r="V401">
        <f t="shared" si="161"/>
        <v>0.68251186291912658</v>
      </c>
      <c r="W401">
        <f t="shared" si="162"/>
        <v>1.4141469048131029E-3</v>
      </c>
      <c r="X401">
        <f t="shared" si="171"/>
        <v>0</v>
      </c>
      <c r="Y401">
        <f t="shared" si="172"/>
        <v>0</v>
      </c>
      <c r="Z401">
        <f t="shared" si="173"/>
        <v>0</v>
      </c>
      <c r="AA401">
        <f t="shared" si="174"/>
        <v>1</v>
      </c>
      <c r="AB401">
        <f t="shared" si="175"/>
        <v>0</v>
      </c>
      <c r="AC401">
        <f t="shared" si="163"/>
        <v>0</v>
      </c>
      <c r="AD401">
        <f t="shared" si="164"/>
        <v>0</v>
      </c>
      <c r="AE401">
        <f t="shared" si="165"/>
        <v>1</v>
      </c>
      <c r="AF401">
        <f t="shared" si="166"/>
        <v>0</v>
      </c>
      <c r="AG401">
        <f t="shared" si="167"/>
        <v>0</v>
      </c>
      <c r="AH401">
        <f t="shared" si="152"/>
        <v>0</v>
      </c>
      <c r="AI401">
        <f t="shared" si="153"/>
        <v>0</v>
      </c>
      <c r="AJ401">
        <f t="shared" si="168"/>
        <v>1</v>
      </c>
      <c r="AK401">
        <f t="shared" si="169"/>
        <v>0</v>
      </c>
      <c r="AL401">
        <f t="shared" si="154"/>
        <v>0</v>
      </c>
      <c r="AM401">
        <f t="shared" si="155"/>
        <v>0</v>
      </c>
      <c r="AN401">
        <f t="shared" si="156"/>
        <v>1</v>
      </c>
    </row>
    <row r="402" spans="1:40" x14ac:dyDescent="0.3">
      <c r="A402" t="str">
        <f t="shared" si="157"/>
        <v>MG_Doces</v>
      </c>
      <c r="B402" t="str">
        <f>IFERROR('[1]Sheet 1'!A402,0)</f>
        <v>Sudeste</v>
      </c>
      <c r="C402" t="str">
        <f>IFERROR('[1]Sheet 1'!B402,0)</f>
        <v>MG</v>
      </c>
      <c r="D402" t="str">
        <f>IFERROR('[1]Sheet 1'!C402,0)</f>
        <v>Minas Gerais</v>
      </c>
      <c r="E402" t="str">
        <f>IFERROR('[1]Sheet 1'!D402,0)</f>
        <v>Doces</v>
      </c>
      <c r="F402">
        <f>IFERROR('[1]Sheet 1'!E402,0)</f>
        <v>1.69317419947233E-2</v>
      </c>
      <c r="G402">
        <f>IFERROR('[1]Sheet 1'!F402,0)</f>
        <v>0.93190194639229595</v>
      </c>
      <c r="H402">
        <f>IFERROR('[1]Sheet 1'!G402,0)</f>
        <v>4.3169554276087298E-2</v>
      </c>
      <c r="I402">
        <f>IFERROR('[1]Sheet 1'!H402,0)</f>
        <v>0</v>
      </c>
      <c r="J402">
        <f>IFERROR('[1]Sheet 1'!I402,0)</f>
        <v>7.9967573368935098E-3</v>
      </c>
      <c r="K402">
        <f>IFERROR('[1]Sheet 1'!J402,0)</f>
        <v>0</v>
      </c>
      <c r="L402">
        <f>IFERROR('[1]Sheet 1'!K402,0)</f>
        <v>0</v>
      </c>
      <c r="M402">
        <f>IFERROR('[1]Sheet 1'!L402,0)</f>
        <v>1</v>
      </c>
      <c r="N402">
        <f>IFERROR('[1]Sheet 1'!M402,0)</f>
        <v>0</v>
      </c>
      <c r="O402">
        <f>IFERROR('[1]Sheet 1'!N402,0)</f>
        <v>0</v>
      </c>
      <c r="P402">
        <f>IFERROR('[1]Sheet 1'!O402,0)</f>
        <v>0</v>
      </c>
      <c r="Q402">
        <f>IFERROR('[1]Sheet 1'!P402,0)</f>
        <v>0</v>
      </c>
      <c r="R402">
        <f t="shared" si="170"/>
        <v>1</v>
      </c>
      <c r="S402">
        <f t="shared" si="158"/>
        <v>1.69317419947233E-2</v>
      </c>
      <c r="T402">
        <f t="shared" si="159"/>
        <v>0.93190194639229595</v>
      </c>
      <c r="U402">
        <f t="shared" si="160"/>
        <v>4.3169554276087298E-2</v>
      </c>
      <c r="V402">
        <f t="shared" si="161"/>
        <v>0</v>
      </c>
      <c r="W402">
        <f t="shared" si="162"/>
        <v>7.9967573368935098E-3</v>
      </c>
      <c r="X402">
        <f t="shared" si="171"/>
        <v>0</v>
      </c>
      <c r="Y402">
        <f t="shared" si="172"/>
        <v>1</v>
      </c>
      <c r="Z402">
        <f t="shared" si="173"/>
        <v>0</v>
      </c>
      <c r="AA402">
        <f t="shared" si="174"/>
        <v>0</v>
      </c>
      <c r="AB402">
        <f t="shared" si="175"/>
        <v>0</v>
      </c>
      <c r="AC402">
        <f t="shared" si="163"/>
        <v>0</v>
      </c>
      <c r="AD402">
        <f t="shared" si="164"/>
        <v>1</v>
      </c>
      <c r="AE402">
        <f t="shared" si="165"/>
        <v>0</v>
      </c>
      <c r="AF402">
        <f t="shared" si="166"/>
        <v>0</v>
      </c>
      <c r="AG402">
        <f t="shared" si="167"/>
        <v>1</v>
      </c>
      <c r="AH402">
        <f t="shared" si="152"/>
        <v>2</v>
      </c>
      <c r="AI402">
        <f t="shared" si="153"/>
        <v>0</v>
      </c>
      <c r="AJ402">
        <f t="shared" si="168"/>
        <v>0</v>
      </c>
      <c r="AK402">
        <f t="shared" si="169"/>
        <v>0</v>
      </c>
      <c r="AL402">
        <f t="shared" si="154"/>
        <v>0</v>
      </c>
      <c r="AM402">
        <f t="shared" si="155"/>
        <v>0</v>
      </c>
      <c r="AN402">
        <f t="shared" si="156"/>
        <v>1</v>
      </c>
    </row>
    <row r="403" spans="1:40" x14ac:dyDescent="0.3">
      <c r="A403" t="str">
        <f t="shared" si="157"/>
        <v>MG_Excluidos</v>
      </c>
      <c r="B403" t="str">
        <f>IFERROR('[1]Sheet 1'!A403,0)</f>
        <v>Sudeste</v>
      </c>
      <c r="C403" t="str">
        <f>IFERROR('[1]Sheet 1'!B403,0)</f>
        <v>MG</v>
      </c>
      <c r="D403" t="str">
        <f>IFERROR('[1]Sheet 1'!C403,0)</f>
        <v>Minas Gerais</v>
      </c>
      <c r="E403" t="str">
        <f>IFERROR('[1]Sheet 1'!D403,0)</f>
        <v>Excluidos</v>
      </c>
      <c r="F403">
        <f>IFERROR('[1]Sheet 1'!E403,0)</f>
        <v>0.371118731554895</v>
      </c>
      <c r="G403">
        <f>IFERROR('[1]Sheet 1'!F403,0)</f>
        <v>0.15118193756529999</v>
      </c>
      <c r="H403">
        <f>IFERROR('[1]Sheet 1'!G403,0)</f>
        <v>2.2981899493843001E-2</v>
      </c>
      <c r="I403">
        <f>IFERROR('[1]Sheet 1'!H403,0)</f>
        <v>0.43439182482195798</v>
      </c>
      <c r="J403">
        <f>IFERROR('[1]Sheet 1'!I403,0)</f>
        <v>4.82615899081328E-3</v>
      </c>
      <c r="K403">
        <f>IFERROR('[1]Sheet 1'!J403,0)</f>
        <v>1.5499447573191201E-2</v>
      </c>
      <c r="L403">
        <f>IFERROR('[1]Sheet 1'!K403,0)</f>
        <v>0</v>
      </c>
      <c r="M403">
        <f>IFERROR('[1]Sheet 1'!L403,0)</f>
        <v>0</v>
      </c>
      <c r="N403">
        <f>IFERROR('[1]Sheet 1'!M403,0)</f>
        <v>0</v>
      </c>
      <c r="O403">
        <f>IFERROR('[1]Sheet 1'!N403,0)</f>
        <v>0</v>
      </c>
      <c r="P403">
        <f>IFERROR('[1]Sheet 1'!O403,0)</f>
        <v>0</v>
      </c>
      <c r="Q403">
        <f>IFERROR('[1]Sheet 1'!P403,0)</f>
        <v>0</v>
      </c>
      <c r="R403">
        <f t="shared" si="170"/>
        <v>0.98450055242680923</v>
      </c>
      <c r="S403">
        <f t="shared" si="158"/>
        <v>0.37696142540507627</v>
      </c>
      <c r="T403">
        <f t="shared" si="159"/>
        <v>0.15356206473692083</v>
      </c>
      <c r="U403">
        <f t="shared" si="160"/>
        <v>2.3343714167749587E-2</v>
      </c>
      <c r="V403">
        <f t="shared" si="161"/>
        <v>0.44123065624612945</v>
      </c>
      <c r="W403">
        <f t="shared" si="162"/>
        <v>4.9021394441239501E-3</v>
      </c>
      <c r="X403">
        <f t="shared" si="171"/>
        <v>0</v>
      </c>
      <c r="Y403">
        <f t="shared" si="172"/>
        <v>0</v>
      </c>
      <c r="Z403">
        <f t="shared" si="173"/>
        <v>0</v>
      </c>
      <c r="AA403">
        <f t="shared" si="174"/>
        <v>0</v>
      </c>
      <c r="AB403">
        <f t="shared" si="175"/>
        <v>0</v>
      </c>
      <c r="AC403">
        <f t="shared" si="163"/>
        <v>0</v>
      </c>
      <c r="AD403">
        <f t="shared" si="164"/>
        <v>0</v>
      </c>
      <c r="AE403">
        <f t="shared" si="165"/>
        <v>1</v>
      </c>
      <c r="AF403">
        <f t="shared" si="166"/>
        <v>0</v>
      </c>
      <c r="AG403">
        <f t="shared" si="167"/>
        <v>0</v>
      </c>
      <c r="AH403">
        <f t="shared" si="152"/>
        <v>0</v>
      </c>
      <c r="AI403">
        <f t="shared" si="153"/>
        <v>0</v>
      </c>
      <c r="AJ403">
        <f t="shared" si="168"/>
        <v>1</v>
      </c>
      <c r="AK403">
        <f t="shared" si="169"/>
        <v>0</v>
      </c>
      <c r="AL403">
        <f t="shared" si="154"/>
        <v>0</v>
      </c>
      <c r="AM403">
        <f t="shared" si="155"/>
        <v>0</v>
      </c>
      <c r="AN403">
        <f t="shared" si="156"/>
        <v>1</v>
      </c>
    </row>
    <row r="404" spans="1:40" x14ac:dyDescent="0.3">
      <c r="A404" t="str">
        <f t="shared" si="157"/>
        <v>MG_FornecimentoDom</v>
      </c>
      <c r="B404" t="str">
        <f>IFERROR('[1]Sheet 1'!A404,0)</f>
        <v>Sudeste</v>
      </c>
      <c r="C404" t="str">
        <f>IFERROR('[1]Sheet 1'!B404,0)</f>
        <v>MG</v>
      </c>
      <c r="D404" t="str">
        <f>IFERROR('[1]Sheet 1'!C404,0)</f>
        <v>Minas Gerais</v>
      </c>
      <c r="E404" t="str">
        <f>IFERROR('[1]Sheet 1'!D404,0)</f>
        <v>FornecimentoDom</v>
      </c>
      <c r="F404">
        <f>IFERROR('[1]Sheet 1'!E404,0)</f>
        <v>6.9065321698948301E-2</v>
      </c>
      <c r="G404">
        <f>IFERROR('[1]Sheet 1'!F404,0)</f>
        <v>0.47609255654690602</v>
      </c>
      <c r="H404">
        <f>IFERROR('[1]Sheet 1'!G404,0)</f>
        <v>0</v>
      </c>
      <c r="I404">
        <f>IFERROR('[1]Sheet 1'!H404,0)</f>
        <v>0.45484212175414601</v>
      </c>
      <c r="J404">
        <f>IFERROR('[1]Sheet 1'!I404,0)</f>
        <v>0</v>
      </c>
      <c r="K404">
        <f>IFERROR('[1]Sheet 1'!J404,0)</f>
        <v>0</v>
      </c>
      <c r="L404">
        <f>IFERROR('[1]Sheet 1'!K404,0)</f>
        <v>0</v>
      </c>
      <c r="M404">
        <f>IFERROR('[1]Sheet 1'!L404,0)</f>
        <v>0</v>
      </c>
      <c r="N404">
        <f>IFERROR('[1]Sheet 1'!M404,0)</f>
        <v>0</v>
      </c>
      <c r="O404">
        <f>IFERROR('[1]Sheet 1'!N404,0)</f>
        <v>0</v>
      </c>
      <c r="P404">
        <f>IFERROR('[1]Sheet 1'!O404,0)</f>
        <v>0</v>
      </c>
      <c r="Q404">
        <f>IFERROR('[1]Sheet 1'!P404,0)</f>
        <v>0</v>
      </c>
      <c r="R404">
        <f t="shared" si="170"/>
        <v>1.0000000000000004</v>
      </c>
      <c r="S404">
        <f t="shared" si="158"/>
        <v>6.9065321698948273E-2</v>
      </c>
      <c r="T404">
        <f t="shared" si="159"/>
        <v>0.4760925565469058</v>
      </c>
      <c r="U404">
        <f t="shared" si="160"/>
        <v>0</v>
      </c>
      <c r="V404">
        <f t="shared" si="161"/>
        <v>0.45484212175414579</v>
      </c>
      <c r="W404">
        <f t="shared" si="162"/>
        <v>0</v>
      </c>
      <c r="X404">
        <f t="shared" si="171"/>
        <v>0</v>
      </c>
      <c r="Y404">
        <f t="shared" si="172"/>
        <v>0</v>
      </c>
      <c r="Z404">
        <f t="shared" si="173"/>
        <v>0</v>
      </c>
      <c r="AA404">
        <f t="shared" si="174"/>
        <v>0</v>
      </c>
      <c r="AB404">
        <f t="shared" si="175"/>
        <v>0</v>
      </c>
      <c r="AC404">
        <f t="shared" si="163"/>
        <v>0</v>
      </c>
      <c r="AD404">
        <f t="shared" si="164"/>
        <v>0</v>
      </c>
      <c r="AE404">
        <f t="shared" si="165"/>
        <v>1</v>
      </c>
      <c r="AF404">
        <f t="shared" si="166"/>
        <v>0</v>
      </c>
      <c r="AG404">
        <f t="shared" si="167"/>
        <v>0</v>
      </c>
      <c r="AH404">
        <f t="shared" si="152"/>
        <v>0</v>
      </c>
      <c r="AI404">
        <f t="shared" si="153"/>
        <v>0</v>
      </c>
      <c r="AJ404">
        <f t="shared" si="168"/>
        <v>0</v>
      </c>
      <c r="AK404">
        <f t="shared" si="169"/>
        <v>1</v>
      </c>
      <c r="AL404">
        <f t="shared" si="154"/>
        <v>1</v>
      </c>
      <c r="AM404">
        <f t="shared" si="155"/>
        <v>0</v>
      </c>
      <c r="AN404">
        <f t="shared" si="156"/>
        <v>1</v>
      </c>
    </row>
    <row r="405" spans="1:40" x14ac:dyDescent="0.3">
      <c r="A405" t="str">
        <f t="shared" si="157"/>
        <v>MG_Hipermercado</v>
      </c>
      <c r="B405" t="str">
        <f>IFERROR('[1]Sheet 1'!A405,0)</f>
        <v>Sudeste</v>
      </c>
      <c r="C405" t="str">
        <f>IFERROR('[1]Sheet 1'!B405,0)</f>
        <v>MG</v>
      </c>
      <c r="D405" t="str">
        <f>IFERROR('[1]Sheet 1'!C405,0)</f>
        <v>Minas Gerais</v>
      </c>
      <c r="E405" t="str">
        <f>IFERROR('[1]Sheet 1'!D405,0)</f>
        <v>Hipermercado</v>
      </c>
      <c r="F405">
        <f>IFERROR('[1]Sheet 1'!E405,0)</f>
        <v>0.478277857204289</v>
      </c>
      <c r="G405">
        <f>IFERROR('[1]Sheet 1'!F405,0)</f>
        <v>0.34868790299633701</v>
      </c>
      <c r="H405">
        <f>IFERROR('[1]Sheet 1'!G405,0)</f>
        <v>6.6244182306595803E-2</v>
      </c>
      <c r="I405">
        <f>IFERROR('[1]Sheet 1'!H405,0)</f>
        <v>3.2468582020141702E-3</v>
      </c>
      <c r="J405">
        <f>IFERROR('[1]Sheet 1'!I405,0)</f>
        <v>9.0835929481329306E-2</v>
      </c>
      <c r="K405">
        <f>IFERROR('[1]Sheet 1'!J405,0)</f>
        <v>1.2707269809434801E-2</v>
      </c>
      <c r="L405">
        <f>IFERROR('[1]Sheet 1'!K405,0)</f>
        <v>0</v>
      </c>
      <c r="M405">
        <f>IFERROR('[1]Sheet 1'!L405,0)</f>
        <v>0</v>
      </c>
      <c r="N405">
        <f>IFERROR('[1]Sheet 1'!M405,0)</f>
        <v>0</v>
      </c>
      <c r="O405">
        <f>IFERROR('[1]Sheet 1'!N405,0)</f>
        <v>0</v>
      </c>
      <c r="P405">
        <f>IFERROR('[1]Sheet 1'!O405,0)</f>
        <v>0</v>
      </c>
      <c r="Q405">
        <f>IFERROR('[1]Sheet 1'!P405,0)</f>
        <v>0</v>
      </c>
      <c r="R405">
        <f t="shared" si="170"/>
        <v>0.98729273019056529</v>
      </c>
      <c r="S405">
        <f t="shared" si="158"/>
        <v>0.48443368676681409</v>
      </c>
      <c r="T405">
        <f t="shared" si="159"/>
        <v>0.35317580321799186</v>
      </c>
      <c r="U405">
        <f t="shared" si="160"/>
        <v>6.7096799440434937E-2</v>
      </c>
      <c r="V405">
        <f t="shared" si="161"/>
        <v>3.2886479386792082E-3</v>
      </c>
      <c r="W405">
        <f t="shared" si="162"/>
        <v>9.200506263607991E-2</v>
      </c>
      <c r="X405">
        <f t="shared" si="171"/>
        <v>0</v>
      </c>
      <c r="Y405">
        <f t="shared" si="172"/>
        <v>0</v>
      </c>
      <c r="Z405">
        <f t="shared" si="173"/>
        <v>0</v>
      </c>
      <c r="AA405">
        <f t="shared" si="174"/>
        <v>0</v>
      </c>
      <c r="AB405">
        <f t="shared" si="175"/>
        <v>0</v>
      </c>
      <c r="AC405">
        <f t="shared" si="163"/>
        <v>0</v>
      </c>
      <c r="AD405">
        <f t="shared" si="164"/>
        <v>0</v>
      </c>
      <c r="AE405">
        <f t="shared" si="165"/>
        <v>1</v>
      </c>
      <c r="AF405">
        <f t="shared" si="166"/>
        <v>0</v>
      </c>
      <c r="AG405">
        <f t="shared" si="167"/>
        <v>0</v>
      </c>
      <c r="AH405">
        <f t="shared" si="152"/>
        <v>0</v>
      </c>
      <c r="AI405">
        <f t="shared" si="153"/>
        <v>0</v>
      </c>
      <c r="AJ405">
        <f t="shared" si="168"/>
        <v>1</v>
      </c>
      <c r="AK405">
        <f t="shared" si="169"/>
        <v>0</v>
      </c>
      <c r="AL405">
        <f t="shared" si="154"/>
        <v>0</v>
      </c>
      <c r="AM405">
        <f t="shared" si="155"/>
        <v>0</v>
      </c>
      <c r="AN405">
        <f t="shared" si="156"/>
        <v>1</v>
      </c>
    </row>
    <row r="406" spans="1:40" x14ac:dyDescent="0.3">
      <c r="A406" t="str">
        <f t="shared" si="157"/>
        <v>MG_Hortifruti</v>
      </c>
      <c r="B406" t="str">
        <f>IFERROR('[1]Sheet 1'!A406,0)</f>
        <v>Sudeste</v>
      </c>
      <c r="C406" t="str">
        <f>IFERROR('[1]Sheet 1'!B406,0)</f>
        <v>MG</v>
      </c>
      <c r="D406" t="str">
        <f>IFERROR('[1]Sheet 1'!C406,0)</f>
        <v>Minas Gerais</v>
      </c>
      <c r="E406" t="str">
        <f>IFERROR('[1]Sheet 1'!D406,0)</f>
        <v>Hortifruti</v>
      </c>
      <c r="F406">
        <f>IFERROR('[1]Sheet 1'!E406,0)</f>
        <v>0.89316586951071597</v>
      </c>
      <c r="G406">
        <f>IFERROR('[1]Sheet 1'!F406,0)</f>
        <v>3.8440459246436597E-2</v>
      </c>
      <c r="H406">
        <f>IFERROR('[1]Sheet 1'!G406,0)</f>
        <v>2.4764449082486699E-2</v>
      </c>
      <c r="I406">
        <f>IFERROR('[1]Sheet 1'!H406,0)</f>
        <v>2.1658327606366299E-2</v>
      </c>
      <c r="J406">
        <f>IFERROR('[1]Sheet 1'!I406,0)</f>
        <v>1.4199366638102799E-2</v>
      </c>
      <c r="K406">
        <f>IFERROR('[1]Sheet 1'!J406,0)</f>
        <v>7.7715279158920196E-3</v>
      </c>
      <c r="L406">
        <f>IFERROR('[1]Sheet 1'!K406,0)</f>
        <v>1</v>
      </c>
      <c r="M406">
        <f>IFERROR('[1]Sheet 1'!L406,0)</f>
        <v>0</v>
      </c>
      <c r="N406">
        <f>IFERROR('[1]Sheet 1'!M406,0)</f>
        <v>0</v>
      </c>
      <c r="O406">
        <f>IFERROR('[1]Sheet 1'!N406,0)</f>
        <v>0</v>
      </c>
      <c r="P406">
        <f>IFERROR('[1]Sheet 1'!O406,0)</f>
        <v>0</v>
      </c>
      <c r="Q406">
        <f>IFERROR('[1]Sheet 1'!P406,0)</f>
        <v>0</v>
      </c>
      <c r="R406">
        <f t="shared" si="170"/>
        <v>0.99222847208410836</v>
      </c>
      <c r="S406">
        <f t="shared" si="158"/>
        <v>0.90016149973471515</v>
      </c>
      <c r="T406">
        <f t="shared" si="159"/>
        <v>3.8741540207665105E-2</v>
      </c>
      <c r="U406">
        <f t="shared" si="160"/>
        <v>2.4958414094357381E-2</v>
      </c>
      <c r="V406">
        <f t="shared" si="161"/>
        <v>2.1827964239803013E-2</v>
      </c>
      <c r="W406">
        <f t="shared" si="162"/>
        <v>1.4310581723459313E-2</v>
      </c>
      <c r="X406">
        <f t="shared" si="171"/>
        <v>1</v>
      </c>
      <c r="Y406">
        <f t="shared" si="172"/>
        <v>0</v>
      </c>
      <c r="Z406">
        <f t="shared" si="173"/>
        <v>0</v>
      </c>
      <c r="AA406">
        <f t="shared" si="174"/>
        <v>0</v>
      </c>
      <c r="AB406">
        <f t="shared" si="175"/>
        <v>0</v>
      </c>
      <c r="AC406">
        <f t="shared" si="163"/>
        <v>1</v>
      </c>
      <c r="AD406">
        <f t="shared" si="164"/>
        <v>0</v>
      </c>
      <c r="AE406">
        <f t="shared" si="165"/>
        <v>0</v>
      </c>
      <c r="AF406">
        <f t="shared" si="166"/>
        <v>1</v>
      </c>
      <c r="AG406">
        <f t="shared" si="167"/>
        <v>0</v>
      </c>
      <c r="AH406">
        <f t="shared" si="152"/>
        <v>2</v>
      </c>
      <c r="AI406">
        <f t="shared" si="153"/>
        <v>0</v>
      </c>
      <c r="AJ406">
        <f t="shared" si="168"/>
        <v>0</v>
      </c>
      <c r="AK406">
        <f t="shared" si="169"/>
        <v>0</v>
      </c>
      <c r="AL406">
        <f t="shared" si="154"/>
        <v>0</v>
      </c>
      <c r="AM406">
        <f t="shared" si="155"/>
        <v>0</v>
      </c>
      <c r="AN406">
        <f t="shared" si="156"/>
        <v>1</v>
      </c>
    </row>
    <row r="407" spans="1:40" x14ac:dyDescent="0.3">
      <c r="A407" t="str">
        <f t="shared" si="157"/>
        <v>MG_Lanchonetes</v>
      </c>
      <c r="B407" t="str">
        <f>IFERROR('[1]Sheet 1'!A407,0)</f>
        <v>Sudeste</v>
      </c>
      <c r="C407" t="str">
        <f>IFERROR('[1]Sheet 1'!B407,0)</f>
        <v>MG</v>
      </c>
      <c r="D407" t="str">
        <f>IFERROR('[1]Sheet 1'!C407,0)</f>
        <v>Minas Gerais</v>
      </c>
      <c r="E407" t="str">
        <f>IFERROR('[1]Sheet 1'!D407,0)</f>
        <v>Lanchonetes</v>
      </c>
      <c r="F407">
        <f>IFERROR('[1]Sheet 1'!E407,0)</f>
        <v>0.12615788114100801</v>
      </c>
      <c r="G407">
        <f>IFERROR('[1]Sheet 1'!F407,0)</f>
        <v>0.58991600411705802</v>
      </c>
      <c r="H407">
        <f>IFERROR('[1]Sheet 1'!G407,0)</f>
        <v>5.0204393732890696E-3</v>
      </c>
      <c r="I407">
        <f>IFERROR('[1]Sheet 1'!H407,0)</f>
        <v>0.245810206799564</v>
      </c>
      <c r="J407">
        <f>IFERROR('[1]Sheet 1'!I407,0)</f>
        <v>0</v>
      </c>
      <c r="K407">
        <f>IFERROR('[1]Sheet 1'!J407,0)</f>
        <v>3.30954685690803E-2</v>
      </c>
      <c r="L407">
        <f>IFERROR('[1]Sheet 1'!K407,0)</f>
        <v>0</v>
      </c>
      <c r="M407">
        <f>IFERROR('[1]Sheet 1'!L407,0)</f>
        <v>1</v>
      </c>
      <c r="N407">
        <f>IFERROR('[1]Sheet 1'!M407,0)</f>
        <v>0</v>
      </c>
      <c r="O407">
        <f>IFERROR('[1]Sheet 1'!N407,0)</f>
        <v>0</v>
      </c>
      <c r="P407">
        <f>IFERROR('[1]Sheet 1'!O407,0)</f>
        <v>0</v>
      </c>
      <c r="Q407">
        <f>IFERROR('[1]Sheet 1'!P407,0)</f>
        <v>0</v>
      </c>
      <c r="R407">
        <f t="shared" si="170"/>
        <v>0.96690453143091915</v>
      </c>
      <c r="S407">
        <f t="shared" si="158"/>
        <v>0.13047604705534613</v>
      </c>
      <c r="T407">
        <f t="shared" si="159"/>
        <v>0.6101078078970662</v>
      </c>
      <c r="U407">
        <f t="shared" si="160"/>
        <v>5.1922803235385983E-3</v>
      </c>
      <c r="V407">
        <f t="shared" si="161"/>
        <v>0.25422386472404901</v>
      </c>
      <c r="W407">
        <f t="shared" si="162"/>
        <v>0</v>
      </c>
      <c r="X407">
        <f t="shared" si="171"/>
        <v>0</v>
      </c>
      <c r="Y407">
        <f t="shared" si="172"/>
        <v>1</v>
      </c>
      <c r="Z407">
        <f t="shared" si="173"/>
        <v>0</v>
      </c>
      <c r="AA407">
        <f t="shared" si="174"/>
        <v>0</v>
      </c>
      <c r="AB407">
        <f t="shared" si="175"/>
        <v>0</v>
      </c>
      <c r="AC407">
        <f t="shared" si="163"/>
        <v>0</v>
      </c>
      <c r="AD407">
        <f t="shared" si="164"/>
        <v>1</v>
      </c>
      <c r="AE407">
        <f t="shared" si="165"/>
        <v>0</v>
      </c>
      <c r="AF407">
        <f t="shared" si="166"/>
        <v>0</v>
      </c>
      <c r="AG407">
        <f t="shared" si="167"/>
        <v>1</v>
      </c>
      <c r="AH407">
        <f t="shared" si="152"/>
        <v>2</v>
      </c>
      <c r="AI407">
        <f t="shared" si="153"/>
        <v>0</v>
      </c>
      <c r="AJ407">
        <f t="shared" si="168"/>
        <v>0</v>
      </c>
      <c r="AK407">
        <f t="shared" si="169"/>
        <v>0</v>
      </c>
      <c r="AL407">
        <f t="shared" si="154"/>
        <v>0</v>
      </c>
      <c r="AM407">
        <f t="shared" si="155"/>
        <v>0</v>
      </c>
      <c r="AN407">
        <f t="shared" si="156"/>
        <v>1</v>
      </c>
    </row>
    <row r="408" spans="1:40" x14ac:dyDescent="0.3">
      <c r="A408" t="str">
        <f t="shared" si="157"/>
        <v>MG_LaticiniosFrios</v>
      </c>
      <c r="B408" t="str">
        <f>IFERROR('[1]Sheet 1'!A408,0)</f>
        <v>Sudeste</v>
      </c>
      <c r="C408" t="str">
        <f>IFERROR('[1]Sheet 1'!B408,0)</f>
        <v>MG</v>
      </c>
      <c r="D408" t="str">
        <f>IFERROR('[1]Sheet 1'!C408,0)</f>
        <v>Minas Gerais</v>
      </c>
      <c r="E408" t="str">
        <f>IFERROR('[1]Sheet 1'!D408,0)</f>
        <v>LaticiniosFrios</v>
      </c>
      <c r="F408">
        <f>IFERROR('[1]Sheet 1'!E408,0)</f>
        <v>0.14796343237011</v>
      </c>
      <c r="G408">
        <f>IFERROR('[1]Sheet 1'!F408,0)</f>
        <v>0.14918856310234499</v>
      </c>
      <c r="H408">
        <f>IFERROR('[1]Sheet 1'!G408,0)</f>
        <v>0.65806678987125999</v>
      </c>
      <c r="I408">
        <f>IFERROR('[1]Sheet 1'!H408,0)</f>
        <v>0</v>
      </c>
      <c r="J408">
        <f>IFERROR('[1]Sheet 1'!I408,0)</f>
        <v>4.4781214656284797E-2</v>
      </c>
      <c r="K408">
        <f>IFERROR('[1]Sheet 1'!J408,0)</f>
        <v>0</v>
      </c>
      <c r="L408">
        <f>IFERROR('[1]Sheet 1'!K408,0)</f>
        <v>0</v>
      </c>
      <c r="M408">
        <f>IFERROR('[1]Sheet 1'!L408,0)</f>
        <v>0</v>
      </c>
      <c r="N408">
        <f>IFERROR('[1]Sheet 1'!M408,0)</f>
        <v>1</v>
      </c>
      <c r="O408">
        <f>IFERROR('[1]Sheet 1'!N408,0)</f>
        <v>0</v>
      </c>
      <c r="P408">
        <f>IFERROR('[1]Sheet 1'!O408,0)</f>
        <v>0</v>
      </c>
      <c r="Q408">
        <f>IFERROR('[1]Sheet 1'!P408,0)</f>
        <v>0</v>
      </c>
      <c r="R408">
        <f t="shared" si="170"/>
        <v>0.99999999999999978</v>
      </c>
      <c r="S408">
        <f t="shared" si="158"/>
        <v>0.14796343237011003</v>
      </c>
      <c r="T408">
        <f t="shared" si="159"/>
        <v>0.14918856310234502</v>
      </c>
      <c r="U408">
        <f t="shared" si="160"/>
        <v>0.6580667898712601</v>
      </c>
      <c r="V408">
        <f t="shared" si="161"/>
        <v>0</v>
      </c>
      <c r="W408">
        <f t="shared" si="162"/>
        <v>4.4781214656284804E-2</v>
      </c>
      <c r="X408">
        <f t="shared" si="171"/>
        <v>0</v>
      </c>
      <c r="Y408">
        <f t="shared" si="172"/>
        <v>0</v>
      </c>
      <c r="Z408">
        <f t="shared" si="173"/>
        <v>1</v>
      </c>
      <c r="AA408">
        <f t="shared" si="174"/>
        <v>0</v>
      </c>
      <c r="AB408">
        <f t="shared" si="175"/>
        <v>0</v>
      </c>
      <c r="AC408">
        <f t="shared" si="163"/>
        <v>0</v>
      </c>
      <c r="AD408">
        <f t="shared" si="164"/>
        <v>0</v>
      </c>
      <c r="AE408">
        <f t="shared" si="165"/>
        <v>1</v>
      </c>
      <c r="AF408">
        <f t="shared" si="166"/>
        <v>0</v>
      </c>
      <c r="AG408">
        <f t="shared" si="167"/>
        <v>0</v>
      </c>
      <c r="AH408">
        <f t="shared" si="152"/>
        <v>0</v>
      </c>
      <c r="AI408">
        <f t="shared" si="153"/>
        <v>0</v>
      </c>
      <c r="AJ408">
        <f t="shared" si="168"/>
        <v>0</v>
      </c>
      <c r="AK408">
        <f t="shared" si="169"/>
        <v>1</v>
      </c>
      <c r="AL408">
        <f t="shared" si="154"/>
        <v>0</v>
      </c>
      <c r="AM408">
        <f t="shared" si="155"/>
        <v>1</v>
      </c>
      <c r="AN408">
        <f t="shared" si="156"/>
        <v>1</v>
      </c>
    </row>
    <row r="409" spans="1:40" x14ac:dyDescent="0.3">
      <c r="A409" t="str">
        <f t="shared" si="157"/>
        <v>MG_Minimercado</v>
      </c>
      <c r="B409" t="str">
        <f>IFERROR('[1]Sheet 1'!A409,0)</f>
        <v>Sudeste</v>
      </c>
      <c r="C409" t="str">
        <f>IFERROR('[1]Sheet 1'!B409,0)</f>
        <v>MG</v>
      </c>
      <c r="D409" t="str">
        <f>IFERROR('[1]Sheet 1'!C409,0)</f>
        <v>Minas Gerais</v>
      </c>
      <c r="E409" t="str">
        <f>IFERROR('[1]Sheet 1'!D409,0)</f>
        <v>Minimercado</v>
      </c>
      <c r="F409">
        <f>IFERROR('[1]Sheet 1'!E409,0)</f>
        <v>0.64179704422577799</v>
      </c>
      <c r="G409">
        <f>IFERROR('[1]Sheet 1'!F409,0)</f>
        <v>0.20643875005562901</v>
      </c>
      <c r="H409">
        <f>IFERROR('[1]Sheet 1'!G409,0)</f>
        <v>9.1115288317875701E-2</v>
      </c>
      <c r="I409">
        <f>IFERROR('[1]Sheet 1'!H409,0)</f>
        <v>6.0164667932964501E-3</v>
      </c>
      <c r="J409">
        <f>IFERROR('[1]Sheet 1'!I409,0)</f>
        <v>3.9327138846993501E-2</v>
      </c>
      <c r="K409">
        <f>IFERROR('[1]Sheet 1'!J409,0)</f>
        <v>1.53053117604276E-2</v>
      </c>
      <c r="L409">
        <f>IFERROR('[1]Sheet 1'!K409,0)</f>
        <v>1</v>
      </c>
      <c r="M409">
        <f>IFERROR('[1]Sheet 1'!L409,0)</f>
        <v>0</v>
      </c>
      <c r="N409">
        <f>IFERROR('[1]Sheet 1'!M409,0)</f>
        <v>0</v>
      </c>
      <c r="O409">
        <f>IFERROR('[1]Sheet 1'!N409,0)</f>
        <v>0</v>
      </c>
      <c r="P409">
        <f>IFERROR('[1]Sheet 1'!O409,0)</f>
        <v>0</v>
      </c>
      <c r="Q409">
        <f>IFERROR('[1]Sheet 1'!P409,0)</f>
        <v>0</v>
      </c>
      <c r="R409">
        <f t="shared" si="170"/>
        <v>0.98469468823957262</v>
      </c>
      <c r="S409">
        <f t="shared" si="158"/>
        <v>0.65177262748636977</v>
      </c>
      <c r="T409">
        <f t="shared" si="159"/>
        <v>0.20964746994288977</v>
      </c>
      <c r="U409">
        <f t="shared" si="160"/>
        <v>9.2531511956026394E-2</v>
      </c>
      <c r="V409">
        <f t="shared" si="161"/>
        <v>6.1099819722320522E-3</v>
      </c>
      <c r="W409">
        <f t="shared" si="162"/>
        <v>3.9938408642482034E-2</v>
      </c>
      <c r="X409">
        <f t="shared" si="171"/>
        <v>1</v>
      </c>
      <c r="Y409">
        <f t="shared" si="172"/>
        <v>0</v>
      </c>
      <c r="Z409">
        <f t="shared" si="173"/>
        <v>0</v>
      </c>
      <c r="AA409">
        <f t="shared" si="174"/>
        <v>0</v>
      </c>
      <c r="AB409">
        <f t="shared" si="175"/>
        <v>0</v>
      </c>
      <c r="AC409">
        <f t="shared" si="163"/>
        <v>1</v>
      </c>
      <c r="AD409">
        <f t="shared" si="164"/>
        <v>0</v>
      </c>
      <c r="AE409">
        <f t="shared" si="165"/>
        <v>0</v>
      </c>
      <c r="AF409">
        <f t="shared" si="166"/>
        <v>1</v>
      </c>
      <c r="AG409">
        <f t="shared" si="167"/>
        <v>0</v>
      </c>
      <c r="AH409">
        <f t="shared" si="152"/>
        <v>2</v>
      </c>
      <c r="AI409">
        <f t="shared" si="153"/>
        <v>0</v>
      </c>
      <c r="AJ409">
        <f t="shared" si="168"/>
        <v>0</v>
      </c>
      <c r="AK409">
        <f t="shared" si="169"/>
        <v>0</v>
      </c>
      <c r="AL409">
        <f t="shared" si="154"/>
        <v>0</v>
      </c>
      <c r="AM409">
        <f t="shared" si="155"/>
        <v>0</v>
      </c>
      <c r="AN409">
        <f t="shared" si="156"/>
        <v>1</v>
      </c>
    </row>
    <row r="410" spans="1:40" x14ac:dyDescent="0.3">
      <c r="A410" t="str">
        <f t="shared" si="157"/>
        <v>MG_Padaria_prod</v>
      </c>
      <c r="B410" t="str">
        <f>IFERROR('[1]Sheet 1'!A410,0)</f>
        <v>Sudeste</v>
      </c>
      <c r="C410" t="str">
        <f>IFERROR('[1]Sheet 1'!B410,0)</f>
        <v>MG</v>
      </c>
      <c r="D410" t="str">
        <f>IFERROR('[1]Sheet 1'!C410,0)</f>
        <v>Minas Gerais</v>
      </c>
      <c r="E410" t="str">
        <f>IFERROR('[1]Sheet 1'!D410,0)</f>
        <v>Padaria_prod</v>
      </c>
      <c r="F410">
        <f>IFERROR('[1]Sheet 1'!E410,0)</f>
        <v>0.122640106808705</v>
      </c>
      <c r="G410">
        <f>IFERROR('[1]Sheet 1'!F410,0)</f>
        <v>0.31017651460225498</v>
      </c>
      <c r="H410">
        <f>IFERROR('[1]Sheet 1'!G410,0)</f>
        <v>0.49626846381065398</v>
      </c>
      <c r="I410">
        <f>IFERROR('[1]Sheet 1'!H410,0)</f>
        <v>5.1129036956516299E-2</v>
      </c>
      <c r="J410">
        <f>IFERROR('[1]Sheet 1'!I410,0)</f>
        <v>5.93023220569339E-3</v>
      </c>
      <c r="K410">
        <f>IFERROR('[1]Sheet 1'!J410,0)</f>
        <v>1.38556456161773E-2</v>
      </c>
      <c r="L410">
        <f>IFERROR('[1]Sheet 1'!K410,0)</f>
        <v>0</v>
      </c>
      <c r="M410">
        <f>IFERROR('[1]Sheet 1'!L410,0)</f>
        <v>0</v>
      </c>
      <c r="N410">
        <f>IFERROR('[1]Sheet 1'!M410,0)</f>
        <v>0</v>
      </c>
      <c r="O410">
        <f>IFERROR('[1]Sheet 1'!N410,0)</f>
        <v>0</v>
      </c>
      <c r="P410">
        <f>IFERROR('[1]Sheet 1'!O410,0)</f>
        <v>0</v>
      </c>
      <c r="Q410">
        <f>IFERROR('[1]Sheet 1'!P410,0)</f>
        <v>0</v>
      </c>
      <c r="R410">
        <f t="shared" si="170"/>
        <v>0.98614435438382364</v>
      </c>
      <c r="S410">
        <f t="shared" si="158"/>
        <v>0.12436323978687146</v>
      </c>
      <c r="T410">
        <f t="shared" si="159"/>
        <v>0.31453459447736104</v>
      </c>
      <c r="U410">
        <f t="shared" si="160"/>
        <v>0.5032411954746111</v>
      </c>
      <c r="V410">
        <f t="shared" si="161"/>
        <v>5.1847416384048002E-2</v>
      </c>
      <c r="W410">
        <f t="shared" si="162"/>
        <v>6.0135538771083873E-3</v>
      </c>
      <c r="X410">
        <f t="shared" si="171"/>
        <v>0</v>
      </c>
      <c r="Y410">
        <f t="shared" si="172"/>
        <v>0</v>
      </c>
      <c r="Z410">
        <f t="shared" si="173"/>
        <v>1</v>
      </c>
      <c r="AA410">
        <f t="shared" si="174"/>
        <v>0</v>
      </c>
      <c r="AB410">
        <f t="shared" si="175"/>
        <v>0</v>
      </c>
      <c r="AC410">
        <f t="shared" si="163"/>
        <v>0</v>
      </c>
      <c r="AD410">
        <f t="shared" si="164"/>
        <v>0</v>
      </c>
      <c r="AE410">
        <f t="shared" si="165"/>
        <v>1</v>
      </c>
      <c r="AF410">
        <f t="shared" si="166"/>
        <v>0</v>
      </c>
      <c r="AG410">
        <f t="shared" si="167"/>
        <v>0</v>
      </c>
      <c r="AH410">
        <f t="shared" si="152"/>
        <v>0</v>
      </c>
      <c r="AI410">
        <f t="shared" si="153"/>
        <v>0</v>
      </c>
      <c r="AJ410">
        <f t="shared" si="168"/>
        <v>0</v>
      </c>
      <c r="AK410">
        <f t="shared" si="169"/>
        <v>1</v>
      </c>
      <c r="AL410">
        <f t="shared" si="154"/>
        <v>0</v>
      </c>
      <c r="AM410">
        <f t="shared" si="155"/>
        <v>1</v>
      </c>
      <c r="AN410">
        <f t="shared" si="156"/>
        <v>1</v>
      </c>
    </row>
    <row r="411" spans="1:40" x14ac:dyDescent="0.3">
      <c r="A411" t="str">
        <f t="shared" si="157"/>
        <v>MG_Peixaria</v>
      </c>
      <c r="B411" t="str">
        <f>IFERROR('[1]Sheet 1'!A411,0)</f>
        <v>Sudeste</v>
      </c>
      <c r="C411" t="str">
        <f>IFERROR('[1]Sheet 1'!B411,0)</f>
        <v>MG</v>
      </c>
      <c r="D411" t="str">
        <f>IFERROR('[1]Sheet 1'!C411,0)</f>
        <v>Minas Gerais</v>
      </c>
      <c r="E411" t="str">
        <f>IFERROR('[1]Sheet 1'!D411,0)</f>
        <v>Peixaria</v>
      </c>
      <c r="F411">
        <f>IFERROR('[1]Sheet 1'!E411,0)</f>
        <v>0.79862122054701301</v>
      </c>
      <c r="G411">
        <f>IFERROR('[1]Sheet 1'!F411,0)</f>
        <v>0</v>
      </c>
      <c r="H411">
        <f>IFERROR('[1]Sheet 1'!G411,0)</f>
        <v>7.99709837180234E-2</v>
      </c>
      <c r="I411">
        <f>IFERROR('[1]Sheet 1'!H411,0)</f>
        <v>6.0703897867481801E-2</v>
      </c>
      <c r="J411">
        <f>IFERROR('[1]Sheet 1'!I411,0)</f>
        <v>0</v>
      </c>
      <c r="K411">
        <f>IFERROR('[1]Sheet 1'!J411,0)</f>
        <v>6.0703897867481801E-2</v>
      </c>
      <c r="L411">
        <f>IFERROR('[1]Sheet 1'!K411,0)</f>
        <v>1</v>
      </c>
      <c r="M411">
        <f>IFERROR('[1]Sheet 1'!L411,0)</f>
        <v>0</v>
      </c>
      <c r="N411">
        <f>IFERROR('[1]Sheet 1'!M411,0)</f>
        <v>0</v>
      </c>
      <c r="O411">
        <f>IFERROR('[1]Sheet 1'!N411,0)</f>
        <v>0</v>
      </c>
      <c r="P411">
        <f>IFERROR('[1]Sheet 1'!O411,0)</f>
        <v>0</v>
      </c>
      <c r="Q411">
        <f>IFERROR('[1]Sheet 1'!P411,0)</f>
        <v>0</v>
      </c>
      <c r="R411">
        <f t="shared" si="170"/>
        <v>0.93929610213251813</v>
      </c>
      <c r="S411">
        <f t="shared" si="158"/>
        <v>0.85023372154305143</v>
      </c>
      <c r="T411">
        <f t="shared" si="159"/>
        <v>0</v>
      </c>
      <c r="U411">
        <f t="shared" si="160"/>
        <v>8.5139269221348166E-2</v>
      </c>
      <c r="V411">
        <f t="shared" si="161"/>
        <v>6.4627009235600497E-2</v>
      </c>
      <c r="W411">
        <f t="shared" si="162"/>
        <v>0</v>
      </c>
      <c r="X411">
        <f t="shared" si="171"/>
        <v>1</v>
      </c>
      <c r="Y411">
        <f t="shared" si="172"/>
        <v>0</v>
      </c>
      <c r="Z411">
        <f t="shared" si="173"/>
        <v>0</v>
      </c>
      <c r="AA411">
        <f t="shared" si="174"/>
        <v>0</v>
      </c>
      <c r="AB411">
        <f t="shared" si="175"/>
        <v>0</v>
      </c>
      <c r="AC411">
        <f t="shared" si="163"/>
        <v>1</v>
      </c>
      <c r="AD411">
        <f t="shared" si="164"/>
        <v>0</v>
      </c>
      <c r="AE411">
        <f t="shared" si="165"/>
        <v>0</v>
      </c>
      <c r="AF411">
        <f t="shared" si="166"/>
        <v>1</v>
      </c>
      <c r="AG411">
        <f t="shared" si="167"/>
        <v>0</v>
      </c>
      <c r="AH411">
        <f t="shared" si="152"/>
        <v>2</v>
      </c>
      <c r="AI411">
        <f t="shared" si="153"/>
        <v>0</v>
      </c>
      <c r="AJ411">
        <f t="shared" si="168"/>
        <v>0</v>
      </c>
      <c r="AK411">
        <f t="shared" si="169"/>
        <v>0</v>
      </c>
      <c r="AL411">
        <f t="shared" si="154"/>
        <v>0</v>
      </c>
      <c r="AM411">
        <f t="shared" si="155"/>
        <v>0</v>
      </c>
      <c r="AN411">
        <f t="shared" si="156"/>
        <v>1</v>
      </c>
    </row>
    <row r="412" spans="1:40" x14ac:dyDescent="0.3">
      <c r="A412" t="str">
        <f t="shared" si="157"/>
        <v>MG_Restaurante</v>
      </c>
      <c r="B412" t="str">
        <f>IFERROR('[1]Sheet 1'!A412,0)</f>
        <v>Sudeste</v>
      </c>
      <c r="C412" t="str">
        <f>IFERROR('[1]Sheet 1'!B412,0)</f>
        <v>MG</v>
      </c>
      <c r="D412" t="str">
        <f>IFERROR('[1]Sheet 1'!C412,0)</f>
        <v>Minas Gerais</v>
      </c>
      <c r="E412" t="str">
        <f>IFERROR('[1]Sheet 1'!D412,0)</f>
        <v>Restaurante</v>
      </c>
      <c r="F412">
        <f>IFERROR('[1]Sheet 1'!E412,0)</f>
        <v>2.5102141209168798E-2</v>
      </c>
      <c r="G412">
        <f>IFERROR('[1]Sheet 1'!F412,0)</f>
        <v>6.0923886701749898E-2</v>
      </c>
      <c r="H412">
        <f>IFERROR('[1]Sheet 1'!G412,0)</f>
        <v>1.0402336148700999E-3</v>
      </c>
      <c r="I412">
        <f>IFERROR('[1]Sheet 1'!H412,0)</f>
        <v>0.90091068360155002</v>
      </c>
      <c r="J412">
        <f>IFERROR('[1]Sheet 1'!I412,0)</f>
        <v>5.6566535127772102E-4</v>
      </c>
      <c r="K412">
        <f>IFERROR('[1]Sheet 1'!J412,0)</f>
        <v>1.14573895213839E-2</v>
      </c>
      <c r="L412">
        <f>IFERROR('[1]Sheet 1'!K412,0)</f>
        <v>0</v>
      </c>
      <c r="M412">
        <f>IFERROR('[1]Sheet 1'!L412,0)</f>
        <v>0</v>
      </c>
      <c r="N412">
        <f>IFERROR('[1]Sheet 1'!M412,0)</f>
        <v>0</v>
      </c>
      <c r="O412">
        <f>IFERROR('[1]Sheet 1'!N412,0)</f>
        <v>1</v>
      </c>
      <c r="P412">
        <f>IFERROR('[1]Sheet 1'!O412,0)</f>
        <v>0</v>
      </c>
      <c r="Q412">
        <f>IFERROR('[1]Sheet 1'!P412,0)</f>
        <v>0</v>
      </c>
      <c r="R412">
        <f t="shared" si="170"/>
        <v>0.98854261047861647</v>
      </c>
      <c r="S412">
        <f t="shared" si="158"/>
        <v>2.5393079613447569E-2</v>
      </c>
      <c r="T412">
        <f t="shared" si="159"/>
        <v>6.1630005683065862E-2</v>
      </c>
      <c r="U412">
        <f t="shared" si="160"/>
        <v>1.052290112579423E-3</v>
      </c>
      <c r="V412">
        <f t="shared" si="161"/>
        <v>0.91135240307482723</v>
      </c>
      <c r="W412">
        <f t="shared" si="162"/>
        <v>5.722215160799658E-4</v>
      </c>
      <c r="X412">
        <f t="shared" si="171"/>
        <v>0</v>
      </c>
      <c r="Y412">
        <f t="shared" si="172"/>
        <v>0</v>
      </c>
      <c r="Z412">
        <f t="shared" si="173"/>
        <v>0</v>
      </c>
      <c r="AA412">
        <f t="shared" si="174"/>
        <v>1</v>
      </c>
      <c r="AB412">
        <f t="shared" si="175"/>
        <v>0</v>
      </c>
      <c r="AC412">
        <f t="shared" si="163"/>
        <v>0</v>
      </c>
      <c r="AD412">
        <f t="shared" si="164"/>
        <v>0</v>
      </c>
      <c r="AE412">
        <f t="shared" si="165"/>
        <v>1</v>
      </c>
      <c r="AF412">
        <f t="shared" si="166"/>
        <v>0</v>
      </c>
      <c r="AG412">
        <f t="shared" si="167"/>
        <v>0</v>
      </c>
      <c r="AH412">
        <f t="shared" si="152"/>
        <v>0</v>
      </c>
      <c r="AI412">
        <f t="shared" si="153"/>
        <v>0</v>
      </c>
      <c r="AJ412">
        <f t="shared" si="168"/>
        <v>1</v>
      </c>
      <c r="AK412">
        <f t="shared" si="169"/>
        <v>0</v>
      </c>
      <c r="AL412">
        <f t="shared" si="154"/>
        <v>0</v>
      </c>
      <c r="AM412">
        <f t="shared" si="155"/>
        <v>0</v>
      </c>
      <c r="AN412">
        <f t="shared" si="156"/>
        <v>1</v>
      </c>
    </row>
    <row r="413" spans="1:40" x14ac:dyDescent="0.3">
      <c r="A413" t="str">
        <f t="shared" si="157"/>
        <v>MG_Supermercado</v>
      </c>
      <c r="B413" t="str">
        <f>IFERROR('[1]Sheet 1'!A413,0)</f>
        <v>Sudeste</v>
      </c>
      <c r="C413" t="str">
        <f>IFERROR('[1]Sheet 1'!B413,0)</f>
        <v>MG</v>
      </c>
      <c r="D413" t="str">
        <f>IFERROR('[1]Sheet 1'!C413,0)</f>
        <v>Minas Gerais</v>
      </c>
      <c r="E413" t="str">
        <f>IFERROR('[1]Sheet 1'!D413,0)</f>
        <v>Supermercado</v>
      </c>
      <c r="F413">
        <f>IFERROR('[1]Sheet 1'!E413,0)</f>
        <v>0.450840067302611</v>
      </c>
      <c r="G413">
        <f>IFERROR('[1]Sheet 1'!F413,0)</f>
        <v>0.35061379520658997</v>
      </c>
      <c r="H413">
        <f>IFERROR('[1]Sheet 1'!G413,0)</f>
        <v>0.102091484937263</v>
      </c>
      <c r="I413">
        <f>IFERROR('[1]Sheet 1'!H413,0)</f>
        <v>3.5913834112421498E-3</v>
      </c>
      <c r="J413">
        <f>IFERROR('[1]Sheet 1'!I413,0)</f>
        <v>6.7007141044753499E-2</v>
      </c>
      <c r="K413">
        <f>IFERROR('[1]Sheet 1'!J413,0)</f>
        <v>2.5856128097540301E-2</v>
      </c>
      <c r="L413">
        <f>IFERROR('[1]Sheet 1'!K413,0)</f>
        <v>0</v>
      </c>
      <c r="M413">
        <f>IFERROR('[1]Sheet 1'!L413,0)</f>
        <v>0</v>
      </c>
      <c r="N413">
        <f>IFERROR('[1]Sheet 1'!M413,0)</f>
        <v>0</v>
      </c>
      <c r="O413">
        <f>IFERROR('[1]Sheet 1'!N413,0)</f>
        <v>0</v>
      </c>
      <c r="P413">
        <f>IFERROR('[1]Sheet 1'!O413,0)</f>
        <v>0</v>
      </c>
      <c r="Q413">
        <f>IFERROR('[1]Sheet 1'!P413,0)</f>
        <v>0</v>
      </c>
      <c r="R413">
        <f t="shared" si="170"/>
        <v>0.97414387190245944</v>
      </c>
      <c r="S413">
        <f t="shared" si="158"/>
        <v>0.46280645016237748</v>
      </c>
      <c r="T413">
        <f t="shared" si="159"/>
        <v>0.35991993104864162</v>
      </c>
      <c r="U413">
        <f t="shared" si="160"/>
        <v>0.10480123920287349</v>
      </c>
      <c r="V413">
        <f t="shared" si="161"/>
        <v>3.6867073897701975E-3</v>
      </c>
      <c r="W413">
        <f t="shared" si="162"/>
        <v>6.8785672196337438E-2</v>
      </c>
      <c r="X413">
        <f t="shared" si="171"/>
        <v>0</v>
      </c>
      <c r="Y413">
        <f t="shared" si="172"/>
        <v>0</v>
      </c>
      <c r="Z413">
        <f t="shared" si="173"/>
        <v>0</v>
      </c>
      <c r="AA413">
        <f t="shared" si="174"/>
        <v>0</v>
      </c>
      <c r="AB413">
        <f t="shared" si="175"/>
        <v>0</v>
      </c>
      <c r="AC413">
        <f t="shared" si="163"/>
        <v>0</v>
      </c>
      <c r="AD413">
        <f t="shared" si="164"/>
        <v>0</v>
      </c>
      <c r="AE413">
        <f t="shared" si="165"/>
        <v>1</v>
      </c>
      <c r="AF413">
        <f t="shared" si="166"/>
        <v>0</v>
      </c>
      <c r="AG413">
        <f t="shared" si="167"/>
        <v>0</v>
      </c>
      <c r="AH413">
        <f t="shared" si="152"/>
        <v>0</v>
      </c>
      <c r="AI413">
        <f t="shared" si="153"/>
        <v>0</v>
      </c>
      <c r="AJ413">
        <f t="shared" si="168"/>
        <v>1</v>
      </c>
      <c r="AK413">
        <f t="shared" si="169"/>
        <v>0</v>
      </c>
      <c r="AL413">
        <f t="shared" si="154"/>
        <v>0</v>
      </c>
      <c r="AM413">
        <f t="shared" si="155"/>
        <v>0</v>
      </c>
      <c r="AN413">
        <f t="shared" si="156"/>
        <v>1</v>
      </c>
    </row>
    <row r="414" spans="1:40" x14ac:dyDescent="0.3">
      <c r="A414" t="str">
        <f t="shared" si="157"/>
        <v>MG_Bares</v>
      </c>
      <c r="B414" t="str">
        <f>IFERROR('[1]Sheet 1'!A414,0)</f>
        <v>Sudeste</v>
      </c>
      <c r="C414" t="str">
        <f>IFERROR('[1]Sheet 1'!B414,0)</f>
        <v>MG</v>
      </c>
      <c r="D414" t="str">
        <f>IFERROR('[1]Sheet 1'!C414,0)</f>
        <v>Minas Gerais</v>
      </c>
      <c r="E414" t="str">
        <f>IFERROR('[1]Sheet 1'!D414,0)</f>
        <v>Bares</v>
      </c>
      <c r="F414">
        <f>IFERROR('[1]Sheet 1'!E414,0)</f>
        <v>0</v>
      </c>
      <c r="G414">
        <f>IFERROR('[1]Sheet 1'!F414,0)</f>
        <v>2.2780016278922698E-3</v>
      </c>
      <c r="H414">
        <f>IFERROR('[1]Sheet 1'!G414,0)</f>
        <v>0</v>
      </c>
      <c r="I414">
        <f>IFERROR('[1]Sheet 1'!H414,0)</f>
        <v>0.99658239332468102</v>
      </c>
      <c r="J414">
        <f>IFERROR('[1]Sheet 1'!I414,0)</f>
        <v>0</v>
      </c>
      <c r="K414">
        <f>IFERROR('[1]Sheet 1'!J414,0)</f>
        <v>1.1396050474270099E-3</v>
      </c>
      <c r="L414">
        <f>IFERROR('[1]Sheet 1'!K414,0)</f>
        <v>0</v>
      </c>
      <c r="M414">
        <f>IFERROR('[1]Sheet 1'!L414,0)</f>
        <v>0</v>
      </c>
      <c r="N414">
        <f>IFERROR('[1]Sheet 1'!M414,0)</f>
        <v>0</v>
      </c>
      <c r="O414">
        <f>IFERROR('[1]Sheet 1'!N414,0)</f>
        <v>1</v>
      </c>
      <c r="P414">
        <f>IFERROR('[1]Sheet 1'!O414,0)</f>
        <v>0</v>
      </c>
      <c r="Q414">
        <f>IFERROR('[1]Sheet 1'!P414,0)</f>
        <v>0</v>
      </c>
      <c r="R414">
        <f t="shared" si="170"/>
        <v>0.99886039495257328</v>
      </c>
      <c r="S414">
        <f t="shared" si="158"/>
        <v>0</v>
      </c>
      <c r="T414">
        <f t="shared" si="159"/>
        <v>2.2806006118607108E-3</v>
      </c>
      <c r="U414">
        <f t="shared" si="160"/>
        <v>0</v>
      </c>
      <c r="V414">
        <f t="shared" si="161"/>
        <v>0.99771939938813925</v>
      </c>
      <c r="W414">
        <f t="shared" si="162"/>
        <v>0</v>
      </c>
      <c r="X414">
        <f t="shared" si="171"/>
        <v>0</v>
      </c>
      <c r="Y414">
        <f t="shared" si="172"/>
        <v>0</v>
      </c>
      <c r="Z414">
        <f t="shared" si="173"/>
        <v>0</v>
      </c>
      <c r="AA414">
        <f t="shared" si="174"/>
        <v>1</v>
      </c>
      <c r="AB414">
        <f t="shared" si="175"/>
        <v>0</v>
      </c>
      <c r="AC414">
        <f t="shared" si="163"/>
        <v>0</v>
      </c>
      <c r="AD414">
        <f t="shared" si="164"/>
        <v>0</v>
      </c>
      <c r="AE414">
        <f t="shared" si="165"/>
        <v>1</v>
      </c>
      <c r="AF414">
        <f t="shared" si="166"/>
        <v>0</v>
      </c>
      <c r="AG414">
        <f t="shared" si="167"/>
        <v>0</v>
      </c>
      <c r="AH414">
        <f t="shared" si="152"/>
        <v>0</v>
      </c>
      <c r="AI414">
        <f t="shared" si="153"/>
        <v>0</v>
      </c>
      <c r="AJ414">
        <f t="shared" si="168"/>
        <v>1</v>
      </c>
      <c r="AK414">
        <f t="shared" si="169"/>
        <v>0</v>
      </c>
      <c r="AL414">
        <f t="shared" si="154"/>
        <v>0</v>
      </c>
      <c r="AM414">
        <f t="shared" si="155"/>
        <v>0</v>
      </c>
      <c r="AN414">
        <f t="shared" si="156"/>
        <v>1</v>
      </c>
    </row>
    <row r="415" spans="1:40" x14ac:dyDescent="0.3">
      <c r="A415" t="str">
        <f t="shared" si="157"/>
        <v>RJ_Acougues</v>
      </c>
      <c r="B415" t="str">
        <f>IFERROR('[1]Sheet 1'!A415,0)</f>
        <v>Sudeste</v>
      </c>
      <c r="C415" t="str">
        <f>IFERROR('[1]Sheet 1'!B415,0)</f>
        <v>RJ</v>
      </c>
      <c r="D415" t="str">
        <f>IFERROR('[1]Sheet 1'!C415,0)</f>
        <v>Rio de Janeiro</v>
      </c>
      <c r="E415" t="str">
        <f>IFERROR('[1]Sheet 1'!D415,0)</f>
        <v>Acougues</v>
      </c>
      <c r="F415">
        <f>IFERROR('[1]Sheet 1'!E415,0)</f>
        <v>0.77194412223719699</v>
      </c>
      <c r="G415">
        <f>IFERROR('[1]Sheet 1'!F415,0)</f>
        <v>0.17391682763670699</v>
      </c>
      <c r="H415">
        <f>IFERROR('[1]Sheet 1'!G415,0)</f>
        <v>4.9086584518684397E-2</v>
      </c>
      <c r="I415">
        <f>IFERROR('[1]Sheet 1'!H415,0)</f>
        <v>0</v>
      </c>
      <c r="J415">
        <f>IFERROR('[1]Sheet 1'!I415,0)</f>
        <v>4.2926941050136303E-3</v>
      </c>
      <c r="K415">
        <f>IFERROR('[1]Sheet 1'!J415,0)</f>
        <v>7.5977150239838604E-4</v>
      </c>
      <c r="L415">
        <f>IFERROR('[1]Sheet 1'!K415,0)</f>
        <v>1</v>
      </c>
      <c r="M415">
        <f>IFERROR('[1]Sheet 1'!L415,0)</f>
        <v>0</v>
      </c>
      <c r="N415">
        <f>IFERROR('[1]Sheet 1'!M415,0)</f>
        <v>0</v>
      </c>
      <c r="O415">
        <f>IFERROR('[1]Sheet 1'!N415,0)</f>
        <v>0</v>
      </c>
      <c r="P415">
        <f>IFERROR('[1]Sheet 1'!O415,0)</f>
        <v>0</v>
      </c>
      <c r="Q415">
        <f>IFERROR('[1]Sheet 1'!P415,0)</f>
        <v>0</v>
      </c>
      <c r="R415">
        <f t="shared" si="170"/>
        <v>0.99924022849760208</v>
      </c>
      <c r="S415">
        <f t="shared" si="158"/>
        <v>0.77253106932838966</v>
      </c>
      <c r="T415">
        <f t="shared" si="159"/>
        <v>0.17404906515643184</v>
      </c>
      <c r="U415">
        <f t="shared" si="160"/>
        <v>4.9123907463661722E-2</v>
      </c>
      <c r="V415">
        <f t="shared" si="161"/>
        <v>0</v>
      </c>
      <c r="W415">
        <f t="shared" si="162"/>
        <v>4.2959580515166693E-3</v>
      </c>
      <c r="X415">
        <f t="shared" si="171"/>
        <v>1</v>
      </c>
      <c r="Y415">
        <f t="shared" si="172"/>
        <v>0</v>
      </c>
      <c r="Z415">
        <f t="shared" si="173"/>
        <v>0</v>
      </c>
      <c r="AA415">
        <f t="shared" si="174"/>
        <v>0</v>
      </c>
      <c r="AB415">
        <f t="shared" si="175"/>
        <v>0</v>
      </c>
      <c r="AC415">
        <f t="shared" si="163"/>
        <v>1</v>
      </c>
      <c r="AD415">
        <f t="shared" si="164"/>
        <v>0</v>
      </c>
      <c r="AE415">
        <f t="shared" si="165"/>
        <v>0</v>
      </c>
      <c r="AF415">
        <f t="shared" si="166"/>
        <v>1</v>
      </c>
      <c r="AG415">
        <f t="shared" si="167"/>
        <v>0</v>
      </c>
      <c r="AH415">
        <f t="shared" si="152"/>
        <v>2</v>
      </c>
      <c r="AI415">
        <f t="shared" si="153"/>
        <v>0</v>
      </c>
      <c r="AJ415">
        <f t="shared" si="168"/>
        <v>0</v>
      </c>
      <c r="AK415">
        <f t="shared" si="169"/>
        <v>0</v>
      </c>
      <c r="AL415">
        <f t="shared" si="154"/>
        <v>0</v>
      </c>
      <c r="AM415">
        <f t="shared" si="155"/>
        <v>0</v>
      </c>
      <c r="AN415">
        <f t="shared" si="156"/>
        <v>1</v>
      </c>
    </row>
    <row r="416" spans="1:40" x14ac:dyDescent="0.3">
      <c r="A416" t="str">
        <f t="shared" si="157"/>
        <v>RJ_AliGeral</v>
      </c>
      <c r="B416" t="str">
        <f>IFERROR('[1]Sheet 1'!A416,0)</f>
        <v>Sudeste</v>
      </c>
      <c r="C416" t="str">
        <f>IFERROR('[1]Sheet 1'!B416,0)</f>
        <v>RJ</v>
      </c>
      <c r="D416" t="str">
        <f>IFERROR('[1]Sheet 1'!C416,0)</f>
        <v>Rio de Janeiro</v>
      </c>
      <c r="E416" t="str">
        <f>IFERROR('[1]Sheet 1'!D416,0)</f>
        <v>AliGeral</v>
      </c>
      <c r="F416">
        <f>IFERROR('[1]Sheet 1'!E416,0)</f>
        <v>0.62561594673651999</v>
      </c>
      <c r="G416">
        <f>IFERROR('[1]Sheet 1'!F416,0)</f>
        <v>0.23648993021694401</v>
      </c>
      <c r="H416">
        <f>IFERROR('[1]Sheet 1'!G416,0)</f>
        <v>2.2631950499992299E-2</v>
      </c>
      <c r="I416">
        <f>IFERROR('[1]Sheet 1'!H416,0)</f>
        <v>5.2443641209028197E-2</v>
      </c>
      <c r="J416">
        <f>IFERROR('[1]Sheet 1'!I416,0)</f>
        <v>3.5260601382184197E-2</v>
      </c>
      <c r="K416">
        <f>IFERROR('[1]Sheet 1'!J416,0)</f>
        <v>2.7557929955331101E-2</v>
      </c>
      <c r="L416">
        <f>IFERROR('[1]Sheet 1'!K416,0)</f>
        <v>1</v>
      </c>
      <c r="M416">
        <f>IFERROR('[1]Sheet 1'!L416,0)</f>
        <v>0</v>
      </c>
      <c r="N416">
        <f>IFERROR('[1]Sheet 1'!M416,0)</f>
        <v>0</v>
      </c>
      <c r="O416">
        <f>IFERROR('[1]Sheet 1'!N416,0)</f>
        <v>0</v>
      </c>
      <c r="P416">
        <f>IFERROR('[1]Sheet 1'!O416,0)</f>
        <v>0</v>
      </c>
      <c r="Q416">
        <f>IFERROR('[1]Sheet 1'!P416,0)</f>
        <v>0</v>
      </c>
      <c r="R416">
        <f t="shared" si="170"/>
        <v>0.97244207004466876</v>
      </c>
      <c r="S416">
        <f t="shared" si="158"/>
        <v>0.64334520894163139</v>
      </c>
      <c r="T416">
        <f t="shared" si="159"/>
        <v>0.24319179260321483</v>
      </c>
      <c r="U416">
        <f t="shared" si="160"/>
        <v>2.3273314881320086E-2</v>
      </c>
      <c r="V416">
        <f t="shared" si="161"/>
        <v>5.3929835847825069E-2</v>
      </c>
      <c r="W416">
        <f t="shared" si="162"/>
        <v>3.6259847726008515E-2</v>
      </c>
      <c r="X416">
        <f t="shared" si="171"/>
        <v>1</v>
      </c>
      <c r="Y416">
        <f t="shared" si="172"/>
        <v>0</v>
      </c>
      <c r="Z416">
        <f t="shared" si="173"/>
        <v>0</v>
      </c>
      <c r="AA416">
        <f t="shared" si="174"/>
        <v>0</v>
      </c>
      <c r="AB416">
        <f t="shared" si="175"/>
        <v>0</v>
      </c>
      <c r="AC416">
        <f t="shared" si="163"/>
        <v>1</v>
      </c>
      <c r="AD416">
        <f t="shared" si="164"/>
        <v>0</v>
      </c>
      <c r="AE416">
        <f t="shared" si="165"/>
        <v>0</v>
      </c>
      <c r="AF416">
        <f t="shared" si="166"/>
        <v>1</v>
      </c>
      <c r="AG416">
        <f t="shared" si="167"/>
        <v>0</v>
      </c>
      <c r="AH416">
        <f t="shared" si="152"/>
        <v>2</v>
      </c>
      <c r="AI416">
        <f t="shared" si="153"/>
        <v>0</v>
      </c>
      <c r="AJ416">
        <f t="shared" si="168"/>
        <v>0</v>
      </c>
      <c r="AK416">
        <f t="shared" si="169"/>
        <v>0</v>
      </c>
      <c r="AL416">
        <f t="shared" si="154"/>
        <v>0</v>
      </c>
      <c r="AM416">
        <f t="shared" si="155"/>
        <v>0</v>
      </c>
      <c r="AN416">
        <f t="shared" si="156"/>
        <v>1</v>
      </c>
    </row>
    <row r="417" spans="1:40" x14ac:dyDescent="0.3">
      <c r="A417" t="str">
        <f t="shared" si="157"/>
        <v>RJ_Ambulantes</v>
      </c>
      <c r="B417" t="str">
        <f>IFERROR('[1]Sheet 1'!A417,0)</f>
        <v>Sudeste</v>
      </c>
      <c r="C417" t="str">
        <f>IFERROR('[1]Sheet 1'!B417,0)</f>
        <v>RJ</v>
      </c>
      <c r="D417" t="str">
        <f>IFERROR('[1]Sheet 1'!C417,0)</f>
        <v>Rio de Janeiro</v>
      </c>
      <c r="E417" t="str">
        <f>IFERROR('[1]Sheet 1'!D417,0)</f>
        <v>Ambulantes</v>
      </c>
      <c r="F417">
        <f>IFERROR('[1]Sheet 1'!E417,0)</f>
        <v>0.27151696066097802</v>
      </c>
      <c r="G417">
        <f>IFERROR('[1]Sheet 1'!F417,0)</f>
        <v>0.28677677625506698</v>
      </c>
      <c r="H417">
        <f>IFERROR('[1]Sheet 1'!G417,0)</f>
        <v>0.14556543511587899</v>
      </c>
      <c r="I417">
        <f>IFERROR('[1]Sheet 1'!H417,0)</f>
        <v>0.221934355623646</v>
      </c>
      <c r="J417">
        <f>IFERROR('[1]Sheet 1'!I417,0)</f>
        <v>1.3258150708019599E-2</v>
      </c>
      <c r="K417">
        <f>IFERROR('[1]Sheet 1'!J417,0)</f>
        <v>6.0948321636410299E-2</v>
      </c>
      <c r="L417">
        <f>IFERROR('[1]Sheet 1'!K417,0)</f>
        <v>0</v>
      </c>
      <c r="M417">
        <f>IFERROR('[1]Sheet 1'!L417,0)</f>
        <v>0</v>
      </c>
      <c r="N417">
        <f>IFERROR('[1]Sheet 1'!M417,0)</f>
        <v>0</v>
      </c>
      <c r="O417">
        <f>IFERROR('[1]Sheet 1'!N417,0)</f>
        <v>0</v>
      </c>
      <c r="P417">
        <f>IFERROR('[1]Sheet 1'!O417,0)</f>
        <v>0</v>
      </c>
      <c r="Q417">
        <f>IFERROR('[1]Sheet 1'!P417,0)</f>
        <v>0</v>
      </c>
      <c r="R417">
        <f t="shared" si="170"/>
        <v>0.9390516783635896</v>
      </c>
      <c r="S417">
        <f t="shared" si="158"/>
        <v>0.28913952971590334</v>
      </c>
      <c r="T417">
        <f t="shared" si="159"/>
        <v>0.30538977019327623</v>
      </c>
      <c r="U417">
        <f t="shared" si="160"/>
        <v>0.15501323140121986</v>
      </c>
      <c r="V417">
        <f t="shared" si="161"/>
        <v>0.23633880939374208</v>
      </c>
      <c r="W417">
        <f t="shared" si="162"/>
        <v>1.4118659295858477E-2</v>
      </c>
      <c r="X417">
        <f t="shared" si="171"/>
        <v>0</v>
      </c>
      <c r="Y417">
        <f t="shared" si="172"/>
        <v>0</v>
      </c>
      <c r="Z417">
        <f t="shared" si="173"/>
        <v>0</v>
      </c>
      <c r="AA417">
        <f t="shared" si="174"/>
        <v>0</v>
      </c>
      <c r="AB417">
        <f t="shared" si="175"/>
        <v>0</v>
      </c>
      <c r="AC417">
        <f t="shared" si="163"/>
        <v>0</v>
      </c>
      <c r="AD417">
        <f t="shared" si="164"/>
        <v>0</v>
      </c>
      <c r="AE417">
        <f t="shared" si="165"/>
        <v>1</v>
      </c>
      <c r="AF417">
        <f t="shared" si="166"/>
        <v>0</v>
      </c>
      <c r="AG417">
        <f t="shared" si="167"/>
        <v>0</v>
      </c>
      <c r="AH417">
        <f t="shared" si="152"/>
        <v>0</v>
      </c>
      <c r="AI417">
        <f t="shared" si="153"/>
        <v>0</v>
      </c>
      <c r="AJ417">
        <f t="shared" si="168"/>
        <v>1</v>
      </c>
      <c r="AK417">
        <f t="shared" si="169"/>
        <v>0</v>
      </c>
      <c r="AL417">
        <f t="shared" si="154"/>
        <v>0</v>
      </c>
      <c r="AM417">
        <f t="shared" si="155"/>
        <v>0</v>
      </c>
      <c r="AN417">
        <f t="shared" si="156"/>
        <v>1</v>
      </c>
    </row>
    <row r="418" spans="1:40" x14ac:dyDescent="0.3">
      <c r="A418" t="str">
        <f t="shared" si="157"/>
        <v>RJ_Bares</v>
      </c>
      <c r="B418" t="str">
        <f>IFERROR('[1]Sheet 1'!A418,0)</f>
        <v>Sudeste</v>
      </c>
      <c r="C418" t="str">
        <f>IFERROR('[1]Sheet 1'!B418,0)</f>
        <v>RJ</v>
      </c>
      <c r="D418" t="str">
        <f>IFERROR('[1]Sheet 1'!C418,0)</f>
        <v>Rio de Janeiro</v>
      </c>
      <c r="E418" t="str">
        <f>IFERROR('[1]Sheet 1'!D418,0)</f>
        <v>Bares</v>
      </c>
      <c r="F418">
        <f>IFERROR('[1]Sheet 1'!E418,0)</f>
        <v>3.5856625390510398E-2</v>
      </c>
      <c r="G418">
        <f>IFERROR('[1]Sheet 1'!F418,0)</f>
        <v>0.17113244960551499</v>
      </c>
      <c r="H418">
        <f>IFERROR('[1]Sheet 1'!G418,0)</f>
        <v>0</v>
      </c>
      <c r="I418">
        <f>IFERROR('[1]Sheet 1'!H418,0)</f>
        <v>0.228330031065515</v>
      </c>
      <c r="J418">
        <f>IFERROR('[1]Sheet 1'!I418,0)</f>
        <v>0</v>
      </c>
      <c r="K418">
        <f>IFERROR('[1]Sheet 1'!J418,0)</f>
        <v>0.56468089393845999</v>
      </c>
      <c r="L418">
        <f>IFERROR('[1]Sheet 1'!K418,0)</f>
        <v>0</v>
      </c>
      <c r="M418">
        <f>IFERROR('[1]Sheet 1'!L418,0)</f>
        <v>0</v>
      </c>
      <c r="N418">
        <f>IFERROR('[1]Sheet 1'!M418,0)</f>
        <v>0</v>
      </c>
      <c r="O418">
        <f>IFERROR('[1]Sheet 1'!N418,0)</f>
        <v>0</v>
      </c>
      <c r="P418">
        <f>IFERROR('[1]Sheet 1'!O418,0)</f>
        <v>0</v>
      </c>
      <c r="Q418">
        <f>IFERROR('[1]Sheet 1'!P418,0)</f>
        <v>1</v>
      </c>
      <c r="R418">
        <f t="shared" si="170"/>
        <v>0.39946248067102996</v>
      </c>
      <c r="S418">
        <f t="shared" si="158"/>
        <v>0</v>
      </c>
      <c r="T418">
        <f t="shared" si="159"/>
        <v>0.4284068163749476</v>
      </c>
      <c r="U418">
        <f t="shared" si="160"/>
        <v>0</v>
      </c>
      <c r="V418">
        <f t="shared" si="161"/>
        <v>0.57159318362505251</v>
      </c>
      <c r="W418">
        <f t="shared" si="162"/>
        <v>0</v>
      </c>
      <c r="X418">
        <f t="shared" si="171"/>
        <v>0</v>
      </c>
      <c r="Y418">
        <f t="shared" si="172"/>
        <v>0</v>
      </c>
      <c r="Z418">
        <f t="shared" si="173"/>
        <v>0</v>
      </c>
      <c r="AA418">
        <f t="shared" si="174"/>
        <v>1</v>
      </c>
      <c r="AB418">
        <f t="shared" si="175"/>
        <v>0</v>
      </c>
      <c r="AC418">
        <f t="shared" si="163"/>
        <v>0</v>
      </c>
      <c r="AD418">
        <f t="shared" si="164"/>
        <v>0</v>
      </c>
      <c r="AE418">
        <f t="shared" si="165"/>
        <v>1</v>
      </c>
      <c r="AF418">
        <f t="shared" si="166"/>
        <v>0</v>
      </c>
      <c r="AG418">
        <f t="shared" si="167"/>
        <v>0</v>
      </c>
      <c r="AH418">
        <f t="shared" si="152"/>
        <v>0</v>
      </c>
      <c r="AI418">
        <f t="shared" si="153"/>
        <v>0</v>
      </c>
      <c r="AJ418">
        <f t="shared" si="168"/>
        <v>0</v>
      </c>
      <c r="AK418">
        <f t="shared" si="169"/>
        <v>1</v>
      </c>
      <c r="AL418">
        <f t="shared" si="154"/>
        <v>1</v>
      </c>
      <c r="AM418">
        <f t="shared" si="155"/>
        <v>0</v>
      </c>
      <c r="AN418">
        <f t="shared" si="156"/>
        <v>1</v>
      </c>
    </row>
    <row r="419" spans="1:40" x14ac:dyDescent="0.3">
      <c r="A419" t="str">
        <f t="shared" si="157"/>
        <v>RJ_Bebidas</v>
      </c>
      <c r="B419" t="str">
        <f>IFERROR('[1]Sheet 1'!A419,0)</f>
        <v>Sudeste</v>
      </c>
      <c r="C419" t="str">
        <f>IFERROR('[1]Sheet 1'!B419,0)</f>
        <v>RJ</v>
      </c>
      <c r="D419" t="str">
        <f>IFERROR('[1]Sheet 1'!C419,0)</f>
        <v>Rio de Janeiro</v>
      </c>
      <c r="E419" t="str">
        <f>IFERROR('[1]Sheet 1'!D419,0)</f>
        <v>Bebidas</v>
      </c>
      <c r="F419">
        <f>IFERROR('[1]Sheet 1'!E419,0)</f>
        <v>0</v>
      </c>
      <c r="G419">
        <f>IFERROR('[1]Sheet 1'!F419,0)</f>
        <v>0.11646145559526599</v>
      </c>
      <c r="H419">
        <f>IFERROR('[1]Sheet 1'!G419,0)</f>
        <v>0</v>
      </c>
      <c r="I419">
        <f>IFERROR('[1]Sheet 1'!H419,0)</f>
        <v>0</v>
      </c>
      <c r="J419">
        <f>IFERROR('[1]Sheet 1'!I419,0)</f>
        <v>0</v>
      </c>
      <c r="K419">
        <f>IFERROR('[1]Sheet 1'!J419,0)</f>
        <v>0.88353854440473401</v>
      </c>
      <c r="L419">
        <f>IFERROR('[1]Sheet 1'!K419,0)</f>
        <v>0</v>
      </c>
      <c r="M419">
        <f>IFERROR('[1]Sheet 1'!L419,0)</f>
        <v>0</v>
      </c>
      <c r="N419">
        <f>IFERROR('[1]Sheet 1'!M419,0)</f>
        <v>0</v>
      </c>
      <c r="O419">
        <f>IFERROR('[1]Sheet 1'!N419,0)</f>
        <v>0</v>
      </c>
      <c r="P419">
        <f>IFERROR('[1]Sheet 1'!O419,0)</f>
        <v>0</v>
      </c>
      <c r="Q419">
        <f>IFERROR('[1]Sheet 1'!P419,0)</f>
        <v>1</v>
      </c>
      <c r="R419">
        <f t="shared" si="170"/>
        <v>0.11646145559526599</v>
      </c>
      <c r="S419">
        <f t="shared" si="158"/>
        <v>0</v>
      </c>
      <c r="T419">
        <f t="shared" si="159"/>
        <v>1</v>
      </c>
      <c r="U419">
        <f t="shared" si="160"/>
        <v>0</v>
      </c>
      <c r="V419">
        <f t="shared" si="161"/>
        <v>0</v>
      </c>
      <c r="W419">
        <f t="shared" si="162"/>
        <v>0</v>
      </c>
      <c r="X419">
        <f t="shared" si="171"/>
        <v>0</v>
      </c>
      <c r="Y419">
        <f t="shared" si="172"/>
        <v>1</v>
      </c>
      <c r="Z419">
        <f t="shared" si="173"/>
        <v>0</v>
      </c>
      <c r="AA419">
        <f t="shared" si="174"/>
        <v>0</v>
      </c>
      <c r="AB419">
        <f t="shared" si="175"/>
        <v>0</v>
      </c>
      <c r="AC419">
        <f t="shared" si="163"/>
        <v>0</v>
      </c>
      <c r="AD419">
        <f t="shared" si="164"/>
        <v>0</v>
      </c>
      <c r="AE419">
        <f t="shared" si="165"/>
        <v>1</v>
      </c>
      <c r="AF419">
        <f t="shared" si="166"/>
        <v>0</v>
      </c>
      <c r="AG419">
        <f t="shared" si="167"/>
        <v>1</v>
      </c>
      <c r="AH419">
        <f t="shared" si="152"/>
        <v>1</v>
      </c>
      <c r="AI419">
        <f t="shared" si="153"/>
        <v>0</v>
      </c>
      <c r="AJ419">
        <f t="shared" si="168"/>
        <v>0</v>
      </c>
      <c r="AK419">
        <f t="shared" si="169"/>
        <v>0</v>
      </c>
      <c r="AL419">
        <f t="shared" si="154"/>
        <v>0</v>
      </c>
      <c r="AM419">
        <f t="shared" si="155"/>
        <v>0</v>
      </c>
      <c r="AN419">
        <f t="shared" si="156"/>
        <v>1</v>
      </c>
    </row>
    <row r="420" spans="1:40" x14ac:dyDescent="0.3">
      <c r="A420" t="str">
        <f t="shared" si="157"/>
        <v>RJ_Cantinas</v>
      </c>
      <c r="B420" t="str">
        <f>IFERROR('[1]Sheet 1'!A420,0)</f>
        <v>Sudeste</v>
      </c>
      <c r="C420" t="str">
        <f>IFERROR('[1]Sheet 1'!B420,0)</f>
        <v>RJ</v>
      </c>
      <c r="D420" t="str">
        <f>IFERROR('[1]Sheet 1'!C420,0)</f>
        <v>Rio de Janeiro</v>
      </c>
      <c r="E420" t="str">
        <f>IFERROR('[1]Sheet 1'!D420,0)</f>
        <v>Cantinas</v>
      </c>
      <c r="F420">
        <f>IFERROR('[1]Sheet 1'!E420,0)</f>
        <v>0.13321701046213899</v>
      </c>
      <c r="G420">
        <f>IFERROR('[1]Sheet 1'!F420,0)</f>
        <v>0.32453111337357898</v>
      </c>
      <c r="H420">
        <f>IFERROR('[1]Sheet 1'!G420,0)</f>
        <v>1.1278323649781001E-3</v>
      </c>
      <c r="I420">
        <f>IFERROR('[1]Sheet 1'!H420,0)</f>
        <v>0.51834466769169596</v>
      </c>
      <c r="J420">
        <f>IFERROR('[1]Sheet 1'!I420,0)</f>
        <v>0</v>
      </c>
      <c r="K420">
        <f>IFERROR('[1]Sheet 1'!J420,0)</f>
        <v>2.27793761076081E-2</v>
      </c>
      <c r="L420">
        <f>IFERROR('[1]Sheet 1'!K420,0)</f>
        <v>0</v>
      </c>
      <c r="M420">
        <f>IFERROR('[1]Sheet 1'!L420,0)</f>
        <v>0</v>
      </c>
      <c r="N420">
        <f>IFERROR('[1]Sheet 1'!M420,0)</f>
        <v>0</v>
      </c>
      <c r="O420">
        <f>IFERROR('[1]Sheet 1'!N420,0)</f>
        <v>1</v>
      </c>
      <c r="P420">
        <f>IFERROR('[1]Sheet 1'!O420,0)</f>
        <v>0</v>
      </c>
      <c r="Q420">
        <f>IFERROR('[1]Sheet 1'!P420,0)</f>
        <v>0</v>
      </c>
      <c r="R420">
        <f t="shared" si="170"/>
        <v>0.97722062389239195</v>
      </c>
      <c r="S420">
        <f t="shared" si="158"/>
        <v>0.13632234851073749</v>
      </c>
      <c r="T420">
        <f t="shared" si="159"/>
        <v>0.33209605429829242</v>
      </c>
      <c r="U420">
        <f t="shared" si="160"/>
        <v>1.154122556773109E-3</v>
      </c>
      <c r="V420">
        <f t="shared" si="161"/>
        <v>0.53042747463419704</v>
      </c>
      <c r="W420">
        <f t="shared" si="162"/>
        <v>0</v>
      </c>
      <c r="X420">
        <f t="shared" si="171"/>
        <v>0</v>
      </c>
      <c r="Y420">
        <f t="shared" si="172"/>
        <v>0</v>
      </c>
      <c r="Z420">
        <f t="shared" si="173"/>
        <v>0</v>
      </c>
      <c r="AA420">
        <f t="shared" si="174"/>
        <v>1</v>
      </c>
      <c r="AB420">
        <f t="shared" si="175"/>
        <v>0</v>
      </c>
      <c r="AC420">
        <f t="shared" si="163"/>
        <v>0</v>
      </c>
      <c r="AD420">
        <f t="shared" si="164"/>
        <v>0</v>
      </c>
      <c r="AE420">
        <f t="shared" si="165"/>
        <v>1</v>
      </c>
      <c r="AF420">
        <f t="shared" si="166"/>
        <v>0</v>
      </c>
      <c r="AG420">
        <f t="shared" si="167"/>
        <v>0</v>
      </c>
      <c r="AH420">
        <f t="shared" si="152"/>
        <v>0</v>
      </c>
      <c r="AI420">
        <f t="shared" si="153"/>
        <v>0</v>
      </c>
      <c r="AJ420">
        <f t="shared" si="168"/>
        <v>1</v>
      </c>
      <c r="AK420">
        <f t="shared" si="169"/>
        <v>0</v>
      </c>
      <c r="AL420">
        <f t="shared" si="154"/>
        <v>0</v>
      </c>
      <c r="AM420">
        <f t="shared" si="155"/>
        <v>0</v>
      </c>
      <c r="AN420">
        <f t="shared" si="156"/>
        <v>1</v>
      </c>
    </row>
    <row r="421" spans="1:40" x14ac:dyDescent="0.3">
      <c r="A421" t="str">
        <f t="shared" si="157"/>
        <v>RJ_Doces</v>
      </c>
      <c r="B421" t="str">
        <f>IFERROR('[1]Sheet 1'!A421,0)</f>
        <v>Sudeste</v>
      </c>
      <c r="C421" t="str">
        <f>IFERROR('[1]Sheet 1'!B421,0)</f>
        <v>RJ</v>
      </c>
      <c r="D421" t="str">
        <f>IFERROR('[1]Sheet 1'!C421,0)</f>
        <v>Rio de Janeiro</v>
      </c>
      <c r="E421" t="str">
        <f>IFERROR('[1]Sheet 1'!D421,0)</f>
        <v>Doces</v>
      </c>
      <c r="F421">
        <f>IFERROR('[1]Sheet 1'!E421,0)</f>
        <v>3.7063807373479002E-2</v>
      </c>
      <c r="G421">
        <f>IFERROR('[1]Sheet 1'!F421,0)</f>
        <v>0.87017656243856001</v>
      </c>
      <c r="H421">
        <f>IFERROR('[1]Sheet 1'!G421,0)</f>
        <v>6.8922166488779496E-2</v>
      </c>
      <c r="I421">
        <f>IFERROR('[1]Sheet 1'!H421,0)</f>
        <v>0</v>
      </c>
      <c r="J421">
        <f>IFERROR('[1]Sheet 1'!I421,0)</f>
        <v>2.3837463699181299E-2</v>
      </c>
      <c r="K421">
        <f>IFERROR('[1]Sheet 1'!J421,0)</f>
        <v>0</v>
      </c>
      <c r="L421">
        <f>IFERROR('[1]Sheet 1'!K421,0)</f>
        <v>0</v>
      </c>
      <c r="M421">
        <f>IFERROR('[1]Sheet 1'!L421,0)</f>
        <v>1</v>
      </c>
      <c r="N421">
        <f>IFERROR('[1]Sheet 1'!M421,0)</f>
        <v>0</v>
      </c>
      <c r="O421">
        <f>IFERROR('[1]Sheet 1'!N421,0)</f>
        <v>0</v>
      </c>
      <c r="P421">
        <f>IFERROR('[1]Sheet 1'!O421,0)</f>
        <v>0</v>
      </c>
      <c r="Q421">
        <f>IFERROR('[1]Sheet 1'!P421,0)</f>
        <v>0</v>
      </c>
      <c r="R421">
        <f t="shared" si="170"/>
        <v>0.99999999999999978</v>
      </c>
      <c r="S421">
        <f t="shared" si="158"/>
        <v>3.7063807373479009E-2</v>
      </c>
      <c r="T421">
        <f t="shared" si="159"/>
        <v>0.87017656243856023</v>
      </c>
      <c r="U421">
        <f t="shared" si="160"/>
        <v>6.892216648877951E-2</v>
      </c>
      <c r="V421">
        <f t="shared" si="161"/>
        <v>0</v>
      </c>
      <c r="W421">
        <f t="shared" si="162"/>
        <v>2.3837463699181306E-2</v>
      </c>
      <c r="X421">
        <f t="shared" si="171"/>
        <v>0</v>
      </c>
      <c r="Y421">
        <f t="shared" si="172"/>
        <v>1</v>
      </c>
      <c r="Z421">
        <f t="shared" si="173"/>
        <v>0</v>
      </c>
      <c r="AA421">
        <f t="shared" si="174"/>
        <v>0</v>
      </c>
      <c r="AB421">
        <f t="shared" si="175"/>
        <v>0</v>
      </c>
      <c r="AC421">
        <f t="shared" si="163"/>
        <v>0</v>
      </c>
      <c r="AD421">
        <f t="shared" si="164"/>
        <v>1</v>
      </c>
      <c r="AE421">
        <f t="shared" si="165"/>
        <v>0</v>
      </c>
      <c r="AF421">
        <f t="shared" si="166"/>
        <v>0</v>
      </c>
      <c r="AG421">
        <f t="shared" si="167"/>
        <v>1</v>
      </c>
      <c r="AH421">
        <f t="shared" si="152"/>
        <v>2</v>
      </c>
      <c r="AI421">
        <f t="shared" si="153"/>
        <v>0</v>
      </c>
      <c r="AJ421">
        <f t="shared" si="168"/>
        <v>0</v>
      </c>
      <c r="AK421">
        <f t="shared" si="169"/>
        <v>0</v>
      </c>
      <c r="AL421">
        <f t="shared" si="154"/>
        <v>0</v>
      </c>
      <c r="AM421">
        <f t="shared" si="155"/>
        <v>0</v>
      </c>
      <c r="AN421">
        <f t="shared" si="156"/>
        <v>1</v>
      </c>
    </row>
    <row r="422" spans="1:40" x14ac:dyDescent="0.3">
      <c r="A422" t="str">
        <f t="shared" si="157"/>
        <v>RJ_Excluidos</v>
      </c>
      <c r="B422" t="str">
        <f>IFERROR('[1]Sheet 1'!A422,0)</f>
        <v>Sudeste</v>
      </c>
      <c r="C422" t="str">
        <f>IFERROR('[1]Sheet 1'!B422,0)</f>
        <v>RJ</v>
      </c>
      <c r="D422" t="str">
        <f>IFERROR('[1]Sheet 1'!C422,0)</f>
        <v>Rio de Janeiro</v>
      </c>
      <c r="E422" t="str">
        <f>IFERROR('[1]Sheet 1'!D422,0)</f>
        <v>Excluidos</v>
      </c>
      <c r="F422">
        <f>IFERROR('[1]Sheet 1'!E422,0)</f>
        <v>0.22638144561315601</v>
      </c>
      <c r="G422">
        <f>IFERROR('[1]Sheet 1'!F422,0)</f>
        <v>0.10570188558264899</v>
      </c>
      <c r="H422">
        <f>IFERROR('[1]Sheet 1'!G422,0)</f>
        <v>4.5598334416658802E-2</v>
      </c>
      <c r="I422">
        <f>IFERROR('[1]Sheet 1'!H422,0)</f>
        <v>0.58322501284052197</v>
      </c>
      <c r="J422">
        <f>IFERROR('[1]Sheet 1'!I422,0)</f>
        <v>1.23200243537954E-2</v>
      </c>
      <c r="K422">
        <f>IFERROR('[1]Sheet 1'!J422,0)</f>
        <v>2.67732971932177E-2</v>
      </c>
      <c r="L422">
        <f>IFERROR('[1]Sheet 1'!K422,0)</f>
        <v>0</v>
      </c>
      <c r="M422">
        <f>IFERROR('[1]Sheet 1'!L422,0)</f>
        <v>0</v>
      </c>
      <c r="N422">
        <f>IFERROR('[1]Sheet 1'!M422,0)</f>
        <v>0</v>
      </c>
      <c r="O422">
        <f>IFERROR('[1]Sheet 1'!N422,0)</f>
        <v>1</v>
      </c>
      <c r="P422">
        <f>IFERROR('[1]Sheet 1'!O422,0)</f>
        <v>0</v>
      </c>
      <c r="Q422">
        <f>IFERROR('[1]Sheet 1'!P422,0)</f>
        <v>0</v>
      </c>
      <c r="R422">
        <f t="shared" si="170"/>
        <v>0.97322670280678125</v>
      </c>
      <c r="S422">
        <f t="shared" si="158"/>
        <v>0.23260915977775062</v>
      </c>
      <c r="T422">
        <f t="shared" si="159"/>
        <v>0.10860972605643192</v>
      </c>
      <c r="U422">
        <f t="shared" si="160"/>
        <v>4.6852736659560842E-2</v>
      </c>
      <c r="V422">
        <f t="shared" si="161"/>
        <v>0.59926943142692635</v>
      </c>
      <c r="W422">
        <f t="shared" si="162"/>
        <v>1.2658946079330239E-2</v>
      </c>
      <c r="X422">
        <f t="shared" si="171"/>
        <v>0</v>
      </c>
      <c r="Y422">
        <f t="shared" si="172"/>
        <v>0</v>
      </c>
      <c r="Z422">
        <f t="shared" si="173"/>
        <v>0</v>
      </c>
      <c r="AA422">
        <f t="shared" si="174"/>
        <v>1</v>
      </c>
      <c r="AB422">
        <f t="shared" si="175"/>
        <v>0</v>
      </c>
      <c r="AC422">
        <f t="shared" si="163"/>
        <v>0</v>
      </c>
      <c r="AD422">
        <f t="shared" si="164"/>
        <v>0</v>
      </c>
      <c r="AE422">
        <f t="shared" si="165"/>
        <v>1</v>
      </c>
      <c r="AF422">
        <f t="shared" si="166"/>
        <v>0</v>
      </c>
      <c r="AG422">
        <f t="shared" si="167"/>
        <v>0</v>
      </c>
      <c r="AH422">
        <f t="shared" si="152"/>
        <v>0</v>
      </c>
      <c r="AI422">
        <f t="shared" si="153"/>
        <v>0</v>
      </c>
      <c r="AJ422">
        <f t="shared" si="168"/>
        <v>1</v>
      </c>
      <c r="AK422">
        <f t="shared" si="169"/>
        <v>0</v>
      </c>
      <c r="AL422">
        <f t="shared" si="154"/>
        <v>0</v>
      </c>
      <c r="AM422">
        <f t="shared" si="155"/>
        <v>0</v>
      </c>
      <c r="AN422">
        <f t="shared" si="156"/>
        <v>1</v>
      </c>
    </row>
    <row r="423" spans="1:40" x14ac:dyDescent="0.3">
      <c r="A423" t="str">
        <f t="shared" si="157"/>
        <v>RJ_FornecimentoDom</v>
      </c>
      <c r="B423" t="str">
        <f>IFERROR('[1]Sheet 1'!A423,0)</f>
        <v>Sudeste</v>
      </c>
      <c r="C423" t="str">
        <f>IFERROR('[1]Sheet 1'!B423,0)</f>
        <v>RJ</v>
      </c>
      <c r="D423" t="str">
        <f>IFERROR('[1]Sheet 1'!C423,0)</f>
        <v>Rio de Janeiro</v>
      </c>
      <c r="E423" t="str">
        <f>IFERROR('[1]Sheet 1'!D423,0)</f>
        <v>FornecimentoDom</v>
      </c>
      <c r="F423">
        <f>IFERROR('[1]Sheet 1'!E423,0)</f>
        <v>3.1882360352268199E-2</v>
      </c>
      <c r="G423">
        <f>IFERROR('[1]Sheet 1'!F423,0)</f>
        <v>0.10853687027944101</v>
      </c>
      <c r="H423">
        <f>IFERROR('[1]Sheet 1'!G423,0)</f>
        <v>0</v>
      </c>
      <c r="I423">
        <f>IFERROR('[1]Sheet 1'!H423,0)</f>
        <v>0.64081665201318005</v>
      </c>
      <c r="J423">
        <f>IFERROR('[1]Sheet 1'!I423,0)</f>
        <v>0</v>
      </c>
      <c r="K423">
        <f>IFERROR('[1]Sheet 1'!J423,0)</f>
        <v>0.218764117355111</v>
      </c>
      <c r="L423">
        <f>IFERROR('[1]Sheet 1'!K423,0)</f>
        <v>0</v>
      </c>
      <c r="M423">
        <f>IFERROR('[1]Sheet 1'!L423,0)</f>
        <v>0</v>
      </c>
      <c r="N423">
        <f>IFERROR('[1]Sheet 1'!M423,0)</f>
        <v>0</v>
      </c>
      <c r="O423">
        <f>IFERROR('[1]Sheet 1'!N423,0)</f>
        <v>1</v>
      </c>
      <c r="P423">
        <f>IFERROR('[1]Sheet 1'!O423,0)</f>
        <v>0</v>
      </c>
      <c r="Q423">
        <f>IFERROR('[1]Sheet 1'!P423,0)</f>
        <v>0</v>
      </c>
      <c r="R423">
        <f t="shared" si="170"/>
        <v>0.7812358826448893</v>
      </c>
      <c r="S423">
        <f t="shared" si="158"/>
        <v>4.0810158699226468E-2</v>
      </c>
      <c r="T423">
        <f t="shared" si="159"/>
        <v>0.13892970444725006</v>
      </c>
      <c r="U423">
        <f t="shared" si="160"/>
        <v>0</v>
      </c>
      <c r="V423">
        <f t="shared" si="161"/>
        <v>0.82026013685352339</v>
      </c>
      <c r="W423">
        <f t="shared" si="162"/>
        <v>0</v>
      </c>
      <c r="X423">
        <f t="shared" si="171"/>
        <v>0</v>
      </c>
      <c r="Y423">
        <f t="shared" si="172"/>
        <v>0</v>
      </c>
      <c r="Z423">
        <f t="shared" si="173"/>
        <v>0</v>
      </c>
      <c r="AA423">
        <f t="shared" si="174"/>
        <v>1</v>
      </c>
      <c r="AB423">
        <f t="shared" si="175"/>
        <v>0</v>
      </c>
      <c r="AC423">
        <f t="shared" si="163"/>
        <v>0</v>
      </c>
      <c r="AD423">
        <f t="shared" si="164"/>
        <v>0</v>
      </c>
      <c r="AE423">
        <f t="shared" si="165"/>
        <v>1</v>
      </c>
      <c r="AF423">
        <f t="shared" si="166"/>
        <v>0</v>
      </c>
      <c r="AG423">
        <f t="shared" si="167"/>
        <v>0</v>
      </c>
      <c r="AH423">
        <f t="shared" si="152"/>
        <v>0</v>
      </c>
      <c r="AI423">
        <f t="shared" si="153"/>
        <v>0</v>
      </c>
      <c r="AJ423">
        <f t="shared" si="168"/>
        <v>1</v>
      </c>
      <c r="AK423">
        <f t="shared" si="169"/>
        <v>0</v>
      </c>
      <c r="AL423">
        <f t="shared" si="154"/>
        <v>0</v>
      </c>
      <c r="AM423">
        <f t="shared" si="155"/>
        <v>0</v>
      </c>
      <c r="AN423">
        <f t="shared" si="156"/>
        <v>1</v>
      </c>
    </row>
    <row r="424" spans="1:40" x14ac:dyDescent="0.3">
      <c r="A424" t="str">
        <f t="shared" si="157"/>
        <v>RJ_Hipermercado</v>
      </c>
      <c r="B424" t="str">
        <f>IFERROR('[1]Sheet 1'!A424,0)</f>
        <v>Sudeste</v>
      </c>
      <c r="C424" t="str">
        <f>IFERROR('[1]Sheet 1'!B424,0)</f>
        <v>RJ</v>
      </c>
      <c r="D424" t="str">
        <f>IFERROR('[1]Sheet 1'!C424,0)</f>
        <v>Rio de Janeiro</v>
      </c>
      <c r="E424" t="str">
        <f>IFERROR('[1]Sheet 1'!D424,0)</f>
        <v>Hipermercado</v>
      </c>
      <c r="F424">
        <f>IFERROR('[1]Sheet 1'!E424,0)</f>
        <v>0.35924265889747697</v>
      </c>
      <c r="G424">
        <f>IFERROR('[1]Sheet 1'!F424,0)</f>
        <v>0.37981840602345701</v>
      </c>
      <c r="H424">
        <f>IFERROR('[1]Sheet 1'!G424,0)</f>
        <v>0.134179782849425</v>
      </c>
      <c r="I424">
        <f>IFERROR('[1]Sheet 1'!H424,0)</f>
        <v>0</v>
      </c>
      <c r="J424">
        <f>IFERROR('[1]Sheet 1'!I424,0)</f>
        <v>8.1056780797471806E-2</v>
      </c>
      <c r="K424">
        <f>IFERROR('[1]Sheet 1'!J424,0)</f>
        <v>4.5702371432169403E-2</v>
      </c>
      <c r="L424">
        <f>IFERROR('[1]Sheet 1'!K424,0)</f>
        <v>0</v>
      </c>
      <c r="M424">
        <f>IFERROR('[1]Sheet 1'!L424,0)</f>
        <v>0</v>
      </c>
      <c r="N424">
        <f>IFERROR('[1]Sheet 1'!M424,0)</f>
        <v>0</v>
      </c>
      <c r="O424">
        <f>IFERROR('[1]Sheet 1'!N424,0)</f>
        <v>0</v>
      </c>
      <c r="P424">
        <f>IFERROR('[1]Sheet 1'!O424,0)</f>
        <v>0</v>
      </c>
      <c r="Q424">
        <f>IFERROR('[1]Sheet 1'!P424,0)</f>
        <v>0</v>
      </c>
      <c r="R424">
        <f t="shared" si="170"/>
        <v>0.95429762856783074</v>
      </c>
      <c r="S424">
        <f t="shared" si="158"/>
        <v>0.3764471881132232</v>
      </c>
      <c r="T424">
        <f t="shared" si="159"/>
        <v>0.39800833058075635</v>
      </c>
      <c r="U424">
        <f t="shared" si="160"/>
        <v>0.14060580141102971</v>
      </c>
      <c r="V424">
        <f t="shared" si="161"/>
        <v>0</v>
      </c>
      <c r="W424">
        <f t="shared" si="162"/>
        <v>8.4938679894990807E-2</v>
      </c>
      <c r="X424">
        <f t="shared" si="171"/>
        <v>0</v>
      </c>
      <c r="Y424">
        <f t="shared" si="172"/>
        <v>0</v>
      </c>
      <c r="Z424">
        <f t="shared" si="173"/>
        <v>0</v>
      </c>
      <c r="AA424">
        <f t="shared" si="174"/>
        <v>0</v>
      </c>
      <c r="AB424">
        <f t="shared" si="175"/>
        <v>0</v>
      </c>
      <c r="AC424">
        <f t="shared" si="163"/>
        <v>0</v>
      </c>
      <c r="AD424">
        <f t="shared" si="164"/>
        <v>0</v>
      </c>
      <c r="AE424">
        <f t="shared" si="165"/>
        <v>1</v>
      </c>
      <c r="AF424">
        <f t="shared" si="166"/>
        <v>0</v>
      </c>
      <c r="AG424">
        <f t="shared" si="167"/>
        <v>0</v>
      </c>
      <c r="AH424">
        <f t="shared" si="152"/>
        <v>0</v>
      </c>
      <c r="AI424">
        <f t="shared" si="153"/>
        <v>0</v>
      </c>
      <c r="AJ424">
        <f t="shared" si="168"/>
        <v>1</v>
      </c>
      <c r="AK424">
        <f t="shared" si="169"/>
        <v>0</v>
      </c>
      <c r="AL424">
        <f t="shared" si="154"/>
        <v>0</v>
      </c>
      <c r="AM424">
        <f t="shared" si="155"/>
        <v>0</v>
      </c>
      <c r="AN424">
        <f t="shared" si="156"/>
        <v>1</v>
      </c>
    </row>
    <row r="425" spans="1:40" x14ac:dyDescent="0.3">
      <c r="A425" t="str">
        <f t="shared" si="157"/>
        <v>RJ_Hortifruti</v>
      </c>
      <c r="B425" t="str">
        <f>IFERROR('[1]Sheet 1'!A425,0)</f>
        <v>Sudeste</v>
      </c>
      <c r="C425" t="str">
        <f>IFERROR('[1]Sheet 1'!B425,0)</f>
        <v>RJ</v>
      </c>
      <c r="D425" t="str">
        <f>IFERROR('[1]Sheet 1'!C425,0)</f>
        <v>Rio de Janeiro</v>
      </c>
      <c r="E425" t="str">
        <f>IFERROR('[1]Sheet 1'!D425,0)</f>
        <v>Hortifruti</v>
      </c>
      <c r="F425">
        <f>IFERROR('[1]Sheet 1'!E425,0)</f>
        <v>0.90158217082050496</v>
      </c>
      <c r="G425">
        <f>IFERROR('[1]Sheet 1'!F425,0)</f>
        <v>5.3168598345750898E-2</v>
      </c>
      <c r="H425">
        <f>IFERROR('[1]Sheet 1'!G425,0)</f>
        <v>2.86186062262574E-2</v>
      </c>
      <c r="I425">
        <f>IFERROR('[1]Sheet 1'!H425,0)</f>
        <v>3.6861425167590898E-3</v>
      </c>
      <c r="J425">
        <f>IFERROR('[1]Sheet 1'!I425,0)</f>
        <v>4.3047340538525701E-3</v>
      </c>
      <c r="K425">
        <f>IFERROR('[1]Sheet 1'!J425,0)</f>
        <v>8.6397480368753804E-3</v>
      </c>
      <c r="L425">
        <f>IFERROR('[1]Sheet 1'!K425,0)</f>
        <v>1</v>
      </c>
      <c r="M425">
        <f>IFERROR('[1]Sheet 1'!L425,0)</f>
        <v>0</v>
      </c>
      <c r="N425">
        <f>IFERROR('[1]Sheet 1'!M425,0)</f>
        <v>0</v>
      </c>
      <c r="O425">
        <f>IFERROR('[1]Sheet 1'!N425,0)</f>
        <v>0</v>
      </c>
      <c r="P425">
        <f>IFERROR('[1]Sheet 1'!O425,0)</f>
        <v>0</v>
      </c>
      <c r="Q425">
        <f>IFERROR('[1]Sheet 1'!P425,0)</f>
        <v>0</v>
      </c>
      <c r="R425">
        <f t="shared" si="170"/>
        <v>0.99136025196312505</v>
      </c>
      <c r="S425">
        <f t="shared" si="158"/>
        <v>0.90943949894618181</v>
      </c>
      <c r="T425">
        <f t="shared" si="159"/>
        <v>5.3631965010161181E-2</v>
      </c>
      <c r="U425">
        <f t="shared" si="160"/>
        <v>2.8868018633575302E-2</v>
      </c>
      <c r="V425">
        <f t="shared" si="161"/>
        <v>3.7182674103179605E-3</v>
      </c>
      <c r="W425">
        <f t="shared" si="162"/>
        <v>4.342249999763648E-3</v>
      </c>
      <c r="X425">
        <f t="shared" si="171"/>
        <v>1</v>
      </c>
      <c r="Y425">
        <f t="shared" si="172"/>
        <v>0</v>
      </c>
      <c r="Z425">
        <f t="shared" si="173"/>
        <v>0</v>
      </c>
      <c r="AA425">
        <f t="shared" si="174"/>
        <v>0</v>
      </c>
      <c r="AB425">
        <f t="shared" si="175"/>
        <v>0</v>
      </c>
      <c r="AC425">
        <f t="shared" si="163"/>
        <v>1</v>
      </c>
      <c r="AD425">
        <f t="shared" si="164"/>
        <v>0</v>
      </c>
      <c r="AE425">
        <f t="shared" si="165"/>
        <v>0</v>
      </c>
      <c r="AF425">
        <f t="shared" si="166"/>
        <v>1</v>
      </c>
      <c r="AG425">
        <f t="shared" si="167"/>
        <v>0</v>
      </c>
      <c r="AH425">
        <f t="shared" si="152"/>
        <v>2</v>
      </c>
      <c r="AI425">
        <f t="shared" si="153"/>
        <v>0</v>
      </c>
      <c r="AJ425">
        <f t="shared" si="168"/>
        <v>0</v>
      </c>
      <c r="AK425">
        <f t="shared" si="169"/>
        <v>0</v>
      </c>
      <c r="AL425">
        <f t="shared" si="154"/>
        <v>0</v>
      </c>
      <c r="AM425">
        <f t="shared" si="155"/>
        <v>0</v>
      </c>
      <c r="AN425">
        <f t="shared" si="156"/>
        <v>1</v>
      </c>
    </row>
    <row r="426" spans="1:40" x14ac:dyDescent="0.3">
      <c r="A426" t="str">
        <f t="shared" si="157"/>
        <v>RJ_Lanchonetes</v>
      </c>
      <c r="B426" t="str">
        <f>IFERROR('[1]Sheet 1'!A426,0)</f>
        <v>Sudeste</v>
      </c>
      <c r="C426" t="str">
        <f>IFERROR('[1]Sheet 1'!B426,0)</f>
        <v>RJ</v>
      </c>
      <c r="D426" t="str">
        <f>IFERROR('[1]Sheet 1'!C426,0)</f>
        <v>Rio de Janeiro</v>
      </c>
      <c r="E426" t="str">
        <f>IFERROR('[1]Sheet 1'!D426,0)</f>
        <v>Lanchonetes</v>
      </c>
      <c r="F426">
        <f>IFERROR('[1]Sheet 1'!E426,0)</f>
        <v>7.7546814166907604E-2</v>
      </c>
      <c r="G426">
        <f>IFERROR('[1]Sheet 1'!F426,0)</f>
        <v>0.60686498711366599</v>
      </c>
      <c r="H426">
        <f>IFERROR('[1]Sheet 1'!G426,0)</f>
        <v>2.18767226232488E-3</v>
      </c>
      <c r="I426">
        <f>IFERROR('[1]Sheet 1'!H426,0)</f>
        <v>0.29782282529706899</v>
      </c>
      <c r="J426">
        <f>IFERROR('[1]Sheet 1'!I426,0)</f>
        <v>0</v>
      </c>
      <c r="K426">
        <f>IFERROR('[1]Sheet 1'!J426,0)</f>
        <v>1.55777011600332E-2</v>
      </c>
      <c r="L426">
        <f>IFERROR('[1]Sheet 1'!K426,0)</f>
        <v>0</v>
      </c>
      <c r="M426">
        <f>IFERROR('[1]Sheet 1'!L426,0)</f>
        <v>1</v>
      </c>
      <c r="N426">
        <f>IFERROR('[1]Sheet 1'!M426,0)</f>
        <v>0</v>
      </c>
      <c r="O426">
        <f>IFERROR('[1]Sheet 1'!N426,0)</f>
        <v>0</v>
      </c>
      <c r="P426">
        <f>IFERROR('[1]Sheet 1'!O426,0)</f>
        <v>0</v>
      </c>
      <c r="Q426">
        <f>IFERROR('[1]Sheet 1'!P426,0)</f>
        <v>0</v>
      </c>
      <c r="R426">
        <f t="shared" si="170"/>
        <v>0.98442229883996735</v>
      </c>
      <c r="S426">
        <f t="shared" si="158"/>
        <v>7.8773930922011764E-2</v>
      </c>
      <c r="T426">
        <f t="shared" si="159"/>
        <v>0.61646814362981128</v>
      </c>
      <c r="U426">
        <f t="shared" si="160"/>
        <v>2.2222904386692676E-3</v>
      </c>
      <c r="V426">
        <f t="shared" si="161"/>
        <v>0.30253563500950781</v>
      </c>
      <c r="W426">
        <f t="shared" si="162"/>
        <v>0</v>
      </c>
      <c r="X426">
        <f t="shared" si="171"/>
        <v>0</v>
      </c>
      <c r="Y426">
        <f t="shared" si="172"/>
        <v>1</v>
      </c>
      <c r="Z426">
        <f t="shared" si="173"/>
        <v>0</v>
      </c>
      <c r="AA426">
        <f t="shared" si="174"/>
        <v>0</v>
      </c>
      <c r="AB426">
        <f t="shared" si="175"/>
        <v>0</v>
      </c>
      <c r="AC426">
        <f t="shared" si="163"/>
        <v>0</v>
      </c>
      <c r="AD426">
        <f t="shared" si="164"/>
        <v>1</v>
      </c>
      <c r="AE426">
        <f t="shared" si="165"/>
        <v>0</v>
      </c>
      <c r="AF426">
        <f t="shared" si="166"/>
        <v>0</v>
      </c>
      <c r="AG426">
        <f t="shared" si="167"/>
        <v>1</v>
      </c>
      <c r="AH426">
        <f t="shared" si="152"/>
        <v>2</v>
      </c>
      <c r="AI426">
        <f t="shared" si="153"/>
        <v>0</v>
      </c>
      <c r="AJ426">
        <f t="shared" si="168"/>
        <v>0</v>
      </c>
      <c r="AK426">
        <f t="shared" si="169"/>
        <v>0</v>
      </c>
      <c r="AL426">
        <f t="shared" si="154"/>
        <v>0</v>
      </c>
      <c r="AM426">
        <f t="shared" si="155"/>
        <v>0</v>
      </c>
      <c r="AN426">
        <f t="shared" si="156"/>
        <v>1</v>
      </c>
    </row>
    <row r="427" spans="1:40" x14ac:dyDescent="0.3">
      <c r="A427" t="str">
        <f t="shared" si="157"/>
        <v>RJ_LaticiniosFrios</v>
      </c>
      <c r="B427" t="str">
        <f>IFERROR('[1]Sheet 1'!A427,0)</f>
        <v>Sudeste</v>
      </c>
      <c r="C427" t="str">
        <f>IFERROR('[1]Sheet 1'!B427,0)</f>
        <v>RJ</v>
      </c>
      <c r="D427" t="str">
        <f>IFERROR('[1]Sheet 1'!C427,0)</f>
        <v>Rio de Janeiro</v>
      </c>
      <c r="E427" t="str">
        <f>IFERROR('[1]Sheet 1'!D427,0)</f>
        <v>LaticiniosFrios</v>
      </c>
      <c r="F427">
        <f>IFERROR('[1]Sheet 1'!E427,0)</f>
        <v>0.30923079213050197</v>
      </c>
      <c r="G427">
        <f>IFERROR('[1]Sheet 1'!F427,0)</f>
        <v>0.10219987947882</v>
      </c>
      <c r="H427">
        <f>IFERROR('[1]Sheet 1'!G427,0)</f>
        <v>0.58856932839067899</v>
      </c>
      <c r="I427">
        <f>IFERROR('[1]Sheet 1'!H427,0)</f>
        <v>0</v>
      </c>
      <c r="J427">
        <f>IFERROR('[1]Sheet 1'!I427,0)</f>
        <v>0</v>
      </c>
      <c r="K427">
        <f>IFERROR('[1]Sheet 1'!J427,0)</f>
        <v>0</v>
      </c>
      <c r="L427">
        <f>IFERROR('[1]Sheet 1'!K427,0)</f>
        <v>0</v>
      </c>
      <c r="M427">
        <f>IFERROR('[1]Sheet 1'!L427,0)</f>
        <v>0</v>
      </c>
      <c r="N427">
        <f>IFERROR('[1]Sheet 1'!M427,0)</f>
        <v>1</v>
      </c>
      <c r="O427">
        <f>IFERROR('[1]Sheet 1'!N427,0)</f>
        <v>0</v>
      </c>
      <c r="P427">
        <f>IFERROR('[1]Sheet 1'!O427,0)</f>
        <v>0</v>
      </c>
      <c r="Q427">
        <f>IFERROR('[1]Sheet 1'!P427,0)</f>
        <v>0</v>
      </c>
      <c r="R427">
        <f t="shared" si="170"/>
        <v>1.0000000000000009</v>
      </c>
      <c r="S427">
        <f t="shared" si="158"/>
        <v>0.3092307921305017</v>
      </c>
      <c r="T427">
        <f t="shared" si="159"/>
        <v>0.10219987947881991</v>
      </c>
      <c r="U427">
        <f t="shared" si="160"/>
        <v>0.58856932839067844</v>
      </c>
      <c r="V427">
        <f t="shared" si="161"/>
        <v>0</v>
      </c>
      <c r="W427">
        <f t="shared" si="162"/>
        <v>0</v>
      </c>
      <c r="X427">
        <f t="shared" si="171"/>
        <v>0</v>
      </c>
      <c r="Y427">
        <f t="shared" si="172"/>
        <v>0</v>
      </c>
      <c r="Z427">
        <f t="shared" si="173"/>
        <v>1</v>
      </c>
      <c r="AA427">
        <f t="shared" si="174"/>
        <v>0</v>
      </c>
      <c r="AB427">
        <f t="shared" si="175"/>
        <v>0</v>
      </c>
      <c r="AC427">
        <f t="shared" si="163"/>
        <v>0</v>
      </c>
      <c r="AD427">
        <f t="shared" si="164"/>
        <v>0</v>
      </c>
      <c r="AE427">
        <f t="shared" si="165"/>
        <v>1</v>
      </c>
      <c r="AF427">
        <f t="shared" si="166"/>
        <v>0</v>
      </c>
      <c r="AG427">
        <f t="shared" si="167"/>
        <v>0</v>
      </c>
      <c r="AH427">
        <f t="shared" si="152"/>
        <v>0</v>
      </c>
      <c r="AI427">
        <f t="shared" si="153"/>
        <v>0</v>
      </c>
      <c r="AJ427">
        <f t="shared" si="168"/>
        <v>1</v>
      </c>
      <c r="AK427">
        <f t="shared" si="169"/>
        <v>0</v>
      </c>
      <c r="AL427">
        <f t="shared" si="154"/>
        <v>0</v>
      </c>
      <c r="AM427">
        <f t="shared" si="155"/>
        <v>0</v>
      </c>
      <c r="AN427">
        <f t="shared" si="156"/>
        <v>1</v>
      </c>
    </row>
    <row r="428" spans="1:40" x14ac:dyDescent="0.3">
      <c r="A428" t="str">
        <f t="shared" si="157"/>
        <v>RJ_Minimercado</v>
      </c>
      <c r="B428" t="str">
        <f>IFERROR('[1]Sheet 1'!A428,0)</f>
        <v>Sudeste</v>
      </c>
      <c r="C428" t="str">
        <f>IFERROR('[1]Sheet 1'!B428,0)</f>
        <v>RJ</v>
      </c>
      <c r="D428" t="str">
        <f>IFERROR('[1]Sheet 1'!C428,0)</f>
        <v>Rio de Janeiro</v>
      </c>
      <c r="E428" t="str">
        <f>IFERROR('[1]Sheet 1'!D428,0)</f>
        <v>Minimercado</v>
      </c>
      <c r="F428">
        <f>IFERROR('[1]Sheet 1'!E428,0)</f>
        <v>0.53137064480289897</v>
      </c>
      <c r="G428">
        <f>IFERROR('[1]Sheet 1'!F428,0)</f>
        <v>0.28789940951103699</v>
      </c>
      <c r="H428">
        <f>IFERROR('[1]Sheet 1'!G428,0)</f>
        <v>9.3837912760040804E-2</v>
      </c>
      <c r="I428">
        <f>IFERROR('[1]Sheet 1'!H428,0)</f>
        <v>7.3448494605357303E-4</v>
      </c>
      <c r="J428">
        <f>IFERROR('[1]Sheet 1'!I428,0)</f>
        <v>6.3450566044551598E-2</v>
      </c>
      <c r="K428">
        <f>IFERROR('[1]Sheet 1'!J428,0)</f>
        <v>2.27069819354189E-2</v>
      </c>
      <c r="L428">
        <f>IFERROR('[1]Sheet 1'!K428,0)</f>
        <v>1</v>
      </c>
      <c r="M428">
        <f>IFERROR('[1]Sheet 1'!L428,0)</f>
        <v>0</v>
      </c>
      <c r="N428">
        <f>IFERROR('[1]Sheet 1'!M428,0)</f>
        <v>0</v>
      </c>
      <c r="O428">
        <f>IFERROR('[1]Sheet 1'!N428,0)</f>
        <v>0</v>
      </c>
      <c r="P428">
        <f>IFERROR('[1]Sheet 1'!O428,0)</f>
        <v>0</v>
      </c>
      <c r="Q428">
        <f>IFERROR('[1]Sheet 1'!P428,0)</f>
        <v>0</v>
      </c>
      <c r="R428">
        <f t="shared" si="170"/>
        <v>0.97729301806458191</v>
      </c>
      <c r="S428">
        <f t="shared" si="158"/>
        <v>0.54371681264562632</v>
      </c>
      <c r="T428">
        <f t="shared" si="159"/>
        <v>0.29458862816925585</v>
      </c>
      <c r="U428">
        <f t="shared" si="160"/>
        <v>9.601819620677958E-2</v>
      </c>
      <c r="V428">
        <f t="shared" si="161"/>
        <v>7.5155038711740446E-4</v>
      </c>
      <c r="W428">
        <f t="shared" si="162"/>
        <v>6.4924812591220862E-2</v>
      </c>
      <c r="X428">
        <f t="shared" si="171"/>
        <v>1</v>
      </c>
      <c r="Y428">
        <f t="shared" si="172"/>
        <v>0</v>
      </c>
      <c r="Z428">
        <f t="shared" si="173"/>
        <v>0</v>
      </c>
      <c r="AA428">
        <f t="shared" si="174"/>
        <v>0</v>
      </c>
      <c r="AB428">
        <f t="shared" si="175"/>
        <v>0</v>
      </c>
      <c r="AC428">
        <f t="shared" si="163"/>
        <v>1</v>
      </c>
      <c r="AD428">
        <f t="shared" si="164"/>
        <v>0</v>
      </c>
      <c r="AE428">
        <f t="shared" si="165"/>
        <v>0</v>
      </c>
      <c r="AF428">
        <f t="shared" si="166"/>
        <v>1</v>
      </c>
      <c r="AG428">
        <f t="shared" si="167"/>
        <v>0</v>
      </c>
      <c r="AH428">
        <f t="shared" si="152"/>
        <v>2</v>
      </c>
      <c r="AI428">
        <f t="shared" si="153"/>
        <v>0</v>
      </c>
      <c r="AJ428">
        <f t="shared" si="168"/>
        <v>0</v>
      </c>
      <c r="AK428">
        <f t="shared" si="169"/>
        <v>0</v>
      </c>
      <c r="AL428">
        <f t="shared" si="154"/>
        <v>0</v>
      </c>
      <c r="AM428">
        <f t="shared" si="155"/>
        <v>0</v>
      </c>
      <c r="AN428">
        <f t="shared" si="156"/>
        <v>1</v>
      </c>
    </row>
    <row r="429" spans="1:40" x14ac:dyDescent="0.3">
      <c r="A429" t="str">
        <f t="shared" si="157"/>
        <v>RJ_Padaria_prod</v>
      </c>
      <c r="B429" t="str">
        <f>IFERROR('[1]Sheet 1'!A429,0)</f>
        <v>Sudeste</v>
      </c>
      <c r="C429" t="str">
        <f>IFERROR('[1]Sheet 1'!B429,0)</f>
        <v>RJ</v>
      </c>
      <c r="D429" t="str">
        <f>IFERROR('[1]Sheet 1'!C429,0)</f>
        <v>Rio de Janeiro</v>
      </c>
      <c r="E429" t="str">
        <f>IFERROR('[1]Sheet 1'!D429,0)</f>
        <v>Padaria_prod</v>
      </c>
      <c r="F429">
        <f>IFERROR('[1]Sheet 1'!E429,0)</f>
        <v>6.1945463317850301E-2</v>
      </c>
      <c r="G429">
        <f>IFERROR('[1]Sheet 1'!F429,0)</f>
        <v>0.167404413835194</v>
      </c>
      <c r="H429">
        <f>IFERROR('[1]Sheet 1'!G429,0)</f>
        <v>0.71433431816982995</v>
      </c>
      <c r="I429">
        <f>IFERROR('[1]Sheet 1'!H429,0)</f>
        <v>4.2676761802055603E-2</v>
      </c>
      <c r="J429">
        <f>IFERROR('[1]Sheet 1'!I429,0)</f>
        <v>7.61284200628028E-3</v>
      </c>
      <c r="K429">
        <f>IFERROR('[1]Sheet 1'!J429,0)</f>
        <v>6.0262008687905801E-3</v>
      </c>
      <c r="L429">
        <f>IFERROR('[1]Sheet 1'!K429,0)</f>
        <v>0</v>
      </c>
      <c r="M429">
        <f>IFERROR('[1]Sheet 1'!L429,0)</f>
        <v>0</v>
      </c>
      <c r="N429">
        <f>IFERROR('[1]Sheet 1'!M429,0)</f>
        <v>1</v>
      </c>
      <c r="O429">
        <f>IFERROR('[1]Sheet 1'!N429,0)</f>
        <v>0</v>
      </c>
      <c r="P429">
        <f>IFERROR('[1]Sheet 1'!O429,0)</f>
        <v>0</v>
      </c>
      <c r="Q429">
        <f>IFERROR('[1]Sheet 1'!P429,0)</f>
        <v>0</v>
      </c>
      <c r="R429">
        <f t="shared" si="170"/>
        <v>0.9939737991312102</v>
      </c>
      <c r="S429">
        <f t="shared" si="158"/>
        <v>6.2321022316678937E-2</v>
      </c>
      <c r="T429">
        <f t="shared" si="159"/>
        <v>0.16841934262403596</v>
      </c>
      <c r="U429">
        <f t="shared" si="160"/>
        <v>0.71866513865274806</v>
      </c>
      <c r="V429">
        <f t="shared" si="161"/>
        <v>4.2935499747938553E-2</v>
      </c>
      <c r="W429">
        <f t="shared" si="162"/>
        <v>7.6589966585983837E-3</v>
      </c>
      <c r="X429">
        <f t="shared" si="171"/>
        <v>0</v>
      </c>
      <c r="Y429">
        <f t="shared" si="172"/>
        <v>0</v>
      </c>
      <c r="Z429">
        <f t="shared" si="173"/>
        <v>1</v>
      </c>
      <c r="AA429">
        <f t="shared" si="174"/>
        <v>0</v>
      </c>
      <c r="AB429">
        <f t="shared" si="175"/>
        <v>0</v>
      </c>
      <c r="AC429">
        <f t="shared" si="163"/>
        <v>0</v>
      </c>
      <c r="AD429">
        <f t="shared" si="164"/>
        <v>0</v>
      </c>
      <c r="AE429">
        <f t="shared" si="165"/>
        <v>1</v>
      </c>
      <c r="AF429">
        <f t="shared" si="166"/>
        <v>0</v>
      </c>
      <c r="AG429">
        <f t="shared" si="167"/>
        <v>0</v>
      </c>
      <c r="AH429">
        <f t="shared" si="152"/>
        <v>0</v>
      </c>
      <c r="AI429">
        <f t="shared" si="153"/>
        <v>0</v>
      </c>
      <c r="AJ429">
        <f t="shared" si="168"/>
        <v>0</v>
      </c>
      <c r="AK429">
        <f t="shared" si="169"/>
        <v>1</v>
      </c>
      <c r="AL429">
        <f t="shared" si="154"/>
        <v>0</v>
      </c>
      <c r="AM429">
        <f t="shared" si="155"/>
        <v>1</v>
      </c>
      <c r="AN429">
        <f t="shared" si="156"/>
        <v>1</v>
      </c>
    </row>
    <row r="430" spans="1:40" x14ac:dyDescent="0.3">
      <c r="A430" t="str">
        <f t="shared" si="157"/>
        <v>RJ_Peixaria</v>
      </c>
      <c r="B430" t="str">
        <f>IFERROR('[1]Sheet 1'!A430,0)</f>
        <v>Sudeste</v>
      </c>
      <c r="C430" t="str">
        <f>IFERROR('[1]Sheet 1'!B430,0)</f>
        <v>RJ</v>
      </c>
      <c r="D430" t="str">
        <f>IFERROR('[1]Sheet 1'!C430,0)</f>
        <v>Rio de Janeiro</v>
      </c>
      <c r="E430" t="str">
        <f>IFERROR('[1]Sheet 1'!D430,0)</f>
        <v>Peixaria</v>
      </c>
      <c r="F430">
        <f>IFERROR('[1]Sheet 1'!E430,0)</f>
        <v>1</v>
      </c>
      <c r="G430">
        <f>IFERROR('[1]Sheet 1'!F430,0)</f>
        <v>0</v>
      </c>
      <c r="H430">
        <f>IFERROR('[1]Sheet 1'!G430,0)</f>
        <v>0</v>
      </c>
      <c r="I430">
        <f>IFERROR('[1]Sheet 1'!H430,0)</f>
        <v>0</v>
      </c>
      <c r="J430">
        <f>IFERROR('[1]Sheet 1'!I430,0)</f>
        <v>0</v>
      </c>
      <c r="K430">
        <f>IFERROR('[1]Sheet 1'!J430,0)</f>
        <v>0</v>
      </c>
      <c r="L430">
        <f>IFERROR('[1]Sheet 1'!K430,0)</f>
        <v>1</v>
      </c>
      <c r="M430">
        <f>IFERROR('[1]Sheet 1'!L430,0)</f>
        <v>0</v>
      </c>
      <c r="N430">
        <f>IFERROR('[1]Sheet 1'!M430,0)</f>
        <v>0</v>
      </c>
      <c r="O430">
        <f>IFERROR('[1]Sheet 1'!N430,0)</f>
        <v>0</v>
      </c>
      <c r="P430">
        <f>IFERROR('[1]Sheet 1'!O430,0)</f>
        <v>0</v>
      </c>
      <c r="Q430">
        <f>IFERROR('[1]Sheet 1'!P430,0)</f>
        <v>0</v>
      </c>
      <c r="R430">
        <f t="shared" si="170"/>
        <v>1</v>
      </c>
      <c r="S430">
        <f t="shared" si="158"/>
        <v>1</v>
      </c>
      <c r="T430">
        <f t="shared" si="159"/>
        <v>0</v>
      </c>
      <c r="U430">
        <f t="shared" si="160"/>
        <v>0</v>
      </c>
      <c r="V430">
        <f t="shared" si="161"/>
        <v>0</v>
      </c>
      <c r="W430">
        <f t="shared" si="162"/>
        <v>0</v>
      </c>
      <c r="X430">
        <f t="shared" si="171"/>
        <v>1</v>
      </c>
      <c r="Y430">
        <f t="shared" si="172"/>
        <v>0</v>
      </c>
      <c r="Z430">
        <f t="shared" si="173"/>
        <v>0</v>
      </c>
      <c r="AA430">
        <f t="shared" si="174"/>
        <v>0</v>
      </c>
      <c r="AB430">
        <f t="shared" si="175"/>
        <v>0</v>
      </c>
      <c r="AC430">
        <f t="shared" si="163"/>
        <v>1</v>
      </c>
      <c r="AD430">
        <f t="shared" si="164"/>
        <v>0</v>
      </c>
      <c r="AE430">
        <f t="shared" si="165"/>
        <v>0</v>
      </c>
      <c r="AF430">
        <f t="shared" si="166"/>
        <v>1</v>
      </c>
      <c r="AG430">
        <f t="shared" si="167"/>
        <v>0</v>
      </c>
      <c r="AH430">
        <f t="shared" si="152"/>
        <v>2</v>
      </c>
      <c r="AI430">
        <f t="shared" si="153"/>
        <v>0</v>
      </c>
      <c r="AJ430">
        <f t="shared" si="168"/>
        <v>0</v>
      </c>
      <c r="AK430">
        <f t="shared" si="169"/>
        <v>0</v>
      </c>
      <c r="AL430">
        <f t="shared" si="154"/>
        <v>0</v>
      </c>
      <c r="AM430">
        <f t="shared" si="155"/>
        <v>0</v>
      </c>
      <c r="AN430">
        <f t="shared" si="156"/>
        <v>1</v>
      </c>
    </row>
    <row r="431" spans="1:40" x14ac:dyDescent="0.3">
      <c r="A431" t="str">
        <f t="shared" si="157"/>
        <v>RJ_Restaurante</v>
      </c>
      <c r="B431" t="str">
        <f>IFERROR('[1]Sheet 1'!A431,0)</f>
        <v>Sudeste</v>
      </c>
      <c r="C431" t="str">
        <f>IFERROR('[1]Sheet 1'!B431,0)</f>
        <v>RJ</v>
      </c>
      <c r="D431" t="str">
        <f>IFERROR('[1]Sheet 1'!C431,0)</f>
        <v>Rio de Janeiro</v>
      </c>
      <c r="E431" t="str">
        <f>IFERROR('[1]Sheet 1'!D431,0)</f>
        <v>Restaurante</v>
      </c>
      <c r="F431">
        <f>IFERROR('[1]Sheet 1'!E431,0)</f>
        <v>1.20750626799861E-2</v>
      </c>
      <c r="G431">
        <f>IFERROR('[1]Sheet 1'!F431,0)</f>
        <v>4.1722698142262302E-2</v>
      </c>
      <c r="H431">
        <f>IFERROR('[1]Sheet 1'!G431,0)</f>
        <v>4.6986160883045601E-4</v>
      </c>
      <c r="I431">
        <f>IFERROR('[1]Sheet 1'!H431,0)</f>
        <v>0.92088162100698701</v>
      </c>
      <c r="J431">
        <f>IFERROR('[1]Sheet 1'!I431,0)</f>
        <v>0</v>
      </c>
      <c r="K431">
        <f>IFERROR('[1]Sheet 1'!J431,0)</f>
        <v>2.48507565619338E-2</v>
      </c>
      <c r="L431">
        <f>IFERROR('[1]Sheet 1'!K431,0)</f>
        <v>0</v>
      </c>
      <c r="M431">
        <f>IFERROR('[1]Sheet 1'!L431,0)</f>
        <v>0</v>
      </c>
      <c r="N431">
        <f>IFERROR('[1]Sheet 1'!M431,0)</f>
        <v>0</v>
      </c>
      <c r="O431">
        <f>IFERROR('[1]Sheet 1'!N431,0)</f>
        <v>1</v>
      </c>
      <c r="P431">
        <f>IFERROR('[1]Sheet 1'!O431,0)</f>
        <v>0</v>
      </c>
      <c r="Q431">
        <f>IFERROR('[1]Sheet 1'!P431,0)</f>
        <v>0</v>
      </c>
      <c r="R431">
        <f t="shared" si="170"/>
        <v>0.97514924343806586</v>
      </c>
      <c r="S431">
        <f t="shared" si="158"/>
        <v>1.2382784236609027E-2</v>
      </c>
      <c r="T431">
        <f t="shared" si="159"/>
        <v>4.2785961659736665E-2</v>
      </c>
      <c r="U431">
        <f t="shared" si="160"/>
        <v>4.8183558772385809E-4</v>
      </c>
      <c r="V431">
        <f t="shared" si="161"/>
        <v>0.94434941851593046</v>
      </c>
      <c r="W431">
        <f t="shared" si="162"/>
        <v>0</v>
      </c>
      <c r="X431">
        <f t="shared" si="171"/>
        <v>0</v>
      </c>
      <c r="Y431">
        <f t="shared" si="172"/>
        <v>0</v>
      </c>
      <c r="Z431">
        <f t="shared" si="173"/>
        <v>0</v>
      </c>
      <c r="AA431">
        <f t="shared" si="174"/>
        <v>1</v>
      </c>
      <c r="AB431">
        <f t="shared" si="175"/>
        <v>0</v>
      </c>
      <c r="AC431">
        <f t="shared" si="163"/>
        <v>0</v>
      </c>
      <c r="AD431">
        <f t="shared" si="164"/>
        <v>0</v>
      </c>
      <c r="AE431">
        <f t="shared" si="165"/>
        <v>1</v>
      </c>
      <c r="AF431">
        <f t="shared" si="166"/>
        <v>0</v>
      </c>
      <c r="AG431">
        <f t="shared" si="167"/>
        <v>0</v>
      </c>
      <c r="AH431">
        <f t="shared" si="152"/>
        <v>0</v>
      </c>
      <c r="AI431">
        <f t="shared" si="153"/>
        <v>0</v>
      </c>
      <c r="AJ431">
        <f t="shared" si="168"/>
        <v>1</v>
      </c>
      <c r="AK431">
        <f t="shared" si="169"/>
        <v>0</v>
      </c>
      <c r="AL431">
        <f t="shared" si="154"/>
        <v>0</v>
      </c>
      <c r="AM431">
        <f t="shared" si="155"/>
        <v>0</v>
      </c>
      <c r="AN431">
        <f t="shared" si="156"/>
        <v>1</v>
      </c>
    </row>
    <row r="432" spans="1:40" x14ac:dyDescent="0.3">
      <c r="A432" t="str">
        <f t="shared" si="157"/>
        <v>RJ_Supermercado</v>
      </c>
      <c r="B432" t="str">
        <f>IFERROR('[1]Sheet 1'!A432,0)</f>
        <v>Sudeste</v>
      </c>
      <c r="C432" t="str">
        <f>IFERROR('[1]Sheet 1'!B432,0)</f>
        <v>RJ</v>
      </c>
      <c r="D432" t="str">
        <f>IFERROR('[1]Sheet 1'!C432,0)</f>
        <v>Rio de Janeiro</v>
      </c>
      <c r="E432" t="str">
        <f>IFERROR('[1]Sheet 1'!D432,0)</f>
        <v>Supermercado</v>
      </c>
      <c r="F432">
        <f>IFERROR('[1]Sheet 1'!E432,0)</f>
        <v>0.46927981799456597</v>
      </c>
      <c r="G432">
        <f>IFERROR('[1]Sheet 1'!F432,0)</f>
        <v>0.33545335257230302</v>
      </c>
      <c r="H432">
        <f>IFERROR('[1]Sheet 1'!G432,0)</f>
        <v>0.10244108420155799</v>
      </c>
      <c r="I432">
        <f>IFERROR('[1]Sheet 1'!H432,0)</f>
        <v>9.5937467886123495E-4</v>
      </c>
      <c r="J432">
        <f>IFERROR('[1]Sheet 1'!I432,0)</f>
        <v>6.7549462063725405E-2</v>
      </c>
      <c r="K432">
        <f>IFERROR('[1]Sheet 1'!J432,0)</f>
        <v>2.4316908488986499E-2</v>
      </c>
      <c r="L432">
        <f>IFERROR('[1]Sheet 1'!K432,0)</f>
        <v>0</v>
      </c>
      <c r="M432">
        <f>IFERROR('[1]Sheet 1'!L432,0)</f>
        <v>0</v>
      </c>
      <c r="N432">
        <f>IFERROR('[1]Sheet 1'!M432,0)</f>
        <v>0</v>
      </c>
      <c r="O432">
        <f>IFERROR('[1]Sheet 1'!N432,0)</f>
        <v>0</v>
      </c>
      <c r="P432">
        <f>IFERROR('[1]Sheet 1'!O432,0)</f>
        <v>0</v>
      </c>
      <c r="Q432">
        <f>IFERROR('[1]Sheet 1'!P432,0)</f>
        <v>0</v>
      </c>
      <c r="R432">
        <f t="shared" si="170"/>
        <v>0.97568309151101351</v>
      </c>
      <c r="S432">
        <f t="shared" si="158"/>
        <v>0.48097565908189027</v>
      </c>
      <c r="T432">
        <f t="shared" si="159"/>
        <v>0.34381384231307693</v>
      </c>
      <c r="U432">
        <f t="shared" si="160"/>
        <v>0.10499421901727364</v>
      </c>
      <c r="V432">
        <f t="shared" si="161"/>
        <v>9.832851334704159E-4</v>
      </c>
      <c r="W432">
        <f t="shared" si="162"/>
        <v>6.9232994454288863E-2</v>
      </c>
      <c r="X432">
        <f t="shared" si="171"/>
        <v>0</v>
      </c>
      <c r="Y432">
        <f t="shared" si="172"/>
        <v>0</v>
      </c>
      <c r="Z432">
        <f t="shared" si="173"/>
        <v>0</v>
      </c>
      <c r="AA432">
        <f t="shared" si="174"/>
        <v>0</v>
      </c>
      <c r="AB432">
        <f t="shared" si="175"/>
        <v>0</v>
      </c>
      <c r="AC432">
        <f t="shared" si="163"/>
        <v>0</v>
      </c>
      <c r="AD432">
        <f t="shared" si="164"/>
        <v>0</v>
      </c>
      <c r="AE432">
        <f t="shared" si="165"/>
        <v>1</v>
      </c>
      <c r="AF432">
        <f t="shared" si="166"/>
        <v>0</v>
      </c>
      <c r="AG432">
        <f t="shared" si="167"/>
        <v>0</v>
      </c>
      <c r="AH432">
        <f t="shared" si="152"/>
        <v>0</v>
      </c>
      <c r="AI432">
        <f t="shared" si="153"/>
        <v>0</v>
      </c>
      <c r="AJ432">
        <f t="shared" si="168"/>
        <v>1</v>
      </c>
      <c r="AK432">
        <f t="shared" si="169"/>
        <v>0</v>
      </c>
      <c r="AL432">
        <f t="shared" si="154"/>
        <v>0</v>
      </c>
      <c r="AM432">
        <f t="shared" si="155"/>
        <v>0</v>
      </c>
      <c r="AN432">
        <f t="shared" si="156"/>
        <v>1</v>
      </c>
    </row>
    <row r="433" spans="1:40" x14ac:dyDescent="0.3">
      <c r="A433" t="str">
        <f t="shared" si="157"/>
        <v>RJ_Bebidas</v>
      </c>
      <c r="B433" t="str">
        <f>IFERROR('[1]Sheet 1'!A433,0)</f>
        <v>Sudeste</v>
      </c>
      <c r="C433" t="str">
        <f>IFERROR('[1]Sheet 1'!B433,0)</f>
        <v>RJ</v>
      </c>
      <c r="D433" t="str">
        <f>IFERROR('[1]Sheet 1'!C433,0)</f>
        <v>Rio de Janeiro</v>
      </c>
      <c r="E433" t="str">
        <f>IFERROR('[1]Sheet 1'!D433,0)</f>
        <v>Bebidas</v>
      </c>
      <c r="F433">
        <f>IFERROR('[1]Sheet 1'!E433,0)</f>
        <v>0</v>
      </c>
      <c r="G433">
        <f>IFERROR('[1]Sheet 1'!F433,0)</f>
        <v>8.8201071046340904E-4</v>
      </c>
      <c r="H433">
        <f>IFERROR('[1]Sheet 1'!G433,0)</f>
        <v>0</v>
      </c>
      <c r="I433">
        <f>IFERROR('[1]Sheet 1'!H433,0)</f>
        <v>0.99911798928953699</v>
      </c>
      <c r="J433">
        <f>IFERROR('[1]Sheet 1'!I433,0)</f>
        <v>0</v>
      </c>
      <c r="K433">
        <f>IFERROR('[1]Sheet 1'!J433,0)</f>
        <v>0</v>
      </c>
      <c r="L433">
        <f>IFERROR('[1]Sheet 1'!K433,0)</f>
        <v>0</v>
      </c>
      <c r="M433">
        <f>IFERROR('[1]Sheet 1'!L433,0)</f>
        <v>0</v>
      </c>
      <c r="N433">
        <f>IFERROR('[1]Sheet 1'!M433,0)</f>
        <v>0</v>
      </c>
      <c r="O433">
        <f>IFERROR('[1]Sheet 1'!N433,0)</f>
        <v>1</v>
      </c>
      <c r="P433">
        <f>IFERROR('[1]Sheet 1'!O433,0)</f>
        <v>0</v>
      </c>
      <c r="Q433">
        <f>IFERROR('[1]Sheet 1'!P433,0)</f>
        <v>0</v>
      </c>
      <c r="R433">
        <f t="shared" si="170"/>
        <v>1.0000000000000004</v>
      </c>
      <c r="S433">
        <f t="shared" si="158"/>
        <v>0</v>
      </c>
      <c r="T433">
        <f t="shared" si="159"/>
        <v>8.8201071046340861E-4</v>
      </c>
      <c r="U433">
        <f t="shared" si="160"/>
        <v>0</v>
      </c>
      <c r="V433">
        <f t="shared" si="161"/>
        <v>0.99911798928953655</v>
      </c>
      <c r="W433">
        <f t="shared" si="162"/>
        <v>0</v>
      </c>
      <c r="X433">
        <f t="shared" si="171"/>
        <v>0</v>
      </c>
      <c r="Y433">
        <f t="shared" si="172"/>
        <v>0</v>
      </c>
      <c r="Z433">
        <f t="shared" si="173"/>
        <v>0</v>
      </c>
      <c r="AA433">
        <f t="shared" si="174"/>
        <v>1</v>
      </c>
      <c r="AB433">
        <f t="shared" si="175"/>
        <v>0</v>
      </c>
      <c r="AC433">
        <f t="shared" si="163"/>
        <v>0</v>
      </c>
      <c r="AD433">
        <f t="shared" si="164"/>
        <v>0</v>
      </c>
      <c r="AE433">
        <f t="shared" si="165"/>
        <v>1</v>
      </c>
      <c r="AF433">
        <f t="shared" si="166"/>
        <v>0</v>
      </c>
      <c r="AG433">
        <f t="shared" si="167"/>
        <v>0</v>
      </c>
      <c r="AH433">
        <f t="shared" si="152"/>
        <v>0</v>
      </c>
      <c r="AI433">
        <f t="shared" si="153"/>
        <v>0</v>
      </c>
      <c r="AJ433">
        <f t="shared" si="168"/>
        <v>1</v>
      </c>
      <c r="AK433">
        <f t="shared" si="169"/>
        <v>0</v>
      </c>
      <c r="AL433">
        <f t="shared" si="154"/>
        <v>0</v>
      </c>
      <c r="AM433">
        <f t="shared" si="155"/>
        <v>0</v>
      </c>
      <c r="AN433">
        <f t="shared" si="156"/>
        <v>1</v>
      </c>
    </row>
    <row r="434" spans="1:40" x14ac:dyDescent="0.3">
      <c r="A434" t="str">
        <f t="shared" si="157"/>
        <v>SP_Acougues</v>
      </c>
      <c r="B434" t="str">
        <f>IFERROR('[1]Sheet 1'!A434,0)</f>
        <v>Sudeste</v>
      </c>
      <c r="C434" t="str">
        <f>IFERROR('[1]Sheet 1'!B434,0)</f>
        <v>SP</v>
      </c>
      <c r="D434" t="str">
        <f>IFERROR('[1]Sheet 1'!C434,0)</f>
        <v>Sao Paulo</v>
      </c>
      <c r="E434" t="str">
        <f>IFERROR('[1]Sheet 1'!D434,0)</f>
        <v>Acougues</v>
      </c>
      <c r="F434">
        <f>IFERROR('[1]Sheet 1'!E434,0)</f>
        <v>0.79653251150389004</v>
      </c>
      <c r="G434">
        <f>IFERROR('[1]Sheet 1'!F434,0)</f>
        <v>0.15634221649394001</v>
      </c>
      <c r="H434">
        <f>IFERROR('[1]Sheet 1'!G434,0)</f>
        <v>3.60066542733644E-2</v>
      </c>
      <c r="I434">
        <f>IFERROR('[1]Sheet 1'!H434,0)</f>
        <v>1.2317990245120901E-3</v>
      </c>
      <c r="J434">
        <f>IFERROR('[1]Sheet 1'!I434,0)</f>
        <v>2.2112810785602302E-3</v>
      </c>
      <c r="K434">
        <f>IFERROR('[1]Sheet 1'!J434,0)</f>
        <v>7.6755376257325496E-3</v>
      </c>
      <c r="L434">
        <f>IFERROR('[1]Sheet 1'!K434,0)</f>
        <v>1</v>
      </c>
      <c r="M434">
        <f>IFERROR('[1]Sheet 1'!L434,0)</f>
        <v>0</v>
      </c>
      <c r="N434">
        <f>IFERROR('[1]Sheet 1'!M434,0)</f>
        <v>0</v>
      </c>
      <c r="O434">
        <f>IFERROR('[1]Sheet 1'!N434,0)</f>
        <v>0</v>
      </c>
      <c r="P434">
        <f>IFERROR('[1]Sheet 1'!O434,0)</f>
        <v>0</v>
      </c>
      <c r="Q434">
        <f>IFERROR('[1]Sheet 1'!P434,0)</f>
        <v>0</v>
      </c>
      <c r="R434">
        <f t="shared" si="170"/>
        <v>0.99232446237426675</v>
      </c>
      <c r="S434">
        <f t="shared" si="158"/>
        <v>0.80269361655973015</v>
      </c>
      <c r="T434">
        <f t="shared" si="159"/>
        <v>0.15755150902948689</v>
      </c>
      <c r="U434">
        <f t="shared" si="160"/>
        <v>3.6285162402641714E-2</v>
      </c>
      <c r="V434">
        <f t="shared" si="161"/>
        <v>1.2413268756519909E-3</v>
      </c>
      <c r="W434">
        <f t="shared" si="162"/>
        <v>2.2283851324892763E-3</v>
      </c>
      <c r="X434">
        <f t="shared" si="171"/>
        <v>1</v>
      </c>
      <c r="Y434">
        <f t="shared" si="172"/>
        <v>0</v>
      </c>
      <c r="Z434">
        <f t="shared" si="173"/>
        <v>0</v>
      </c>
      <c r="AA434">
        <f t="shared" si="174"/>
        <v>0</v>
      </c>
      <c r="AB434">
        <f t="shared" si="175"/>
        <v>0</v>
      </c>
      <c r="AC434">
        <f t="shared" si="163"/>
        <v>1</v>
      </c>
      <c r="AD434">
        <f t="shared" si="164"/>
        <v>0</v>
      </c>
      <c r="AE434">
        <f t="shared" si="165"/>
        <v>0</v>
      </c>
      <c r="AF434">
        <f t="shared" si="166"/>
        <v>1</v>
      </c>
      <c r="AG434">
        <f t="shared" si="167"/>
        <v>0</v>
      </c>
      <c r="AH434">
        <f t="shared" si="152"/>
        <v>2</v>
      </c>
      <c r="AI434">
        <f t="shared" si="153"/>
        <v>0</v>
      </c>
      <c r="AJ434">
        <f t="shared" si="168"/>
        <v>0</v>
      </c>
      <c r="AK434">
        <f t="shared" si="169"/>
        <v>0</v>
      </c>
      <c r="AL434">
        <f t="shared" si="154"/>
        <v>0</v>
      </c>
      <c r="AM434">
        <f t="shared" si="155"/>
        <v>0</v>
      </c>
      <c r="AN434">
        <f t="shared" si="156"/>
        <v>1</v>
      </c>
    </row>
    <row r="435" spans="1:40" x14ac:dyDescent="0.3">
      <c r="A435" t="str">
        <f t="shared" si="157"/>
        <v>SP_AliGeral</v>
      </c>
      <c r="B435" t="str">
        <f>IFERROR('[1]Sheet 1'!A435,0)</f>
        <v>Sudeste</v>
      </c>
      <c r="C435" t="str">
        <f>IFERROR('[1]Sheet 1'!B435,0)</f>
        <v>SP</v>
      </c>
      <c r="D435" t="str">
        <f>IFERROR('[1]Sheet 1'!C435,0)</f>
        <v>Sao Paulo</v>
      </c>
      <c r="E435" t="str">
        <f>IFERROR('[1]Sheet 1'!D435,0)</f>
        <v>AliGeral</v>
      </c>
      <c r="F435">
        <f>IFERROR('[1]Sheet 1'!E435,0)</f>
        <v>0.57647761620037696</v>
      </c>
      <c r="G435">
        <f>IFERROR('[1]Sheet 1'!F435,0)</f>
        <v>0.14918826390215001</v>
      </c>
      <c r="H435">
        <f>IFERROR('[1]Sheet 1'!G435,0)</f>
        <v>2.9164298371065302E-2</v>
      </c>
      <c r="I435">
        <f>IFERROR('[1]Sheet 1'!H435,0)</f>
        <v>0.21983264607297501</v>
      </c>
      <c r="J435">
        <f>IFERROR('[1]Sheet 1'!I435,0)</f>
        <v>1.05986971238779E-2</v>
      </c>
      <c r="K435">
        <f>IFERROR('[1]Sheet 1'!J435,0)</f>
        <v>1.4738478329554499E-2</v>
      </c>
      <c r="L435">
        <f>IFERROR('[1]Sheet 1'!K435,0)</f>
        <v>1</v>
      </c>
      <c r="M435">
        <f>IFERROR('[1]Sheet 1'!L435,0)</f>
        <v>0</v>
      </c>
      <c r="N435">
        <f>IFERROR('[1]Sheet 1'!M435,0)</f>
        <v>0</v>
      </c>
      <c r="O435">
        <f>IFERROR('[1]Sheet 1'!N435,0)</f>
        <v>0</v>
      </c>
      <c r="P435">
        <f>IFERROR('[1]Sheet 1'!O435,0)</f>
        <v>0</v>
      </c>
      <c r="Q435">
        <f>IFERROR('[1]Sheet 1'!P435,0)</f>
        <v>0</v>
      </c>
      <c r="R435">
        <f t="shared" si="170"/>
        <v>0.98526152167044523</v>
      </c>
      <c r="S435">
        <f t="shared" si="158"/>
        <v>0.58510111632391526</v>
      </c>
      <c r="T435">
        <f t="shared" si="159"/>
        <v>0.15141996375663921</v>
      </c>
      <c r="U435">
        <f t="shared" si="160"/>
        <v>2.960056566668632E-2</v>
      </c>
      <c r="V435">
        <f t="shared" si="161"/>
        <v>0.22312111174326935</v>
      </c>
      <c r="W435">
        <f t="shared" si="162"/>
        <v>1.075724250948978E-2</v>
      </c>
      <c r="X435">
        <f t="shared" si="171"/>
        <v>1</v>
      </c>
      <c r="Y435">
        <f t="shared" si="172"/>
        <v>0</v>
      </c>
      <c r="Z435">
        <f t="shared" si="173"/>
        <v>0</v>
      </c>
      <c r="AA435">
        <f t="shared" si="174"/>
        <v>0</v>
      </c>
      <c r="AB435">
        <f t="shared" si="175"/>
        <v>0</v>
      </c>
      <c r="AC435">
        <f t="shared" si="163"/>
        <v>1</v>
      </c>
      <c r="AD435">
        <f t="shared" si="164"/>
        <v>0</v>
      </c>
      <c r="AE435">
        <f t="shared" si="165"/>
        <v>0</v>
      </c>
      <c r="AF435">
        <f t="shared" si="166"/>
        <v>1</v>
      </c>
      <c r="AG435">
        <f t="shared" si="167"/>
        <v>0</v>
      </c>
      <c r="AH435">
        <f t="shared" si="152"/>
        <v>2</v>
      </c>
      <c r="AI435">
        <f t="shared" si="153"/>
        <v>0</v>
      </c>
      <c r="AJ435">
        <f t="shared" si="168"/>
        <v>0</v>
      </c>
      <c r="AK435">
        <f t="shared" si="169"/>
        <v>0</v>
      </c>
      <c r="AL435">
        <f t="shared" si="154"/>
        <v>0</v>
      </c>
      <c r="AM435">
        <f t="shared" si="155"/>
        <v>0</v>
      </c>
      <c r="AN435">
        <f t="shared" si="156"/>
        <v>1</v>
      </c>
    </row>
    <row r="436" spans="1:40" x14ac:dyDescent="0.3">
      <c r="A436" t="str">
        <f t="shared" si="157"/>
        <v>SP_Ambulantes</v>
      </c>
      <c r="B436" t="str">
        <f>IFERROR('[1]Sheet 1'!A436,0)</f>
        <v>Sudeste</v>
      </c>
      <c r="C436" t="str">
        <f>IFERROR('[1]Sheet 1'!B436,0)</f>
        <v>SP</v>
      </c>
      <c r="D436" t="str">
        <f>IFERROR('[1]Sheet 1'!C436,0)</f>
        <v>Sao Paulo</v>
      </c>
      <c r="E436" t="str">
        <f>IFERROR('[1]Sheet 1'!D436,0)</f>
        <v>Ambulantes</v>
      </c>
      <c r="F436">
        <f>IFERROR('[1]Sheet 1'!E436,0)</f>
        <v>0.34455475103253402</v>
      </c>
      <c r="G436">
        <f>IFERROR('[1]Sheet 1'!F436,0)</f>
        <v>0.31030705108491002</v>
      </c>
      <c r="H436">
        <f>IFERROR('[1]Sheet 1'!G436,0)</f>
        <v>0.129854913754331</v>
      </c>
      <c r="I436">
        <f>IFERROR('[1]Sheet 1'!H436,0)</f>
        <v>0.142136194416314</v>
      </c>
      <c r="J436">
        <f>IFERROR('[1]Sheet 1'!I436,0)</f>
        <v>0</v>
      </c>
      <c r="K436">
        <f>IFERROR('[1]Sheet 1'!J436,0)</f>
        <v>7.3147089711911403E-2</v>
      </c>
      <c r="L436">
        <f>IFERROR('[1]Sheet 1'!K436,0)</f>
        <v>0</v>
      </c>
      <c r="M436">
        <f>IFERROR('[1]Sheet 1'!L436,0)</f>
        <v>0</v>
      </c>
      <c r="N436">
        <f>IFERROR('[1]Sheet 1'!M436,0)</f>
        <v>0</v>
      </c>
      <c r="O436">
        <f>IFERROR('[1]Sheet 1'!N436,0)</f>
        <v>0</v>
      </c>
      <c r="P436">
        <f>IFERROR('[1]Sheet 1'!O436,0)</f>
        <v>0</v>
      </c>
      <c r="Q436">
        <f>IFERROR('[1]Sheet 1'!P436,0)</f>
        <v>0</v>
      </c>
      <c r="R436">
        <f t="shared" si="170"/>
        <v>0.92685291028808903</v>
      </c>
      <c r="S436">
        <f t="shared" si="158"/>
        <v>0.37174695920784001</v>
      </c>
      <c r="T436">
        <f t="shared" si="159"/>
        <v>0.33479643602614234</v>
      </c>
      <c r="U436">
        <f t="shared" si="160"/>
        <v>0.1401030436576704</v>
      </c>
      <c r="V436">
        <f t="shared" si="161"/>
        <v>0.1533535611083473</v>
      </c>
      <c r="W436">
        <f t="shared" si="162"/>
        <v>0</v>
      </c>
      <c r="X436">
        <f t="shared" si="171"/>
        <v>0</v>
      </c>
      <c r="Y436">
        <f t="shared" si="172"/>
        <v>0</v>
      </c>
      <c r="Z436">
        <f t="shared" si="173"/>
        <v>0</v>
      </c>
      <c r="AA436">
        <f t="shared" si="174"/>
        <v>0</v>
      </c>
      <c r="AB436">
        <f t="shared" si="175"/>
        <v>0</v>
      </c>
      <c r="AC436">
        <f t="shared" si="163"/>
        <v>0</v>
      </c>
      <c r="AD436">
        <f t="shared" si="164"/>
        <v>0</v>
      </c>
      <c r="AE436">
        <f t="shared" si="165"/>
        <v>1</v>
      </c>
      <c r="AF436">
        <f t="shared" si="166"/>
        <v>0</v>
      </c>
      <c r="AG436">
        <f t="shared" si="167"/>
        <v>0</v>
      </c>
      <c r="AH436">
        <f t="shared" si="152"/>
        <v>0</v>
      </c>
      <c r="AI436">
        <f t="shared" si="153"/>
        <v>0</v>
      </c>
      <c r="AJ436">
        <f t="shared" si="168"/>
        <v>1</v>
      </c>
      <c r="AK436">
        <f t="shared" si="169"/>
        <v>0</v>
      </c>
      <c r="AL436">
        <f t="shared" si="154"/>
        <v>0</v>
      </c>
      <c r="AM436">
        <f t="shared" si="155"/>
        <v>0</v>
      </c>
      <c r="AN436">
        <f t="shared" si="156"/>
        <v>1</v>
      </c>
    </row>
    <row r="437" spans="1:40" x14ac:dyDescent="0.3">
      <c r="A437" t="str">
        <f t="shared" si="157"/>
        <v>SP_Bares</v>
      </c>
      <c r="B437" t="str">
        <f>IFERROR('[1]Sheet 1'!A437,0)</f>
        <v>Sudeste</v>
      </c>
      <c r="C437" t="str">
        <f>IFERROR('[1]Sheet 1'!B437,0)</f>
        <v>SP</v>
      </c>
      <c r="D437" t="str">
        <f>IFERROR('[1]Sheet 1'!C437,0)</f>
        <v>Sao Paulo</v>
      </c>
      <c r="E437" t="str">
        <f>IFERROR('[1]Sheet 1'!D437,0)</f>
        <v>Bares</v>
      </c>
      <c r="F437">
        <f>IFERROR('[1]Sheet 1'!E437,0)</f>
        <v>5.0084951512487902E-2</v>
      </c>
      <c r="G437">
        <f>IFERROR('[1]Sheet 1'!F437,0)</f>
        <v>0.154367381084107</v>
      </c>
      <c r="H437">
        <f>IFERROR('[1]Sheet 1'!G437,0)</f>
        <v>8.7558896545950601E-2</v>
      </c>
      <c r="I437">
        <f>IFERROR('[1]Sheet 1'!H437,0)</f>
        <v>0.21359616007155099</v>
      </c>
      <c r="J437">
        <f>IFERROR('[1]Sheet 1'!I437,0)</f>
        <v>1.9806998362352601E-3</v>
      </c>
      <c r="K437">
        <f>IFERROR('[1]Sheet 1'!J437,0)</f>
        <v>0.49241191094966802</v>
      </c>
      <c r="L437">
        <f>IFERROR('[1]Sheet 1'!K437,0)</f>
        <v>0</v>
      </c>
      <c r="M437">
        <f>IFERROR('[1]Sheet 1'!L437,0)</f>
        <v>0</v>
      </c>
      <c r="N437">
        <f>IFERROR('[1]Sheet 1'!M437,0)</f>
        <v>0</v>
      </c>
      <c r="O437">
        <f>IFERROR('[1]Sheet 1'!N437,0)</f>
        <v>0</v>
      </c>
      <c r="P437">
        <f>IFERROR('[1]Sheet 1'!O437,0)</f>
        <v>0</v>
      </c>
      <c r="Q437">
        <f>IFERROR('[1]Sheet 1'!P437,0)</f>
        <v>0</v>
      </c>
      <c r="R437">
        <f t="shared" si="170"/>
        <v>0.45750313753784388</v>
      </c>
      <c r="S437">
        <f t="shared" si="158"/>
        <v>0</v>
      </c>
      <c r="T437">
        <f t="shared" si="159"/>
        <v>0.33741272664242217</v>
      </c>
      <c r="U437">
        <f t="shared" si="160"/>
        <v>0.19138425370625547</v>
      </c>
      <c r="V437">
        <f t="shared" si="161"/>
        <v>0.46687365079301274</v>
      </c>
      <c r="W437">
        <f t="shared" si="162"/>
        <v>4.3293688583095676E-3</v>
      </c>
      <c r="X437">
        <f t="shared" si="171"/>
        <v>0</v>
      </c>
      <c r="Y437">
        <f t="shared" si="172"/>
        <v>0</v>
      </c>
      <c r="Z437">
        <f t="shared" si="173"/>
        <v>0</v>
      </c>
      <c r="AA437">
        <f t="shared" si="174"/>
        <v>0</v>
      </c>
      <c r="AB437">
        <f t="shared" si="175"/>
        <v>0</v>
      </c>
      <c r="AC437">
        <f t="shared" si="163"/>
        <v>0</v>
      </c>
      <c r="AD437">
        <f t="shared" si="164"/>
        <v>0</v>
      </c>
      <c r="AE437">
        <f t="shared" si="165"/>
        <v>1</v>
      </c>
      <c r="AF437">
        <f t="shared" si="166"/>
        <v>0</v>
      </c>
      <c r="AG437">
        <f t="shared" si="167"/>
        <v>0</v>
      </c>
      <c r="AH437">
        <f t="shared" si="152"/>
        <v>0</v>
      </c>
      <c r="AI437">
        <f t="shared" si="153"/>
        <v>0</v>
      </c>
      <c r="AJ437">
        <f t="shared" si="168"/>
        <v>1</v>
      </c>
      <c r="AK437">
        <f t="shared" si="169"/>
        <v>0</v>
      </c>
      <c r="AL437">
        <f t="shared" si="154"/>
        <v>0</v>
      </c>
      <c r="AM437">
        <f t="shared" si="155"/>
        <v>0</v>
      </c>
      <c r="AN437">
        <f t="shared" si="156"/>
        <v>1</v>
      </c>
    </row>
    <row r="438" spans="1:40" x14ac:dyDescent="0.3">
      <c r="A438" t="str">
        <f t="shared" si="157"/>
        <v>SP_Bebidas</v>
      </c>
      <c r="B438" t="str">
        <f>IFERROR('[1]Sheet 1'!A438,0)</f>
        <v>Sudeste</v>
      </c>
      <c r="C438" t="str">
        <f>IFERROR('[1]Sheet 1'!B438,0)</f>
        <v>SP</v>
      </c>
      <c r="D438" t="str">
        <f>IFERROR('[1]Sheet 1'!C438,0)</f>
        <v>Sao Paulo</v>
      </c>
      <c r="E438" t="str">
        <f>IFERROR('[1]Sheet 1'!D438,0)</f>
        <v>Bebidas</v>
      </c>
      <c r="F438">
        <f>IFERROR('[1]Sheet 1'!E438,0)</f>
        <v>0</v>
      </c>
      <c r="G438">
        <f>IFERROR('[1]Sheet 1'!F438,0)</f>
        <v>0.202240565489891</v>
      </c>
      <c r="H438">
        <f>IFERROR('[1]Sheet 1'!G438,0)</f>
        <v>1.32134934367748E-2</v>
      </c>
      <c r="I438">
        <f>IFERROR('[1]Sheet 1'!H438,0)</f>
        <v>2.9847300809164101E-2</v>
      </c>
      <c r="J438">
        <f>IFERROR('[1]Sheet 1'!I438,0)</f>
        <v>0</v>
      </c>
      <c r="K438">
        <f>IFERROR('[1]Sheet 1'!J438,0)</f>
        <v>0.75469864026417</v>
      </c>
      <c r="L438">
        <f>IFERROR('[1]Sheet 1'!K438,0)</f>
        <v>0</v>
      </c>
      <c r="M438">
        <f>IFERROR('[1]Sheet 1'!L438,0)</f>
        <v>0</v>
      </c>
      <c r="N438">
        <f>IFERROR('[1]Sheet 1'!M438,0)</f>
        <v>0</v>
      </c>
      <c r="O438">
        <f>IFERROR('[1]Sheet 1'!N438,0)</f>
        <v>0</v>
      </c>
      <c r="P438">
        <f>IFERROR('[1]Sheet 1'!O438,0)</f>
        <v>0</v>
      </c>
      <c r="Q438">
        <f>IFERROR('[1]Sheet 1'!P438,0)</f>
        <v>1</v>
      </c>
      <c r="R438">
        <f t="shared" si="170"/>
        <v>0.24530135973582989</v>
      </c>
      <c r="S438">
        <f t="shared" si="158"/>
        <v>0</v>
      </c>
      <c r="T438">
        <f t="shared" si="159"/>
        <v>0.82445758029098593</v>
      </c>
      <c r="U438">
        <f t="shared" si="160"/>
        <v>5.3866368498750615E-2</v>
      </c>
      <c r="V438">
        <f t="shared" si="161"/>
        <v>0.12167605121026347</v>
      </c>
      <c r="W438">
        <f t="shared" si="162"/>
        <v>0</v>
      </c>
      <c r="X438">
        <f t="shared" si="171"/>
        <v>0</v>
      </c>
      <c r="Y438">
        <f t="shared" si="172"/>
        <v>1</v>
      </c>
      <c r="Z438">
        <f t="shared" si="173"/>
        <v>0</v>
      </c>
      <c r="AA438">
        <f t="shared" si="174"/>
        <v>0</v>
      </c>
      <c r="AB438">
        <f t="shared" si="175"/>
        <v>0</v>
      </c>
      <c r="AC438">
        <f t="shared" si="163"/>
        <v>0</v>
      </c>
      <c r="AD438">
        <f t="shared" si="164"/>
        <v>0</v>
      </c>
      <c r="AE438">
        <f t="shared" si="165"/>
        <v>1</v>
      </c>
      <c r="AF438">
        <f t="shared" si="166"/>
        <v>0</v>
      </c>
      <c r="AG438">
        <f t="shared" si="167"/>
        <v>1</v>
      </c>
      <c r="AH438">
        <f t="shared" si="152"/>
        <v>1</v>
      </c>
      <c r="AI438">
        <f t="shared" si="153"/>
        <v>0</v>
      </c>
      <c r="AJ438">
        <f t="shared" si="168"/>
        <v>0</v>
      </c>
      <c r="AK438">
        <f t="shared" si="169"/>
        <v>0</v>
      </c>
      <c r="AL438">
        <f t="shared" si="154"/>
        <v>0</v>
      </c>
      <c r="AM438">
        <f t="shared" si="155"/>
        <v>0</v>
      </c>
      <c r="AN438">
        <f t="shared" si="156"/>
        <v>1</v>
      </c>
    </row>
    <row r="439" spans="1:40" x14ac:dyDescent="0.3">
      <c r="A439" t="str">
        <f t="shared" si="157"/>
        <v>SP_Cantinas</v>
      </c>
      <c r="B439" t="str">
        <f>IFERROR('[1]Sheet 1'!A439,0)</f>
        <v>Sudeste</v>
      </c>
      <c r="C439" t="str">
        <f>IFERROR('[1]Sheet 1'!B439,0)</f>
        <v>SP</v>
      </c>
      <c r="D439" t="str">
        <f>IFERROR('[1]Sheet 1'!C439,0)</f>
        <v>Sao Paulo</v>
      </c>
      <c r="E439" t="str">
        <f>IFERROR('[1]Sheet 1'!D439,0)</f>
        <v>Cantinas</v>
      </c>
      <c r="F439">
        <f>IFERROR('[1]Sheet 1'!E439,0)</f>
        <v>0.112113758647675</v>
      </c>
      <c r="G439">
        <f>IFERROR('[1]Sheet 1'!F439,0)</f>
        <v>0.253691166305821</v>
      </c>
      <c r="H439">
        <f>IFERROR('[1]Sheet 1'!G439,0)</f>
        <v>1.0119649303785099E-2</v>
      </c>
      <c r="I439">
        <f>IFERROR('[1]Sheet 1'!H439,0)</f>
        <v>0.57983587516759305</v>
      </c>
      <c r="J439">
        <f>IFERROR('[1]Sheet 1'!I439,0)</f>
        <v>5.2353895188456401E-3</v>
      </c>
      <c r="K439">
        <f>IFERROR('[1]Sheet 1'!J439,0)</f>
        <v>3.9004161056280101E-2</v>
      </c>
      <c r="L439">
        <f>IFERROR('[1]Sheet 1'!K439,0)</f>
        <v>0</v>
      </c>
      <c r="M439">
        <f>IFERROR('[1]Sheet 1'!L439,0)</f>
        <v>0</v>
      </c>
      <c r="N439">
        <f>IFERROR('[1]Sheet 1'!M439,0)</f>
        <v>0</v>
      </c>
      <c r="O439">
        <f>IFERROR('[1]Sheet 1'!N439,0)</f>
        <v>1</v>
      </c>
      <c r="P439">
        <f>IFERROR('[1]Sheet 1'!O439,0)</f>
        <v>0</v>
      </c>
      <c r="Q439">
        <f>IFERROR('[1]Sheet 1'!P439,0)</f>
        <v>0</v>
      </c>
      <c r="R439">
        <f t="shared" si="170"/>
        <v>0.96099583894371976</v>
      </c>
      <c r="S439">
        <f t="shared" si="158"/>
        <v>0.11666414577913785</v>
      </c>
      <c r="T439">
        <f t="shared" si="159"/>
        <v>0.26398778852639582</v>
      </c>
      <c r="U439">
        <f t="shared" si="160"/>
        <v>1.0530377857731548E-2</v>
      </c>
      <c r="V439">
        <f t="shared" si="161"/>
        <v>0.60336980834893172</v>
      </c>
      <c r="W439">
        <f t="shared" si="162"/>
        <v>5.4478794878031183E-3</v>
      </c>
      <c r="X439">
        <f t="shared" si="171"/>
        <v>0</v>
      </c>
      <c r="Y439">
        <f t="shared" si="172"/>
        <v>0</v>
      </c>
      <c r="Z439">
        <f t="shared" si="173"/>
        <v>0</v>
      </c>
      <c r="AA439">
        <f t="shared" si="174"/>
        <v>1</v>
      </c>
      <c r="AB439">
        <f t="shared" si="175"/>
        <v>0</v>
      </c>
      <c r="AC439">
        <f t="shared" si="163"/>
        <v>0</v>
      </c>
      <c r="AD439">
        <f t="shared" si="164"/>
        <v>0</v>
      </c>
      <c r="AE439">
        <f t="shared" si="165"/>
        <v>1</v>
      </c>
      <c r="AF439">
        <f t="shared" si="166"/>
        <v>0</v>
      </c>
      <c r="AG439">
        <f t="shared" si="167"/>
        <v>0</v>
      </c>
      <c r="AH439">
        <f t="shared" si="152"/>
        <v>0</v>
      </c>
      <c r="AI439">
        <f t="shared" si="153"/>
        <v>0</v>
      </c>
      <c r="AJ439">
        <f t="shared" si="168"/>
        <v>1</v>
      </c>
      <c r="AK439">
        <f t="shared" si="169"/>
        <v>0</v>
      </c>
      <c r="AL439">
        <f t="shared" si="154"/>
        <v>0</v>
      </c>
      <c r="AM439">
        <f t="shared" si="155"/>
        <v>0</v>
      </c>
      <c r="AN439">
        <f t="shared" si="156"/>
        <v>1</v>
      </c>
    </row>
    <row r="440" spans="1:40" x14ac:dyDescent="0.3">
      <c r="A440" t="str">
        <f t="shared" si="157"/>
        <v>SP_Doces</v>
      </c>
      <c r="B440" t="str">
        <f>IFERROR('[1]Sheet 1'!A440,0)</f>
        <v>Sudeste</v>
      </c>
      <c r="C440" t="str">
        <f>IFERROR('[1]Sheet 1'!B440,0)</f>
        <v>SP</v>
      </c>
      <c r="D440" t="str">
        <f>IFERROR('[1]Sheet 1'!C440,0)</f>
        <v>Sao Paulo</v>
      </c>
      <c r="E440" t="str">
        <f>IFERROR('[1]Sheet 1'!D440,0)</f>
        <v>Doces</v>
      </c>
      <c r="F440">
        <f>IFERROR('[1]Sheet 1'!E440,0)</f>
        <v>2.1781886208440699E-2</v>
      </c>
      <c r="G440">
        <f>IFERROR('[1]Sheet 1'!F440,0)</f>
        <v>0.91442118263800798</v>
      </c>
      <c r="H440">
        <f>IFERROR('[1]Sheet 1'!G440,0)</f>
        <v>0</v>
      </c>
      <c r="I440">
        <f>IFERROR('[1]Sheet 1'!H440,0)</f>
        <v>5.0841641152474901E-2</v>
      </c>
      <c r="J440">
        <f>IFERROR('[1]Sheet 1'!I440,0)</f>
        <v>0</v>
      </c>
      <c r="K440">
        <f>IFERROR('[1]Sheet 1'!J440,0)</f>
        <v>1.2955290001076401E-2</v>
      </c>
      <c r="L440">
        <f>IFERROR('[1]Sheet 1'!K440,0)</f>
        <v>0</v>
      </c>
      <c r="M440">
        <f>IFERROR('[1]Sheet 1'!L440,0)</f>
        <v>1</v>
      </c>
      <c r="N440">
        <f>IFERROR('[1]Sheet 1'!M440,0)</f>
        <v>0</v>
      </c>
      <c r="O440">
        <f>IFERROR('[1]Sheet 1'!N440,0)</f>
        <v>0</v>
      </c>
      <c r="P440">
        <f>IFERROR('[1]Sheet 1'!O440,0)</f>
        <v>0</v>
      </c>
      <c r="Q440">
        <f>IFERROR('[1]Sheet 1'!P440,0)</f>
        <v>0</v>
      </c>
      <c r="R440">
        <f t="shared" si="170"/>
        <v>0.98704470999892358</v>
      </c>
      <c r="S440">
        <f t="shared" si="158"/>
        <v>2.2067780707182405E-2</v>
      </c>
      <c r="T440">
        <f t="shared" si="159"/>
        <v>0.92642326469588721</v>
      </c>
      <c r="U440">
        <f t="shared" si="160"/>
        <v>0</v>
      </c>
      <c r="V440">
        <f t="shared" si="161"/>
        <v>5.1508954596930411E-2</v>
      </c>
      <c r="W440">
        <f t="shared" si="162"/>
        <v>0</v>
      </c>
      <c r="X440">
        <f t="shared" si="171"/>
        <v>0</v>
      </c>
      <c r="Y440">
        <f t="shared" si="172"/>
        <v>1</v>
      </c>
      <c r="Z440">
        <f t="shared" si="173"/>
        <v>0</v>
      </c>
      <c r="AA440">
        <f t="shared" si="174"/>
        <v>0</v>
      </c>
      <c r="AB440">
        <f t="shared" si="175"/>
        <v>0</v>
      </c>
      <c r="AC440">
        <f t="shared" si="163"/>
        <v>0</v>
      </c>
      <c r="AD440">
        <f t="shared" si="164"/>
        <v>1</v>
      </c>
      <c r="AE440">
        <f t="shared" si="165"/>
        <v>0</v>
      </c>
      <c r="AF440">
        <f t="shared" si="166"/>
        <v>0</v>
      </c>
      <c r="AG440">
        <f t="shared" si="167"/>
        <v>1</v>
      </c>
      <c r="AH440">
        <f t="shared" si="152"/>
        <v>2</v>
      </c>
      <c r="AI440">
        <f t="shared" si="153"/>
        <v>0</v>
      </c>
      <c r="AJ440">
        <f t="shared" si="168"/>
        <v>0</v>
      </c>
      <c r="AK440">
        <f t="shared" si="169"/>
        <v>0</v>
      </c>
      <c r="AL440">
        <f t="shared" si="154"/>
        <v>0</v>
      </c>
      <c r="AM440">
        <f t="shared" si="155"/>
        <v>0</v>
      </c>
      <c r="AN440">
        <f t="shared" si="156"/>
        <v>1</v>
      </c>
    </row>
    <row r="441" spans="1:40" x14ac:dyDescent="0.3">
      <c r="A441" t="str">
        <f t="shared" si="157"/>
        <v>SP_Excluidos</v>
      </c>
      <c r="B441" t="str">
        <f>IFERROR('[1]Sheet 1'!A441,0)</f>
        <v>Sudeste</v>
      </c>
      <c r="C441" t="str">
        <f>IFERROR('[1]Sheet 1'!B441,0)</f>
        <v>SP</v>
      </c>
      <c r="D441" t="str">
        <f>IFERROR('[1]Sheet 1'!C441,0)</f>
        <v>Sao Paulo</v>
      </c>
      <c r="E441" t="str">
        <f>IFERROR('[1]Sheet 1'!D441,0)</f>
        <v>Excluidos</v>
      </c>
      <c r="F441">
        <f>IFERROR('[1]Sheet 1'!E441,0)</f>
        <v>0.258841864768246</v>
      </c>
      <c r="G441">
        <f>IFERROR('[1]Sheet 1'!F441,0)</f>
        <v>0.12502817589373599</v>
      </c>
      <c r="H441">
        <f>IFERROR('[1]Sheet 1'!G441,0)</f>
        <v>6.6410911553020494E-2</v>
      </c>
      <c r="I441">
        <f>IFERROR('[1]Sheet 1'!H441,0)</f>
        <v>0.49919203160829001</v>
      </c>
      <c r="J441">
        <f>IFERROR('[1]Sheet 1'!I441,0)</f>
        <v>1.6033724624238899E-2</v>
      </c>
      <c r="K441">
        <f>IFERROR('[1]Sheet 1'!J441,0)</f>
        <v>3.4493291552467699E-2</v>
      </c>
      <c r="L441">
        <f>IFERROR('[1]Sheet 1'!K441,0)</f>
        <v>0</v>
      </c>
      <c r="M441">
        <f>IFERROR('[1]Sheet 1'!L441,0)</f>
        <v>0</v>
      </c>
      <c r="N441">
        <f>IFERROR('[1]Sheet 1'!M441,0)</f>
        <v>0</v>
      </c>
      <c r="O441">
        <f>IFERROR('[1]Sheet 1'!N441,0)</f>
        <v>0</v>
      </c>
      <c r="P441">
        <f>IFERROR('[1]Sheet 1'!O441,0)</f>
        <v>0</v>
      </c>
      <c r="Q441">
        <f>IFERROR('[1]Sheet 1'!P441,0)</f>
        <v>0</v>
      </c>
      <c r="R441">
        <f t="shared" si="170"/>
        <v>0.96550670844753139</v>
      </c>
      <c r="S441">
        <f t="shared" si="158"/>
        <v>0.26808914169477494</v>
      </c>
      <c r="T441">
        <f t="shared" si="159"/>
        <v>0.12949488056356723</v>
      </c>
      <c r="U441">
        <f t="shared" si="160"/>
        <v>6.8783480189179305E-2</v>
      </c>
      <c r="V441">
        <f t="shared" si="161"/>
        <v>0.5170259587434215</v>
      </c>
      <c r="W441">
        <f t="shared" si="162"/>
        <v>1.6606538809057089E-2</v>
      </c>
      <c r="X441">
        <f t="shared" si="171"/>
        <v>0</v>
      </c>
      <c r="Y441">
        <f t="shared" si="172"/>
        <v>0</v>
      </c>
      <c r="Z441">
        <f t="shared" si="173"/>
        <v>0</v>
      </c>
      <c r="AA441">
        <f t="shared" si="174"/>
        <v>1</v>
      </c>
      <c r="AB441">
        <f t="shared" si="175"/>
        <v>0</v>
      </c>
      <c r="AC441">
        <f t="shared" si="163"/>
        <v>0</v>
      </c>
      <c r="AD441">
        <f t="shared" si="164"/>
        <v>0</v>
      </c>
      <c r="AE441">
        <f t="shared" si="165"/>
        <v>1</v>
      </c>
      <c r="AF441">
        <f t="shared" si="166"/>
        <v>0</v>
      </c>
      <c r="AG441">
        <f t="shared" si="167"/>
        <v>0</v>
      </c>
      <c r="AH441">
        <f t="shared" si="152"/>
        <v>0</v>
      </c>
      <c r="AI441">
        <f t="shared" si="153"/>
        <v>0</v>
      </c>
      <c r="AJ441">
        <f t="shared" si="168"/>
        <v>1</v>
      </c>
      <c r="AK441">
        <f t="shared" si="169"/>
        <v>0</v>
      </c>
      <c r="AL441">
        <f t="shared" si="154"/>
        <v>0</v>
      </c>
      <c r="AM441">
        <f t="shared" si="155"/>
        <v>0</v>
      </c>
      <c r="AN441">
        <f t="shared" si="156"/>
        <v>1</v>
      </c>
    </row>
    <row r="442" spans="1:40" x14ac:dyDescent="0.3">
      <c r="A442" t="str">
        <f t="shared" si="157"/>
        <v>SP_FornecimentoDom</v>
      </c>
      <c r="B442" t="str">
        <f>IFERROR('[1]Sheet 1'!A442,0)</f>
        <v>Sudeste</v>
      </c>
      <c r="C442" t="str">
        <f>IFERROR('[1]Sheet 1'!B442,0)</f>
        <v>SP</v>
      </c>
      <c r="D442" t="str">
        <f>IFERROR('[1]Sheet 1'!C442,0)</f>
        <v>Sao Paulo</v>
      </c>
      <c r="E442" t="str">
        <f>IFERROR('[1]Sheet 1'!D442,0)</f>
        <v>FornecimentoDom</v>
      </c>
      <c r="F442">
        <f>IFERROR('[1]Sheet 1'!E442,0)</f>
        <v>6.5351086359660901E-2</v>
      </c>
      <c r="G442">
        <f>IFERROR('[1]Sheet 1'!F442,0)</f>
        <v>0.40576645514870602</v>
      </c>
      <c r="H442">
        <f>IFERROR('[1]Sheet 1'!G442,0)</f>
        <v>2.92637655156169E-2</v>
      </c>
      <c r="I442">
        <f>IFERROR('[1]Sheet 1'!H442,0)</f>
        <v>0.49961869297601702</v>
      </c>
      <c r="J442">
        <f>IFERROR('[1]Sheet 1'!I442,0)</f>
        <v>0</v>
      </c>
      <c r="K442">
        <f>IFERROR('[1]Sheet 1'!J442,0)</f>
        <v>0</v>
      </c>
      <c r="L442">
        <f>IFERROR('[1]Sheet 1'!K442,0)</f>
        <v>0</v>
      </c>
      <c r="M442">
        <f>IFERROR('[1]Sheet 1'!L442,0)</f>
        <v>0</v>
      </c>
      <c r="N442">
        <f>IFERROR('[1]Sheet 1'!M442,0)</f>
        <v>0</v>
      </c>
      <c r="O442">
        <f>IFERROR('[1]Sheet 1'!N442,0)</f>
        <v>0</v>
      </c>
      <c r="P442">
        <f>IFERROR('[1]Sheet 1'!O442,0)</f>
        <v>0</v>
      </c>
      <c r="Q442">
        <f>IFERROR('[1]Sheet 1'!P442,0)</f>
        <v>0</v>
      </c>
      <c r="R442">
        <f t="shared" si="170"/>
        <v>1.0000000000000009</v>
      </c>
      <c r="S442">
        <f t="shared" si="158"/>
        <v>6.5351086359660845E-2</v>
      </c>
      <c r="T442">
        <f t="shared" si="159"/>
        <v>0.40576645514870568</v>
      </c>
      <c r="U442">
        <f t="shared" si="160"/>
        <v>2.9263765515616876E-2</v>
      </c>
      <c r="V442">
        <f t="shared" si="161"/>
        <v>0.49961869297601658</v>
      </c>
      <c r="W442">
        <f t="shared" si="162"/>
        <v>0</v>
      </c>
      <c r="X442">
        <f t="shared" si="171"/>
        <v>0</v>
      </c>
      <c r="Y442">
        <f t="shared" si="172"/>
        <v>0</v>
      </c>
      <c r="Z442">
        <f t="shared" si="173"/>
        <v>0</v>
      </c>
      <c r="AA442">
        <f t="shared" si="174"/>
        <v>0</v>
      </c>
      <c r="AB442">
        <f t="shared" si="175"/>
        <v>0</v>
      </c>
      <c r="AC442">
        <f t="shared" si="163"/>
        <v>0</v>
      </c>
      <c r="AD442">
        <f t="shared" si="164"/>
        <v>0</v>
      </c>
      <c r="AE442">
        <f t="shared" si="165"/>
        <v>1</v>
      </c>
      <c r="AF442">
        <f t="shared" si="166"/>
        <v>0</v>
      </c>
      <c r="AG442">
        <f t="shared" si="167"/>
        <v>0</v>
      </c>
      <c r="AH442">
        <f t="shared" si="152"/>
        <v>0</v>
      </c>
      <c r="AI442">
        <f t="shared" si="153"/>
        <v>0</v>
      </c>
      <c r="AJ442">
        <f t="shared" si="168"/>
        <v>0</v>
      </c>
      <c r="AK442">
        <f t="shared" si="169"/>
        <v>1</v>
      </c>
      <c r="AL442">
        <f t="shared" si="154"/>
        <v>1</v>
      </c>
      <c r="AM442">
        <f t="shared" si="155"/>
        <v>0</v>
      </c>
      <c r="AN442">
        <f t="shared" si="156"/>
        <v>1</v>
      </c>
    </row>
    <row r="443" spans="1:40" x14ac:dyDescent="0.3">
      <c r="A443" t="str">
        <f t="shared" si="157"/>
        <v>SP_Hipermercado</v>
      </c>
      <c r="B443" t="str">
        <f>IFERROR('[1]Sheet 1'!A443,0)</f>
        <v>Sudeste</v>
      </c>
      <c r="C443" t="str">
        <f>IFERROR('[1]Sheet 1'!B443,0)</f>
        <v>SP</v>
      </c>
      <c r="D443" t="str">
        <f>IFERROR('[1]Sheet 1'!C443,0)</f>
        <v>Sao Paulo</v>
      </c>
      <c r="E443" t="str">
        <f>IFERROR('[1]Sheet 1'!D443,0)</f>
        <v>Hipermercado</v>
      </c>
      <c r="F443">
        <f>IFERROR('[1]Sheet 1'!E443,0)</f>
        <v>0.35763618718691498</v>
      </c>
      <c r="G443">
        <f>IFERROR('[1]Sheet 1'!F443,0)</f>
        <v>0.44067876214545798</v>
      </c>
      <c r="H443">
        <f>IFERROR('[1]Sheet 1'!G443,0)</f>
        <v>9.6715057037935606E-2</v>
      </c>
      <c r="I443">
        <f>IFERROR('[1]Sheet 1'!H443,0)</f>
        <v>0</v>
      </c>
      <c r="J443">
        <f>IFERROR('[1]Sheet 1'!I443,0)</f>
        <v>8.5135955162359805E-2</v>
      </c>
      <c r="K443">
        <f>IFERROR('[1]Sheet 1'!J443,0)</f>
        <v>1.98340384673324E-2</v>
      </c>
      <c r="L443">
        <f>IFERROR('[1]Sheet 1'!K443,0)</f>
        <v>0</v>
      </c>
      <c r="M443">
        <f>IFERROR('[1]Sheet 1'!L443,0)</f>
        <v>0</v>
      </c>
      <c r="N443">
        <f>IFERROR('[1]Sheet 1'!M443,0)</f>
        <v>0</v>
      </c>
      <c r="O443">
        <f>IFERROR('[1]Sheet 1'!N443,0)</f>
        <v>0</v>
      </c>
      <c r="P443">
        <f>IFERROR('[1]Sheet 1'!O443,0)</f>
        <v>0</v>
      </c>
      <c r="Q443">
        <f>IFERROR('[1]Sheet 1'!P443,0)</f>
        <v>0</v>
      </c>
      <c r="R443">
        <f t="shared" si="170"/>
        <v>0.98016596153266833</v>
      </c>
      <c r="S443">
        <f t="shared" si="158"/>
        <v>0.36487309417242519</v>
      </c>
      <c r="T443">
        <f t="shared" si="159"/>
        <v>0.44959606784995504</v>
      </c>
      <c r="U443">
        <f t="shared" si="160"/>
        <v>9.8672123735764061E-2</v>
      </c>
      <c r="V443">
        <f t="shared" si="161"/>
        <v>0</v>
      </c>
      <c r="W443">
        <f t="shared" si="162"/>
        <v>8.6858714241855747E-2</v>
      </c>
      <c r="X443">
        <f t="shared" si="171"/>
        <v>0</v>
      </c>
      <c r="Y443">
        <f t="shared" si="172"/>
        <v>0</v>
      </c>
      <c r="Z443">
        <f t="shared" si="173"/>
        <v>0</v>
      </c>
      <c r="AA443">
        <f t="shared" si="174"/>
        <v>0</v>
      </c>
      <c r="AB443">
        <f t="shared" si="175"/>
        <v>0</v>
      </c>
      <c r="AC443">
        <f t="shared" si="163"/>
        <v>0</v>
      </c>
      <c r="AD443">
        <f t="shared" si="164"/>
        <v>0</v>
      </c>
      <c r="AE443">
        <f t="shared" si="165"/>
        <v>1</v>
      </c>
      <c r="AF443">
        <f t="shared" si="166"/>
        <v>0</v>
      </c>
      <c r="AG443">
        <f t="shared" si="167"/>
        <v>0</v>
      </c>
      <c r="AH443">
        <f t="shared" si="152"/>
        <v>0</v>
      </c>
      <c r="AI443">
        <f t="shared" si="153"/>
        <v>0</v>
      </c>
      <c r="AJ443">
        <f t="shared" si="168"/>
        <v>1</v>
      </c>
      <c r="AK443">
        <f t="shared" si="169"/>
        <v>0</v>
      </c>
      <c r="AL443">
        <f t="shared" si="154"/>
        <v>0</v>
      </c>
      <c r="AM443">
        <f t="shared" si="155"/>
        <v>0</v>
      </c>
      <c r="AN443">
        <f t="shared" si="156"/>
        <v>1</v>
      </c>
    </row>
    <row r="444" spans="1:40" x14ac:dyDescent="0.3">
      <c r="A444" t="str">
        <f t="shared" si="157"/>
        <v>SP_Hortifruti</v>
      </c>
      <c r="B444" t="str">
        <f>IFERROR('[1]Sheet 1'!A444,0)</f>
        <v>Sudeste</v>
      </c>
      <c r="C444" t="str">
        <f>IFERROR('[1]Sheet 1'!B444,0)</f>
        <v>SP</v>
      </c>
      <c r="D444" t="str">
        <f>IFERROR('[1]Sheet 1'!C444,0)</f>
        <v>Sao Paulo</v>
      </c>
      <c r="E444" t="str">
        <f>IFERROR('[1]Sheet 1'!D444,0)</f>
        <v>Hortifruti</v>
      </c>
      <c r="F444">
        <f>IFERROR('[1]Sheet 1'!E444,0)</f>
        <v>0.85668330454402297</v>
      </c>
      <c r="G444">
        <f>IFERROR('[1]Sheet 1'!F444,0)</f>
        <v>6.3502769044596896E-2</v>
      </c>
      <c r="H444">
        <f>IFERROR('[1]Sheet 1'!G444,0)</f>
        <v>5.4460017518426197E-2</v>
      </c>
      <c r="I444">
        <f>IFERROR('[1]Sheet 1'!H444,0)</f>
        <v>1.14115574857664E-2</v>
      </c>
      <c r="J444">
        <f>IFERROR('[1]Sheet 1'!I444,0)</f>
        <v>7.7046161798572602E-3</v>
      </c>
      <c r="K444">
        <f>IFERROR('[1]Sheet 1'!J444,0)</f>
        <v>6.2377352273304404E-3</v>
      </c>
      <c r="L444">
        <f>IFERROR('[1]Sheet 1'!K444,0)</f>
        <v>1</v>
      </c>
      <c r="M444">
        <f>IFERROR('[1]Sheet 1'!L444,0)</f>
        <v>0</v>
      </c>
      <c r="N444">
        <f>IFERROR('[1]Sheet 1'!M444,0)</f>
        <v>0</v>
      </c>
      <c r="O444">
        <f>IFERROR('[1]Sheet 1'!N444,0)</f>
        <v>0</v>
      </c>
      <c r="P444">
        <f>IFERROR('[1]Sheet 1'!O444,0)</f>
        <v>0</v>
      </c>
      <c r="Q444">
        <f>IFERROR('[1]Sheet 1'!P444,0)</f>
        <v>0</v>
      </c>
      <c r="R444">
        <f t="shared" si="170"/>
        <v>0.99376226477266971</v>
      </c>
      <c r="S444">
        <f t="shared" si="158"/>
        <v>0.86206061038149351</v>
      </c>
      <c r="T444">
        <f t="shared" si="159"/>
        <v>6.3901368864235975E-2</v>
      </c>
      <c r="U444">
        <f t="shared" si="160"/>
        <v>5.4801856992310251E-2</v>
      </c>
      <c r="V444">
        <f t="shared" si="161"/>
        <v>1.1483186563113137E-2</v>
      </c>
      <c r="W444">
        <f t="shared" si="162"/>
        <v>7.7529771988471977E-3</v>
      </c>
      <c r="X444">
        <f t="shared" si="171"/>
        <v>1</v>
      </c>
      <c r="Y444">
        <f t="shared" si="172"/>
        <v>0</v>
      </c>
      <c r="Z444">
        <f t="shared" si="173"/>
        <v>0</v>
      </c>
      <c r="AA444">
        <f t="shared" si="174"/>
        <v>0</v>
      </c>
      <c r="AB444">
        <f t="shared" si="175"/>
        <v>0</v>
      </c>
      <c r="AC444">
        <f t="shared" si="163"/>
        <v>1</v>
      </c>
      <c r="AD444">
        <f t="shared" si="164"/>
        <v>0</v>
      </c>
      <c r="AE444">
        <f t="shared" si="165"/>
        <v>0</v>
      </c>
      <c r="AF444">
        <f t="shared" si="166"/>
        <v>1</v>
      </c>
      <c r="AG444">
        <f t="shared" si="167"/>
        <v>0</v>
      </c>
      <c r="AH444">
        <f t="shared" si="152"/>
        <v>2</v>
      </c>
      <c r="AI444">
        <f t="shared" si="153"/>
        <v>0</v>
      </c>
      <c r="AJ444">
        <f t="shared" si="168"/>
        <v>0</v>
      </c>
      <c r="AK444">
        <f t="shared" si="169"/>
        <v>0</v>
      </c>
      <c r="AL444">
        <f t="shared" si="154"/>
        <v>0</v>
      </c>
      <c r="AM444">
        <f t="shared" si="155"/>
        <v>0</v>
      </c>
      <c r="AN444">
        <f t="shared" si="156"/>
        <v>1</v>
      </c>
    </row>
    <row r="445" spans="1:40" x14ac:dyDescent="0.3">
      <c r="A445" t="str">
        <f t="shared" si="157"/>
        <v>SP_Lanchonetes</v>
      </c>
      <c r="B445" t="str">
        <f>IFERROR('[1]Sheet 1'!A445,0)</f>
        <v>Sudeste</v>
      </c>
      <c r="C445" t="str">
        <f>IFERROR('[1]Sheet 1'!B445,0)</f>
        <v>SP</v>
      </c>
      <c r="D445" t="str">
        <f>IFERROR('[1]Sheet 1'!C445,0)</f>
        <v>Sao Paulo</v>
      </c>
      <c r="E445" t="str">
        <f>IFERROR('[1]Sheet 1'!D445,0)</f>
        <v>Lanchonetes</v>
      </c>
      <c r="F445">
        <f>IFERROR('[1]Sheet 1'!E445,0)</f>
        <v>0.13810300877743001</v>
      </c>
      <c r="G445">
        <f>IFERROR('[1]Sheet 1'!F445,0)</f>
        <v>0.54165378064858805</v>
      </c>
      <c r="H445">
        <f>IFERROR('[1]Sheet 1'!G445,0)</f>
        <v>5.5893070869556701E-3</v>
      </c>
      <c r="I445">
        <f>IFERROR('[1]Sheet 1'!H445,0)</f>
        <v>0.26775822206642702</v>
      </c>
      <c r="J445">
        <f>IFERROR('[1]Sheet 1'!I445,0)</f>
        <v>0</v>
      </c>
      <c r="K445">
        <f>IFERROR('[1]Sheet 1'!J445,0)</f>
        <v>4.68956814205988E-2</v>
      </c>
      <c r="L445">
        <f>IFERROR('[1]Sheet 1'!K445,0)</f>
        <v>0</v>
      </c>
      <c r="M445">
        <f>IFERROR('[1]Sheet 1'!L445,0)</f>
        <v>1</v>
      </c>
      <c r="N445">
        <f>IFERROR('[1]Sheet 1'!M445,0)</f>
        <v>0</v>
      </c>
      <c r="O445">
        <f>IFERROR('[1]Sheet 1'!N445,0)</f>
        <v>0</v>
      </c>
      <c r="P445">
        <f>IFERROR('[1]Sheet 1'!O445,0)</f>
        <v>0</v>
      </c>
      <c r="Q445">
        <f>IFERROR('[1]Sheet 1'!P445,0)</f>
        <v>0</v>
      </c>
      <c r="R445">
        <f t="shared" si="170"/>
        <v>0.95310431857940081</v>
      </c>
      <c r="S445">
        <f t="shared" si="158"/>
        <v>0.14489810410603546</v>
      </c>
      <c r="T445">
        <f t="shared" si="159"/>
        <v>0.56830482255701187</v>
      </c>
      <c r="U445">
        <f t="shared" si="160"/>
        <v>5.8643182891947396E-3</v>
      </c>
      <c r="V445">
        <f t="shared" si="161"/>
        <v>0.28093275504775789</v>
      </c>
      <c r="W445">
        <f t="shared" si="162"/>
        <v>0</v>
      </c>
      <c r="X445">
        <f t="shared" si="171"/>
        <v>0</v>
      </c>
      <c r="Y445">
        <f t="shared" si="172"/>
        <v>1</v>
      </c>
      <c r="Z445">
        <f t="shared" si="173"/>
        <v>0</v>
      </c>
      <c r="AA445">
        <f t="shared" si="174"/>
        <v>0</v>
      </c>
      <c r="AB445">
        <f t="shared" si="175"/>
        <v>0</v>
      </c>
      <c r="AC445">
        <f t="shared" si="163"/>
        <v>0</v>
      </c>
      <c r="AD445">
        <f t="shared" si="164"/>
        <v>1</v>
      </c>
      <c r="AE445">
        <f t="shared" si="165"/>
        <v>0</v>
      </c>
      <c r="AF445">
        <f t="shared" si="166"/>
        <v>0</v>
      </c>
      <c r="AG445">
        <f t="shared" si="167"/>
        <v>1</v>
      </c>
      <c r="AH445">
        <f t="shared" si="152"/>
        <v>2</v>
      </c>
      <c r="AI445">
        <f t="shared" si="153"/>
        <v>0</v>
      </c>
      <c r="AJ445">
        <f t="shared" si="168"/>
        <v>0</v>
      </c>
      <c r="AK445">
        <f t="shared" si="169"/>
        <v>0</v>
      </c>
      <c r="AL445">
        <f t="shared" si="154"/>
        <v>0</v>
      </c>
      <c r="AM445">
        <f t="shared" si="155"/>
        <v>0</v>
      </c>
      <c r="AN445">
        <f t="shared" si="156"/>
        <v>1</v>
      </c>
    </row>
    <row r="446" spans="1:40" x14ac:dyDescent="0.3">
      <c r="A446" t="str">
        <f t="shared" si="157"/>
        <v>SP_LaticiniosFrios</v>
      </c>
      <c r="B446" t="str">
        <f>IFERROR('[1]Sheet 1'!A446,0)</f>
        <v>Sudeste</v>
      </c>
      <c r="C446" t="str">
        <f>IFERROR('[1]Sheet 1'!B446,0)</f>
        <v>SP</v>
      </c>
      <c r="D446" t="str">
        <f>IFERROR('[1]Sheet 1'!C446,0)</f>
        <v>Sao Paulo</v>
      </c>
      <c r="E446" t="str">
        <f>IFERROR('[1]Sheet 1'!D446,0)</f>
        <v>LaticiniosFrios</v>
      </c>
      <c r="F446">
        <f>IFERROR('[1]Sheet 1'!E446,0)</f>
        <v>0.15276987022373001</v>
      </c>
      <c r="G446">
        <f>IFERROR('[1]Sheet 1'!F446,0)</f>
        <v>0.19929799999120601</v>
      </c>
      <c r="H446">
        <f>IFERROR('[1]Sheet 1'!G446,0)</f>
        <v>0.59090140553150605</v>
      </c>
      <c r="I446">
        <f>IFERROR('[1]Sheet 1'!H446,0)</f>
        <v>2.4773729474309301E-2</v>
      </c>
      <c r="J446">
        <f>IFERROR('[1]Sheet 1'!I446,0)</f>
        <v>3.2256994779248802E-2</v>
      </c>
      <c r="K446">
        <f>IFERROR('[1]Sheet 1'!J446,0)</f>
        <v>0</v>
      </c>
      <c r="L446">
        <f>IFERROR('[1]Sheet 1'!K446,0)</f>
        <v>0</v>
      </c>
      <c r="M446">
        <f>IFERROR('[1]Sheet 1'!L446,0)</f>
        <v>0</v>
      </c>
      <c r="N446">
        <f>IFERROR('[1]Sheet 1'!M446,0)</f>
        <v>1</v>
      </c>
      <c r="O446">
        <f>IFERROR('[1]Sheet 1'!N446,0)</f>
        <v>0</v>
      </c>
      <c r="P446">
        <f>IFERROR('[1]Sheet 1'!O446,0)</f>
        <v>0</v>
      </c>
      <c r="Q446">
        <f>IFERROR('[1]Sheet 1'!P446,0)</f>
        <v>0</v>
      </c>
      <c r="R446">
        <f t="shared" si="170"/>
        <v>1.0000000000000002</v>
      </c>
      <c r="S446">
        <f t="shared" si="158"/>
        <v>0.15276987022372998</v>
      </c>
      <c r="T446">
        <f t="shared" si="159"/>
        <v>0.19929799999120595</v>
      </c>
      <c r="U446">
        <f t="shared" si="160"/>
        <v>0.59090140553150594</v>
      </c>
      <c r="V446">
        <f t="shared" si="161"/>
        <v>2.4773729474309295E-2</v>
      </c>
      <c r="W446">
        <f t="shared" si="162"/>
        <v>3.2256994779248795E-2</v>
      </c>
      <c r="X446">
        <f t="shared" si="171"/>
        <v>0</v>
      </c>
      <c r="Y446">
        <f t="shared" si="172"/>
        <v>0</v>
      </c>
      <c r="Z446">
        <f t="shared" si="173"/>
        <v>1</v>
      </c>
      <c r="AA446">
        <f t="shared" si="174"/>
        <v>0</v>
      </c>
      <c r="AB446">
        <f t="shared" si="175"/>
        <v>0</v>
      </c>
      <c r="AC446">
        <f t="shared" si="163"/>
        <v>0</v>
      </c>
      <c r="AD446">
        <f t="shared" si="164"/>
        <v>0</v>
      </c>
      <c r="AE446">
        <f t="shared" si="165"/>
        <v>1</v>
      </c>
      <c r="AF446">
        <f t="shared" si="166"/>
        <v>0</v>
      </c>
      <c r="AG446">
        <f t="shared" si="167"/>
        <v>0</v>
      </c>
      <c r="AH446">
        <f t="shared" si="152"/>
        <v>0</v>
      </c>
      <c r="AI446">
        <f t="shared" si="153"/>
        <v>0</v>
      </c>
      <c r="AJ446">
        <f t="shared" si="168"/>
        <v>0</v>
      </c>
      <c r="AK446">
        <f t="shared" si="169"/>
        <v>1</v>
      </c>
      <c r="AL446">
        <f t="shared" si="154"/>
        <v>0</v>
      </c>
      <c r="AM446">
        <f t="shared" si="155"/>
        <v>1</v>
      </c>
      <c r="AN446">
        <f t="shared" si="156"/>
        <v>1</v>
      </c>
    </row>
    <row r="447" spans="1:40" x14ac:dyDescent="0.3">
      <c r="A447" t="str">
        <f t="shared" si="157"/>
        <v>SP_Minimercado</v>
      </c>
      <c r="B447" t="str">
        <f>IFERROR('[1]Sheet 1'!A447,0)</f>
        <v>Sudeste</v>
      </c>
      <c r="C447" t="str">
        <f>IFERROR('[1]Sheet 1'!B447,0)</f>
        <v>SP</v>
      </c>
      <c r="D447" t="str">
        <f>IFERROR('[1]Sheet 1'!C447,0)</f>
        <v>Sao Paulo</v>
      </c>
      <c r="E447" t="str">
        <f>IFERROR('[1]Sheet 1'!D447,0)</f>
        <v>Minimercado</v>
      </c>
      <c r="F447">
        <f>IFERROR('[1]Sheet 1'!E447,0)</f>
        <v>0.47701484347464501</v>
      </c>
      <c r="G447">
        <f>IFERROR('[1]Sheet 1'!F447,0)</f>
        <v>0.30866594849200701</v>
      </c>
      <c r="H447">
        <f>IFERROR('[1]Sheet 1'!G447,0)</f>
        <v>0.143888030735325</v>
      </c>
      <c r="I447">
        <f>IFERROR('[1]Sheet 1'!H447,0)</f>
        <v>3.2588158210081299E-3</v>
      </c>
      <c r="J447">
        <f>IFERROR('[1]Sheet 1'!I447,0)</f>
        <v>4.03760285449856E-2</v>
      </c>
      <c r="K447">
        <f>IFERROR('[1]Sheet 1'!J447,0)</f>
        <v>2.6796332932029002E-2</v>
      </c>
      <c r="L447">
        <f>IFERROR('[1]Sheet 1'!K447,0)</f>
        <v>0</v>
      </c>
      <c r="M447">
        <f>IFERROR('[1]Sheet 1'!L447,0)</f>
        <v>0</v>
      </c>
      <c r="N447">
        <f>IFERROR('[1]Sheet 1'!M447,0)</f>
        <v>0</v>
      </c>
      <c r="O447">
        <f>IFERROR('[1]Sheet 1'!N447,0)</f>
        <v>0</v>
      </c>
      <c r="P447">
        <f>IFERROR('[1]Sheet 1'!O447,0)</f>
        <v>0</v>
      </c>
      <c r="Q447">
        <f>IFERROR('[1]Sheet 1'!P447,0)</f>
        <v>0</v>
      </c>
      <c r="R447">
        <f t="shared" si="170"/>
        <v>0.97320366706797068</v>
      </c>
      <c r="S447">
        <f t="shared" si="158"/>
        <v>0.49014904034607304</v>
      </c>
      <c r="T447">
        <f t="shared" si="159"/>
        <v>0.31716480212404408</v>
      </c>
      <c r="U447">
        <f t="shared" si="160"/>
        <v>0.14784986494021865</v>
      </c>
      <c r="V447">
        <f t="shared" si="161"/>
        <v>3.3485445352113815E-3</v>
      </c>
      <c r="W447">
        <f t="shared" si="162"/>
        <v>4.1487748054452871E-2</v>
      </c>
      <c r="X447">
        <f t="shared" si="171"/>
        <v>0</v>
      </c>
      <c r="Y447">
        <f t="shared" si="172"/>
        <v>0</v>
      </c>
      <c r="Z447">
        <f t="shared" si="173"/>
        <v>0</v>
      </c>
      <c r="AA447">
        <f t="shared" si="174"/>
        <v>0</v>
      </c>
      <c r="AB447">
        <f t="shared" si="175"/>
        <v>0</v>
      </c>
      <c r="AC447">
        <f t="shared" si="163"/>
        <v>0</v>
      </c>
      <c r="AD447">
        <f t="shared" si="164"/>
        <v>0</v>
      </c>
      <c r="AE447">
        <f t="shared" si="165"/>
        <v>1</v>
      </c>
      <c r="AF447">
        <f t="shared" si="166"/>
        <v>0</v>
      </c>
      <c r="AG447">
        <f t="shared" si="167"/>
        <v>0</v>
      </c>
      <c r="AH447">
        <f t="shared" si="152"/>
        <v>0</v>
      </c>
      <c r="AI447">
        <f t="shared" si="153"/>
        <v>0</v>
      </c>
      <c r="AJ447">
        <f t="shared" si="168"/>
        <v>1</v>
      </c>
      <c r="AK447">
        <f t="shared" si="169"/>
        <v>0</v>
      </c>
      <c r="AL447">
        <f t="shared" si="154"/>
        <v>0</v>
      </c>
      <c r="AM447">
        <f t="shared" si="155"/>
        <v>0</v>
      </c>
      <c r="AN447">
        <f t="shared" si="156"/>
        <v>1</v>
      </c>
    </row>
    <row r="448" spans="1:40" x14ac:dyDescent="0.3">
      <c r="A448" t="str">
        <f t="shared" si="157"/>
        <v>SP_Padaria_prod</v>
      </c>
      <c r="B448" t="str">
        <f>IFERROR('[1]Sheet 1'!A448,0)</f>
        <v>Sudeste</v>
      </c>
      <c r="C448" t="str">
        <f>IFERROR('[1]Sheet 1'!B448,0)</f>
        <v>SP</v>
      </c>
      <c r="D448" t="str">
        <f>IFERROR('[1]Sheet 1'!C448,0)</f>
        <v>Sao Paulo</v>
      </c>
      <c r="E448" t="str">
        <f>IFERROR('[1]Sheet 1'!D448,0)</f>
        <v>Padaria_prod</v>
      </c>
      <c r="F448">
        <f>IFERROR('[1]Sheet 1'!E448,0)</f>
        <v>0.11103290107087201</v>
      </c>
      <c r="G448">
        <f>IFERROR('[1]Sheet 1'!F448,0)</f>
        <v>0.198284988171614</v>
      </c>
      <c r="H448">
        <f>IFERROR('[1]Sheet 1'!G448,0)</f>
        <v>0.57901396519765402</v>
      </c>
      <c r="I448">
        <f>IFERROR('[1]Sheet 1'!H448,0)</f>
        <v>9.5709410669447006E-2</v>
      </c>
      <c r="J448">
        <f>IFERROR('[1]Sheet 1'!I448,0)</f>
        <v>3.0079321463684899E-3</v>
      </c>
      <c r="K448">
        <f>IFERROR('[1]Sheet 1'!J448,0)</f>
        <v>1.2950802744044001E-2</v>
      </c>
      <c r="L448">
        <f>IFERROR('[1]Sheet 1'!K448,0)</f>
        <v>0</v>
      </c>
      <c r="M448">
        <f>IFERROR('[1]Sheet 1'!L448,0)</f>
        <v>0</v>
      </c>
      <c r="N448">
        <f>IFERROR('[1]Sheet 1'!M448,0)</f>
        <v>1</v>
      </c>
      <c r="O448">
        <f>IFERROR('[1]Sheet 1'!N448,0)</f>
        <v>0</v>
      </c>
      <c r="P448">
        <f>IFERROR('[1]Sheet 1'!O448,0)</f>
        <v>0</v>
      </c>
      <c r="Q448">
        <f>IFERROR('[1]Sheet 1'!P448,0)</f>
        <v>0</v>
      </c>
      <c r="R448">
        <f t="shared" si="170"/>
        <v>0.98704919725595552</v>
      </c>
      <c r="S448">
        <f t="shared" si="158"/>
        <v>0.11248973341911309</v>
      </c>
      <c r="T448">
        <f t="shared" si="159"/>
        <v>0.20088663130759424</v>
      </c>
      <c r="U448">
        <f t="shared" si="160"/>
        <v>0.58661104918310136</v>
      </c>
      <c r="V448">
        <f t="shared" si="161"/>
        <v>9.6965187688236615E-2</v>
      </c>
      <c r="W448">
        <f t="shared" si="162"/>
        <v>3.0473984019547219E-3</v>
      </c>
      <c r="X448">
        <f t="shared" si="171"/>
        <v>0</v>
      </c>
      <c r="Y448">
        <f t="shared" si="172"/>
        <v>0</v>
      </c>
      <c r="Z448">
        <f t="shared" si="173"/>
        <v>1</v>
      </c>
      <c r="AA448">
        <f t="shared" si="174"/>
        <v>0</v>
      </c>
      <c r="AB448">
        <f t="shared" si="175"/>
        <v>0</v>
      </c>
      <c r="AC448">
        <f t="shared" si="163"/>
        <v>0</v>
      </c>
      <c r="AD448">
        <f t="shared" si="164"/>
        <v>0</v>
      </c>
      <c r="AE448">
        <f t="shared" si="165"/>
        <v>1</v>
      </c>
      <c r="AF448">
        <f t="shared" si="166"/>
        <v>0</v>
      </c>
      <c r="AG448">
        <f t="shared" si="167"/>
        <v>0</v>
      </c>
      <c r="AH448">
        <f t="shared" si="152"/>
        <v>0</v>
      </c>
      <c r="AI448">
        <f t="shared" si="153"/>
        <v>0</v>
      </c>
      <c r="AJ448">
        <f t="shared" si="168"/>
        <v>0</v>
      </c>
      <c r="AK448">
        <f t="shared" si="169"/>
        <v>1</v>
      </c>
      <c r="AL448">
        <f t="shared" si="154"/>
        <v>0</v>
      </c>
      <c r="AM448">
        <f t="shared" si="155"/>
        <v>1</v>
      </c>
      <c r="AN448">
        <f t="shared" si="156"/>
        <v>1</v>
      </c>
    </row>
    <row r="449" spans="1:40" x14ac:dyDescent="0.3">
      <c r="A449" t="str">
        <f t="shared" si="157"/>
        <v>SP_Peixaria</v>
      </c>
      <c r="B449" t="str">
        <f>IFERROR('[1]Sheet 1'!A449,0)</f>
        <v>Sudeste</v>
      </c>
      <c r="C449" t="str">
        <f>IFERROR('[1]Sheet 1'!B449,0)</f>
        <v>SP</v>
      </c>
      <c r="D449" t="str">
        <f>IFERROR('[1]Sheet 1'!C449,0)</f>
        <v>Sao Paulo</v>
      </c>
      <c r="E449" t="str">
        <f>IFERROR('[1]Sheet 1'!D449,0)</f>
        <v>Peixaria</v>
      </c>
      <c r="F449">
        <f>IFERROR('[1]Sheet 1'!E449,0)</f>
        <v>0.62101579011814401</v>
      </c>
      <c r="G449">
        <f>IFERROR('[1]Sheet 1'!F449,0)</f>
        <v>6.6785161102669605E-2</v>
      </c>
      <c r="H449">
        <f>IFERROR('[1]Sheet 1'!G449,0)</f>
        <v>8.6162509751065999E-2</v>
      </c>
      <c r="I449">
        <f>IFERROR('[1]Sheet 1'!H449,0)</f>
        <v>0.22603653902812099</v>
      </c>
      <c r="J449">
        <f>IFERROR('[1]Sheet 1'!I449,0)</f>
        <v>0</v>
      </c>
      <c r="K449">
        <f>IFERROR('[1]Sheet 1'!J449,0)</f>
        <v>0</v>
      </c>
      <c r="L449">
        <f>IFERROR('[1]Sheet 1'!K449,0)</f>
        <v>1</v>
      </c>
      <c r="M449">
        <f>IFERROR('[1]Sheet 1'!L449,0)</f>
        <v>0</v>
      </c>
      <c r="N449">
        <f>IFERROR('[1]Sheet 1'!M449,0)</f>
        <v>0</v>
      </c>
      <c r="O449">
        <f>IFERROR('[1]Sheet 1'!N449,0)</f>
        <v>0</v>
      </c>
      <c r="P449">
        <f>IFERROR('[1]Sheet 1'!O449,0)</f>
        <v>0</v>
      </c>
      <c r="Q449">
        <f>IFERROR('[1]Sheet 1'!P449,0)</f>
        <v>0</v>
      </c>
      <c r="R449">
        <f t="shared" si="170"/>
        <v>1.0000000000000007</v>
      </c>
      <c r="S449">
        <f t="shared" si="158"/>
        <v>0.62101579011814356</v>
      </c>
      <c r="T449">
        <f t="shared" si="159"/>
        <v>6.6785161102669563E-2</v>
      </c>
      <c r="U449">
        <f t="shared" si="160"/>
        <v>8.6162509751065944E-2</v>
      </c>
      <c r="V449">
        <f t="shared" si="161"/>
        <v>0.22603653902812085</v>
      </c>
      <c r="W449">
        <f t="shared" si="162"/>
        <v>0</v>
      </c>
      <c r="X449">
        <f t="shared" si="171"/>
        <v>1</v>
      </c>
      <c r="Y449">
        <f t="shared" si="172"/>
        <v>0</v>
      </c>
      <c r="Z449">
        <f t="shared" si="173"/>
        <v>0</v>
      </c>
      <c r="AA449">
        <f t="shared" si="174"/>
        <v>0</v>
      </c>
      <c r="AB449">
        <f t="shared" si="175"/>
        <v>0</v>
      </c>
      <c r="AC449">
        <f t="shared" si="163"/>
        <v>1</v>
      </c>
      <c r="AD449">
        <f t="shared" si="164"/>
        <v>0</v>
      </c>
      <c r="AE449">
        <f t="shared" si="165"/>
        <v>0</v>
      </c>
      <c r="AF449">
        <f t="shared" si="166"/>
        <v>1</v>
      </c>
      <c r="AG449">
        <f t="shared" si="167"/>
        <v>0</v>
      </c>
      <c r="AH449">
        <f t="shared" si="152"/>
        <v>2</v>
      </c>
      <c r="AI449">
        <f t="shared" si="153"/>
        <v>0</v>
      </c>
      <c r="AJ449">
        <f t="shared" si="168"/>
        <v>0</v>
      </c>
      <c r="AK449">
        <f t="shared" si="169"/>
        <v>0</v>
      </c>
      <c r="AL449">
        <f t="shared" si="154"/>
        <v>0</v>
      </c>
      <c r="AM449">
        <f t="shared" si="155"/>
        <v>0</v>
      </c>
      <c r="AN449">
        <f t="shared" si="156"/>
        <v>1</v>
      </c>
    </row>
    <row r="450" spans="1:40" x14ac:dyDescent="0.3">
      <c r="A450" t="str">
        <f t="shared" si="157"/>
        <v>SP_Restaurante</v>
      </c>
      <c r="B450" t="str">
        <f>IFERROR('[1]Sheet 1'!A450,0)</f>
        <v>Sudeste</v>
      </c>
      <c r="C450" t="str">
        <f>IFERROR('[1]Sheet 1'!B450,0)</f>
        <v>SP</v>
      </c>
      <c r="D450" t="str">
        <f>IFERROR('[1]Sheet 1'!C450,0)</f>
        <v>Sao Paulo</v>
      </c>
      <c r="E450" t="str">
        <f>IFERROR('[1]Sheet 1'!D450,0)</f>
        <v>Restaurante</v>
      </c>
      <c r="F450">
        <f>IFERROR('[1]Sheet 1'!E450,0)</f>
        <v>5.9671687340641398E-2</v>
      </c>
      <c r="G450">
        <f>IFERROR('[1]Sheet 1'!F450,0)</f>
        <v>0.103848987983646</v>
      </c>
      <c r="H450">
        <f>IFERROR('[1]Sheet 1'!G450,0)</f>
        <v>1.62588337099447E-3</v>
      </c>
      <c r="I450">
        <f>IFERROR('[1]Sheet 1'!H450,0)</f>
        <v>0.79774095255992805</v>
      </c>
      <c r="J450">
        <f>IFERROR('[1]Sheet 1'!I450,0)</f>
        <v>0</v>
      </c>
      <c r="K450">
        <f>IFERROR('[1]Sheet 1'!J450,0)</f>
        <v>3.711248874479E-2</v>
      </c>
      <c r="L450">
        <f>IFERROR('[1]Sheet 1'!K450,0)</f>
        <v>0</v>
      </c>
      <c r="M450">
        <f>IFERROR('[1]Sheet 1'!L450,0)</f>
        <v>0</v>
      </c>
      <c r="N450">
        <f>IFERROR('[1]Sheet 1'!M450,0)</f>
        <v>0</v>
      </c>
      <c r="O450">
        <f>IFERROR('[1]Sheet 1'!N450,0)</f>
        <v>1</v>
      </c>
      <c r="P450">
        <f>IFERROR('[1]Sheet 1'!O450,0)</f>
        <v>0</v>
      </c>
      <c r="Q450">
        <f>IFERROR('[1]Sheet 1'!P450,0)</f>
        <v>0</v>
      </c>
      <c r="R450">
        <f t="shared" si="170"/>
        <v>0.96288751125520999</v>
      </c>
      <c r="S450">
        <f t="shared" si="158"/>
        <v>6.1971607942919539E-2</v>
      </c>
      <c r="T450">
        <f t="shared" si="159"/>
        <v>0.10785163040308784</v>
      </c>
      <c r="U450">
        <f t="shared" si="160"/>
        <v>1.6885496509088437E-3</v>
      </c>
      <c r="V450">
        <f t="shared" si="161"/>
        <v>0.82848821200308365</v>
      </c>
      <c r="W450">
        <f t="shared" si="162"/>
        <v>0</v>
      </c>
      <c r="X450">
        <f t="shared" si="171"/>
        <v>0</v>
      </c>
      <c r="Y450">
        <f t="shared" si="172"/>
        <v>0</v>
      </c>
      <c r="Z450">
        <f t="shared" si="173"/>
        <v>0</v>
      </c>
      <c r="AA450">
        <f t="shared" si="174"/>
        <v>1</v>
      </c>
      <c r="AB450">
        <f t="shared" si="175"/>
        <v>0</v>
      </c>
      <c r="AC450">
        <f t="shared" si="163"/>
        <v>0</v>
      </c>
      <c r="AD450">
        <f t="shared" si="164"/>
        <v>0</v>
      </c>
      <c r="AE450">
        <f t="shared" si="165"/>
        <v>1</v>
      </c>
      <c r="AF450">
        <f t="shared" si="166"/>
        <v>0</v>
      </c>
      <c r="AG450">
        <f t="shared" si="167"/>
        <v>0</v>
      </c>
      <c r="AH450">
        <f t="shared" ref="AH450:AH509" si="176">SUM(AC450:AD450,AF450:AG450)</f>
        <v>0</v>
      </c>
      <c r="AI450">
        <f t="shared" ref="AI450:AI509" si="177">IF(AH450=0,IF(S450&gt;0.4,IF(T450&lt;0.2,IF(U450&lt;0.2,1,0),0),0),0)</f>
        <v>0</v>
      </c>
      <c r="AJ450">
        <f t="shared" si="168"/>
        <v>1</v>
      </c>
      <c r="AK450">
        <f t="shared" si="169"/>
        <v>0</v>
      </c>
      <c r="AL450">
        <f t="shared" ref="AL450:AL509" si="178">IF(AH450=0,IF(AI450=0,IF(T450&gt;0.4,IF(S450&lt;0.2,1,0),0),0),0)</f>
        <v>0</v>
      </c>
      <c r="AM450">
        <f t="shared" ref="AM450:AM509" si="179">IF(AL450=0,IF(AH450=0,IF((T450+U450)&gt;=0.7,1,0),0),0)</f>
        <v>0</v>
      </c>
      <c r="AN450">
        <f t="shared" ref="AN450:AN509" si="180">AF450+AG450+AI450+AJ450+AK450</f>
        <v>1</v>
      </c>
    </row>
    <row r="451" spans="1:40" x14ac:dyDescent="0.3">
      <c r="A451" t="str">
        <f t="shared" ref="A451:A509" si="181">C451&amp;"_"&amp;E451</f>
        <v>SP_Supermercado</v>
      </c>
      <c r="B451" t="str">
        <f>IFERROR('[1]Sheet 1'!A451,0)</f>
        <v>Sudeste</v>
      </c>
      <c r="C451" t="str">
        <f>IFERROR('[1]Sheet 1'!B451,0)</f>
        <v>SP</v>
      </c>
      <c r="D451" t="str">
        <f>IFERROR('[1]Sheet 1'!C451,0)</f>
        <v>Sao Paulo</v>
      </c>
      <c r="E451" t="str">
        <f>IFERROR('[1]Sheet 1'!D451,0)</f>
        <v>Supermercado</v>
      </c>
      <c r="F451">
        <f>IFERROR('[1]Sheet 1'!E451,0)</f>
        <v>0.46431399973958498</v>
      </c>
      <c r="G451">
        <f>IFERROR('[1]Sheet 1'!F451,0)</f>
        <v>0.33959804117563203</v>
      </c>
      <c r="H451">
        <f>IFERROR('[1]Sheet 1'!G451,0)</f>
        <v>0.106973342843084</v>
      </c>
      <c r="I451">
        <f>IFERROR('[1]Sheet 1'!H451,0)</f>
        <v>4.6308153948591696E-3</v>
      </c>
      <c r="J451">
        <f>IFERROR('[1]Sheet 1'!I451,0)</f>
        <v>5.5884792874179301E-2</v>
      </c>
      <c r="K451">
        <f>IFERROR('[1]Sheet 1'!J451,0)</f>
        <v>2.8599007972659601E-2</v>
      </c>
      <c r="L451">
        <f>IFERROR('[1]Sheet 1'!K451,0)</f>
        <v>0</v>
      </c>
      <c r="M451">
        <f>IFERROR('[1]Sheet 1'!L451,0)</f>
        <v>0</v>
      </c>
      <c r="N451">
        <f>IFERROR('[1]Sheet 1'!M451,0)</f>
        <v>0</v>
      </c>
      <c r="O451">
        <f>IFERROR('[1]Sheet 1'!N451,0)</f>
        <v>0</v>
      </c>
      <c r="P451">
        <f>IFERROR('[1]Sheet 1'!O451,0)</f>
        <v>0</v>
      </c>
      <c r="Q451">
        <f>IFERROR('[1]Sheet 1'!P451,0)</f>
        <v>0</v>
      </c>
      <c r="R451">
        <f t="shared" si="170"/>
        <v>0.97140099202733943</v>
      </c>
      <c r="S451">
        <f t="shared" ref="S451:S509" si="182">_xlfn.IFS($E451="Bares",0,$E451="Bebidas",0,SUM(F451:K451)&gt;0,F451/$R451)</f>
        <v>0.4779838640791888</v>
      </c>
      <c r="T451">
        <f t="shared" ref="T451:T509" si="183">IFERROR(G451/$R451,0)</f>
        <v>0.34959614408760481</v>
      </c>
      <c r="U451">
        <f t="shared" ref="U451:U509" si="184">IFERROR(H451/$R451,0)</f>
        <v>0.11012274407896971</v>
      </c>
      <c r="V451">
        <f t="shared" ref="V451:V509" si="185">IFERROR(I451/$R451,0)</f>
        <v>4.7671511897414637E-3</v>
      </c>
      <c r="W451">
        <f t="shared" ref="W451:W509" si="186">IFERROR(J451/$R451,0)</f>
        <v>5.7530096564495231E-2</v>
      </c>
      <c r="X451">
        <f t="shared" si="171"/>
        <v>0</v>
      </c>
      <c r="Y451">
        <f t="shared" si="172"/>
        <v>0</v>
      </c>
      <c r="Z451">
        <f t="shared" si="173"/>
        <v>0</v>
      </c>
      <c r="AA451">
        <f t="shared" si="174"/>
        <v>0</v>
      </c>
      <c r="AB451">
        <f t="shared" si="175"/>
        <v>0</v>
      </c>
      <c r="AC451">
        <f t="shared" ref="AC451:AC509" si="187">L451</f>
        <v>0</v>
      </c>
      <c r="AD451">
        <f t="shared" ref="AD451:AD509" si="188">M451</f>
        <v>0</v>
      </c>
      <c r="AE451">
        <f t="shared" ref="AE451:AE509" si="189">IF(AC451=0,IF(AD451=0,1,0),0)</f>
        <v>1</v>
      </c>
      <c r="AF451">
        <f t="shared" ref="AF451:AF509" si="190">IF(AC451=1,1,IF(X451=1,1,0))</f>
        <v>0</v>
      </c>
      <c r="AG451">
        <f t="shared" ref="AG451:AG509" si="191">IF(AD451=1,1,IF(Y451=1,1,0))</f>
        <v>0</v>
      </c>
      <c r="AH451">
        <f t="shared" si="176"/>
        <v>0</v>
      </c>
      <c r="AI451">
        <f t="shared" si="177"/>
        <v>0</v>
      </c>
      <c r="AJ451">
        <f t="shared" ref="AJ451:AJ509" si="192">IF(AH451=0,IF(AI451=0,IF(AK451=0,1,0),0),0)</f>
        <v>1</v>
      </c>
      <c r="AK451">
        <f t="shared" ref="AK451:AK509" si="193">AL451+AM451</f>
        <v>0</v>
      </c>
      <c r="AL451">
        <f t="shared" si="178"/>
        <v>0</v>
      </c>
      <c r="AM451">
        <f t="shared" si="179"/>
        <v>0</v>
      </c>
      <c r="AN451">
        <f t="shared" si="180"/>
        <v>1</v>
      </c>
    </row>
    <row r="452" spans="1:40" x14ac:dyDescent="0.3">
      <c r="A452" t="str">
        <f t="shared" si="181"/>
        <v>SP_Cantinas</v>
      </c>
      <c r="B452" t="str">
        <f>IFERROR('[1]Sheet 1'!A452,0)</f>
        <v>Sudeste</v>
      </c>
      <c r="C452" t="str">
        <f>IFERROR('[1]Sheet 1'!B452,0)</f>
        <v>SP</v>
      </c>
      <c r="D452" t="str">
        <f>IFERROR('[1]Sheet 1'!C452,0)</f>
        <v>Sao Paulo</v>
      </c>
      <c r="E452" t="str">
        <f>IFERROR('[1]Sheet 1'!D452,0)</f>
        <v>Cantinas</v>
      </c>
      <c r="F452">
        <f>IFERROR('[1]Sheet 1'!E452,0)</f>
        <v>0</v>
      </c>
      <c r="G452">
        <f>IFERROR('[1]Sheet 1'!F452,0)</f>
        <v>0</v>
      </c>
      <c r="H452">
        <f>IFERROR('[1]Sheet 1'!G452,0)</f>
        <v>0</v>
      </c>
      <c r="I452">
        <f>IFERROR('[1]Sheet 1'!H452,0)</f>
        <v>0.99903092779053504</v>
      </c>
      <c r="J452">
        <f>IFERROR('[1]Sheet 1'!I452,0)</f>
        <v>0</v>
      </c>
      <c r="K452">
        <f>IFERROR('[1]Sheet 1'!J452,0)</f>
        <v>9.6907220946456502E-4</v>
      </c>
      <c r="L452">
        <f>IFERROR('[1]Sheet 1'!K452,0)</f>
        <v>0</v>
      </c>
      <c r="M452">
        <f>IFERROR('[1]Sheet 1'!L452,0)</f>
        <v>0</v>
      </c>
      <c r="N452">
        <f>IFERROR('[1]Sheet 1'!M452,0)</f>
        <v>0</v>
      </c>
      <c r="O452">
        <f>IFERROR('[1]Sheet 1'!N452,0)</f>
        <v>1</v>
      </c>
      <c r="P452">
        <f>IFERROR('[1]Sheet 1'!O452,0)</f>
        <v>0</v>
      </c>
      <c r="Q452">
        <f>IFERROR('[1]Sheet 1'!P452,0)</f>
        <v>0</v>
      </c>
      <c r="R452">
        <f t="shared" si="170"/>
        <v>0.99903092779053504</v>
      </c>
      <c r="S452">
        <f t="shared" si="182"/>
        <v>0</v>
      </c>
      <c r="T452">
        <f t="shared" si="183"/>
        <v>0</v>
      </c>
      <c r="U452">
        <f t="shared" si="184"/>
        <v>0</v>
      </c>
      <c r="V452">
        <f t="shared" si="185"/>
        <v>1</v>
      </c>
      <c r="W452">
        <f t="shared" si="186"/>
        <v>0</v>
      </c>
      <c r="X452">
        <f t="shared" si="171"/>
        <v>0</v>
      </c>
      <c r="Y452">
        <f t="shared" si="172"/>
        <v>0</v>
      </c>
      <c r="Z452">
        <f t="shared" si="173"/>
        <v>0</v>
      </c>
      <c r="AA452">
        <f t="shared" si="174"/>
        <v>1</v>
      </c>
      <c r="AB452">
        <f t="shared" si="175"/>
        <v>0</v>
      </c>
      <c r="AC452">
        <f t="shared" si="187"/>
        <v>0</v>
      </c>
      <c r="AD452">
        <f t="shared" si="188"/>
        <v>0</v>
      </c>
      <c r="AE452">
        <f t="shared" si="189"/>
        <v>1</v>
      </c>
      <c r="AF452">
        <f t="shared" si="190"/>
        <v>0</v>
      </c>
      <c r="AG452">
        <f t="shared" si="191"/>
        <v>0</v>
      </c>
      <c r="AH452">
        <f t="shared" si="176"/>
        <v>0</v>
      </c>
      <c r="AI452">
        <f t="shared" si="177"/>
        <v>0</v>
      </c>
      <c r="AJ452">
        <f t="shared" si="192"/>
        <v>1</v>
      </c>
      <c r="AK452">
        <f t="shared" si="193"/>
        <v>0</v>
      </c>
      <c r="AL452">
        <f t="shared" si="178"/>
        <v>0</v>
      </c>
      <c r="AM452">
        <f t="shared" si="179"/>
        <v>0</v>
      </c>
      <c r="AN452">
        <f t="shared" si="180"/>
        <v>1</v>
      </c>
    </row>
    <row r="453" spans="1:40" x14ac:dyDescent="0.3">
      <c r="A453" t="str">
        <f t="shared" si="181"/>
        <v>PR_Acougues</v>
      </c>
      <c r="B453" t="str">
        <f>IFERROR('[1]Sheet 1'!A453,0)</f>
        <v>Sul</v>
      </c>
      <c r="C453" t="str">
        <f>IFERROR('[1]Sheet 1'!B453,0)</f>
        <v>PR</v>
      </c>
      <c r="D453" t="str">
        <f>IFERROR('[1]Sheet 1'!C453,0)</f>
        <v>Parana</v>
      </c>
      <c r="E453" t="str">
        <f>IFERROR('[1]Sheet 1'!D453,0)</f>
        <v>Acougues</v>
      </c>
      <c r="F453">
        <f>IFERROR('[1]Sheet 1'!E453,0)</f>
        <v>0.72622538240755696</v>
      </c>
      <c r="G453">
        <f>IFERROR('[1]Sheet 1'!F453,0)</f>
        <v>0.152798249780419</v>
      </c>
      <c r="H453">
        <f>IFERROR('[1]Sheet 1'!G453,0)</f>
        <v>1.3732831866509899E-2</v>
      </c>
      <c r="I453">
        <f>IFERROR('[1]Sheet 1'!H453,0)</f>
        <v>9.3678127766930602E-2</v>
      </c>
      <c r="J453">
        <f>IFERROR('[1]Sheet 1'!I453,0)</f>
        <v>5.1748880550463198E-3</v>
      </c>
      <c r="K453">
        <f>IFERROR('[1]Sheet 1'!J453,0)</f>
        <v>8.3905201235370402E-3</v>
      </c>
      <c r="L453">
        <f>IFERROR('[1]Sheet 1'!K453,0)</f>
        <v>1</v>
      </c>
      <c r="M453">
        <f>IFERROR('[1]Sheet 1'!L453,0)</f>
        <v>0</v>
      </c>
      <c r="N453">
        <f>IFERROR('[1]Sheet 1'!M453,0)</f>
        <v>0</v>
      </c>
      <c r="O453">
        <f>IFERROR('[1]Sheet 1'!N453,0)</f>
        <v>0</v>
      </c>
      <c r="P453">
        <f>IFERROR('[1]Sheet 1'!O453,0)</f>
        <v>0</v>
      </c>
      <c r="Q453">
        <f>IFERROR('[1]Sheet 1'!P453,0)</f>
        <v>0</v>
      </c>
      <c r="R453">
        <f t="shared" si="170"/>
        <v>0.99160947987646275</v>
      </c>
      <c r="S453">
        <f t="shared" si="182"/>
        <v>0.73237035057191258</v>
      </c>
      <c r="T453">
        <f t="shared" si="183"/>
        <v>0.15409115471491358</v>
      </c>
      <c r="U453">
        <f t="shared" si="184"/>
        <v>1.384903245198984E-2</v>
      </c>
      <c r="V453">
        <f t="shared" si="185"/>
        <v>9.4470786804701848E-2</v>
      </c>
      <c r="W453">
        <f t="shared" si="186"/>
        <v>5.2186754564821428E-3</v>
      </c>
      <c r="X453">
        <f t="shared" si="171"/>
        <v>1</v>
      </c>
      <c r="Y453">
        <f t="shared" si="172"/>
        <v>0</v>
      </c>
      <c r="Z453">
        <f t="shared" si="173"/>
        <v>0</v>
      </c>
      <c r="AA453">
        <f t="shared" si="174"/>
        <v>0</v>
      </c>
      <c r="AB453">
        <f t="shared" si="175"/>
        <v>0</v>
      </c>
      <c r="AC453">
        <f t="shared" si="187"/>
        <v>1</v>
      </c>
      <c r="AD453">
        <f t="shared" si="188"/>
        <v>0</v>
      </c>
      <c r="AE453">
        <f t="shared" si="189"/>
        <v>0</v>
      </c>
      <c r="AF453">
        <f t="shared" si="190"/>
        <v>1</v>
      </c>
      <c r="AG453">
        <f t="shared" si="191"/>
        <v>0</v>
      </c>
      <c r="AH453">
        <f t="shared" si="176"/>
        <v>2</v>
      </c>
      <c r="AI453">
        <f t="shared" si="177"/>
        <v>0</v>
      </c>
      <c r="AJ453">
        <f t="shared" si="192"/>
        <v>0</v>
      </c>
      <c r="AK453">
        <f t="shared" si="193"/>
        <v>0</v>
      </c>
      <c r="AL453">
        <f t="shared" si="178"/>
        <v>0</v>
      </c>
      <c r="AM453">
        <f t="shared" si="179"/>
        <v>0</v>
      </c>
      <c r="AN453">
        <f t="shared" si="180"/>
        <v>1</v>
      </c>
    </row>
    <row r="454" spans="1:40" x14ac:dyDescent="0.3">
      <c r="A454" t="str">
        <f t="shared" si="181"/>
        <v>PR_AliGeral</v>
      </c>
      <c r="B454" t="str">
        <f>IFERROR('[1]Sheet 1'!A454,0)</f>
        <v>Sul</v>
      </c>
      <c r="C454" t="str">
        <f>IFERROR('[1]Sheet 1'!B454,0)</f>
        <v>PR</v>
      </c>
      <c r="D454" t="str">
        <f>IFERROR('[1]Sheet 1'!C454,0)</f>
        <v>Parana</v>
      </c>
      <c r="E454" t="str">
        <f>IFERROR('[1]Sheet 1'!D454,0)</f>
        <v>AliGeral</v>
      </c>
      <c r="F454">
        <f>IFERROR('[1]Sheet 1'!E454,0)</f>
        <v>0.386829928790481</v>
      </c>
      <c r="G454">
        <f>IFERROR('[1]Sheet 1'!F454,0)</f>
        <v>0.21793825263234801</v>
      </c>
      <c r="H454">
        <f>IFERROR('[1]Sheet 1'!G454,0)</f>
        <v>1.3078777194056999E-2</v>
      </c>
      <c r="I454">
        <f>IFERROR('[1]Sheet 1'!H454,0)</f>
        <v>0.30505387761659197</v>
      </c>
      <c r="J454">
        <f>IFERROR('[1]Sheet 1'!I454,0)</f>
        <v>7.2740457881950299E-3</v>
      </c>
      <c r="K454">
        <f>IFERROR('[1]Sheet 1'!J454,0)</f>
        <v>6.9825117978326801E-2</v>
      </c>
      <c r="L454">
        <f>IFERROR('[1]Sheet 1'!K454,0)</f>
        <v>0</v>
      </c>
      <c r="M454">
        <f>IFERROR('[1]Sheet 1'!L454,0)</f>
        <v>0</v>
      </c>
      <c r="N454">
        <f>IFERROR('[1]Sheet 1'!M454,0)</f>
        <v>0</v>
      </c>
      <c r="O454">
        <f>IFERROR('[1]Sheet 1'!N454,0)</f>
        <v>0</v>
      </c>
      <c r="P454">
        <f>IFERROR('[1]Sheet 1'!O454,0)</f>
        <v>0</v>
      </c>
      <c r="Q454">
        <f>IFERROR('[1]Sheet 1'!P454,0)</f>
        <v>0</v>
      </c>
      <c r="R454">
        <f t="shared" ref="R454:R509" si="194">_xlfn.IFS(E454="Bares",(G454+H454+I454+J454),E454="Bebidas",(G454+H454+I454+J454),SUM(F454:K454)&gt;0,SUM(F454:J454))</f>
        <v>0.93017488202167298</v>
      </c>
      <c r="S454">
        <f t="shared" si="182"/>
        <v>0.41586795802283116</v>
      </c>
      <c r="T454">
        <f t="shared" si="183"/>
        <v>0.23429814849297345</v>
      </c>
      <c r="U454">
        <f t="shared" si="184"/>
        <v>1.4060557263846075E-2</v>
      </c>
      <c r="V454">
        <f t="shared" si="185"/>
        <v>0.32795325213854165</v>
      </c>
      <c r="W454">
        <f t="shared" si="186"/>
        <v>7.8200840818076888E-3</v>
      </c>
      <c r="X454">
        <f t="shared" ref="X454:X509" si="195">IF(S454&gt;=0.5,1,0)</f>
        <v>0</v>
      </c>
      <c r="Y454">
        <f t="shared" ref="Y454:Y509" si="196">IF(T454&gt;=0.5,1,0)</f>
        <v>0</v>
      </c>
      <c r="Z454">
        <f t="shared" ref="Z454:Z509" si="197">IF(U454&gt;=0.5,1,0)</f>
        <v>0</v>
      </c>
      <c r="AA454">
        <f t="shared" ref="AA454:AA509" si="198">IF(V454&gt;=0.5,1,0)</f>
        <v>0</v>
      </c>
      <c r="AB454">
        <f t="shared" ref="AB454:AB509" si="199">IF(W454&gt;=0.5,1,0)</f>
        <v>0</v>
      </c>
      <c r="AC454">
        <f t="shared" si="187"/>
        <v>0</v>
      </c>
      <c r="AD454">
        <f t="shared" si="188"/>
        <v>0</v>
      </c>
      <c r="AE454">
        <f t="shared" si="189"/>
        <v>1</v>
      </c>
      <c r="AF454">
        <f t="shared" si="190"/>
        <v>0</v>
      </c>
      <c r="AG454">
        <f t="shared" si="191"/>
        <v>0</v>
      </c>
      <c r="AH454">
        <f t="shared" si="176"/>
        <v>0</v>
      </c>
      <c r="AI454">
        <f t="shared" si="177"/>
        <v>0</v>
      </c>
      <c r="AJ454">
        <f t="shared" si="192"/>
        <v>1</v>
      </c>
      <c r="AK454">
        <f t="shared" si="193"/>
        <v>0</v>
      </c>
      <c r="AL454">
        <f t="shared" si="178"/>
        <v>0</v>
      </c>
      <c r="AM454">
        <f t="shared" si="179"/>
        <v>0</v>
      </c>
      <c r="AN454">
        <f t="shared" si="180"/>
        <v>1</v>
      </c>
    </row>
    <row r="455" spans="1:40" x14ac:dyDescent="0.3">
      <c r="A455" t="str">
        <f t="shared" si="181"/>
        <v>PR_Ambulantes</v>
      </c>
      <c r="B455" t="str">
        <f>IFERROR('[1]Sheet 1'!A455,0)</f>
        <v>Sul</v>
      </c>
      <c r="C455" t="str">
        <f>IFERROR('[1]Sheet 1'!B455,0)</f>
        <v>PR</v>
      </c>
      <c r="D455" t="str">
        <f>IFERROR('[1]Sheet 1'!C455,0)</f>
        <v>Parana</v>
      </c>
      <c r="E455" t="str">
        <f>IFERROR('[1]Sheet 1'!D455,0)</f>
        <v>Ambulantes</v>
      </c>
      <c r="F455">
        <f>IFERROR('[1]Sheet 1'!E455,0)</f>
        <v>0.49099790241267499</v>
      </c>
      <c r="G455">
        <f>IFERROR('[1]Sheet 1'!F455,0)</f>
        <v>0.33165166934873402</v>
      </c>
      <c r="H455">
        <f>IFERROR('[1]Sheet 1'!G455,0)</f>
        <v>4.7274729434784203E-2</v>
      </c>
      <c r="I455">
        <f>IFERROR('[1]Sheet 1'!H455,0)</f>
        <v>5.7616386006082397E-2</v>
      </c>
      <c r="J455">
        <f>IFERROR('[1]Sheet 1'!I455,0)</f>
        <v>3.5352725720711698E-3</v>
      </c>
      <c r="K455">
        <f>IFERROR('[1]Sheet 1'!J455,0)</f>
        <v>6.8924040225653793E-2</v>
      </c>
      <c r="L455">
        <f>IFERROR('[1]Sheet 1'!K455,0)</f>
        <v>0</v>
      </c>
      <c r="M455">
        <f>IFERROR('[1]Sheet 1'!L455,0)</f>
        <v>0</v>
      </c>
      <c r="N455">
        <f>IFERROR('[1]Sheet 1'!M455,0)</f>
        <v>0</v>
      </c>
      <c r="O455">
        <f>IFERROR('[1]Sheet 1'!N455,0)</f>
        <v>0</v>
      </c>
      <c r="P455">
        <f>IFERROR('[1]Sheet 1'!O455,0)</f>
        <v>0</v>
      </c>
      <c r="Q455">
        <f>IFERROR('[1]Sheet 1'!P455,0)</f>
        <v>0</v>
      </c>
      <c r="R455">
        <f t="shared" si="194"/>
        <v>0.93107595977434687</v>
      </c>
      <c r="S455">
        <f t="shared" si="182"/>
        <v>0.52734462452630815</v>
      </c>
      <c r="T455">
        <f t="shared" si="183"/>
        <v>0.35620259106368962</v>
      </c>
      <c r="U455">
        <f t="shared" si="184"/>
        <v>5.0774299280846626E-2</v>
      </c>
      <c r="V455">
        <f t="shared" si="185"/>
        <v>6.1881509667638883E-2</v>
      </c>
      <c r="W455">
        <f t="shared" si="186"/>
        <v>3.7969754615165547E-3</v>
      </c>
      <c r="X455">
        <f t="shared" si="195"/>
        <v>1</v>
      </c>
      <c r="Y455">
        <f t="shared" si="196"/>
        <v>0</v>
      </c>
      <c r="Z455">
        <f t="shared" si="197"/>
        <v>0</v>
      </c>
      <c r="AA455">
        <f t="shared" si="198"/>
        <v>0</v>
      </c>
      <c r="AB455">
        <f t="shared" si="199"/>
        <v>0</v>
      </c>
      <c r="AC455">
        <f t="shared" si="187"/>
        <v>0</v>
      </c>
      <c r="AD455">
        <f t="shared" si="188"/>
        <v>0</v>
      </c>
      <c r="AE455">
        <f t="shared" si="189"/>
        <v>1</v>
      </c>
      <c r="AF455">
        <f t="shared" si="190"/>
        <v>1</v>
      </c>
      <c r="AG455">
        <f t="shared" si="191"/>
        <v>0</v>
      </c>
      <c r="AH455">
        <f t="shared" si="176"/>
        <v>1</v>
      </c>
      <c r="AI455">
        <f t="shared" si="177"/>
        <v>0</v>
      </c>
      <c r="AJ455">
        <f t="shared" si="192"/>
        <v>0</v>
      </c>
      <c r="AK455">
        <f t="shared" si="193"/>
        <v>0</v>
      </c>
      <c r="AL455">
        <f t="shared" si="178"/>
        <v>0</v>
      </c>
      <c r="AM455">
        <f t="shared" si="179"/>
        <v>0</v>
      </c>
      <c r="AN455">
        <f t="shared" si="180"/>
        <v>1</v>
      </c>
    </row>
    <row r="456" spans="1:40" x14ac:dyDescent="0.3">
      <c r="A456" t="str">
        <f t="shared" si="181"/>
        <v>PR_Bares</v>
      </c>
      <c r="B456" t="str">
        <f>IFERROR('[1]Sheet 1'!A456,0)</f>
        <v>Sul</v>
      </c>
      <c r="C456" t="str">
        <f>IFERROR('[1]Sheet 1'!B456,0)</f>
        <v>PR</v>
      </c>
      <c r="D456" t="str">
        <f>IFERROR('[1]Sheet 1'!C456,0)</f>
        <v>Parana</v>
      </c>
      <c r="E456" t="str">
        <f>IFERROR('[1]Sheet 1'!D456,0)</f>
        <v>Bares</v>
      </c>
      <c r="F456">
        <f>IFERROR('[1]Sheet 1'!E456,0)</f>
        <v>5.0522740127045003E-2</v>
      </c>
      <c r="G456">
        <f>IFERROR('[1]Sheet 1'!F456,0)</f>
        <v>0.32152841491541601</v>
      </c>
      <c r="H456">
        <f>IFERROR('[1]Sheet 1'!G456,0)</f>
        <v>6.4859825357734702E-3</v>
      </c>
      <c r="I456">
        <f>IFERROR('[1]Sheet 1'!H456,0)</f>
        <v>0.14010559307803699</v>
      </c>
      <c r="J456">
        <f>IFERROR('[1]Sheet 1'!I456,0)</f>
        <v>3.6113414289079002E-3</v>
      </c>
      <c r="K456">
        <f>IFERROR('[1]Sheet 1'!J456,0)</f>
        <v>0.47774592791482101</v>
      </c>
      <c r="L456">
        <f>IFERROR('[1]Sheet 1'!K456,0)</f>
        <v>0</v>
      </c>
      <c r="M456">
        <f>IFERROR('[1]Sheet 1'!L456,0)</f>
        <v>0</v>
      </c>
      <c r="N456">
        <f>IFERROR('[1]Sheet 1'!M456,0)</f>
        <v>0</v>
      </c>
      <c r="O456">
        <f>IFERROR('[1]Sheet 1'!N456,0)</f>
        <v>0</v>
      </c>
      <c r="P456">
        <f>IFERROR('[1]Sheet 1'!O456,0)</f>
        <v>0</v>
      </c>
      <c r="Q456">
        <f>IFERROR('[1]Sheet 1'!P456,0)</f>
        <v>0</v>
      </c>
      <c r="R456">
        <f t="shared" si="194"/>
        <v>0.47173133195813438</v>
      </c>
      <c r="S456">
        <f t="shared" si="182"/>
        <v>0</v>
      </c>
      <c r="T456">
        <f t="shared" si="183"/>
        <v>0.68159223933836832</v>
      </c>
      <c r="U456">
        <f t="shared" si="184"/>
        <v>1.3749314697521711E-2</v>
      </c>
      <c r="V456">
        <f t="shared" si="185"/>
        <v>0.29700294126418386</v>
      </c>
      <c r="W456">
        <f t="shared" si="186"/>
        <v>7.6555046999261071E-3</v>
      </c>
      <c r="X456">
        <f t="shared" si="195"/>
        <v>0</v>
      </c>
      <c r="Y456">
        <f t="shared" si="196"/>
        <v>1</v>
      </c>
      <c r="Z456">
        <f t="shared" si="197"/>
        <v>0</v>
      </c>
      <c r="AA456">
        <f t="shared" si="198"/>
        <v>0</v>
      </c>
      <c r="AB456">
        <f t="shared" si="199"/>
        <v>0</v>
      </c>
      <c r="AC456">
        <f t="shared" si="187"/>
        <v>0</v>
      </c>
      <c r="AD456">
        <f t="shared" si="188"/>
        <v>0</v>
      </c>
      <c r="AE456">
        <f t="shared" si="189"/>
        <v>1</v>
      </c>
      <c r="AF456">
        <f t="shared" si="190"/>
        <v>0</v>
      </c>
      <c r="AG456">
        <f t="shared" si="191"/>
        <v>1</v>
      </c>
      <c r="AH456">
        <f t="shared" si="176"/>
        <v>1</v>
      </c>
      <c r="AI456">
        <f t="shared" si="177"/>
        <v>0</v>
      </c>
      <c r="AJ456">
        <f t="shared" si="192"/>
        <v>0</v>
      </c>
      <c r="AK456">
        <f t="shared" si="193"/>
        <v>0</v>
      </c>
      <c r="AL456">
        <f t="shared" si="178"/>
        <v>0</v>
      </c>
      <c r="AM456">
        <f t="shared" si="179"/>
        <v>0</v>
      </c>
      <c r="AN456">
        <f t="shared" si="180"/>
        <v>1</v>
      </c>
    </row>
    <row r="457" spans="1:40" x14ac:dyDescent="0.3">
      <c r="A457" t="str">
        <f t="shared" si="181"/>
        <v>PR_Bebidas</v>
      </c>
      <c r="B457" t="str">
        <f>IFERROR('[1]Sheet 1'!A457,0)</f>
        <v>Sul</v>
      </c>
      <c r="C457" t="str">
        <f>IFERROR('[1]Sheet 1'!B457,0)</f>
        <v>PR</v>
      </c>
      <c r="D457" t="str">
        <f>IFERROR('[1]Sheet 1'!C457,0)</f>
        <v>Parana</v>
      </c>
      <c r="E457" t="str">
        <f>IFERROR('[1]Sheet 1'!D457,0)</f>
        <v>Bebidas</v>
      </c>
      <c r="F457">
        <f>IFERROR('[1]Sheet 1'!E457,0)</f>
        <v>0</v>
      </c>
      <c r="G457">
        <f>IFERROR('[1]Sheet 1'!F457,0)</f>
        <v>0.33985772534700498</v>
      </c>
      <c r="H457">
        <f>IFERROR('[1]Sheet 1'!G457,0)</f>
        <v>0</v>
      </c>
      <c r="I457">
        <f>IFERROR('[1]Sheet 1'!H457,0)</f>
        <v>0</v>
      </c>
      <c r="J457">
        <f>IFERROR('[1]Sheet 1'!I457,0)</f>
        <v>0</v>
      </c>
      <c r="K457">
        <f>IFERROR('[1]Sheet 1'!J457,0)</f>
        <v>0.66014227465299502</v>
      </c>
      <c r="L457">
        <f>IFERROR('[1]Sheet 1'!K457,0)</f>
        <v>0</v>
      </c>
      <c r="M457">
        <f>IFERROR('[1]Sheet 1'!L457,0)</f>
        <v>0</v>
      </c>
      <c r="N457">
        <f>IFERROR('[1]Sheet 1'!M457,0)</f>
        <v>0</v>
      </c>
      <c r="O457">
        <f>IFERROR('[1]Sheet 1'!N457,0)</f>
        <v>0</v>
      </c>
      <c r="P457">
        <f>IFERROR('[1]Sheet 1'!O457,0)</f>
        <v>0</v>
      </c>
      <c r="Q457">
        <f>IFERROR('[1]Sheet 1'!P457,0)</f>
        <v>1</v>
      </c>
      <c r="R457">
        <f t="shared" si="194"/>
        <v>0.33985772534700498</v>
      </c>
      <c r="S457">
        <f t="shared" si="182"/>
        <v>0</v>
      </c>
      <c r="T457">
        <f t="shared" si="183"/>
        <v>1</v>
      </c>
      <c r="U457">
        <f t="shared" si="184"/>
        <v>0</v>
      </c>
      <c r="V457">
        <f t="shared" si="185"/>
        <v>0</v>
      </c>
      <c r="W457">
        <f t="shared" si="186"/>
        <v>0</v>
      </c>
      <c r="X457">
        <f t="shared" si="195"/>
        <v>0</v>
      </c>
      <c r="Y457">
        <f t="shared" si="196"/>
        <v>1</v>
      </c>
      <c r="Z457">
        <f t="shared" si="197"/>
        <v>0</v>
      </c>
      <c r="AA457">
        <f t="shared" si="198"/>
        <v>0</v>
      </c>
      <c r="AB457">
        <f t="shared" si="199"/>
        <v>0</v>
      </c>
      <c r="AC457">
        <f t="shared" si="187"/>
        <v>0</v>
      </c>
      <c r="AD457">
        <f t="shared" si="188"/>
        <v>0</v>
      </c>
      <c r="AE457">
        <f t="shared" si="189"/>
        <v>1</v>
      </c>
      <c r="AF457">
        <f t="shared" si="190"/>
        <v>0</v>
      </c>
      <c r="AG457">
        <f t="shared" si="191"/>
        <v>1</v>
      </c>
      <c r="AH457">
        <f t="shared" si="176"/>
        <v>1</v>
      </c>
      <c r="AI457">
        <f t="shared" si="177"/>
        <v>0</v>
      </c>
      <c r="AJ457">
        <f t="shared" si="192"/>
        <v>0</v>
      </c>
      <c r="AK457">
        <f t="shared" si="193"/>
        <v>0</v>
      </c>
      <c r="AL457">
        <f t="shared" si="178"/>
        <v>0</v>
      </c>
      <c r="AM457">
        <f t="shared" si="179"/>
        <v>0</v>
      </c>
      <c r="AN457">
        <f t="shared" si="180"/>
        <v>1</v>
      </c>
    </row>
    <row r="458" spans="1:40" x14ac:dyDescent="0.3">
      <c r="A458" t="str">
        <f t="shared" si="181"/>
        <v>PR_Cantinas</v>
      </c>
      <c r="B458" t="str">
        <f>IFERROR('[1]Sheet 1'!A458,0)</f>
        <v>Sul</v>
      </c>
      <c r="C458" t="str">
        <f>IFERROR('[1]Sheet 1'!B458,0)</f>
        <v>PR</v>
      </c>
      <c r="D458" t="str">
        <f>IFERROR('[1]Sheet 1'!C458,0)</f>
        <v>Parana</v>
      </c>
      <c r="E458" t="str">
        <f>IFERROR('[1]Sheet 1'!D458,0)</f>
        <v>Cantinas</v>
      </c>
      <c r="F458">
        <f>IFERROR('[1]Sheet 1'!E458,0)</f>
        <v>6.1712990700296698E-2</v>
      </c>
      <c r="G458">
        <f>IFERROR('[1]Sheet 1'!F458,0)</f>
        <v>0.28640680615769398</v>
      </c>
      <c r="H458">
        <f>IFERROR('[1]Sheet 1'!G458,0)</f>
        <v>0</v>
      </c>
      <c r="I458">
        <f>IFERROR('[1]Sheet 1'!H458,0)</f>
        <v>0.64025166569121605</v>
      </c>
      <c r="J458">
        <f>IFERROR('[1]Sheet 1'!I458,0)</f>
        <v>0</v>
      </c>
      <c r="K458">
        <f>IFERROR('[1]Sheet 1'!J458,0)</f>
        <v>1.1628537450792601E-2</v>
      </c>
      <c r="L458">
        <f>IFERROR('[1]Sheet 1'!K458,0)</f>
        <v>0</v>
      </c>
      <c r="M458">
        <f>IFERROR('[1]Sheet 1'!L458,0)</f>
        <v>0</v>
      </c>
      <c r="N458">
        <f>IFERROR('[1]Sheet 1'!M458,0)</f>
        <v>0</v>
      </c>
      <c r="O458">
        <f>IFERROR('[1]Sheet 1'!N458,0)</f>
        <v>1</v>
      </c>
      <c r="P458">
        <f>IFERROR('[1]Sheet 1'!O458,0)</f>
        <v>0</v>
      </c>
      <c r="Q458">
        <f>IFERROR('[1]Sheet 1'!P458,0)</f>
        <v>0</v>
      </c>
      <c r="R458">
        <f t="shared" si="194"/>
        <v>0.98837146254920671</v>
      </c>
      <c r="S458">
        <f t="shared" si="182"/>
        <v>6.2439065714348541E-2</v>
      </c>
      <c r="T458">
        <f t="shared" si="183"/>
        <v>0.28977648284076701</v>
      </c>
      <c r="U458">
        <f t="shared" si="184"/>
        <v>0</v>
      </c>
      <c r="V458">
        <f t="shared" si="185"/>
        <v>0.6477844514448845</v>
      </c>
      <c r="W458">
        <f t="shared" si="186"/>
        <v>0</v>
      </c>
      <c r="X458">
        <f t="shared" si="195"/>
        <v>0</v>
      </c>
      <c r="Y458">
        <f t="shared" si="196"/>
        <v>0</v>
      </c>
      <c r="Z458">
        <f t="shared" si="197"/>
        <v>0</v>
      </c>
      <c r="AA458">
        <f t="shared" si="198"/>
        <v>1</v>
      </c>
      <c r="AB458">
        <f t="shared" si="199"/>
        <v>0</v>
      </c>
      <c r="AC458">
        <f t="shared" si="187"/>
        <v>0</v>
      </c>
      <c r="AD458">
        <f t="shared" si="188"/>
        <v>0</v>
      </c>
      <c r="AE458">
        <f t="shared" si="189"/>
        <v>1</v>
      </c>
      <c r="AF458">
        <f t="shared" si="190"/>
        <v>0</v>
      </c>
      <c r="AG458">
        <f t="shared" si="191"/>
        <v>0</v>
      </c>
      <c r="AH458">
        <f t="shared" si="176"/>
        <v>0</v>
      </c>
      <c r="AI458">
        <f t="shared" si="177"/>
        <v>0</v>
      </c>
      <c r="AJ458">
        <f t="shared" si="192"/>
        <v>1</v>
      </c>
      <c r="AK458">
        <f t="shared" si="193"/>
        <v>0</v>
      </c>
      <c r="AL458">
        <f t="shared" si="178"/>
        <v>0</v>
      </c>
      <c r="AM458">
        <f t="shared" si="179"/>
        <v>0</v>
      </c>
      <c r="AN458">
        <f t="shared" si="180"/>
        <v>1</v>
      </c>
    </row>
    <row r="459" spans="1:40" x14ac:dyDescent="0.3">
      <c r="A459" t="str">
        <f t="shared" si="181"/>
        <v>PR_Doces</v>
      </c>
      <c r="B459" t="str">
        <f>IFERROR('[1]Sheet 1'!A459,0)</f>
        <v>Sul</v>
      </c>
      <c r="C459" t="str">
        <f>IFERROR('[1]Sheet 1'!B459,0)</f>
        <v>PR</v>
      </c>
      <c r="D459" t="str">
        <f>IFERROR('[1]Sheet 1'!C459,0)</f>
        <v>Parana</v>
      </c>
      <c r="E459" t="str">
        <f>IFERROR('[1]Sheet 1'!D459,0)</f>
        <v>Doces</v>
      </c>
      <c r="F459">
        <f>IFERROR('[1]Sheet 1'!E459,0)</f>
        <v>0</v>
      </c>
      <c r="G459">
        <f>IFERROR('[1]Sheet 1'!F459,0)</f>
        <v>0.966487583083109</v>
      </c>
      <c r="H459">
        <f>IFERROR('[1]Sheet 1'!G459,0)</f>
        <v>0</v>
      </c>
      <c r="I459">
        <f>IFERROR('[1]Sheet 1'!H459,0)</f>
        <v>0</v>
      </c>
      <c r="J459">
        <f>IFERROR('[1]Sheet 1'!I459,0)</f>
        <v>0</v>
      </c>
      <c r="K459">
        <f>IFERROR('[1]Sheet 1'!J459,0)</f>
        <v>3.3512416916891399E-2</v>
      </c>
      <c r="L459">
        <f>IFERROR('[1]Sheet 1'!K459,0)</f>
        <v>0</v>
      </c>
      <c r="M459">
        <f>IFERROR('[1]Sheet 1'!L459,0)</f>
        <v>1</v>
      </c>
      <c r="N459">
        <f>IFERROR('[1]Sheet 1'!M459,0)</f>
        <v>0</v>
      </c>
      <c r="O459">
        <f>IFERROR('[1]Sheet 1'!N459,0)</f>
        <v>0</v>
      </c>
      <c r="P459">
        <f>IFERROR('[1]Sheet 1'!O459,0)</f>
        <v>0</v>
      </c>
      <c r="Q459">
        <f>IFERROR('[1]Sheet 1'!P459,0)</f>
        <v>0</v>
      </c>
      <c r="R459">
        <f t="shared" si="194"/>
        <v>0.966487583083109</v>
      </c>
      <c r="S459">
        <f t="shared" si="182"/>
        <v>0</v>
      </c>
      <c r="T459">
        <f t="shared" si="183"/>
        <v>1</v>
      </c>
      <c r="U459">
        <f t="shared" si="184"/>
        <v>0</v>
      </c>
      <c r="V459">
        <f t="shared" si="185"/>
        <v>0</v>
      </c>
      <c r="W459">
        <f t="shared" si="186"/>
        <v>0</v>
      </c>
      <c r="X459">
        <f t="shared" si="195"/>
        <v>0</v>
      </c>
      <c r="Y459">
        <f t="shared" si="196"/>
        <v>1</v>
      </c>
      <c r="Z459">
        <f t="shared" si="197"/>
        <v>0</v>
      </c>
      <c r="AA459">
        <f t="shared" si="198"/>
        <v>0</v>
      </c>
      <c r="AB459">
        <f t="shared" si="199"/>
        <v>0</v>
      </c>
      <c r="AC459">
        <f t="shared" si="187"/>
        <v>0</v>
      </c>
      <c r="AD459">
        <f t="shared" si="188"/>
        <v>1</v>
      </c>
      <c r="AE459">
        <f t="shared" si="189"/>
        <v>0</v>
      </c>
      <c r="AF459">
        <f t="shared" si="190"/>
        <v>0</v>
      </c>
      <c r="AG459">
        <f t="shared" si="191"/>
        <v>1</v>
      </c>
      <c r="AH459">
        <f t="shared" si="176"/>
        <v>2</v>
      </c>
      <c r="AI459">
        <f t="shared" si="177"/>
        <v>0</v>
      </c>
      <c r="AJ459">
        <f t="shared" si="192"/>
        <v>0</v>
      </c>
      <c r="AK459">
        <f t="shared" si="193"/>
        <v>0</v>
      </c>
      <c r="AL459">
        <f t="shared" si="178"/>
        <v>0</v>
      </c>
      <c r="AM459">
        <f t="shared" si="179"/>
        <v>0</v>
      </c>
      <c r="AN459">
        <f t="shared" si="180"/>
        <v>1</v>
      </c>
    </row>
    <row r="460" spans="1:40" x14ac:dyDescent="0.3">
      <c r="A460" t="str">
        <f t="shared" si="181"/>
        <v>PR_Excluidos</v>
      </c>
      <c r="B460" t="str">
        <f>IFERROR('[1]Sheet 1'!A460,0)</f>
        <v>Sul</v>
      </c>
      <c r="C460" t="str">
        <f>IFERROR('[1]Sheet 1'!B460,0)</f>
        <v>PR</v>
      </c>
      <c r="D460" t="str">
        <f>IFERROR('[1]Sheet 1'!C460,0)</f>
        <v>Parana</v>
      </c>
      <c r="E460" t="str">
        <f>IFERROR('[1]Sheet 1'!D460,0)</f>
        <v>Excluidos</v>
      </c>
      <c r="F460">
        <f>IFERROR('[1]Sheet 1'!E460,0)</f>
        <v>0.52560576451095797</v>
      </c>
      <c r="G460">
        <f>IFERROR('[1]Sheet 1'!F460,0)</f>
        <v>9.3065367616253794E-2</v>
      </c>
      <c r="H460">
        <f>IFERROR('[1]Sheet 1'!G460,0)</f>
        <v>1.7384034929341301E-2</v>
      </c>
      <c r="I460">
        <f>IFERROR('[1]Sheet 1'!H460,0)</f>
        <v>0.34487702473201598</v>
      </c>
      <c r="J460">
        <f>IFERROR('[1]Sheet 1'!I460,0)</f>
        <v>3.6989196677861898E-3</v>
      </c>
      <c r="K460">
        <f>IFERROR('[1]Sheet 1'!J460,0)</f>
        <v>1.5368888543644099E-2</v>
      </c>
      <c r="L460">
        <f>IFERROR('[1]Sheet 1'!K460,0)</f>
        <v>1</v>
      </c>
      <c r="M460">
        <f>IFERROR('[1]Sheet 1'!L460,0)</f>
        <v>0</v>
      </c>
      <c r="N460">
        <f>IFERROR('[1]Sheet 1'!M460,0)</f>
        <v>0</v>
      </c>
      <c r="O460">
        <f>IFERROR('[1]Sheet 1'!N460,0)</f>
        <v>0</v>
      </c>
      <c r="P460">
        <f>IFERROR('[1]Sheet 1'!O460,0)</f>
        <v>0</v>
      </c>
      <c r="Q460">
        <f>IFERROR('[1]Sheet 1'!P460,0)</f>
        <v>0</v>
      </c>
      <c r="R460">
        <f t="shared" si="194"/>
        <v>0.98463111145635529</v>
      </c>
      <c r="S460">
        <f t="shared" si="182"/>
        <v>0.53380982826506584</v>
      </c>
      <c r="T460">
        <f t="shared" si="183"/>
        <v>9.4518004289547583E-2</v>
      </c>
      <c r="U460">
        <f t="shared" si="184"/>
        <v>1.765537847329321E-2</v>
      </c>
      <c r="V460">
        <f t="shared" si="185"/>
        <v>0.35026013368794817</v>
      </c>
      <c r="W460">
        <f t="shared" si="186"/>
        <v>3.75665528414511E-3</v>
      </c>
      <c r="X460">
        <f t="shared" si="195"/>
        <v>1</v>
      </c>
      <c r="Y460">
        <f t="shared" si="196"/>
        <v>0</v>
      </c>
      <c r="Z460">
        <f t="shared" si="197"/>
        <v>0</v>
      </c>
      <c r="AA460">
        <f t="shared" si="198"/>
        <v>0</v>
      </c>
      <c r="AB460">
        <f t="shared" si="199"/>
        <v>0</v>
      </c>
      <c r="AC460">
        <f t="shared" si="187"/>
        <v>1</v>
      </c>
      <c r="AD460">
        <f t="shared" si="188"/>
        <v>0</v>
      </c>
      <c r="AE460">
        <f t="shared" si="189"/>
        <v>0</v>
      </c>
      <c r="AF460">
        <f t="shared" si="190"/>
        <v>1</v>
      </c>
      <c r="AG460">
        <f t="shared" si="191"/>
        <v>0</v>
      </c>
      <c r="AH460">
        <f t="shared" si="176"/>
        <v>2</v>
      </c>
      <c r="AI460">
        <f t="shared" si="177"/>
        <v>0</v>
      </c>
      <c r="AJ460">
        <f t="shared" si="192"/>
        <v>0</v>
      </c>
      <c r="AK460">
        <f t="shared" si="193"/>
        <v>0</v>
      </c>
      <c r="AL460">
        <f t="shared" si="178"/>
        <v>0</v>
      </c>
      <c r="AM460">
        <f t="shared" si="179"/>
        <v>0</v>
      </c>
      <c r="AN460">
        <f t="shared" si="180"/>
        <v>1</v>
      </c>
    </row>
    <row r="461" spans="1:40" x14ac:dyDescent="0.3">
      <c r="A461" t="str">
        <f t="shared" si="181"/>
        <v>PR_FornecimentoDom</v>
      </c>
      <c r="B461" t="str">
        <f>IFERROR('[1]Sheet 1'!A461,0)</f>
        <v>Sul</v>
      </c>
      <c r="C461" t="str">
        <f>IFERROR('[1]Sheet 1'!B461,0)</f>
        <v>PR</v>
      </c>
      <c r="D461" t="str">
        <f>IFERROR('[1]Sheet 1'!C461,0)</f>
        <v>Parana</v>
      </c>
      <c r="E461" t="str">
        <f>IFERROR('[1]Sheet 1'!D461,0)</f>
        <v>FornecimentoDom</v>
      </c>
      <c r="F461">
        <f>IFERROR('[1]Sheet 1'!E461,0)</f>
        <v>0.25139238077798198</v>
      </c>
      <c r="G461">
        <f>IFERROR('[1]Sheet 1'!F461,0)</f>
        <v>0.107600756912584</v>
      </c>
      <c r="H461">
        <f>IFERROR('[1]Sheet 1'!G461,0)</f>
        <v>0</v>
      </c>
      <c r="I461">
        <f>IFERROR('[1]Sheet 1'!H461,0)</f>
        <v>0.55409534464665799</v>
      </c>
      <c r="J461">
        <f>IFERROR('[1]Sheet 1'!I461,0)</f>
        <v>0</v>
      </c>
      <c r="K461">
        <f>IFERROR('[1]Sheet 1'!J461,0)</f>
        <v>8.6911517662775897E-2</v>
      </c>
      <c r="L461">
        <f>IFERROR('[1]Sheet 1'!K461,0)</f>
        <v>0</v>
      </c>
      <c r="M461">
        <f>IFERROR('[1]Sheet 1'!L461,0)</f>
        <v>0</v>
      </c>
      <c r="N461">
        <f>IFERROR('[1]Sheet 1'!M461,0)</f>
        <v>0</v>
      </c>
      <c r="O461">
        <f>IFERROR('[1]Sheet 1'!N461,0)</f>
        <v>1</v>
      </c>
      <c r="P461">
        <f>IFERROR('[1]Sheet 1'!O461,0)</f>
        <v>0</v>
      </c>
      <c r="Q461">
        <f>IFERROR('[1]Sheet 1'!P461,0)</f>
        <v>0</v>
      </c>
      <c r="R461">
        <f t="shared" si="194"/>
        <v>0.91308848233722395</v>
      </c>
      <c r="S461">
        <f t="shared" si="182"/>
        <v>0.27532094166218729</v>
      </c>
      <c r="T461">
        <f t="shared" si="183"/>
        <v>0.11784263956233394</v>
      </c>
      <c r="U461">
        <f t="shared" si="184"/>
        <v>0</v>
      </c>
      <c r="V461">
        <f t="shared" si="185"/>
        <v>0.60683641877547878</v>
      </c>
      <c r="W461">
        <f t="shared" si="186"/>
        <v>0</v>
      </c>
      <c r="X461">
        <f t="shared" si="195"/>
        <v>0</v>
      </c>
      <c r="Y461">
        <f t="shared" si="196"/>
        <v>0</v>
      </c>
      <c r="Z461">
        <f t="shared" si="197"/>
        <v>0</v>
      </c>
      <c r="AA461">
        <f t="shared" si="198"/>
        <v>1</v>
      </c>
      <c r="AB461">
        <f t="shared" si="199"/>
        <v>0</v>
      </c>
      <c r="AC461">
        <f t="shared" si="187"/>
        <v>0</v>
      </c>
      <c r="AD461">
        <f t="shared" si="188"/>
        <v>0</v>
      </c>
      <c r="AE461">
        <f t="shared" si="189"/>
        <v>1</v>
      </c>
      <c r="AF461">
        <f t="shared" si="190"/>
        <v>0</v>
      </c>
      <c r="AG461">
        <f t="shared" si="191"/>
        <v>0</v>
      </c>
      <c r="AH461">
        <f t="shared" si="176"/>
        <v>0</v>
      </c>
      <c r="AI461">
        <f t="shared" si="177"/>
        <v>0</v>
      </c>
      <c r="AJ461">
        <f t="shared" si="192"/>
        <v>1</v>
      </c>
      <c r="AK461">
        <f t="shared" si="193"/>
        <v>0</v>
      </c>
      <c r="AL461">
        <f t="shared" si="178"/>
        <v>0</v>
      </c>
      <c r="AM461">
        <f t="shared" si="179"/>
        <v>0</v>
      </c>
      <c r="AN461">
        <f t="shared" si="180"/>
        <v>1</v>
      </c>
    </row>
    <row r="462" spans="1:40" x14ac:dyDescent="0.3">
      <c r="A462" t="str">
        <f t="shared" si="181"/>
        <v>PR_Hipermercado</v>
      </c>
      <c r="B462" t="str">
        <f>IFERROR('[1]Sheet 1'!A462,0)</f>
        <v>Sul</v>
      </c>
      <c r="C462" t="str">
        <f>IFERROR('[1]Sheet 1'!B462,0)</f>
        <v>PR</v>
      </c>
      <c r="D462" t="str">
        <f>IFERROR('[1]Sheet 1'!C462,0)</f>
        <v>Parana</v>
      </c>
      <c r="E462" t="str">
        <f>IFERROR('[1]Sheet 1'!D462,0)</f>
        <v>Hipermercado</v>
      </c>
      <c r="F462">
        <f>IFERROR('[1]Sheet 1'!E462,0)</f>
        <v>0.383700754071299</v>
      </c>
      <c r="G462">
        <f>IFERROR('[1]Sheet 1'!F462,0)</f>
        <v>0.42266700844132299</v>
      </c>
      <c r="H462">
        <f>IFERROR('[1]Sheet 1'!G462,0)</f>
        <v>9.8858816926680207E-2</v>
      </c>
      <c r="I462">
        <f>IFERROR('[1]Sheet 1'!H462,0)</f>
        <v>2.7396260056169702E-3</v>
      </c>
      <c r="J462">
        <f>IFERROR('[1]Sheet 1'!I462,0)</f>
        <v>7.2927511393276398E-2</v>
      </c>
      <c r="K462">
        <f>IFERROR('[1]Sheet 1'!J462,0)</f>
        <v>1.9106283161804301E-2</v>
      </c>
      <c r="L462">
        <f>IFERROR('[1]Sheet 1'!K462,0)</f>
        <v>0</v>
      </c>
      <c r="M462">
        <f>IFERROR('[1]Sheet 1'!L462,0)</f>
        <v>0</v>
      </c>
      <c r="N462">
        <f>IFERROR('[1]Sheet 1'!M462,0)</f>
        <v>0</v>
      </c>
      <c r="O462">
        <f>IFERROR('[1]Sheet 1'!N462,0)</f>
        <v>0</v>
      </c>
      <c r="P462">
        <f>IFERROR('[1]Sheet 1'!O462,0)</f>
        <v>0</v>
      </c>
      <c r="Q462">
        <f>IFERROR('[1]Sheet 1'!P462,0)</f>
        <v>0</v>
      </c>
      <c r="R462">
        <f t="shared" si="194"/>
        <v>0.98089371683819548</v>
      </c>
      <c r="S462">
        <f t="shared" si="182"/>
        <v>0.39117464765511678</v>
      </c>
      <c r="T462">
        <f t="shared" si="183"/>
        <v>0.43089990402196099</v>
      </c>
      <c r="U462">
        <f t="shared" si="184"/>
        <v>0.10078443283880019</v>
      </c>
      <c r="V462">
        <f t="shared" si="185"/>
        <v>2.7929896568691026E-3</v>
      </c>
      <c r="W462">
        <f t="shared" si="186"/>
        <v>7.4348025827253056E-2</v>
      </c>
      <c r="X462">
        <f t="shared" si="195"/>
        <v>0</v>
      </c>
      <c r="Y462">
        <f t="shared" si="196"/>
        <v>0</v>
      </c>
      <c r="Z462">
        <f t="shared" si="197"/>
        <v>0</v>
      </c>
      <c r="AA462">
        <f t="shared" si="198"/>
        <v>0</v>
      </c>
      <c r="AB462">
        <f t="shared" si="199"/>
        <v>0</v>
      </c>
      <c r="AC462">
        <f t="shared" si="187"/>
        <v>0</v>
      </c>
      <c r="AD462">
        <f t="shared" si="188"/>
        <v>0</v>
      </c>
      <c r="AE462">
        <f t="shared" si="189"/>
        <v>1</v>
      </c>
      <c r="AF462">
        <f t="shared" si="190"/>
        <v>0</v>
      </c>
      <c r="AG462">
        <f t="shared" si="191"/>
        <v>0</v>
      </c>
      <c r="AH462">
        <f t="shared" si="176"/>
        <v>0</v>
      </c>
      <c r="AI462">
        <f t="shared" si="177"/>
        <v>0</v>
      </c>
      <c r="AJ462">
        <f t="shared" si="192"/>
        <v>1</v>
      </c>
      <c r="AK462">
        <f t="shared" si="193"/>
        <v>0</v>
      </c>
      <c r="AL462">
        <f t="shared" si="178"/>
        <v>0</v>
      </c>
      <c r="AM462">
        <f t="shared" si="179"/>
        <v>0</v>
      </c>
      <c r="AN462">
        <f t="shared" si="180"/>
        <v>1</v>
      </c>
    </row>
    <row r="463" spans="1:40" x14ac:dyDescent="0.3">
      <c r="A463" t="str">
        <f t="shared" si="181"/>
        <v>PR_Hortifruti</v>
      </c>
      <c r="B463" t="str">
        <f>IFERROR('[1]Sheet 1'!A463,0)</f>
        <v>Sul</v>
      </c>
      <c r="C463" t="str">
        <f>IFERROR('[1]Sheet 1'!B463,0)</f>
        <v>PR</v>
      </c>
      <c r="D463" t="str">
        <f>IFERROR('[1]Sheet 1'!C463,0)</f>
        <v>Parana</v>
      </c>
      <c r="E463" t="str">
        <f>IFERROR('[1]Sheet 1'!D463,0)</f>
        <v>Hortifruti</v>
      </c>
      <c r="F463">
        <f>IFERROR('[1]Sheet 1'!E463,0)</f>
        <v>0.881151401213918</v>
      </c>
      <c r="G463">
        <f>IFERROR('[1]Sheet 1'!F463,0)</f>
        <v>3.8727093681654098E-2</v>
      </c>
      <c r="H463">
        <f>IFERROR('[1]Sheet 1'!G463,0)</f>
        <v>3.2830946598330503E-2</v>
      </c>
      <c r="I463">
        <f>IFERROR('[1]Sheet 1'!H463,0)</f>
        <v>2.56278432663903E-2</v>
      </c>
      <c r="J463">
        <f>IFERROR('[1]Sheet 1'!I463,0)</f>
        <v>0</v>
      </c>
      <c r="K463">
        <f>IFERROR('[1]Sheet 1'!J463,0)</f>
        <v>2.1662715239707399E-2</v>
      </c>
      <c r="L463">
        <f>IFERROR('[1]Sheet 1'!K463,0)</f>
        <v>1</v>
      </c>
      <c r="M463">
        <f>IFERROR('[1]Sheet 1'!L463,0)</f>
        <v>0</v>
      </c>
      <c r="N463">
        <f>IFERROR('[1]Sheet 1'!M463,0)</f>
        <v>0</v>
      </c>
      <c r="O463">
        <f>IFERROR('[1]Sheet 1'!N463,0)</f>
        <v>0</v>
      </c>
      <c r="P463">
        <f>IFERROR('[1]Sheet 1'!O463,0)</f>
        <v>0</v>
      </c>
      <c r="Q463">
        <f>IFERROR('[1]Sheet 1'!P463,0)</f>
        <v>0</v>
      </c>
      <c r="R463">
        <f t="shared" si="194"/>
        <v>0.97833728476029291</v>
      </c>
      <c r="S463">
        <f t="shared" si="182"/>
        <v>0.90066218975781254</v>
      </c>
      <c r="T463">
        <f t="shared" si="183"/>
        <v>3.9584603679029579E-2</v>
      </c>
      <c r="U463">
        <f t="shared" si="184"/>
        <v>3.3557901870595243E-2</v>
      </c>
      <c r="V463">
        <f t="shared" si="185"/>
        <v>2.6195304692562645E-2</v>
      </c>
      <c r="W463">
        <f t="shared" si="186"/>
        <v>0</v>
      </c>
      <c r="X463">
        <f t="shared" si="195"/>
        <v>1</v>
      </c>
      <c r="Y463">
        <f t="shared" si="196"/>
        <v>0</v>
      </c>
      <c r="Z463">
        <f t="shared" si="197"/>
        <v>0</v>
      </c>
      <c r="AA463">
        <f t="shared" si="198"/>
        <v>0</v>
      </c>
      <c r="AB463">
        <f t="shared" si="199"/>
        <v>0</v>
      </c>
      <c r="AC463">
        <f t="shared" si="187"/>
        <v>1</v>
      </c>
      <c r="AD463">
        <f t="shared" si="188"/>
        <v>0</v>
      </c>
      <c r="AE463">
        <f t="shared" si="189"/>
        <v>0</v>
      </c>
      <c r="AF463">
        <f t="shared" si="190"/>
        <v>1</v>
      </c>
      <c r="AG463">
        <f t="shared" si="191"/>
        <v>0</v>
      </c>
      <c r="AH463">
        <f t="shared" si="176"/>
        <v>2</v>
      </c>
      <c r="AI463">
        <f t="shared" si="177"/>
        <v>0</v>
      </c>
      <c r="AJ463">
        <f t="shared" si="192"/>
        <v>0</v>
      </c>
      <c r="AK463">
        <f t="shared" si="193"/>
        <v>0</v>
      </c>
      <c r="AL463">
        <f t="shared" si="178"/>
        <v>0</v>
      </c>
      <c r="AM463">
        <f t="shared" si="179"/>
        <v>0</v>
      </c>
      <c r="AN463">
        <f t="shared" si="180"/>
        <v>1</v>
      </c>
    </row>
    <row r="464" spans="1:40" x14ac:dyDescent="0.3">
      <c r="A464" t="str">
        <f t="shared" si="181"/>
        <v>PR_Lanchonetes</v>
      </c>
      <c r="B464" t="str">
        <f>IFERROR('[1]Sheet 1'!A464,0)</f>
        <v>Sul</v>
      </c>
      <c r="C464" t="str">
        <f>IFERROR('[1]Sheet 1'!B464,0)</f>
        <v>PR</v>
      </c>
      <c r="D464" t="str">
        <f>IFERROR('[1]Sheet 1'!C464,0)</f>
        <v>Parana</v>
      </c>
      <c r="E464" t="str">
        <f>IFERROR('[1]Sheet 1'!D464,0)</f>
        <v>Lanchonetes</v>
      </c>
      <c r="F464">
        <f>IFERROR('[1]Sheet 1'!E464,0)</f>
        <v>8.3362434447295297E-2</v>
      </c>
      <c r="G464">
        <f>IFERROR('[1]Sheet 1'!F464,0)</f>
        <v>0.60869304891228004</v>
      </c>
      <c r="H464">
        <f>IFERROR('[1]Sheet 1'!G464,0)</f>
        <v>1.08602651849623E-3</v>
      </c>
      <c r="I464">
        <f>IFERROR('[1]Sheet 1'!H464,0)</f>
        <v>0.255954765340831</v>
      </c>
      <c r="J464">
        <f>IFERROR('[1]Sheet 1'!I464,0)</f>
        <v>0</v>
      </c>
      <c r="K464">
        <f>IFERROR('[1]Sheet 1'!J464,0)</f>
        <v>5.09037247810981E-2</v>
      </c>
      <c r="L464">
        <f>IFERROR('[1]Sheet 1'!K464,0)</f>
        <v>0</v>
      </c>
      <c r="M464">
        <f>IFERROR('[1]Sheet 1'!L464,0)</f>
        <v>1</v>
      </c>
      <c r="N464">
        <f>IFERROR('[1]Sheet 1'!M464,0)</f>
        <v>0</v>
      </c>
      <c r="O464">
        <f>IFERROR('[1]Sheet 1'!N464,0)</f>
        <v>0</v>
      </c>
      <c r="P464">
        <f>IFERROR('[1]Sheet 1'!O464,0)</f>
        <v>0</v>
      </c>
      <c r="Q464">
        <f>IFERROR('[1]Sheet 1'!P464,0)</f>
        <v>0</v>
      </c>
      <c r="R464">
        <f t="shared" si="194"/>
        <v>0.9490962752189025</v>
      </c>
      <c r="S464">
        <f t="shared" si="182"/>
        <v>8.7833486047628126E-2</v>
      </c>
      <c r="T464">
        <f t="shared" si="183"/>
        <v>0.64133962465703409</v>
      </c>
      <c r="U464">
        <f t="shared" si="184"/>
        <v>1.1442743448189653E-3</v>
      </c>
      <c r="V464">
        <f t="shared" si="185"/>
        <v>0.26968261495051893</v>
      </c>
      <c r="W464">
        <f t="shared" si="186"/>
        <v>0</v>
      </c>
      <c r="X464">
        <f t="shared" si="195"/>
        <v>0</v>
      </c>
      <c r="Y464">
        <f t="shared" si="196"/>
        <v>1</v>
      </c>
      <c r="Z464">
        <f t="shared" si="197"/>
        <v>0</v>
      </c>
      <c r="AA464">
        <f t="shared" si="198"/>
        <v>0</v>
      </c>
      <c r="AB464">
        <f t="shared" si="199"/>
        <v>0</v>
      </c>
      <c r="AC464">
        <f t="shared" si="187"/>
        <v>0</v>
      </c>
      <c r="AD464">
        <f t="shared" si="188"/>
        <v>1</v>
      </c>
      <c r="AE464">
        <f t="shared" si="189"/>
        <v>0</v>
      </c>
      <c r="AF464">
        <f t="shared" si="190"/>
        <v>0</v>
      </c>
      <c r="AG464">
        <f t="shared" si="191"/>
        <v>1</v>
      </c>
      <c r="AH464">
        <f t="shared" si="176"/>
        <v>2</v>
      </c>
      <c r="AI464">
        <f t="shared" si="177"/>
        <v>0</v>
      </c>
      <c r="AJ464">
        <f t="shared" si="192"/>
        <v>0</v>
      </c>
      <c r="AK464">
        <f t="shared" si="193"/>
        <v>0</v>
      </c>
      <c r="AL464">
        <f t="shared" si="178"/>
        <v>0</v>
      </c>
      <c r="AM464">
        <f t="shared" si="179"/>
        <v>0</v>
      </c>
      <c r="AN464">
        <f t="shared" si="180"/>
        <v>1</v>
      </c>
    </row>
    <row r="465" spans="1:40" x14ac:dyDescent="0.3">
      <c r="A465" t="str">
        <f t="shared" si="181"/>
        <v>PR_LaticiniosFrios</v>
      </c>
      <c r="B465" t="str">
        <f>IFERROR('[1]Sheet 1'!A465,0)</f>
        <v>Sul</v>
      </c>
      <c r="C465" t="str">
        <f>IFERROR('[1]Sheet 1'!B465,0)</f>
        <v>PR</v>
      </c>
      <c r="D465" t="str">
        <f>IFERROR('[1]Sheet 1'!C465,0)</f>
        <v>Parana</v>
      </c>
      <c r="E465" t="str">
        <f>IFERROR('[1]Sheet 1'!D465,0)</f>
        <v>LaticiniosFrios</v>
      </c>
      <c r="F465">
        <f>IFERROR('[1]Sheet 1'!E465,0)</f>
        <v>0.25768002674677598</v>
      </c>
      <c r="G465">
        <f>IFERROR('[1]Sheet 1'!F465,0)</f>
        <v>0.20557009569221901</v>
      </c>
      <c r="H465">
        <f>IFERROR('[1]Sheet 1'!G465,0)</f>
        <v>0.21573746327940699</v>
      </c>
      <c r="I465">
        <f>IFERROR('[1]Sheet 1'!H465,0)</f>
        <v>0.15920931682204301</v>
      </c>
      <c r="J465">
        <f>IFERROR('[1]Sheet 1'!I465,0)</f>
        <v>5.3934365819851803E-2</v>
      </c>
      <c r="K465">
        <f>IFERROR('[1]Sheet 1'!J465,0)</f>
        <v>0.10786873163970399</v>
      </c>
      <c r="L465">
        <f>IFERROR('[1]Sheet 1'!K465,0)</f>
        <v>0</v>
      </c>
      <c r="M465">
        <f>IFERROR('[1]Sheet 1'!L465,0)</f>
        <v>0</v>
      </c>
      <c r="N465">
        <f>IFERROR('[1]Sheet 1'!M465,0)</f>
        <v>0</v>
      </c>
      <c r="O465">
        <f>IFERROR('[1]Sheet 1'!N465,0)</f>
        <v>0</v>
      </c>
      <c r="P465">
        <f>IFERROR('[1]Sheet 1'!O465,0)</f>
        <v>0</v>
      </c>
      <c r="Q465">
        <f>IFERROR('[1]Sheet 1'!P465,0)</f>
        <v>0</v>
      </c>
      <c r="R465">
        <f t="shared" si="194"/>
        <v>0.89213126836029677</v>
      </c>
      <c r="S465">
        <f t="shared" si="182"/>
        <v>0.28883644804915543</v>
      </c>
      <c r="T465">
        <f t="shared" si="183"/>
        <v>0.23042583864373345</v>
      </c>
      <c r="U465">
        <f t="shared" si="184"/>
        <v>0.24182255563794353</v>
      </c>
      <c r="V465">
        <f t="shared" si="185"/>
        <v>0.17845951875968169</v>
      </c>
      <c r="W465">
        <f t="shared" si="186"/>
        <v>6.0455638909485944E-2</v>
      </c>
      <c r="X465">
        <f t="shared" si="195"/>
        <v>0</v>
      </c>
      <c r="Y465">
        <f t="shared" si="196"/>
        <v>0</v>
      </c>
      <c r="Z465">
        <f t="shared" si="197"/>
        <v>0</v>
      </c>
      <c r="AA465">
        <f t="shared" si="198"/>
        <v>0</v>
      </c>
      <c r="AB465">
        <f t="shared" si="199"/>
        <v>0</v>
      </c>
      <c r="AC465">
        <f t="shared" si="187"/>
        <v>0</v>
      </c>
      <c r="AD465">
        <f t="shared" si="188"/>
        <v>0</v>
      </c>
      <c r="AE465">
        <f t="shared" si="189"/>
        <v>1</v>
      </c>
      <c r="AF465">
        <f t="shared" si="190"/>
        <v>0</v>
      </c>
      <c r="AG465">
        <f t="shared" si="191"/>
        <v>0</v>
      </c>
      <c r="AH465">
        <f t="shared" si="176"/>
        <v>0</v>
      </c>
      <c r="AI465">
        <f t="shared" si="177"/>
        <v>0</v>
      </c>
      <c r="AJ465">
        <f t="shared" si="192"/>
        <v>1</v>
      </c>
      <c r="AK465">
        <f t="shared" si="193"/>
        <v>0</v>
      </c>
      <c r="AL465">
        <f t="shared" si="178"/>
        <v>0</v>
      </c>
      <c r="AM465">
        <f t="shared" si="179"/>
        <v>0</v>
      </c>
      <c r="AN465">
        <f t="shared" si="180"/>
        <v>1</v>
      </c>
    </row>
    <row r="466" spans="1:40" x14ac:dyDescent="0.3">
      <c r="A466" t="str">
        <f t="shared" si="181"/>
        <v>PR_Minimercado</v>
      </c>
      <c r="B466" t="str">
        <f>IFERROR('[1]Sheet 1'!A466,0)</f>
        <v>Sul</v>
      </c>
      <c r="C466" t="str">
        <f>IFERROR('[1]Sheet 1'!B466,0)</f>
        <v>PR</v>
      </c>
      <c r="D466" t="str">
        <f>IFERROR('[1]Sheet 1'!C466,0)</f>
        <v>Parana</v>
      </c>
      <c r="E466" t="str">
        <f>IFERROR('[1]Sheet 1'!D466,0)</f>
        <v>Minimercado</v>
      </c>
      <c r="F466">
        <f>IFERROR('[1]Sheet 1'!E466,0)</f>
        <v>0.48784710908864498</v>
      </c>
      <c r="G466">
        <f>IFERROR('[1]Sheet 1'!F466,0)</f>
        <v>0.32661363603348598</v>
      </c>
      <c r="H466">
        <f>IFERROR('[1]Sheet 1'!G466,0)</f>
        <v>9.7963171285483999E-2</v>
      </c>
      <c r="I466">
        <f>IFERROR('[1]Sheet 1'!H466,0)</f>
        <v>1.94392524780645E-3</v>
      </c>
      <c r="J466">
        <f>IFERROR('[1]Sheet 1'!I466,0)</f>
        <v>5.4592525450807401E-2</v>
      </c>
      <c r="K466">
        <f>IFERROR('[1]Sheet 1'!J466,0)</f>
        <v>3.1039632893771402E-2</v>
      </c>
      <c r="L466">
        <f>IFERROR('[1]Sheet 1'!K466,0)</f>
        <v>0</v>
      </c>
      <c r="M466">
        <f>IFERROR('[1]Sheet 1'!L466,0)</f>
        <v>0</v>
      </c>
      <c r="N466">
        <f>IFERROR('[1]Sheet 1'!M466,0)</f>
        <v>0</v>
      </c>
      <c r="O466">
        <f>IFERROR('[1]Sheet 1'!N466,0)</f>
        <v>0</v>
      </c>
      <c r="P466">
        <f>IFERROR('[1]Sheet 1'!O466,0)</f>
        <v>0</v>
      </c>
      <c r="Q466">
        <f>IFERROR('[1]Sheet 1'!P466,0)</f>
        <v>0</v>
      </c>
      <c r="R466">
        <f t="shared" si="194"/>
        <v>0.96896036710622879</v>
      </c>
      <c r="S466">
        <f t="shared" si="182"/>
        <v>0.50347478147696156</v>
      </c>
      <c r="T466">
        <f t="shared" si="183"/>
        <v>0.33707636258530144</v>
      </c>
      <c r="U466">
        <f t="shared" si="184"/>
        <v>0.10110131911591812</v>
      </c>
      <c r="V466">
        <f t="shared" si="185"/>
        <v>2.006196861912861E-3</v>
      </c>
      <c r="W466">
        <f t="shared" si="186"/>
        <v>5.6341339959906048E-2</v>
      </c>
      <c r="X466">
        <f t="shared" si="195"/>
        <v>1</v>
      </c>
      <c r="Y466">
        <f t="shared" si="196"/>
        <v>0</v>
      </c>
      <c r="Z466">
        <f t="shared" si="197"/>
        <v>0</v>
      </c>
      <c r="AA466">
        <f t="shared" si="198"/>
        <v>0</v>
      </c>
      <c r="AB466">
        <f t="shared" si="199"/>
        <v>0</v>
      </c>
      <c r="AC466">
        <f t="shared" si="187"/>
        <v>0</v>
      </c>
      <c r="AD466">
        <f t="shared" si="188"/>
        <v>0</v>
      </c>
      <c r="AE466">
        <f t="shared" si="189"/>
        <v>1</v>
      </c>
      <c r="AF466">
        <f t="shared" si="190"/>
        <v>1</v>
      </c>
      <c r="AG466">
        <f t="shared" si="191"/>
        <v>0</v>
      </c>
      <c r="AH466">
        <f t="shared" si="176"/>
        <v>1</v>
      </c>
      <c r="AI466">
        <f t="shared" si="177"/>
        <v>0</v>
      </c>
      <c r="AJ466">
        <f t="shared" si="192"/>
        <v>0</v>
      </c>
      <c r="AK466">
        <f t="shared" si="193"/>
        <v>0</v>
      </c>
      <c r="AL466">
        <f t="shared" si="178"/>
        <v>0</v>
      </c>
      <c r="AM466">
        <f t="shared" si="179"/>
        <v>0</v>
      </c>
      <c r="AN466">
        <f t="shared" si="180"/>
        <v>1</v>
      </c>
    </row>
    <row r="467" spans="1:40" x14ac:dyDescent="0.3">
      <c r="A467" t="str">
        <f t="shared" si="181"/>
        <v>PR_Padaria_prod</v>
      </c>
      <c r="B467" t="str">
        <f>IFERROR('[1]Sheet 1'!A467,0)</f>
        <v>Sul</v>
      </c>
      <c r="C467" t="str">
        <f>IFERROR('[1]Sheet 1'!B467,0)</f>
        <v>PR</v>
      </c>
      <c r="D467" t="str">
        <f>IFERROR('[1]Sheet 1'!C467,0)</f>
        <v>Parana</v>
      </c>
      <c r="E467" t="str">
        <f>IFERROR('[1]Sheet 1'!D467,0)</f>
        <v>Padaria_prod</v>
      </c>
      <c r="F467">
        <f>IFERROR('[1]Sheet 1'!E467,0)</f>
        <v>0.103938778438232</v>
      </c>
      <c r="G467">
        <f>IFERROR('[1]Sheet 1'!F467,0)</f>
        <v>0.27840195639333298</v>
      </c>
      <c r="H467">
        <f>IFERROR('[1]Sheet 1'!G467,0)</f>
        <v>0.50577630161251597</v>
      </c>
      <c r="I467">
        <f>IFERROR('[1]Sheet 1'!H467,0)</f>
        <v>7.9895913846261796E-2</v>
      </c>
      <c r="J467">
        <f>IFERROR('[1]Sheet 1'!I467,0)</f>
        <v>3.2202707461077202E-3</v>
      </c>
      <c r="K467">
        <f>IFERROR('[1]Sheet 1'!J467,0)</f>
        <v>2.8766778963549799E-2</v>
      </c>
      <c r="L467">
        <f>IFERROR('[1]Sheet 1'!K467,0)</f>
        <v>0</v>
      </c>
      <c r="M467">
        <f>IFERROR('[1]Sheet 1'!L467,0)</f>
        <v>0</v>
      </c>
      <c r="N467">
        <f>IFERROR('[1]Sheet 1'!M467,0)</f>
        <v>1</v>
      </c>
      <c r="O467">
        <f>IFERROR('[1]Sheet 1'!N467,0)</f>
        <v>0</v>
      </c>
      <c r="P467">
        <f>IFERROR('[1]Sheet 1'!O467,0)</f>
        <v>0</v>
      </c>
      <c r="Q467">
        <f>IFERROR('[1]Sheet 1'!P467,0)</f>
        <v>0</v>
      </c>
      <c r="R467">
        <f t="shared" si="194"/>
        <v>0.97123322103645049</v>
      </c>
      <c r="S467">
        <f t="shared" si="182"/>
        <v>0.10701732208800874</v>
      </c>
      <c r="T467">
        <f t="shared" si="183"/>
        <v>0.28664789297079091</v>
      </c>
      <c r="U467">
        <f t="shared" si="184"/>
        <v>0.52075679729403956</v>
      </c>
      <c r="V467">
        <f t="shared" si="185"/>
        <v>8.2262336291381133E-2</v>
      </c>
      <c r="W467">
        <f t="shared" si="186"/>
        <v>3.315651355779626E-3</v>
      </c>
      <c r="X467">
        <f t="shared" si="195"/>
        <v>0</v>
      </c>
      <c r="Y467">
        <f t="shared" si="196"/>
        <v>0</v>
      </c>
      <c r="Z467">
        <f t="shared" si="197"/>
        <v>1</v>
      </c>
      <c r="AA467">
        <f t="shared" si="198"/>
        <v>0</v>
      </c>
      <c r="AB467">
        <f t="shared" si="199"/>
        <v>0</v>
      </c>
      <c r="AC467">
        <f t="shared" si="187"/>
        <v>0</v>
      </c>
      <c r="AD467">
        <f t="shared" si="188"/>
        <v>0</v>
      </c>
      <c r="AE467">
        <f t="shared" si="189"/>
        <v>1</v>
      </c>
      <c r="AF467">
        <f t="shared" si="190"/>
        <v>0</v>
      </c>
      <c r="AG467">
        <f t="shared" si="191"/>
        <v>0</v>
      </c>
      <c r="AH467">
        <f t="shared" si="176"/>
        <v>0</v>
      </c>
      <c r="AI467">
        <f t="shared" si="177"/>
        <v>0</v>
      </c>
      <c r="AJ467">
        <f t="shared" si="192"/>
        <v>0</v>
      </c>
      <c r="AK467">
        <f t="shared" si="193"/>
        <v>1</v>
      </c>
      <c r="AL467">
        <f t="shared" si="178"/>
        <v>0</v>
      </c>
      <c r="AM467">
        <f t="shared" si="179"/>
        <v>1</v>
      </c>
      <c r="AN467">
        <f t="shared" si="180"/>
        <v>1</v>
      </c>
    </row>
    <row r="468" spans="1:40" x14ac:dyDescent="0.3">
      <c r="A468" t="str">
        <f t="shared" si="181"/>
        <v>PR_Peixaria</v>
      </c>
      <c r="B468" t="str">
        <f>IFERROR('[1]Sheet 1'!A468,0)</f>
        <v>Sul</v>
      </c>
      <c r="C468" t="str">
        <f>IFERROR('[1]Sheet 1'!B468,0)</f>
        <v>PR</v>
      </c>
      <c r="D468" t="str">
        <f>IFERROR('[1]Sheet 1'!C468,0)</f>
        <v>Parana</v>
      </c>
      <c r="E468" t="str">
        <f>IFERROR('[1]Sheet 1'!D468,0)</f>
        <v>Peixaria</v>
      </c>
      <c r="F468">
        <f>IFERROR('[1]Sheet 1'!E468,0)</f>
        <v>0.62201819710532802</v>
      </c>
      <c r="G468">
        <f>IFERROR('[1]Sheet 1'!F468,0)</f>
        <v>7.7610273522013204E-2</v>
      </c>
      <c r="H468">
        <f>IFERROR('[1]Sheet 1'!G468,0)</f>
        <v>0</v>
      </c>
      <c r="I468">
        <f>IFERROR('[1]Sheet 1'!H468,0)</f>
        <v>0.30037152937265899</v>
      </c>
      <c r="J468">
        <f>IFERROR('[1]Sheet 1'!I468,0)</f>
        <v>0</v>
      </c>
      <c r="K468">
        <f>IFERROR('[1]Sheet 1'!J468,0)</f>
        <v>0</v>
      </c>
      <c r="L468">
        <f>IFERROR('[1]Sheet 1'!K468,0)</f>
        <v>1</v>
      </c>
      <c r="M468">
        <f>IFERROR('[1]Sheet 1'!L468,0)</f>
        <v>0</v>
      </c>
      <c r="N468">
        <f>IFERROR('[1]Sheet 1'!M468,0)</f>
        <v>0</v>
      </c>
      <c r="O468">
        <f>IFERROR('[1]Sheet 1'!N468,0)</f>
        <v>0</v>
      </c>
      <c r="P468">
        <f>IFERROR('[1]Sheet 1'!O468,0)</f>
        <v>0</v>
      </c>
      <c r="Q468">
        <f>IFERROR('[1]Sheet 1'!P468,0)</f>
        <v>0</v>
      </c>
      <c r="R468">
        <f t="shared" si="194"/>
        <v>1.0000000000000002</v>
      </c>
      <c r="S468">
        <f t="shared" si="182"/>
        <v>0.62201819710532791</v>
      </c>
      <c r="T468">
        <f t="shared" si="183"/>
        <v>7.761027352201319E-2</v>
      </c>
      <c r="U468">
        <f t="shared" si="184"/>
        <v>0</v>
      </c>
      <c r="V468">
        <f t="shared" si="185"/>
        <v>0.30037152937265893</v>
      </c>
      <c r="W468">
        <f t="shared" si="186"/>
        <v>0</v>
      </c>
      <c r="X468">
        <f t="shared" si="195"/>
        <v>1</v>
      </c>
      <c r="Y468">
        <f t="shared" si="196"/>
        <v>0</v>
      </c>
      <c r="Z468">
        <f t="shared" si="197"/>
        <v>0</v>
      </c>
      <c r="AA468">
        <f t="shared" si="198"/>
        <v>0</v>
      </c>
      <c r="AB468">
        <f t="shared" si="199"/>
        <v>0</v>
      </c>
      <c r="AC468">
        <f t="shared" si="187"/>
        <v>1</v>
      </c>
      <c r="AD468">
        <f t="shared" si="188"/>
        <v>0</v>
      </c>
      <c r="AE468">
        <f t="shared" si="189"/>
        <v>0</v>
      </c>
      <c r="AF468">
        <f t="shared" si="190"/>
        <v>1</v>
      </c>
      <c r="AG468">
        <f t="shared" si="191"/>
        <v>0</v>
      </c>
      <c r="AH468">
        <f t="shared" si="176"/>
        <v>2</v>
      </c>
      <c r="AI468">
        <f t="shared" si="177"/>
        <v>0</v>
      </c>
      <c r="AJ468">
        <f t="shared" si="192"/>
        <v>0</v>
      </c>
      <c r="AK468">
        <f t="shared" si="193"/>
        <v>0</v>
      </c>
      <c r="AL468">
        <f t="shared" si="178"/>
        <v>0</v>
      </c>
      <c r="AM468">
        <f t="shared" si="179"/>
        <v>0</v>
      </c>
      <c r="AN468">
        <f t="shared" si="180"/>
        <v>1</v>
      </c>
    </row>
    <row r="469" spans="1:40" x14ac:dyDescent="0.3">
      <c r="A469" t="str">
        <f t="shared" si="181"/>
        <v>PR_Restaurante</v>
      </c>
      <c r="B469" t="str">
        <f>IFERROR('[1]Sheet 1'!A469,0)</f>
        <v>Sul</v>
      </c>
      <c r="C469" t="str">
        <f>IFERROR('[1]Sheet 1'!B469,0)</f>
        <v>PR</v>
      </c>
      <c r="D469" t="str">
        <f>IFERROR('[1]Sheet 1'!C469,0)</f>
        <v>Parana</v>
      </c>
      <c r="E469" t="str">
        <f>IFERROR('[1]Sheet 1'!D469,0)</f>
        <v>Restaurante</v>
      </c>
      <c r="F469">
        <f>IFERROR('[1]Sheet 1'!E469,0)</f>
        <v>3.99829545843731E-2</v>
      </c>
      <c r="G469">
        <f>IFERROR('[1]Sheet 1'!F469,0)</f>
        <v>6.8094698310619303E-2</v>
      </c>
      <c r="H469">
        <f>IFERROR('[1]Sheet 1'!G469,0)</f>
        <v>0</v>
      </c>
      <c r="I469">
        <f>IFERROR('[1]Sheet 1'!H469,0)</f>
        <v>0.87319021003808905</v>
      </c>
      <c r="J469">
        <f>IFERROR('[1]Sheet 1'!I469,0)</f>
        <v>0</v>
      </c>
      <c r="K469">
        <f>IFERROR('[1]Sheet 1'!J469,0)</f>
        <v>1.8732137066918699E-2</v>
      </c>
      <c r="L469">
        <f>IFERROR('[1]Sheet 1'!K469,0)</f>
        <v>0</v>
      </c>
      <c r="M469">
        <f>IFERROR('[1]Sheet 1'!L469,0)</f>
        <v>0</v>
      </c>
      <c r="N469">
        <f>IFERROR('[1]Sheet 1'!M469,0)</f>
        <v>0</v>
      </c>
      <c r="O469">
        <f>IFERROR('[1]Sheet 1'!N469,0)</f>
        <v>1</v>
      </c>
      <c r="P469">
        <f>IFERROR('[1]Sheet 1'!O469,0)</f>
        <v>0</v>
      </c>
      <c r="Q469">
        <f>IFERROR('[1]Sheet 1'!P469,0)</f>
        <v>0</v>
      </c>
      <c r="R469">
        <f t="shared" si="194"/>
        <v>0.98126786293308144</v>
      </c>
      <c r="S469">
        <f t="shared" si="182"/>
        <v>4.0746218331110043E-2</v>
      </c>
      <c r="T469">
        <f t="shared" si="183"/>
        <v>6.9394607612114467E-2</v>
      </c>
      <c r="U469">
        <f t="shared" si="184"/>
        <v>0</v>
      </c>
      <c r="V469">
        <f t="shared" si="185"/>
        <v>0.8898591740567755</v>
      </c>
      <c r="W469">
        <f t="shared" si="186"/>
        <v>0</v>
      </c>
      <c r="X469">
        <f t="shared" si="195"/>
        <v>0</v>
      </c>
      <c r="Y469">
        <f t="shared" si="196"/>
        <v>0</v>
      </c>
      <c r="Z469">
        <f t="shared" si="197"/>
        <v>0</v>
      </c>
      <c r="AA469">
        <f t="shared" si="198"/>
        <v>1</v>
      </c>
      <c r="AB469">
        <f t="shared" si="199"/>
        <v>0</v>
      </c>
      <c r="AC469">
        <f t="shared" si="187"/>
        <v>0</v>
      </c>
      <c r="AD469">
        <f t="shared" si="188"/>
        <v>0</v>
      </c>
      <c r="AE469">
        <f t="shared" si="189"/>
        <v>1</v>
      </c>
      <c r="AF469">
        <f t="shared" si="190"/>
        <v>0</v>
      </c>
      <c r="AG469">
        <f t="shared" si="191"/>
        <v>0</v>
      </c>
      <c r="AH469">
        <f t="shared" si="176"/>
        <v>0</v>
      </c>
      <c r="AI469">
        <f t="shared" si="177"/>
        <v>0</v>
      </c>
      <c r="AJ469">
        <f t="shared" si="192"/>
        <v>1</v>
      </c>
      <c r="AK469">
        <f t="shared" si="193"/>
        <v>0</v>
      </c>
      <c r="AL469">
        <f t="shared" si="178"/>
        <v>0</v>
      </c>
      <c r="AM469">
        <f t="shared" si="179"/>
        <v>0</v>
      </c>
      <c r="AN469">
        <f t="shared" si="180"/>
        <v>1</v>
      </c>
    </row>
    <row r="470" spans="1:40" x14ac:dyDescent="0.3">
      <c r="A470" t="str">
        <f t="shared" si="181"/>
        <v>PR_Supermercado</v>
      </c>
      <c r="B470" t="str">
        <f>IFERROR('[1]Sheet 1'!A470,0)</f>
        <v>Sul</v>
      </c>
      <c r="C470" t="str">
        <f>IFERROR('[1]Sheet 1'!B470,0)</f>
        <v>PR</v>
      </c>
      <c r="D470" t="str">
        <f>IFERROR('[1]Sheet 1'!C470,0)</f>
        <v>Parana</v>
      </c>
      <c r="E470" t="str">
        <f>IFERROR('[1]Sheet 1'!D470,0)</f>
        <v>Supermercado</v>
      </c>
      <c r="F470">
        <f>IFERROR('[1]Sheet 1'!E470,0)</f>
        <v>0.46156641255449599</v>
      </c>
      <c r="G470">
        <f>IFERROR('[1]Sheet 1'!F470,0)</f>
        <v>0.35286955831501698</v>
      </c>
      <c r="H470">
        <f>IFERROR('[1]Sheet 1'!G470,0)</f>
        <v>0.101556534109403</v>
      </c>
      <c r="I470">
        <f>IFERROR('[1]Sheet 1'!H470,0)</f>
        <v>2.6148411119864901E-3</v>
      </c>
      <c r="J470">
        <f>IFERROR('[1]Sheet 1'!I470,0)</f>
        <v>5.4576477126482899E-2</v>
      </c>
      <c r="K470">
        <f>IFERROR('[1]Sheet 1'!J470,0)</f>
        <v>2.6816176782614901E-2</v>
      </c>
      <c r="L470">
        <f>IFERROR('[1]Sheet 1'!K470,0)</f>
        <v>0</v>
      </c>
      <c r="M470">
        <f>IFERROR('[1]Sheet 1'!L470,0)</f>
        <v>0</v>
      </c>
      <c r="N470">
        <f>IFERROR('[1]Sheet 1'!M470,0)</f>
        <v>0</v>
      </c>
      <c r="O470">
        <f>IFERROR('[1]Sheet 1'!N470,0)</f>
        <v>0</v>
      </c>
      <c r="P470">
        <f>IFERROR('[1]Sheet 1'!O470,0)</f>
        <v>0</v>
      </c>
      <c r="Q470">
        <f>IFERROR('[1]Sheet 1'!P470,0)</f>
        <v>0</v>
      </c>
      <c r="R470">
        <f t="shared" si="194"/>
        <v>0.9731838232173855</v>
      </c>
      <c r="S470">
        <f t="shared" si="182"/>
        <v>0.47428492083698903</v>
      </c>
      <c r="T470">
        <f t="shared" si="183"/>
        <v>0.36259291399688065</v>
      </c>
      <c r="U470">
        <f t="shared" si="184"/>
        <v>0.10435493448057218</v>
      </c>
      <c r="V470">
        <f t="shared" si="185"/>
        <v>2.6868933182034598E-3</v>
      </c>
      <c r="W470">
        <f t="shared" si="186"/>
        <v>5.6080337367354537E-2</v>
      </c>
      <c r="X470">
        <f t="shared" si="195"/>
        <v>0</v>
      </c>
      <c r="Y470">
        <f t="shared" si="196"/>
        <v>0</v>
      </c>
      <c r="Z470">
        <f t="shared" si="197"/>
        <v>0</v>
      </c>
      <c r="AA470">
        <f t="shared" si="198"/>
        <v>0</v>
      </c>
      <c r="AB470">
        <f t="shared" si="199"/>
        <v>0</v>
      </c>
      <c r="AC470">
        <f t="shared" si="187"/>
        <v>0</v>
      </c>
      <c r="AD470">
        <f t="shared" si="188"/>
        <v>0</v>
      </c>
      <c r="AE470">
        <f t="shared" si="189"/>
        <v>1</v>
      </c>
      <c r="AF470">
        <f t="shared" si="190"/>
        <v>0</v>
      </c>
      <c r="AG470">
        <f t="shared" si="191"/>
        <v>0</v>
      </c>
      <c r="AH470">
        <f t="shared" si="176"/>
        <v>0</v>
      </c>
      <c r="AI470">
        <f t="shared" si="177"/>
        <v>0</v>
      </c>
      <c r="AJ470">
        <f t="shared" si="192"/>
        <v>1</v>
      </c>
      <c r="AK470">
        <f t="shared" si="193"/>
        <v>0</v>
      </c>
      <c r="AL470">
        <f t="shared" si="178"/>
        <v>0</v>
      </c>
      <c r="AM470">
        <f t="shared" si="179"/>
        <v>0</v>
      </c>
      <c r="AN470">
        <f t="shared" si="180"/>
        <v>1</v>
      </c>
    </row>
    <row r="471" spans="1:40" x14ac:dyDescent="0.3">
      <c r="A471" t="str">
        <f t="shared" si="181"/>
        <v>PR_Doces</v>
      </c>
      <c r="B471" t="str">
        <f>IFERROR('[1]Sheet 1'!A471,0)</f>
        <v>Sul</v>
      </c>
      <c r="C471" t="str">
        <f>IFERROR('[1]Sheet 1'!B471,0)</f>
        <v>PR</v>
      </c>
      <c r="D471" t="str">
        <f>IFERROR('[1]Sheet 1'!C471,0)</f>
        <v>Parana</v>
      </c>
      <c r="E471" t="str">
        <f>IFERROR('[1]Sheet 1'!D471,0)</f>
        <v>Doces</v>
      </c>
      <c r="F471">
        <f>IFERROR('[1]Sheet 1'!E471,0)</f>
        <v>0</v>
      </c>
      <c r="G471">
        <f>IFERROR('[1]Sheet 1'!F471,0)</f>
        <v>0</v>
      </c>
      <c r="H471">
        <f>IFERROR('[1]Sheet 1'!G471,0)</f>
        <v>0</v>
      </c>
      <c r="I471">
        <f>IFERROR('[1]Sheet 1'!H471,0)</f>
        <v>0.99227231827637696</v>
      </c>
      <c r="J471">
        <f>IFERROR('[1]Sheet 1'!I471,0)</f>
        <v>0</v>
      </c>
      <c r="K471">
        <f>IFERROR('[1]Sheet 1'!J471,0)</f>
        <v>7.72768172362274E-3</v>
      </c>
      <c r="L471">
        <f>IFERROR('[1]Sheet 1'!K471,0)</f>
        <v>0</v>
      </c>
      <c r="M471">
        <f>IFERROR('[1]Sheet 1'!L471,0)</f>
        <v>0</v>
      </c>
      <c r="N471">
        <f>IFERROR('[1]Sheet 1'!M471,0)</f>
        <v>0</v>
      </c>
      <c r="O471">
        <f>IFERROR('[1]Sheet 1'!N471,0)</f>
        <v>1</v>
      </c>
      <c r="P471">
        <f>IFERROR('[1]Sheet 1'!O471,0)</f>
        <v>0</v>
      </c>
      <c r="Q471">
        <f>IFERROR('[1]Sheet 1'!P471,0)</f>
        <v>0</v>
      </c>
      <c r="R471">
        <f t="shared" si="194"/>
        <v>0.99227231827637696</v>
      </c>
      <c r="S471">
        <f t="shared" si="182"/>
        <v>0</v>
      </c>
      <c r="T471">
        <f t="shared" si="183"/>
        <v>0</v>
      </c>
      <c r="U471">
        <f t="shared" si="184"/>
        <v>0</v>
      </c>
      <c r="V471">
        <f t="shared" si="185"/>
        <v>1</v>
      </c>
      <c r="W471">
        <f t="shared" si="186"/>
        <v>0</v>
      </c>
      <c r="X471">
        <f t="shared" si="195"/>
        <v>0</v>
      </c>
      <c r="Y471">
        <f t="shared" si="196"/>
        <v>0</v>
      </c>
      <c r="Z471">
        <f t="shared" si="197"/>
        <v>0</v>
      </c>
      <c r="AA471">
        <f t="shared" si="198"/>
        <v>1</v>
      </c>
      <c r="AB471">
        <f t="shared" si="199"/>
        <v>0</v>
      </c>
      <c r="AC471">
        <f t="shared" si="187"/>
        <v>0</v>
      </c>
      <c r="AD471">
        <f t="shared" si="188"/>
        <v>0</v>
      </c>
      <c r="AE471">
        <f t="shared" si="189"/>
        <v>1</v>
      </c>
      <c r="AF471">
        <f t="shared" si="190"/>
        <v>0</v>
      </c>
      <c r="AG471">
        <f t="shared" si="191"/>
        <v>0</v>
      </c>
      <c r="AH471">
        <f t="shared" si="176"/>
        <v>0</v>
      </c>
      <c r="AI471">
        <f t="shared" si="177"/>
        <v>0</v>
      </c>
      <c r="AJ471">
        <f t="shared" si="192"/>
        <v>1</v>
      </c>
      <c r="AK471">
        <f t="shared" si="193"/>
        <v>0</v>
      </c>
      <c r="AL471">
        <f t="shared" si="178"/>
        <v>0</v>
      </c>
      <c r="AM471">
        <f t="shared" si="179"/>
        <v>0</v>
      </c>
      <c r="AN471">
        <f t="shared" si="180"/>
        <v>1</v>
      </c>
    </row>
    <row r="472" spans="1:40" x14ac:dyDescent="0.3">
      <c r="A472" t="str">
        <f t="shared" si="181"/>
        <v>RS_Acougues</v>
      </c>
      <c r="B472" t="str">
        <f>IFERROR('[1]Sheet 1'!A472,0)</f>
        <v>Sul</v>
      </c>
      <c r="C472" t="str">
        <f>IFERROR('[1]Sheet 1'!B472,0)</f>
        <v>RS</v>
      </c>
      <c r="D472" t="str">
        <f>IFERROR('[1]Sheet 1'!C472,0)</f>
        <v>Rio Grande do Sul</v>
      </c>
      <c r="E472" t="str">
        <f>IFERROR('[1]Sheet 1'!D472,0)</f>
        <v>Acougues</v>
      </c>
      <c r="F472">
        <f>IFERROR('[1]Sheet 1'!E472,0)</f>
        <v>0.79834110023462002</v>
      </c>
      <c r="G472">
        <f>IFERROR('[1]Sheet 1'!F472,0)</f>
        <v>0.17083428289955799</v>
      </c>
      <c r="H472">
        <f>IFERROR('[1]Sheet 1'!G472,0)</f>
        <v>1.6739655798673599E-2</v>
      </c>
      <c r="I472">
        <f>IFERROR('[1]Sheet 1'!H472,0)</f>
        <v>7.0316355560221004E-3</v>
      </c>
      <c r="J472">
        <f>IFERROR('[1]Sheet 1'!I472,0)</f>
        <v>4.0213272056042904E-3</v>
      </c>
      <c r="K472">
        <f>IFERROR('[1]Sheet 1'!J472,0)</f>
        <v>3.0319983055224599E-3</v>
      </c>
      <c r="L472">
        <f>IFERROR('[1]Sheet 1'!K472,0)</f>
        <v>1</v>
      </c>
      <c r="M472">
        <f>IFERROR('[1]Sheet 1'!L472,0)</f>
        <v>0</v>
      </c>
      <c r="N472">
        <f>IFERROR('[1]Sheet 1'!M472,0)</f>
        <v>0</v>
      </c>
      <c r="O472">
        <f>IFERROR('[1]Sheet 1'!N472,0)</f>
        <v>0</v>
      </c>
      <c r="P472">
        <f>IFERROR('[1]Sheet 1'!O472,0)</f>
        <v>0</v>
      </c>
      <c r="Q472">
        <f>IFERROR('[1]Sheet 1'!P472,0)</f>
        <v>0</v>
      </c>
      <c r="R472">
        <f t="shared" si="194"/>
        <v>0.99696800169447819</v>
      </c>
      <c r="S472">
        <f t="shared" si="182"/>
        <v>0.80076903057844817</v>
      </c>
      <c r="T472">
        <f t="shared" si="183"/>
        <v>0.17135382741392166</v>
      </c>
      <c r="U472">
        <f t="shared" si="184"/>
        <v>1.6790564762582501E-2</v>
      </c>
      <c r="V472">
        <f t="shared" si="185"/>
        <v>7.05302030162544E-3</v>
      </c>
      <c r="W472">
        <f t="shared" si="186"/>
        <v>4.0335569434219714E-3</v>
      </c>
      <c r="X472">
        <f t="shared" si="195"/>
        <v>1</v>
      </c>
      <c r="Y472">
        <f t="shared" si="196"/>
        <v>0</v>
      </c>
      <c r="Z472">
        <f t="shared" si="197"/>
        <v>0</v>
      </c>
      <c r="AA472">
        <f t="shared" si="198"/>
        <v>0</v>
      </c>
      <c r="AB472">
        <f t="shared" si="199"/>
        <v>0</v>
      </c>
      <c r="AC472">
        <f t="shared" si="187"/>
        <v>1</v>
      </c>
      <c r="AD472">
        <f t="shared" si="188"/>
        <v>0</v>
      </c>
      <c r="AE472">
        <f t="shared" si="189"/>
        <v>0</v>
      </c>
      <c r="AF472">
        <f t="shared" si="190"/>
        <v>1</v>
      </c>
      <c r="AG472">
        <f t="shared" si="191"/>
        <v>0</v>
      </c>
      <c r="AH472">
        <f t="shared" si="176"/>
        <v>2</v>
      </c>
      <c r="AI472">
        <f t="shared" si="177"/>
        <v>0</v>
      </c>
      <c r="AJ472">
        <f t="shared" si="192"/>
        <v>0</v>
      </c>
      <c r="AK472">
        <f t="shared" si="193"/>
        <v>0</v>
      </c>
      <c r="AL472">
        <f t="shared" si="178"/>
        <v>0</v>
      </c>
      <c r="AM472">
        <f t="shared" si="179"/>
        <v>0</v>
      </c>
      <c r="AN472">
        <f t="shared" si="180"/>
        <v>1</v>
      </c>
    </row>
    <row r="473" spans="1:40" x14ac:dyDescent="0.3">
      <c r="A473" t="str">
        <f t="shared" si="181"/>
        <v>RS_AliGeral</v>
      </c>
      <c r="B473" t="str">
        <f>IFERROR('[1]Sheet 1'!A473,0)</f>
        <v>Sul</v>
      </c>
      <c r="C473" t="str">
        <f>IFERROR('[1]Sheet 1'!B473,0)</f>
        <v>RS</v>
      </c>
      <c r="D473" t="str">
        <f>IFERROR('[1]Sheet 1'!C473,0)</f>
        <v>Rio Grande do Sul</v>
      </c>
      <c r="E473" t="str">
        <f>IFERROR('[1]Sheet 1'!D473,0)</f>
        <v>AliGeral</v>
      </c>
      <c r="F473">
        <f>IFERROR('[1]Sheet 1'!E473,0)</f>
        <v>0.56911743576163998</v>
      </c>
      <c r="G473">
        <f>IFERROR('[1]Sheet 1'!F473,0)</f>
        <v>0.14356254551320499</v>
      </c>
      <c r="H473">
        <f>IFERROR('[1]Sheet 1'!G473,0)</f>
        <v>3.5274150672720099E-2</v>
      </c>
      <c r="I473">
        <f>IFERROR('[1]Sheet 1'!H473,0)</f>
        <v>0.192384832663476</v>
      </c>
      <c r="J473">
        <f>IFERROR('[1]Sheet 1'!I473,0)</f>
        <v>4.5196226889731399E-2</v>
      </c>
      <c r="K473">
        <f>IFERROR('[1]Sheet 1'!J473,0)</f>
        <v>1.4464808499227599E-2</v>
      </c>
      <c r="L473">
        <f>IFERROR('[1]Sheet 1'!K473,0)</f>
        <v>1</v>
      </c>
      <c r="M473">
        <f>IFERROR('[1]Sheet 1'!L473,0)</f>
        <v>0</v>
      </c>
      <c r="N473">
        <f>IFERROR('[1]Sheet 1'!M473,0)</f>
        <v>0</v>
      </c>
      <c r="O473">
        <f>IFERROR('[1]Sheet 1'!N473,0)</f>
        <v>0</v>
      </c>
      <c r="P473">
        <f>IFERROR('[1]Sheet 1'!O473,0)</f>
        <v>0</v>
      </c>
      <c r="Q473">
        <f>IFERROR('[1]Sheet 1'!P473,0)</f>
        <v>0</v>
      </c>
      <c r="R473">
        <f t="shared" si="194"/>
        <v>0.98553519150077251</v>
      </c>
      <c r="S473">
        <f t="shared" si="182"/>
        <v>0.57747043501814299</v>
      </c>
      <c r="T473">
        <f t="shared" si="183"/>
        <v>0.14566962879792048</v>
      </c>
      <c r="U473">
        <f t="shared" si="184"/>
        <v>3.5791873265331745E-2</v>
      </c>
      <c r="V473">
        <f t="shared" si="185"/>
        <v>0.1952084860313435</v>
      </c>
      <c r="W473">
        <f t="shared" si="186"/>
        <v>4.5859576887261229E-2</v>
      </c>
      <c r="X473">
        <f t="shared" si="195"/>
        <v>1</v>
      </c>
      <c r="Y473">
        <f t="shared" si="196"/>
        <v>0</v>
      </c>
      <c r="Z473">
        <f t="shared" si="197"/>
        <v>0</v>
      </c>
      <c r="AA473">
        <f t="shared" si="198"/>
        <v>0</v>
      </c>
      <c r="AB473">
        <f t="shared" si="199"/>
        <v>0</v>
      </c>
      <c r="AC473">
        <f t="shared" si="187"/>
        <v>1</v>
      </c>
      <c r="AD473">
        <f t="shared" si="188"/>
        <v>0</v>
      </c>
      <c r="AE473">
        <f t="shared" si="189"/>
        <v>0</v>
      </c>
      <c r="AF473">
        <f t="shared" si="190"/>
        <v>1</v>
      </c>
      <c r="AG473">
        <f t="shared" si="191"/>
        <v>0</v>
      </c>
      <c r="AH473">
        <f t="shared" si="176"/>
        <v>2</v>
      </c>
      <c r="AI473">
        <f t="shared" si="177"/>
        <v>0</v>
      </c>
      <c r="AJ473">
        <f t="shared" si="192"/>
        <v>0</v>
      </c>
      <c r="AK473">
        <f t="shared" si="193"/>
        <v>0</v>
      </c>
      <c r="AL473">
        <f t="shared" si="178"/>
        <v>0</v>
      </c>
      <c r="AM473">
        <f t="shared" si="179"/>
        <v>0</v>
      </c>
      <c r="AN473">
        <f t="shared" si="180"/>
        <v>1</v>
      </c>
    </row>
    <row r="474" spans="1:40" x14ac:dyDescent="0.3">
      <c r="A474" t="str">
        <f t="shared" si="181"/>
        <v>RS_Ambulantes</v>
      </c>
      <c r="B474" t="str">
        <f>IFERROR('[1]Sheet 1'!A474,0)</f>
        <v>Sul</v>
      </c>
      <c r="C474" t="str">
        <f>IFERROR('[1]Sheet 1'!B474,0)</f>
        <v>RS</v>
      </c>
      <c r="D474" t="str">
        <f>IFERROR('[1]Sheet 1'!C474,0)</f>
        <v>Rio Grande do Sul</v>
      </c>
      <c r="E474" t="str">
        <f>IFERROR('[1]Sheet 1'!D474,0)</f>
        <v>Ambulantes</v>
      </c>
      <c r="F474">
        <f>IFERROR('[1]Sheet 1'!E474,0)</f>
        <v>0.46367335798708198</v>
      </c>
      <c r="G474">
        <f>IFERROR('[1]Sheet 1'!F474,0)</f>
        <v>0.30521922857853301</v>
      </c>
      <c r="H474">
        <f>IFERROR('[1]Sheet 1'!G474,0)</f>
        <v>3.85092223383387E-2</v>
      </c>
      <c r="I474">
        <f>IFERROR('[1]Sheet 1'!H474,0)</f>
        <v>9.7172359361066704E-2</v>
      </c>
      <c r="J474">
        <f>IFERROR('[1]Sheet 1'!I474,0)</f>
        <v>2.6141391796826199E-2</v>
      </c>
      <c r="K474">
        <f>IFERROR('[1]Sheet 1'!J474,0)</f>
        <v>6.9284439938154002E-2</v>
      </c>
      <c r="L474">
        <f>IFERROR('[1]Sheet 1'!K474,0)</f>
        <v>0</v>
      </c>
      <c r="M474">
        <f>IFERROR('[1]Sheet 1'!L474,0)</f>
        <v>0</v>
      </c>
      <c r="N474">
        <f>IFERROR('[1]Sheet 1'!M474,0)</f>
        <v>0</v>
      </c>
      <c r="O474">
        <f>IFERROR('[1]Sheet 1'!N474,0)</f>
        <v>0</v>
      </c>
      <c r="P474">
        <f>IFERROR('[1]Sheet 1'!O474,0)</f>
        <v>0</v>
      </c>
      <c r="Q474">
        <f>IFERROR('[1]Sheet 1'!P474,0)</f>
        <v>0</v>
      </c>
      <c r="R474">
        <f t="shared" si="194"/>
        <v>0.93071556006184653</v>
      </c>
      <c r="S474">
        <f t="shared" si="182"/>
        <v>0.49819018600728093</v>
      </c>
      <c r="T474">
        <f t="shared" si="183"/>
        <v>0.3279403951925452</v>
      </c>
      <c r="U474">
        <f t="shared" si="184"/>
        <v>4.1375930510691945E-2</v>
      </c>
      <c r="V474">
        <f t="shared" si="185"/>
        <v>0.10440607585265851</v>
      </c>
      <c r="W474">
        <f t="shared" si="186"/>
        <v>2.8087412436823438E-2</v>
      </c>
      <c r="X474">
        <f t="shared" si="195"/>
        <v>0</v>
      </c>
      <c r="Y474">
        <f t="shared" si="196"/>
        <v>0</v>
      </c>
      <c r="Z474">
        <f t="shared" si="197"/>
        <v>0</v>
      </c>
      <c r="AA474">
        <f t="shared" si="198"/>
        <v>0</v>
      </c>
      <c r="AB474">
        <f t="shared" si="199"/>
        <v>0</v>
      </c>
      <c r="AC474">
        <f t="shared" si="187"/>
        <v>0</v>
      </c>
      <c r="AD474">
        <f t="shared" si="188"/>
        <v>0</v>
      </c>
      <c r="AE474">
        <f t="shared" si="189"/>
        <v>1</v>
      </c>
      <c r="AF474">
        <f t="shared" si="190"/>
        <v>0</v>
      </c>
      <c r="AG474">
        <f t="shared" si="191"/>
        <v>0</v>
      </c>
      <c r="AH474">
        <f t="shared" si="176"/>
        <v>0</v>
      </c>
      <c r="AI474">
        <f t="shared" si="177"/>
        <v>0</v>
      </c>
      <c r="AJ474">
        <f t="shared" si="192"/>
        <v>1</v>
      </c>
      <c r="AK474">
        <f t="shared" si="193"/>
        <v>0</v>
      </c>
      <c r="AL474">
        <f t="shared" si="178"/>
        <v>0</v>
      </c>
      <c r="AM474">
        <f t="shared" si="179"/>
        <v>0</v>
      </c>
      <c r="AN474">
        <f t="shared" si="180"/>
        <v>1</v>
      </c>
    </row>
    <row r="475" spans="1:40" x14ac:dyDescent="0.3">
      <c r="A475" t="str">
        <f t="shared" si="181"/>
        <v>RS_Bares</v>
      </c>
      <c r="B475" t="str">
        <f>IFERROR('[1]Sheet 1'!A475,0)</f>
        <v>Sul</v>
      </c>
      <c r="C475" t="str">
        <f>IFERROR('[1]Sheet 1'!B475,0)</f>
        <v>RS</v>
      </c>
      <c r="D475" t="str">
        <f>IFERROR('[1]Sheet 1'!C475,0)</f>
        <v>Rio Grande do Sul</v>
      </c>
      <c r="E475" t="str">
        <f>IFERROR('[1]Sheet 1'!D475,0)</f>
        <v>Bares</v>
      </c>
      <c r="F475">
        <f>IFERROR('[1]Sheet 1'!E475,0)</f>
        <v>0.14909800429268799</v>
      </c>
      <c r="G475">
        <f>IFERROR('[1]Sheet 1'!F475,0)</f>
        <v>0.37636242063971898</v>
      </c>
      <c r="H475">
        <f>IFERROR('[1]Sheet 1'!G475,0)</f>
        <v>3.7944035788929402E-2</v>
      </c>
      <c r="I475">
        <f>IFERROR('[1]Sheet 1'!H475,0)</f>
        <v>9.6239300617248197E-2</v>
      </c>
      <c r="J475">
        <f>IFERROR('[1]Sheet 1'!I475,0)</f>
        <v>1.83376390404251E-2</v>
      </c>
      <c r="K475">
        <f>IFERROR('[1]Sheet 1'!J475,0)</f>
        <v>0.32201859962099</v>
      </c>
      <c r="L475">
        <f>IFERROR('[1]Sheet 1'!K475,0)</f>
        <v>0</v>
      </c>
      <c r="M475">
        <f>IFERROR('[1]Sheet 1'!L475,0)</f>
        <v>0</v>
      </c>
      <c r="N475">
        <f>IFERROR('[1]Sheet 1'!M475,0)</f>
        <v>0</v>
      </c>
      <c r="O475">
        <f>IFERROR('[1]Sheet 1'!N475,0)</f>
        <v>0</v>
      </c>
      <c r="P475">
        <f>IFERROR('[1]Sheet 1'!O475,0)</f>
        <v>0</v>
      </c>
      <c r="Q475">
        <f>IFERROR('[1]Sheet 1'!P475,0)</f>
        <v>0</v>
      </c>
      <c r="R475">
        <f t="shared" si="194"/>
        <v>0.52888339608632162</v>
      </c>
      <c r="S475">
        <f t="shared" si="182"/>
        <v>0</v>
      </c>
      <c r="T475">
        <f t="shared" si="183"/>
        <v>0.7116170093914066</v>
      </c>
      <c r="U475">
        <f t="shared" si="184"/>
        <v>7.174366990854894E-2</v>
      </c>
      <c r="V475">
        <f t="shared" si="185"/>
        <v>0.18196695401937049</v>
      </c>
      <c r="W475">
        <f t="shared" si="186"/>
        <v>3.467236668067402E-2</v>
      </c>
      <c r="X475">
        <f t="shared" si="195"/>
        <v>0</v>
      </c>
      <c r="Y475">
        <f t="shared" si="196"/>
        <v>1</v>
      </c>
      <c r="Z475">
        <f t="shared" si="197"/>
        <v>0</v>
      </c>
      <c r="AA475">
        <f t="shared" si="198"/>
        <v>0</v>
      </c>
      <c r="AB475">
        <f t="shared" si="199"/>
        <v>0</v>
      </c>
      <c r="AC475">
        <f t="shared" si="187"/>
        <v>0</v>
      </c>
      <c r="AD475">
        <f t="shared" si="188"/>
        <v>0</v>
      </c>
      <c r="AE475">
        <f t="shared" si="189"/>
        <v>1</v>
      </c>
      <c r="AF475">
        <f t="shared" si="190"/>
        <v>0</v>
      </c>
      <c r="AG475">
        <f t="shared" si="191"/>
        <v>1</v>
      </c>
      <c r="AH475">
        <f t="shared" si="176"/>
        <v>1</v>
      </c>
      <c r="AI475">
        <f t="shared" si="177"/>
        <v>0</v>
      </c>
      <c r="AJ475">
        <f t="shared" si="192"/>
        <v>0</v>
      </c>
      <c r="AK475">
        <f t="shared" si="193"/>
        <v>0</v>
      </c>
      <c r="AL475">
        <f t="shared" si="178"/>
        <v>0</v>
      </c>
      <c r="AM475">
        <f t="shared" si="179"/>
        <v>0</v>
      </c>
      <c r="AN475">
        <f t="shared" si="180"/>
        <v>1</v>
      </c>
    </row>
    <row r="476" spans="1:40" x14ac:dyDescent="0.3">
      <c r="A476" t="str">
        <f t="shared" si="181"/>
        <v>RS_Bebidas</v>
      </c>
      <c r="B476" t="str">
        <f>IFERROR('[1]Sheet 1'!A476,0)</f>
        <v>Sul</v>
      </c>
      <c r="C476" t="str">
        <f>IFERROR('[1]Sheet 1'!B476,0)</f>
        <v>RS</v>
      </c>
      <c r="D476" t="str">
        <f>IFERROR('[1]Sheet 1'!C476,0)</f>
        <v>Rio Grande do Sul</v>
      </c>
      <c r="E476" t="str">
        <f>IFERROR('[1]Sheet 1'!D476,0)</f>
        <v>Bebidas</v>
      </c>
      <c r="F476">
        <f>IFERROR('[1]Sheet 1'!E476,0)</f>
        <v>0.10667654561494599</v>
      </c>
      <c r="G476">
        <f>IFERROR('[1]Sheet 1'!F476,0)</f>
        <v>0.16900751793133301</v>
      </c>
      <c r="H476">
        <f>IFERROR('[1]Sheet 1'!G476,0)</f>
        <v>0</v>
      </c>
      <c r="I476">
        <f>IFERROR('[1]Sheet 1'!H476,0)</f>
        <v>0</v>
      </c>
      <c r="J476">
        <f>IFERROR('[1]Sheet 1'!I476,0)</f>
        <v>0</v>
      </c>
      <c r="K476">
        <f>IFERROR('[1]Sheet 1'!J476,0)</f>
        <v>0.72431593645372105</v>
      </c>
      <c r="L476">
        <f>IFERROR('[1]Sheet 1'!K476,0)</f>
        <v>0</v>
      </c>
      <c r="M476">
        <f>IFERROR('[1]Sheet 1'!L476,0)</f>
        <v>0</v>
      </c>
      <c r="N476">
        <f>IFERROR('[1]Sheet 1'!M476,0)</f>
        <v>0</v>
      </c>
      <c r="O476">
        <f>IFERROR('[1]Sheet 1'!N476,0)</f>
        <v>0</v>
      </c>
      <c r="P476">
        <f>IFERROR('[1]Sheet 1'!O476,0)</f>
        <v>0</v>
      </c>
      <c r="Q476">
        <f>IFERROR('[1]Sheet 1'!P476,0)</f>
        <v>1</v>
      </c>
      <c r="R476">
        <f t="shared" si="194"/>
        <v>0.16900751793133301</v>
      </c>
      <c r="S476">
        <f t="shared" si="182"/>
        <v>0</v>
      </c>
      <c r="T476">
        <f t="shared" si="183"/>
        <v>1</v>
      </c>
      <c r="U476">
        <f t="shared" si="184"/>
        <v>0</v>
      </c>
      <c r="V476">
        <f t="shared" si="185"/>
        <v>0</v>
      </c>
      <c r="W476">
        <f t="shared" si="186"/>
        <v>0</v>
      </c>
      <c r="X476">
        <f t="shared" si="195"/>
        <v>0</v>
      </c>
      <c r="Y476">
        <f t="shared" si="196"/>
        <v>1</v>
      </c>
      <c r="Z476">
        <f t="shared" si="197"/>
        <v>0</v>
      </c>
      <c r="AA476">
        <f t="shared" si="198"/>
        <v>0</v>
      </c>
      <c r="AB476">
        <f t="shared" si="199"/>
        <v>0</v>
      </c>
      <c r="AC476">
        <f t="shared" si="187"/>
        <v>0</v>
      </c>
      <c r="AD476">
        <f t="shared" si="188"/>
        <v>0</v>
      </c>
      <c r="AE476">
        <f t="shared" si="189"/>
        <v>1</v>
      </c>
      <c r="AF476">
        <f t="shared" si="190"/>
        <v>0</v>
      </c>
      <c r="AG476">
        <f t="shared" si="191"/>
        <v>1</v>
      </c>
      <c r="AH476">
        <f t="shared" si="176"/>
        <v>1</v>
      </c>
      <c r="AI476">
        <f t="shared" si="177"/>
        <v>0</v>
      </c>
      <c r="AJ476">
        <f t="shared" si="192"/>
        <v>0</v>
      </c>
      <c r="AK476">
        <f t="shared" si="193"/>
        <v>0</v>
      </c>
      <c r="AL476">
        <f t="shared" si="178"/>
        <v>0</v>
      </c>
      <c r="AM476">
        <f t="shared" si="179"/>
        <v>0</v>
      </c>
      <c r="AN476">
        <f t="shared" si="180"/>
        <v>1</v>
      </c>
    </row>
    <row r="477" spans="1:40" x14ac:dyDescent="0.3">
      <c r="A477" t="str">
        <f t="shared" si="181"/>
        <v>RS_Cantinas</v>
      </c>
      <c r="B477" t="str">
        <f>IFERROR('[1]Sheet 1'!A477,0)</f>
        <v>Sul</v>
      </c>
      <c r="C477" t="str">
        <f>IFERROR('[1]Sheet 1'!B477,0)</f>
        <v>RS</v>
      </c>
      <c r="D477" t="str">
        <f>IFERROR('[1]Sheet 1'!C477,0)</f>
        <v>Rio Grande do Sul</v>
      </c>
      <c r="E477" t="str">
        <f>IFERROR('[1]Sheet 1'!D477,0)</f>
        <v>Cantinas</v>
      </c>
      <c r="F477">
        <f>IFERROR('[1]Sheet 1'!E477,0)</f>
        <v>9.3719906982705201E-2</v>
      </c>
      <c r="G477">
        <f>IFERROR('[1]Sheet 1'!F477,0)</f>
        <v>0.31312091113492602</v>
      </c>
      <c r="H477">
        <f>IFERROR('[1]Sheet 1'!G477,0)</f>
        <v>1.4443015835496901E-2</v>
      </c>
      <c r="I477">
        <f>IFERROR('[1]Sheet 1'!H477,0)</f>
        <v>0.56458155180964698</v>
      </c>
      <c r="J477">
        <f>IFERROR('[1]Sheet 1'!I477,0)</f>
        <v>1.3613663109637E-3</v>
      </c>
      <c r="K477">
        <f>IFERROR('[1]Sheet 1'!J477,0)</f>
        <v>1.27732479262613E-2</v>
      </c>
      <c r="L477">
        <f>IFERROR('[1]Sheet 1'!K477,0)</f>
        <v>0</v>
      </c>
      <c r="M477">
        <f>IFERROR('[1]Sheet 1'!L477,0)</f>
        <v>0</v>
      </c>
      <c r="N477">
        <f>IFERROR('[1]Sheet 1'!M477,0)</f>
        <v>0</v>
      </c>
      <c r="O477">
        <f>IFERROR('[1]Sheet 1'!N477,0)</f>
        <v>1</v>
      </c>
      <c r="P477">
        <f>IFERROR('[1]Sheet 1'!O477,0)</f>
        <v>0</v>
      </c>
      <c r="Q477">
        <f>IFERROR('[1]Sheet 1'!P477,0)</f>
        <v>0</v>
      </c>
      <c r="R477">
        <f t="shared" si="194"/>
        <v>0.98722675207373878</v>
      </c>
      <c r="S477">
        <f t="shared" si="182"/>
        <v>9.4932503384698594E-2</v>
      </c>
      <c r="T477">
        <f t="shared" si="183"/>
        <v>0.31717223067263289</v>
      </c>
      <c r="U477">
        <f t="shared" si="184"/>
        <v>1.462988700940117E-2</v>
      </c>
      <c r="V477">
        <f t="shared" si="185"/>
        <v>0.57188639856416368</v>
      </c>
      <c r="W477">
        <f t="shared" si="186"/>
        <v>1.3789803691037089E-3</v>
      </c>
      <c r="X477">
        <f t="shared" si="195"/>
        <v>0</v>
      </c>
      <c r="Y477">
        <f t="shared" si="196"/>
        <v>0</v>
      </c>
      <c r="Z477">
        <f t="shared" si="197"/>
        <v>0</v>
      </c>
      <c r="AA477">
        <f t="shared" si="198"/>
        <v>1</v>
      </c>
      <c r="AB477">
        <f t="shared" si="199"/>
        <v>0</v>
      </c>
      <c r="AC477">
        <f t="shared" si="187"/>
        <v>0</v>
      </c>
      <c r="AD477">
        <f t="shared" si="188"/>
        <v>0</v>
      </c>
      <c r="AE477">
        <f t="shared" si="189"/>
        <v>1</v>
      </c>
      <c r="AF477">
        <f t="shared" si="190"/>
        <v>0</v>
      </c>
      <c r="AG477">
        <f t="shared" si="191"/>
        <v>0</v>
      </c>
      <c r="AH477">
        <f t="shared" si="176"/>
        <v>0</v>
      </c>
      <c r="AI477">
        <f t="shared" si="177"/>
        <v>0</v>
      </c>
      <c r="AJ477">
        <f t="shared" si="192"/>
        <v>1</v>
      </c>
      <c r="AK477">
        <f t="shared" si="193"/>
        <v>0</v>
      </c>
      <c r="AL477">
        <f t="shared" si="178"/>
        <v>0</v>
      </c>
      <c r="AM477">
        <f t="shared" si="179"/>
        <v>0</v>
      </c>
      <c r="AN477">
        <f t="shared" si="180"/>
        <v>1</v>
      </c>
    </row>
    <row r="478" spans="1:40" x14ac:dyDescent="0.3">
      <c r="A478" t="str">
        <f t="shared" si="181"/>
        <v>RS_Doces</v>
      </c>
      <c r="B478" t="str">
        <f>IFERROR('[1]Sheet 1'!A478,0)</f>
        <v>Sul</v>
      </c>
      <c r="C478" t="str">
        <f>IFERROR('[1]Sheet 1'!B478,0)</f>
        <v>RS</v>
      </c>
      <c r="D478" t="str">
        <f>IFERROR('[1]Sheet 1'!C478,0)</f>
        <v>Rio Grande do Sul</v>
      </c>
      <c r="E478" t="str">
        <f>IFERROR('[1]Sheet 1'!D478,0)</f>
        <v>Doces</v>
      </c>
      <c r="F478">
        <f>IFERROR('[1]Sheet 1'!E478,0)</f>
        <v>5.9916498660157101E-2</v>
      </c>
      <c r="G478">
        <f>IFERROR('[1]Sheet 1'!F478,0)</f>
        <v>0.79699768315578801</v>
      </c>
      <c r="H478">
        <f>IFERROR('[1]Sheet 1'!G478,0)</f>
        <v>0</v>
      </c>
      <c r="I478">
        <f>IFERROR('[1]Sheet 1'!H478,0)</f>
        <v>0</v>
      </c>
      <c r="J478">
        <f>IFERROR('[1]Sheet 1'!I478,0)</f>
        <v>0</v>
      </c>
      <c r="K478">
        <f>IFERROR('[1]Sheet 1'!J478,0)</f>
        <v>0.143085818184055</v>
      </c>
      <c r="L478">
        <f>IFERROR('[1]Sheet 1'!K478,0)</f>
        <v>0</v>
      </c>
      <c r="M478">
        <f>IFERROR('[1]Sheet 1'!L478,0)</f>
        <v>1</v>
      </c>
      <c r="N478">
        <f>IFERROR('[1]Sheet 1'!M478,0)</f>
        <v>0</v>
      </c>
      <c r="O478">
        <f>IFERROR('[1]Sheet 1'!N478,0)</f>
        <v>0</v>
      </c>
      <c r="P478">
        <f>IFERROR('[1]Sheet 1'!O478,0)</f>
        <v>0</v>
      </c>
      <c r="Q478">
        <f>IFERROR('[1]Sheet 1'!P478,0)</f>
        <v>0</v>
      </c>
      <c r="R478">
        <f t="shared" si="194"/>
        <v>0.85691418181594514</v>
      </c>
      <c r="S478">
        <f t="shared" si="182"/>
        <v>6.9921235908576018E-2</v>
      </c>
      <c r="T478">
        <f t="shared" si="183"/>
        <v>0.93007876409142398</v>
      </c>
      <c r="U478">
        <f t="shared" si="184"/>
        <v>0</v>
      </c>
      <c r="V478">
        <f t="shared" si="185"/>
        <v>0</v>
      </c>
      <c r="W478">
        <f t="shared" si="186"/>
        <v>0</v>
      </c>
      <c r="X478">
        <f t="shared" si="195"/>
        <v>0</v>
      </c>
      <c r="Y478">
        <f t="shared" si="196"/>
        <v>1</v>
      </c>
      <c r="Z478">
        <f t="shared" si="197"/>
        <v>0</v>
      </c>
      <c r="AA478">
        <f t="shared" si="198"/>
        <v>0</v>
      </c>
      <c r="AB478">
        <f t="shared" si="199"/>
        <v>0</v>
      </c>
      <c r="AC478">
        <f t="shared" si="187"/>
        <v>0</v>
      </c>
      <c r="AD478">
        <f t="shared" si="188"/>
        <v>1</v>
      </c>
      <c r="AE478">
        <f t="shared" si="189"/>
        <v>0</v>
      </c>
      <c r="AF478">
        <f t="shared" si="190"/>
        <v>0</v>
      </c>
      <c r="AG478">
        <f t="shared" si="191"/>
        <v>1</v>
      </c>
      <c r="AH478">
        <f t="shared" si="176"/>
        <v>2</v>
      </c>
      <c r="AI478">
        <f t="shared" si="177"/>
        <v>0</v>
      </c>
      <c r="AJ478">
        <f t="shared" si="192"/>
        <v>0</v>
      </c>
      <c r="AK478">
        <f t="shared" si="193"/>
        <v>0</v>
      </c>
      <c r="AL478">
        <f t="shared" si="178"/>
        <v>0</v>
      </c>
      <c r="AM478">
        <f t="shared" si="179"/>
        <v>0</v>
      </c>
      <c r="AN478">
        <f t="shared" si="180"/>
        <v>1</v>
      </c>
    </row>
    <row r="479" spans="1:40" x14ac:dyDescent="0.3">
      <c r="A479" t="str">
        <f t="shared" si="181"/>
        <v>RS_Excluidos</v>
      </c>
      <c r="B479" t="str">
        <f>IFERROR('[1]Sheet 1'!A479,0)</f>
        <v>Sul</v>
      </c>
      <c r="C479" t="str">
        <f>IFERROR('[1]Sheet 1'!B479,0)</f>
        <v>RS</v>
      </c>
      <c r="D479" t="str">
        <f>IFERROR('[1]Sheet 1'!C479,0)</f>
        <v>Rio Grande do Sul</v>
      </c>
      <c r="E479" t="str">
        <f>IFERROR('[1]Sheet 1'!D479,0)</f>
        <v>Excluidos</v>
      </c>
      <c r="F479">
        <f>IFERROR('[1]Sheet 1'!E479,0)</f>
        <v>0.60529067989821395</v>
      </c>
      <c r="G479">
        <f>IFERROR('[1]Sheet 1'!F479,0)</f>
        <v>0.102044147621297</v>
      </c>
      <c r="H479">
        <f>IFERROR('[1]Sheet 1'!G479,0)</f>
        <v>1.54611542257418E-2</v>
      </c>
      <c r="I479">
        <f>IFERROR('[1]Sheet 1'!H479,0)</f>
        <v>0.25236858852582</v>
      </c>
      <c r="J479">
        <f>IFERROR('[1]Sheet 1'!I479,0)</f>
        <v>7.3925720515601902E-3</v>
      </c>
      <c r="K479">
        <f>IFERROR('[1]Sheet 1'!J479,0)</f>
        <v>1.74428576773672E-2</v>
      </c>
      <c r="L479">
        <f>IFERROR('[1]Sheet 1'!K479,0)</f>
        <v>1</v>
      </c>
      <c r="M479">
        <f>IFERROR('[1]Sheet 1'!L479,0)</f>
        <v>0</v>
      </c>
      <c r="N479">
        <f>IFERROR('[1]Sheet 1'!M479,0)</f>
        <v>0</v>
      </c>
      <c r="O479">
        <f>IFERROR('[1]Sheet 1'!N479,0)</f>
        <v>0</v>
      </c>
      <c r="P479">
        <f>IFERROR('[1]Sheet 1'!O479,0)</f>
        <v>0</v>
      </c>
      <c r="Q479">
        <f>IFERROR('[1]Sheet 1'!P479,0)</f>
        <v>0</v>
      </c>
      <c r="R479">
        <f t="shared" si="194"/>
        <v>0.98255714232263291</v>
      </c>
      <c r="S479">
        <f t="shared" si="182"/>
        <v>0.61603611009064385</v>
      </c>
      <c r="T479">
        <f t="shared" si="183"/>
        <v>0.10385568759907272</v>
      </c>
      <c r="U479">
        <f t="shared" si="184"/>
        <v>1.5735628555092186E-2</v>
      </c>
      <c r="V479">
        <f t="shared" si="185"/>
        <v>0.25684876497793768</v>
      </c>
      <c r="W479">
        <f t="shared" si="186"/>
        <v>7.5238087772535487E-3</v>
      </c>
      <c r="X479">
        <f t="shared" si="195"/>
        <v>1</v>
      </c>
      <c r="Y479">
        <f t="shared" si="196"/>
        <v>0</v>
      </c>
      <c r="Z479">
        <f t="shared" si="197"/>
        <v>0</v>
      </c>
      <c r="AA479">
        <f t="shared" si="198"/>
        <v>0</v>
      </c>
      <c r="AB479">
        <f t="shared" si="199"/>
        <v>0</v>
      </c>
      <c r="AC479">
        <f t="shared" si="187"/>
        <v>1</v>
      </c>
      <c r="AD479">
        <f t="shared" si="188"/>
        <v>0</v>
      </c>
      <c r="AE479">
        <f t="shared" si="189"/>
        <v>0</v>
      </c>
      <c r="AF479">
        <f t="shared" si="190"/>
        <v>1</v>
      </c>
      <c r="AG479">
        <f t="shared" si="191"/>
        <v>0</v>
      </c>
      <c r="AH479">
        <f t="shared" si="176"/>
        <v>2</v>
      </c>
      <c r="AI479">
        <f t="shared" si="177"/>
        <v>0</v>
      </c>
      <c r="AJ479">
        <f t="shared" si="192"/>
        <v>0</v>
      </c>
      <c r="AK479">
        <f t="shared" si="193"/>
        <v>0</v>
      </c>
      <c r="AL479">
        <f t="shared" si="178"/>
        <v>0</v>
      </c>
      <c r="AM479">
        <f t="shared" si="179"/>
        <v>0</v>
      </c>
      <c r="AN479">
        <f t="shared" si="180"/>
        <v>1</v>
      </c>
    </row>
    <row r="480" spans="1:40" x14ac:dyDescent="0.3">
      <c r="A480" t="str">
        <f t="shared" si="181"/>
        <v>RS_FornecimentoDom</v>
      </c>
      <c r="B480" t="str">
        <f>IFERROR('[1]Sheet 1'!A480,0)</f>
        <v>Sul</v>
      </c>
      <c r="C480" t="str">
        <f>IFERROR('[1]Sheet 1'!B480,0)</f>
        <v>RS</v>
      </c>
      <c r="D480" t="str">
        <f>IFERROR('[1]Sheet 1'!C480,0)</f>
        <v>Rio Grande do Sul</v>
      </c>
      <c r="E480" t="str">
        <f>IFERROR('[1]Sheet 1'!D480,0)</f>
        <v>FornecimentoDom</v>
      </c>
      <c r="F480">
        <f>IFERROR('[1]Sheet 1'!E480,0)</f>
        <v>9.7933317213886595E-2</v>
      </c>
      <c r="G480">
        <f>IFERROR('[1]Sheet 1'!F480,0)</f>
        <v>0.579678977794855</v>
      </c>
      <c r="H480">
        <f>IFERROR('[1]Sheet 1'!G480,0)</f>
        <v>0</v>
      </c>
      <c r="I480">
        <f>IFERROR('[1]Sheet 1'!H480,0)</f>
        <v>0.231344274015023</v>
      </c>
      <c r="J480">
        <f>IFERROR('[1]Sheet 1'!I480,0)</f>
        <v>0</v>
      </c>
      <c r="K480">
        <f>IFERROR('[1]Sheet 1'!J480,0)</f>
        <v>9.1043430976235906E-2</v>
      </c>
      <c r="L480">
        <f>IFERROR('[1]Sheet 1'!K480,0)</f>
        <v>0</v>
      </c>
      <c r="M480">
        <f>IFERROR('[1]Sheet 1'!L480,0)</f>
        <v>1</v>
      </c>
      <c r="N480">
        <f>IFERROR('[1]Sheet 1'!M480,0)</f>
        <v>0</v>
      </c>
      <c r="O480">
        <f>IFERROR('[1]Sheet 1'!N480,0)</f>
        <v>0</v>
      </c>
      <c r="P480">
        <f>IFERROR('[1]Sheet 1'!O480,0)</f>
        <v>0</v>
      </c>
      <c r="Q480">
        <f>IFERROR('[1]Sheet 1'!P480,0)</f>
        <v>0</v>
      </c>
      <c r="R480">
        <f t="shared" si="194"/>
        <v>0.90895656902376454</v>
      </c>
      <c r="S480">
        <f t="shared" si="182"/>
        <v>0.10774257049384517</v>
      </c>
      <c r="T480">
        <f t="shared" si="183"/>
        <v>0.6377411171772932</v>
      </c>
      <c r="U480">
        <f t="shared" si="184"/>
        <v>0</v>
      </c>
      <c r="V480">
        <f t="shared" si="185"/>
        <v>0.25451631232886168</v>
      </c>
      <c r="W480">
        <f t="shared" si="186"/>
        <v>0</v>
      </c>
      <c r="X480">
        <f t="shared" si="195"/>
        <v>0</v>
      </c>
      <c r="Y480">
        <f t="shared" si="196"/>
        <v>1</v>
      </c>
      <c r="Z480">
        <f t="shared" si="197"/>
        <v>0</v>
      </c>
      <c r="AA480">
        <f t="shared" si="198"/>
        <v>0</v>
      </c>
      <c r="AB480">
        <f t="shared" si="199"/>
        <v>0</v>
      </c>
      <c r="AC480">
        <f t="shared" si="187"/>
        <v>0</v>
      </c>
      <c r="AD480">
        <f t="shared" si="188"/>
        <v>1</v>
      </c>
      <c r="AE480">
        <f t="shared" si="189"/>
        <v>0</v>
      </c>
      <c r="AF480">
        <f t="shared" si="190"/>
        <v>0</v>
      </c>
      <c r="AG480">
        <f t="shared" si="191"/>
        <v>1</v>
      </c>
      <c r="AH480">
        <f t="shared" si="176"/>
        <v>2</v>
      </c>
      <c r="AI480">
        <f t="shared" si="177"/>
        <v>0</v>
      </c>
      <c r="AJ480">
        <f t="shared" si="192"/>
        <v>0</v>
      </c>
      <c r="AK480">
        <f t="shared" si="193"/>
        <v>0</v>
      </c>
      <c r="AL480">
        <f t="shared" si="178"/>
        <v>0</v>
      </c>
      <c r="AM480">
        <f t="shared" si="179"/>
        <v>0</v>
      </c>
      <c r="AN480">
        <f t="shared" si="180"/>
        <v>1</v>
      </c>
    </row>
    <row r="481" spans="1:40" x14ac:dyDescent="0.3">
      <c r="A481" t="str">
        <f t="shared" si="181"/>
        <v>RS_Hipermercado</v>
      </c>
      <c r="B481" t="str">
        <f>IFERROR('[1]Sheet 1'!A481,0)</f>
        <v>Sul</v>
      </c>
      <c r="C481" t="str">
        <f>IFERROR('[1]Sheet 1'!B481,0)</f>
        <v>RS</v>
      </c>
      <c r="D481" t="str">
        <f>IFERROR('[1]Sheet 1'!C481,0)</f>
        <v>Rio Grande do Sul</v>
      </c>
      <c r="E481" t="str">
        <f>IFERROR('[1]Sheet 1'!D481,0)</f>
        <v>Hipermercado</v>
      </c>
      <c r="F481">
        <f>IFERROR('[1]Sheet 1'!E481,0)</f>
        <v>0.32078232996488498</v>
      </c>
      <c r="G481">
        <f>IFERROR('[1]Sheet 1'!F481,0)</f>
        <v>0.45850056036647702</v>
      </c>
      <c r="H481">
        <f>IFERROR('[1]Sheet 1'!G481,0)</f>
        <v>0.115941747508957</v>
      </c>
      <c r="I481">
        <f>IFERROR('[1]Sheet 1'!H481,0)</f>
        <v>0</v>
      </c>
      <c r="J481">
        <f>IFERROR('[1]Sheet 1'!I481,0)</f>
        <v>6.3866631714323094E-2</v>
      </c>
      <c r="K481">
        <f>IFERROR('[1]Sheet 1'!J481,0)</f>
        <v>4.0908730445358199E-2</v>
      </c>
      <c r="L481">
        <f>IFERROR('[1]Sheet 1'!K481,0)</f>
        <v>0</v>
      </c>
      <c r="M481">
        <f>IFERROR('[1]Sheet 1'!L481,0)</f>
        <v>0</v>
      </c>
      <c r="N481">
        <f>IFERROR('[1]Sheet 1'!M481,0)</f>
        <v>0</v>
      </c>
      <c r="O481">
        <f>IFERROR('[1]Sheet 1'!N481,0)</f>
        <v>0</v>
      </c>
      <c r="P481">
        <f>IFERROR('[1]Sheet 1'!O481,0)</f>
        <v>0</v>
      </c>
      <c r="Q481">
        <f>IFERROR('[1]Sheet 1'!P481,0)</f>
        <v>0</v>
      </c>
      <c r="R481">
        <f t="shared" si="194"/>
        <v>0.95909126955464208</v>
      </c>
      <c r="S481">
        <f t="shared" si="182"/>
        <v>0.33446486288405225</v>
      </c>
      <c r="T481">
        <f t="shared" si="183"/>
        <v>0.4780572766337281</v>
      </c>
      <c r="U481">
        <f t="shared" si="184"/>
        <v>0.1208870846700492</v>
      </c>
      <c r="V481">
        <f t="shared" si="185"/>
        <v>0</v>
      </c>
      <c r="W481">
        <f t="shared" si="186"/>
        <v>6.6590775812170433E-2</v>
      </c>
      <c r="X481">
        <f t="shared" si="195"/>
        <v>0</v>
      </c>
      <c r="Y481">
        <f t="shared" si="196"/>
        <v>0</v>
      </c>
      <c r="Z481">
        <f t="shared" si="197"/>
        <v>0</v>
      </c>
      <c r="AA481">
        <f t="shared" si="198"/>
        <v>0</v>
      </c>
      <c r="AB481">
        <f t="shared" si="199"/>
        <v>0</v>
      </c>
      <c r="AC481">
        <f t="shared" si="187"/>
        <v>0</v>
      </c>
      <c r="AD481">
        <f t="shared" si="188"/>
        <v>0</v>
      </c>
      <c r="AE481">
        <f t="shared" si="189"/>
        <v>1</v>
      </c>
      <c r="AF481">
        <f t="shared" si="190"/>
        <v>0</v>
      </c>
      <c r="AG481">
        <f t="shared" si="191"/>
        <v>0</v>
      </c>
      <c r="AH481">
        <f t="shared" si="176"/>
        <v>0</v>
      </c>
      <c r="AI481">
        <f t="shared" si="177"/>
        <v>0</v>
      </c>
      <c r="AJ481">
        <f t="shared" si="192"/>
        <v>1</v>
      </c>
      <c r="AK481">
        <f t="shared" si="193"/>
        <v>0</v>
      </c>
      <c r="AL481">
        <f t="shared" si="178"/>
        <v>0</v>
      </c>
      <c r="AM481">
        <f t="shared" si="179"/>
        <v>0</v>
      </c>
      <c r="AN481">
        <f t="shared" si="180"/>
        <v>1</v>
      </c>
    </row>
    <row r="482" spans="1:40" x14ac:dyDescent="0.3">
      <c r="A482" t="str">
        <f t="shared" si="181"/>
        <v>RS_Hortifruti</v>
      </c>
      <c r="B482" t="str">
        <f>IFERROR('[1]Sheet 1'!A482,0)</f>
        <v>Sul</v>
      </c>
      <c r="C482" t="str">
        <f>IFERROR('[1]Sheet 1'!B482,0)</f>
        <v>RS</v>
      </c>
      <c r="D482" t="str">
        <f>IFERROR('[1]Sheet 1'!C482,0)</f>
        <v>Rio Grande do Sul</v>
      </c>
      <c r="E482" t="str">
        <f>IFERROR('[1]Sheet 1'!D482,0)</f>
        <v>Hortifruti</v>
      </c>
      <c r="F482">
        <f>IFERROR('[1]Sheet 1'!E482,0)</f>
        <v>0.94359079630768905</v>
      </c>
      <c r="G482">
        <f>IFERROR('[1]Sheet 1'!F482,0)</f>
        <v>3.0486118203403401E-2</v>
      </c>
      <c r="H482">
        <f>IFERROR('[1]Sheet 1'!G482,0)</f>
        <v>1.0173273199454999E-2</v>
      </c>
      <c r="I482">
        <f>IFERROR('[1]Sheet 1'!H482,0)</f>
        <v>1.2566492298492001E-2</v>
      </c>
      <c r="J482">
        <f>IFERROR('[1]Sheet 1'!I482,0)</f>
        <v>3.1833199909606399E-3</v>
      </c>
      <c r="K482">
        <f>IFERROR('[1]Sheet 1'!J482,0)</f>
        <v>0</v>
      </c>
      <c r="L482">
        <f>IFERROR('[1]Sheet 1'!K482,0)</f>
        <v>1</v>
      </c>
      <c r="M482">
        <f>IFERROR('[1]Sheet 1'!L482,0)</f>
        <v>0</v>
      </c>
      <c r="N482">
        <f>IFERROR('[1]Sheet 1'!M482,0)</f>
        <v>0</v>
      </c>
      <c r="O482">
        <f>IFERROR('[1]Sheet 1'!N482,0)</f>
        <v>0</v>
      </c>
      <c r="P482">
        <f>IFERROR('[1]Sheet 1'!O482,0)</f>
        <v>0</v>
      </c>
      <c r="Q482">
        <f>IFERROR('[1]Sheet 1'!P482,0)</f>
        <v>0</v>
      </c>
      <c r="R482">
        <f t="shared" si="194"/>
        <v>1.0000000000000002</v>
      </c>
      <c r="S482">
        <f t="shared" si="182"/>
        <v>0.94359079630768883</v>
      </c>
      <c r="T482">
        <f t="shared" si="183"/>
        <v>3.0486118203403394E-2</v>
      </c>
      <c r="U482">
        <f t="shared" si="184"/>
        <v>1.0173273199454998E-2</v>
      </c>
      <c r="V482">
        <f t="shared" si="185"/>
        <v>1.2566492298491997E-2</v>
      </c>
      <c r="W482">
        <f t="shared" si="186"/>
        <v>3.1833199909606391E-3</v>
      </c>
      <c r="X482">
        <f t="shared" si="195"/>
        <v>1</v>
      </c>
      <c r="Y482">
        <f t="shared" si="196"/>
        <v>0</v>
      </c>
      <c r="Z482">
        <f t="shared" si="197"/>
        <v>0</v>
      </c>
      <c r="AA482">
        <f t="shared" si="198"/>
        <v>0</v>
      </c>
      <c r="AB482">
        <f t="shared" si="199"/>
        <v>0</v>
      </c>
      <c r="AC482">
        <f t="shared" si="187"/>
        <v>1</v>
      </c>
      <c r="AD482">
        <f t="shared" si="188"/>
        <v>0</v>
      </c>
      <c r="AE482">
        <f t="shared" si="189"/>
        <v>0</v>
      </c>
      <c r="AF482">
        <f t="shared" si="190"/>
        <v>1</v>
      </c>
      <c r="AG482">
        <f t="shared" si="191"/>
        <v>0</v>
      </c>
      <c r="AH482">
        <f t="shared" si="176"/>
        <v>2</v>
      </c>
      <c r="AI482">
        <f t="shared" si="177"/>
        <v>0</v>
      </c>
      <c r="AJ482">
        <f t="shared" si="192"/>
        <v>0</v>
      </c>
      <c r="AK482">
        <f t="shared" si="193"/>
        <v>0</v>
      </c>
      <c r="AL482">
        <f t="shared" si="178"/>
        <v>0</v>
      </c>
      <c r="AM482">
        <f t="shared" si="179"/>
        <v>0</v>
      </c>
      <c r="AN482">
        <f t="shared" si="180"/>
        <v>1</v>
      </c>
    </row>
    <row r="483" spans="1:40" x14ac:dyDescent="0.3">
      <c r="A483" t="str">
        <f t="shared" si="181"/>
        <v>RS_Lanchonetes</v>
      </c>
      <c r="B483" t="str">
        <f>IFERROR('[1]Sheet 1'!A483,0)</f>
        <v>Sul</v>
      </c>
      <c r="C483" t="str">
        <f>IFERROR('[1]Sheet 1'!B483,0)</f>
        <v>RS</v>
      </c>
      <c r="D483" t="str">
        <f>IFERROR('[1]Sheet 1'!C483,0)</f>
        <v>Rio Grande do Sul</v>
      </c>
      <c r="E483" t="str">
        <f>IFERROR('[1]Sheet 1'!D483,0)</f>
        <v>Lanchonetes</v>
      </c>
      <c r="F483">
        <f>IFERROR('[1]Sheet 1'!E483,0)</f>
        <v>0.13449492213801301</v>
      </c>
      <c r="G483">
        <f>IFERROR('[1]Sheet 1'!F483,0)</f>
        <v>0.530901540926496</v>
      </c>
      <c r="H483">
        <f>IFERROR('[1]Sheet 1'!G483,0)</f>
        <v>0</v>
      </c>
      <c r="I483">
        <f>IFERROR('[1]Sheet 1'!H483,0)</f>
        <v>0.29456710705091699</v>
      </c>
      <c r="J483">
        <f>IFERROR('[1]Sheet 1'!I483,0)</f>
        <v>9.9659027964865807E-4</v>
      </c>
      <c r="K483">
        <f>IFERROR('[1]Sheet 1'!J483,0)</f>
        <v>3.9039839604926699E-2</v>
      </c>
      <c r="L483">
        <f>IFERROR('[1]Sheet 1'!K483,0)</f>
        <v>0</v>
      </c>
      <c r="M483">
        <f>IFERROR('[1]Sheet 1'!L483,0)</f>
        <v>1</v>
      </c>
      <c r="N483">
        <f>IFERROR('[1]Sheet 1'!M483,0)</f>
        <v>0</v>
      </c>
      <c r="O483">
        <f>IFERROR('[1]Sheet 1'!N483,0)</f>
        <v>0</v>
      </c>
      <c r="P483">
        <f>IFERROR('[1]Sheet 1'!O483,0)</f>
        <v>0</v>
      </c>
      <c r="Q483">
        <f>IFERROR('[1]Sheet 1'!P483,0)</f>
        <v>0</v>
      </c>
      <c r="R483">
        <f t="shared" si="194"/>
        <v>0.96096016039507481</v>
      </c>
      <c r="S483">
        <f t="shared" si="182"/>
        <v>0.13995889494806815</v>
      </c>
      <c r="T483">
        <f t="shared" si="183"/>
        <v>0.5524698762831427</v>
      </c>
      <c r="U483">
        <f t="shared" si="184"/>
        <v>0</v>
      </c>
      <c r="V483">
        <f t="shared" si="185"/>
        <v>0.30653415114505173</v>
      </c>
      <c r="W483">
        <f t="shared" si="186"/>
        <v>1.0370776237372159E-3</v>
      </c>
      <c r="X483">
        <f t="shared" si="195"/>
        <v>0</v>
      </c>
      <c r="Y483">
        <f t="shared" si="196"/>
        <v>1</v>
      </c>
      <c r="Z483">
        <f t="shared" si="197"/>
        <v>0</v>
      </c>
      <c r="AA483">
        <f t="shared" si="198"/>
        <v>0</v>
      </c>
      <c r="AB483">
        <f t="shared" si="199"/>
        <v>0</v>
      </c>
      <c r="AC483">
        <f t="shared" si="187"/>
        <v>0</v>
      </c>
      <c r="AD483">
        <f t="shared" si="188"/>
        <v>1</v>
      </c>
      <c r="AE483">
        <f t="shared" si="189"/>
        <v>0</v>
      </c>
      <c r="AF483">
        <f t="shared" si="190"/>
        <v>0</v>
      </c>
      <c r="AG483">
        <f t="shared" si="191"/>
        <v>1</v>
      </c>
      <c r="AH483">
        <f t="shared" si="176"/>
        <v>2</v>
      </c>
      <c r="AI483">
        <f t="shared" si="177"/>
        <v>0</v>
      </c>
      <c r="AJ483">
        <f t="shared" si="192"/>
        <v>0</v>
      </c>
      <c r="AK483">
        <f t="shared" si="193"/>
        <v>0</v>
      </c>
      <c r="AL483">
        <f t="shared" si="178"/>
        <v>0</v>
      </c>
      <c r="AM483">
        <f t="shared" si="179"/>
        <v>0</v>
      </c>
      <c r="AN483">
        <f t="shared" si="180"/>
        <v>1</v>
      </c>
    </row>
    <row r="484" spans="1:40" x14ac:dyDescent="0.3">
      <c r="A484" t="str">
        <f t="shared" si="181"/>
        <v>RS_LaticiniosFrios</v>
      </c>
      <c r="B484" t="str">
        <f>IFERROR('[1]Sheet 1'!A484,0)</f>
        <v>Sul</v>
      </c>
      <c r="C484" t="str">
        <f>IFERROR('[1]Sheet 1'!B484,0)</f>
        <v>RS</v>
      </c>
      <c r="D484" t="str">
        <f>IFERROR('[1]Sheet 1'!C484,0)</f>
        <v>Rio Grande do Sul</v>
      </c>
      <c r="E484" t="str">
        <f>IFERROR('[1]Sheet 1'!D484,0)</f>
        <v>LaticiniosFrios</v>
      </c>
      <c r="F484">
        <f>IFERROR('[1]Sheet 1'!E484,0)</f>
        <v>0.34516044745093999</v>
      </c>
      <c r="G484">
        <f>IFERROR('[1]Sheet 1'!F484,0)</f>
        <v>0.26814387217707703</v>
      </c>
      <c r="H484">
        <f>IFERROR('[1]Sheet 1'!G484,0)</f>
        <v>0.38669568037198299</v>
      </c>
      <c r="I484">
        <f>IFERROR('[1]Sheet 1'!H484,0)</f>
        <v>0</v>
      </c>
      <c r="J484">
        <f>IFERROR('[1]Sheet 1'!I484,0)</f>
        <v>0</v>
      </c>
      <c r="K484">
        <f>IFERROR('[1]Sheet 1'!J484,0)</f>
        <v>0</v>
      </c>
      <c r="L484">
        <f>IFERROR('[1]Sheet 1'!K484,0)</f>
        <v>0</v>
      </c>
      <c r="M484">
        <f>IFERROR('[1]Sheet 1'!L484,0)</f>
        <v>0</v>
      </c>
      <c r="N484">
        <f>IFERROR('[1]Sheet 1'!M484,0)</f>
        <v>0</v>
      </c>
      <c r="O484">
        <f>IFERROR('[1]Sheet 1'!N484,0)</f>
        <v>0</v>
      </c>
      <c r="P484">
        <f>IFERROR('[1]Sheet 1'!O484,0)</f>
        <v>0</v>
      </c>
      <c r="Q484">
        <f>IFERROR('[1]Sheet 1'!P484,0)</f>
        <v>0</v>
      </c>
      <c r="R484">
        <f t="shared" si="194"/>
        <v>1</v>
      </c>
      <c r="S484">
        <f t="shared" si="182"/>
        <v>0.34516044745093999</v>
      </c>
      <c r="T484">
        <f t="shared" si="183"/>
        <v>0.26814387217707703</v>
      </c>
      <c r="U484">
        <f t="shared" si="184"/>
        <v>0.38669568037198299</v>
      </c>
      <c r="V484">
        <f t="shared" si="185"/>
        <v>0</v>
      </c>
      <c r="W484">
        <f t="shared" si="186"/>
        <v>0</v>
      </c>
      <c r="X484">
        <f t="shared" si="195"/>
        <v>0</v>
      </c>
      <c r="Y484">
        <f t="shared" si="196"/>
        <v>0</v>
      </c>
      <c r="Z484">
        <f t="shared" si="197"/>
        <v>0</v>
      </c>
      <c r="AA484">
        <f t="shared" si="198"/>
        <v>0</v>
      </c>
      <c r="AB484">
        <f t="shared" si="199"/>
        <v>0</v>
      </c>
      <c r="AC484">
        <f t="shared" si="187"/>
        <v>0</v>
      </c>
      <c r="AD484">
        <f t="shared" si="188"/>
        <v>0</v>
      </c>
      <c r="AE484">
        <f t="shared" si="189"/>
        <v>1</v>
      </c>
      <c r="AF484">
        <f t="shared" si="190"/>
        <v>0</v>
      </c>
      <c r="AG484">
        <f t="shared" si="191"/>
        <v>0</v>
      </c>
      <c r="AH484">
        <f t="shared" si="176"/>
        <v>0</v>
      </c>
      <c r="AI484">
        <f t="shared" si="177"/>
        <v>0</v>
      </c>
      <c r="AJ484">
        <f t="shared" si="192"/>
        <v>1</v>
      </c>
      <c r="AK484">
        <f t="shared" si="193"/>
        <v>0</v>
      </c>
      <c r="AL484">
        <f t="shared" si="178"/>
        <v>0</v>
      </c>
      <c r="AM484">
        <f t="shared" si="179"/>
        <v>0</v>
      </c>
      <c r="AN484">
        <f t="shared" si="180"/>
        <v>1</v>
      </c>
    </row>
    <row r="485" spans="1:40" x14ac:dyDescent="0.3">
      <c r="A485" t="str">
        <f t="shared" si="181"/>
        <v>RS_Minimercado</v>
      </c>
      <c r="B485" t="str">
        <f>IFERROR('[1]Sheet 1'!A485,0)</f>
        <v>Sul</v>
      </c>
      <c r="C485" t="str">
        <f>IFERROR('[1]Sheet 1'!B485,0)</f>
        <v>RS</v>
      </c>
      <c r="D485" t="str">
        <f>IFERROR('[1]Sheet 1'!C485,0)</f>
        <v>Rio Grande do Sul</v>
      </c>
      <c r="E485" t="str">
        <f>IFERROR('[1]Sheet 1'!D485,0)</f>
        <v>Minimercado</v>
      </c>
      <c r="F485">
        <f>IFERROR('[1]Sheet 1'!E485,0)</f>
        <v>0.47948534845802299</v>
      </c>
      <c r="G485">
        <f>IFERROR('[1]Sheet 1'!F485,0)</f>
        <v>0.31857674883050902</v>
      </c>
      <c r="H485">
        <f>IFERROR('[1]Sheet 1'!G485,0)</f>
        <v>0.126684469086291</v>
      </c>
      <c r="I485">
        <f>IFERROR('[1]Sheet 1'!H485,0)</f>
        <v>3.4325672853494599E-3</v>
      </c>
      <c r="J485">
        <f>IFERROR('[1]Sheet 1'!I485,0)</f>
        <v>4.80342657773438E-2</v>
      </c>
      <c r="K485">
        <f>IFERROR('[1]Sheet 1'!J485,0)</f>
        <v>2.3786600562483599E-2</v>
      </c>
      <c r="L485">
        <f>IFERROR('[1]Sheet 1'!K485,0)</f>
        <v>0</v>
      </c>
      <c r="M485">
        <f>IFERROR('[1]Sheet 1'!L485,0)</f>
        <v>0</v>
      </c>
      <c r="N485">
        <f>IFERROR('[1]Sheet 1'!M485,0)</f>
        <v>0</v>
      </c>
      <c r="O485">
        <f>IFERROR('[1]Sheet 1'!N485,0)</f>
        <v>0</v>
      </c>
      <c r="P485">
        <f>IFERROR('[1]Sheet 1'!O485,0)</f>
        <v>0</v>
      </c>
      <c r="Q485">
        <f>IFERROR('[1]Sheet 1'!P485,0)</f>
        <v>0</v>
      </c>
      <c r="R485">
        <f t="shared" si="194"/>
        <v>0.97621339943751617</v>
      </c>
      <c r="S485">
        <f t="shared" si="182"/>
        <v>0.49116857926176527</v>
      </c>
      <c r="T485">
        <f t="shared" si="183"/>
        <v>0.3263392502234343</v>
      </c>
      <c r="U485">
        <f t="shared" si="184"/>
        <v>0.12977128685109757</v>
      </c>
      <c r="V485">
        <f t="shared" si="185"/>
        <v>3.5162058698715555E-3</v>
      </c>
      <c r="W485">
        <f t="shared" si="186"/>
        <v>4.9204677793831385E-2</v>
      </c>
      <c r="X485">
        <f t="shared" si="195"/>
        <v>0</v>
      </c>
      <c r="Y485">
        <f t="shared" si="196"/>
        <v>0</v>
      </c>
      <c r="Z485">
        <f t="shared" si="197"/>
        <v>0</v>
      </c>
      <c r="AA485">
        <f t="shared" si="198"/>
        <v>0</v>
      </c>
      <c r="AB485">
        <f t="shared" si="199"/>
        <v>0</v>
      </c>
      <c r="AC485">
        <f t="shared" si="187"/>
        <v>0</v>
      </c>
      <c r="AD485">
        <f t="shared" si="188"/>
        <v>0</v>
      </c>
      <c r="AE485">
        <f t="shared" si="189"/>
        <v>1</v>
      </c>
      <c r="AF485">
        <f t="shared" si="190"/>
        <v>0</v>
      </c>
      <c r="AG485">
        <f t="shared" si="191"/>
        <v>0</v>
      </c>
      <c r="AH485">
        <f t="shared" si="176"/>
        <v>0</v>
      </c>
      <c r="AI485">
        <f t="shared" si="177"/>
        <v>0</v>
      </c>
      <c r="AJ485">
        <f t="shared" si="192"/>
        <v>1</v>
      </c>
      <c r="AK485">
        <f t="shared" si="193"/>
        <v>0</v>
      </c>
      <c r="AL485">
        <f t="shared" si="178"/>
        <v>0</v>
      </c>
      <c r="AM485">
        <f t="shared" si="179"/>
        <v>0</v>
      </c>
      <c r="AN485">
        <f t="shared" si="180"/>
        <v>1</v>
      </c>
    </row>
    <row r="486" spans="1:40" x14ac:dyDescent="0.3">
      <c r="A486" t="str">
        <f t="shared" si="181"/>
        <v>RS_Padaria_prod</v>
      </c>
      <c r="B486" t="str">
        <f>IFERROR('[1]Sheet 1'!A486,0)</f>
        <v>Sul</v>
      </c>
      <c r="C486" t="str">
        <f>IFERROR('[1]Sheet 1'!B486,0)</f>
        <v>RS</v>
      </c>
      <c r="D486" t="str">
        <f>IFERROR('[1]Sheet 1'!C486,0)</f>
        <v>Rio Grande do Sul</v>
      </c>
      <c r="E486" t="str">
        <f>IFERROR('[1]Sheet 1'!D486,0)</f>
        <v>Padaria_prod</v>
      </c>
      <c r="F486">
        <f>IFERROR('[1]Sheet 1'!E486,0)</f>
        <v>0.107265842900516</v>
      </c>
      <c r="G486">
        <f>IFERROR('[1]Sheet 1'!F486,0)</f>
        <v>0.34632470059737203</v>
      </c>
      <c r="H486">
        <f>IFERROR('[1]Sheet 1'!G486,0)</f>
        <v>0.47191885851773502</v>
      </c>
      <c r="I486">
        <f>IFERROR('[1]Sheet 1'!H486,0)</f>
        <v>5.93048164194796E-2</v>
      </c>
      <c r="J486">
        <f>IFERROR('[1]Sheet 1'!I486,0)</f>
        <v>6.6670434224906996E-3</v>
      </c>
      <c r="K486">
        <f>IFERROR('[1]Sheet 1'!J486,0)</f>
        <v>8.5187381424066504E-3</v>
      </c>
      <c r="L486">
        <f>IFERROR('[1]Sheet 1'!K486,0)</f>
        <v>0</v>
      </c>
      <c r="M486">
        <f>IFERROR('[1]Sheet 1'!L486,0)</f>
        <v>0</v>
      </c>
      <c r="N486">
        <f>IFERROR('[1]Sheet 1'!M486,0)</f>
        <v>0</v>
      </c>
      <c r="O486">
        <f>IFERROR('[1]Sheet 1'!N486,0)</f>
        <v>0</v>
      </c>
      <c r="P486">
        <f>IFERROR('[1]Sheet 1'!O486,0)</f>
        <v>0</v>
      </c>
      <c r="Q486">
        <f>IFERROR('[1]Sheet 1'!P486,0)</f>
        <v>0</v>
      </c>
      <c r="R486">
        <f t="shared" si="194"/>
        <v>0.99148126185759333</v>
      </c>
      <c r="S486">
        <f t="shared" si="182"/>
        <v>0.10818746357298542</v>
      </c>
      <c r="T486">
        <f t="shared" si="183"/>
        <v>0.34930029837226989</v>
      </c>
      <c r="U486">
        <f t="shared" si="184"/>
        <v>0.47597355257483104</v>
      </c>
      <c r="V486">
        <f t="shared" si="185"/>
        <v>5.9814359283370463E-2</v>
      </c>
      <c r="W486">
        <f t="shared" si="186"/>
        <v>6.7243261965431768E-3</v>
      </c>
      <c r="X486">
        <f t="shared" si="195"/>
        <v>0</v>
      </c>
      <c r="Y486">
        <f t="shared" si="196"/>
        <v>0</v>
      </c>
      <c r="Z486">
        <f t="shared" si="197"/>
        <v>0</v>
      </c>
      <c r="AA486">
        <f t="shared" si="198"/>
        <v>0</v>
      </c>
      <c r="AB486">
        <f t="shared" si="199"/>
        <v>0</v>
      </c>
      <c r="AC486">
        <f t="shared" si="187"/>
        <v>0</v>
      </c>
      <c r="AD486">
        <f t="shared" si="188"/>
        <v>0</v>
      </c>
      <c r="AE486">
        <f t="shared" si="189"/>
        <v>1</v>
      </c>
      <c r="AF486">
        <f t="shared" si="190"/>
        <v>0</v>
      </c>
      <c r="AG486">
        <f t="shared" si="191"/>
        <v>0</v>
      </c>
      <c r="AH486">
        <f t="shared" si="176"/>
        <v>0</v>
      </c>
      <c r="AI486">
        <f t="shared" si="177"/>
        <v>0</v>
      </c>
      <c r="AJ486">
        <f t="shared" si="192"/>
        <v>0</v>
      </c>
      <c r="AK486">
        <f t="shared" si="193"/>
        <v>1</v>
      </c>
      <c r="AL486">
        <f t="shared" si="178"/>
        <v>0</v>
      </c>
      <c r="AM486">
        <f t="shared" si="179"/>
        <v>1</v>
      </c>
      <c r="AN486">
        <f t="shared" si="180"/>
        <v>1</v>
      </c>
    </row>
    <row r="487" spans="1:40" x14ac:dyDescent="0.3">
      <c r="A487" t="str">
        <f t="shared" si="181"/>
        <v>RS_Peixaria</v>
      </c>
      <c r="B487" t="str">
        <f>IFERROR('[1]Sheet 1'!A487,0)</f>
        <v>Sul</v>
      </c>
      <c r="C487" t="str">
        <f>IFERROR('[1]Sheet 1'!B487,0)</f>
        <v>RS</v>
      </c>
      <c r="D487" t="str">
        <f>IFERROR('[1]Sheet 1'!C487,0)</f>
        <v>Rio Grande do Sul</v>
      </c>
      <c r="E487" t="str">
        <f>IFERROR('[1]Sheet 1'!D487,0)</f>
        <v>Peixaria</v>
      </c>
      <c r="F487">
        <f>IFERROR('[1]Sheet 1'!E487,0)</f>
        <v>0.65756684099987595</v>
      </c>
      <c r="G487">
        <f>IFERROR('[1]Sheet 1'!F487,0)</f>
        <v>0</v>
      </c>
      <c r="H487">
        <f>IFERROR('[1]Sheet 1'!G487,0)</f>
        <v>0</v>
      </c>
      <c r="I487">
        <f>IFERROR('[1]Sheet 1'!H487,0)</f>
        <v>0.342433159000124</v>
      </c>
      <c r="J487">
        <f>IFERROR('[1]Sheet 1'!I487,0)</f>
        <v>0</v>
      </c>
      <c r="K487">
        <f>IFERROR('[1]Sheet 1'!J487,0)</f>
        <v>0</v>
      </c>
      <c r="L487">
        <f>IFERROR('[1]Sheet 1'!K487,0)</f>
        <v>1</v>
      </c>
      <c r="M487">
        <f>IFERROR('[1]Sheet 1'!L487,0)</f>
        <v>0</v>
      </c>
      <c r="N487">
        <f>IFERROR('[1]Sheet 1'!M487,0)</f>
        <v>0</v>
      </c>
      <c r="O487">
        <f>IFERROR('[1]Sheet 1'!N487,0)</f>
        <v>0</v>
      </c>
      <c r="P487">
        <f>IFERROR('[1]Sheet 1'!O487,0)</f>
        <v>0</v>
      </c>
      <c r="Q487">
        <f>IFERROR('[1]Sheet 1'!P487,0)</f>
        <v>0</v>
      </c>
      <c r="R487">
        <f t="shared" si="194"/>
        <v>1</v>
      </c>
      <c r="S487">
        <f t="shared" si="182"/>
        <v>0.65756684099987595</v>
      </c>
      <c r="T487">
        <f t="shared" si="183"/>
        <v>0</v>
      </c>
      <c r="U487">
        <f t="shared" si="184"/>
        <v>0</v>
      </c>
      <c r="V487">
        <f t="shared" si="185"/>
        <v>0.342433159000124</v>
      </c>
      <c r="W487">
        <f t="shared" si="186"/>
        <v>0</v>
      </c>
      <c r="X487">
        <f t="shared" si="195"/>
        <v>1</v>
      </c>
      <c r="Y487">
        <f t="shared" si="196"/>
        <v>0</v>
      </c>
      <c r="Z487">
        <f t="shared" si="197"/>
        <v>0</v>
      </c>
      <c r="AA487">
        <f t="shared" si="198"/>
        <v>0</v>
      </c>
      <c r="AB487">
        <f t="shared" si="199"/>
        <v>0</v>
      </c>
      <c r="AC487">
        <f t="shared" si="187"/>
        <v>1</v>
      </c>
      <c r="AD487">
        <f t="shared" si="188"/>
        <v>0</v>
      </c>
      <c r="AE487">
        <f t="shared" si="189"/>
        <v>0</v>
      </c>
      <c r="AF487">
        <f t="shared" si="190"/>
        <v>1</v>
      </c>
      <c r="AG487">
        <f t="shared" si="191"/>
        <v>0</v>
      </c>
      <c r="AH487">
        <f t="shared" si="176"/>
        <v>2</v>
      </c>
      <c r="AI487">
        <f t="shared" si="177"/>
        <v>0</v>
      </c>
      <c r="AJ487">
        <f t="shared" si="192"/>
        <v>0</v>
      </c>
      <c r="AK487">
        <f t="shared" si="193"/>
        <v>0</v>
      </c>
      <c r="AL487">
        <f t="shared" si="178"/>
        <v>0</v>
      </c>
      <c r="AM487">
        <f t="shared" si="179"/>
        <v>0</v>
      </c>
      <c r="AN487">
        <f t="shared" si="180"/>
        <v>1</v>
      </c>
    </row>
    <row r="488" spans="1:40" x14ac:dyDescent="0.3">
      <c r="A488" t="str">
        <f t="shared" si="181"/>
        <v>RS_Restaurante</v>
      </c>
      <c r="B488" t="str">
        <f>IFERROR('[1]Sheet 1'!A488,0)</f>
        <v>Sul</v>
      </c>
      <c r="C488" t="str">
        <f>IFERROR('[1]Sheet 1'!B488,0)</f>
        <v>RS</v>
      </c>
      <c r="D488" t="str">
        <f>IFERROR('[1]Sheet 1'!C488,0)</f>
        <v>Rio Grande do Sul</v>
      </c>
      <c r="E488" t="str">
        <f>IFERROR('[1]Sheet 1'!D488,0)</f>
        <v>Restaurante</v>
      </c>
      <c r="F488">
        <f>IFERROR('[1]Sheet 1'!E488,0)</f>
        <v>2.6992893560567801E-2</v>
      </c>
      <c r="G488">
        <f>IFERROR('[1]Sheet 1'!F488,0)</f>
        <v>7.0650576223391701E-2</v>
      </c>
      <c r="H488">
        <f>IFERROR('[1]Sheet 1'!G488,0)</f>
        <v>5.8752937453056698E-4</v>
      </c>
      <c r="I488">
        <f>IFERROR('[1]Sheet 1'!H488,0)</f>
        <v>0.87737734018507196</v>
      </c>
      <c r="J488">
        <f>IFERROR('[1]Sheet 1'!I488,0)</f>
        <v>0</v>
      </c>
      <c r="K488">
        <f>IFERROR('[1]Sheet 1'!J488,0)</f>
        <v>2.4391660656437601E-2</v>
      </c>
      <c r="L488">
        <f>IFERROR('[1]Sheet 1'!K488,0)</f>
        <v>0</v>
      </c>
      <c r="M488">
        <f>IFERROR('[1]Sheet 1'!L488,0)</f>
        <v>0</v>
      </c>
      <c r="N488">
        <f>IFERROR('[1]Sheet 1'!M488,0)</f>
        <v>0</v>
      </c>
      <c r="O488">
        <f>IFERROR('[1]Sheet 1'!N488,0)</f>
        <v>1</v>
      </c>
      <c r="P488">
        <f>IFERROR('[1]Sheet 1'!O488,0)</f>
        <v>0</v>
      </c>
      <c r="Q488">
        <f>IFERROR('[1]Sheet 1'!P488,0)</f>
        <v>0</v>
      </c>
      <c r="R488">
        <f t="shared" si="194"/>
        <v>0.97560833934356206</v>
      </c>
      <c r="S488">
        <f t="shared" si="182"/>
        <v>2.7667756077946162E-2</v>
      </c>
      <c r="T488">
        <f t="shared" si="183"/>
        <v>7.2416945790898968E-2</v>
      </c>
      <c r="U488">
        <f t="shared" si="184"/>
        <v>6.0221848341916186E-4</v>
      </c>
      <c r="V488">
        <f t="shared" si="185"/>
        <v>0.89931307964773566</v>
      </c>
      <c r="W488">
        <f t="shared" si="186"/>
        <v>0</v>
      </c>
      <c r="X488">
        <f t="shared" si="195"/>
        <v>0</v>
      </c>
      <c r="Y488">
        <f t="shared" si="196"/>
        <v>0</v>
      </c>
      <c r="Z488">
        <f t="shared" si="197"/>
        <v>0</v>
      </c>
      <c r="AA488">
        <f t="shared" si="198"/>
        <v>1</v>
      </c>
      <c r="AB488">
        <f t="shared" si="199"/>
        <v>0</v>
      </c>
      <c r="AC488">
        <f t="shared" si="187"/>
        <v>0</v>
      </c>
      <c r="AD488">
        <f t="shared" si="188"/>
        <v>0</v>
      </c>
      <c r="AE488">
        <f t="shared" si="189"/>
        <v>1</v>
      </c>
      <c r="AF488">
        <f t="shared" si="190"/>
        <v>0</v>
      </c>
      <c r="AG488">
        <f t="shared" si="191"/>
        <v>0</v>
      </c>
      <c r="AH488">
        <f t="shared" si="176"/>
        <v>0</v>
      </c>
      <c r="AI488">
        <f t="shared" si="177"/>
        <v>0</v>
      </c>
      <c r="AJ488">
        <f t="shared" si="192"/>
        <v>1</v>
      </c>
      <c r="AK488">
        <f t="shared" si="193"/>
        <v>0</v>
      </c>
      <c r="AL488">
        <f t="shared" si="178"/>
        <v>0</v>
      </c>
      <c r="AM488">
        <f t="shared" si="179"/>
        <v>0</v>
      </c>
      <c r="AN488">
        <f t="shared" si="180"/>
        <v>1</v>
      </c>
    </row>
    <row r="489" spans="1:40" x14ac:dyDescent="0.3">
      <c r="A489" t="str">
        <f t="shared" si="181"/>
        <v>RS_Supermercado</v>
      </c>
      <c r="B489" t="str">
        <f>IFERROR('[1]Sheet 1'!A489,0)</f>
        <v>Sul</v>
      </c>
      <c r="C489" t="str">
        <f>IFERROR('[1]Sheet 1'!B489,0)</f>
        <v>RS</v>
      </c>
      <c r="D489" t="str">
        <f>IFERROR('[1]Sheet 1'!C489,0)</f>
        <v>Rio Grande do Sul</v>
      </c>
      <c r="E489" t="str">
        <f>IFERROR('[1]Sheet 1'!D489,0)</f>
        <v>Supermercado</v>
      </c>
      <c r="F489">
        <f>IFERROR('[1]Sheet 1'!E489,0)</f>
        <v>0.43866693360877701</v>
      </c>
      <c r="G489">
        <f>IFERROR('[1]Sheet 1'!F489,0)</f>
        <v>0.35974531388338399</v>
      </c>
      <c r="H489">
        <f>IFERROR('[1]Sheet 1'!G489,0)</f>
        <v>0.106885159299171</v>
      </c>
      <c r="I489">
        <f>IFERROR('[1]Sheet 1'!H489,0)</f>
        <v>2.9654295636126699E-3</v>
      </c>
      <c r="J489">
        <f>IFERROR('[1]Sheet 1'!I489,0)</f>
        <v>6.0147726196972798E-2</v>
      </c>
      <c r="K489">
        <f>IFERROR('[1]Sheet 1'!J489,0)</f>
        <v>3.1589437448083603E-2</v>
      </c>
      <c r="L489">
        <f>IFERROR('[1]Sheet 1'!K489,0)</f>
        <v>0</v>
      </c>
      <c r="M489">
        <f>IFERROR('[1]Sheet 1'!L489,0)</f>
        <v>0</v>
      </c>
      <c r="N489">
        <f>IFERROR('[1]Sheet 1'!M489,0)</f>
        <v>0</v>
      </c>
      <c r="O489">
        <f>IFERROR('[1]Sheet 1'!N489,0)</f>
        <v>0</v>
      </c>
      <c r="P489">
        <f>IFERROR('[1]Sheet 1'!O489,0)</f>
        <v>0</v>
      </c>
      <c r="Q489">
        <f>IFERROR('[1]Sheet 1'!P489,0)</f>
        <v>0</v>
      </c>
      <c r="R489">
        <f t="shared" si="194"/>
        <v>0.96841056255191749</v>
      </c>
      <c r="S489">
        <f t="shared" si="182"/>
        <v>0.45297619684446555</v>
      </c>
      <c r="T489">
        <f t="shared" si="183"/>
        <v>0.37148016326401612</v>
      </c>
      <c r="U489">
        <f t="shared" si="184"/>
        <v>0.11037174049146203</v>
      </c>
      <c r="V489">
        <f t="shared" si="185"/>
        <v>3.0621615235156938E-3</v>
      </c>
      <c r="W489">
        <f t="shared" si="186"/>
        <v>6.2109737876540574E-2</v>
      </c>
      <c r="X489">
        <f t="shared" si="195"/>
        <v>0</v>
      </c>
      <c r="Y489">
        <f t="shared" si="196"/>
        <v>0</v>
      </c>
      <c r="Z489">
        <f t="shared" si="197"/>
        <v>0</v>
      </c>
      <c r="AA489">
        <f t="shared" si="198"/>
        <v>0</v>
      </c>
      <c r="AB489">
        <f t="shared" si="199"/>
        <v>0</v>
      </c>
      <c r="AC489">
        <f t="shared" si="187"/>
        <v>0</v>
      </c>
      <c r="AD489">
        <f t="shared" si="188"/>
        <v>0</v>
      </c>
      <c r="AE489">
        <f t="shared" si="189"/>
        <v>1</v>
      </c>
      <c r="AF489">
        <f t="shared" si="190"/>
        <v>0</v>
      </c>
      <c r="AG489">
        <f t="shared" si="191"/>
        <v>0</v>
      </c>
      <c r="AH489">
        <f t="shared" si="176"/>
        <v>0</v>
      </c>
      <c r="AI489">
        <f t="shared" si="177"/>
        <v>0</v>
      </c>
      <c r="AJ489">
        <f t="shared" si="192"/>
        <v>1</v>
      </c>
      <c r="AK489">
        <f t="shared" si="193"/>
        <v>0</v>
      </c>
      <c r="AL489">
        <f t="shared" si="178"/>
        <v>0</v>
      </c>
      <c r="AM489">
        <f t="shared" si="179"/>
        <v>0</v>
      </c>
      <c r="AN489">
        <f t="shared" si="180"/>
        <v>1</v>
      </c>
    </row>
    <row r="490" spans="1:40" x14ac:dyDescent="0.3">
      <c r="A490" t="str">
        <f t="shared" si="181"/>
        <v>RS_0</v>
      </c>
      <c r="B490" t="str">
        <f>IFERROR('[1]Sheet 1'!A490,0)</f>
        <v>Sul</v>
      </c>
      <c r="C490" t="str">
        <f>IFERROR('[1]Sheet 1'!B490,0)</f>
        <v>RS</v>
      </c>
      <c r="D490" t="str">
        <f>IFERROR('[1]Sheet 1'!C490,0)</f>
        <v>Rio Grande do Sul</v>
      </c>
      <c r="E490">
        <f>IFERROR('[1]Sheet 1'!D490,0)</f>
        <v>0</v>
      </c>
      <c r="F490">
        <f>IFERROR('[1]Sheet 1'!E490,0)</f>
        <v>0</v>
      </c>
      <c r="G490">
        <f>IFERROR('[1]Sheet 1'!F490,0)</f>
        <v>1.0296850752748001E-3</v>
      </c>
      <c r="H490">
        <f>IFERROR('[1]Sheet 1'!G490,0)</f>
        <v>0</v>
      </c>
      <c r="I490">
        <f>IFERROR('[1]Sheet 1'!H490,0)</f>
        <v>0.99493581361211103</v>
      </c>
      <c r="J490">
        <f>IFERROR('[1]Sheet 1'!I490,0)</f>
        <v>0</v>
      </c>
      <c r="K490">
        <f>IFERROR('[1]Sheet 1'!J490,0)</f>
        <v>4.0345013126139801E-3</v>
      </c>
      <c r="L490">
        <f>IFERROR('[1]Sheet 1'!K490,0)</f>
        <v>0</v>
      </c>
      <c r="M490">
        <f>IFERROR('[1]Sheet 1'!L490,0)</f>
        <v>0</v>
      </c>
      <c r="N490">
        <f>IFERROR('[1]Sheet 1'!M490,0)</f>
        <v>0</v>
      </c>
      <c r="O490">
        <f>IFERROR('[1]Sheet 1'!N490,0)</f>
        <v>1</v>
      </c>
      <c r="P490">
        <f>IFERROR('[1]Sheet 1'!O490,0)</f>
        <v>0</v>
      </c>
      <c r="Q490">
        <f>IFERROR('[1]Sheet 1'!P490,0)</f>
        <v>0</v>
      </c>
      <c r="R490">
        <f t="shared" si="194"/>
        <v>0.99596549868738582</v>
      </c>
      <c r="S490">
        <f t="shared" si="182"/>
        <v>0</v>
      </c>
      <c r="T490">
        <f t="shared" si="183"/>
        <v>1.0338561693470851E-3</v>
      </c>
      <c r="U490">
        <f t="shared" si="184"/>
        <v>0</v>
      </c>
      <c r="V490">
        <f t="shared" si="185"/>
        <v>0.99896614383065296</v>
      </c>
      <c r="W490">
        <f t="shared" si="186"/>
        <v>0</v>
      </c>
      <c r="X490">
        <f t="shared" si="195"/>
        <v>0</v>
      </c>
      <c r="Y490">
        <f t="shared" si="196"/>
        <v>0</v>
      </c>
      <c r="Z490">
        <f t="shared" si="197"/>
        <v>0</v>
      </c>
      <c r="AA490">
        <f t="shared" si="198"/>
        <v>1</v>
      </c>
      <c r="AB490">
        <f t="shared" si="199"/>
        <v>0</v>
      </c>
      <c r="AC490">
        <f t="shared" si="187"/>
        <v>0</v>
      </c>
      <c r="AD490">
        <f t="shared" si="188"/>
        <v>0</v>
      </c>
      <c r="AE490">
        <f t="shared" si="189"/>
        <v>1</v>
      </c>
      <c r="AF490">
        <f t="shared" si="190"/>
        <v>0</v>
      </c>
      <c r="AG490">
        <f t="shared" si="191"/>
        <v>0</v>
      </c>
      <c r="AH490">
        <f t="shared" si="176"/>
        <v>0</v>
      </c>
      <c r="AI490">
        <f t="shared" si="177"/>
        <v>0</v>
      </c>
      <c r="AJ490">
        <f t="shared" si="192"/>
        <v>1</v>
      </c>
      <c r="AK490">
        <f t="shared" si="193"/>
        <v>0</v>
      </c>
      <c r="AL490">
        <f t="shared" si="178"/>
        <v>0</v>
      </c>
      <c r="AM490">
        <f t="shared" si="179"/>
        <v>0</v>
      </c>
      <c r="AN490">
        <f t="shared" si="180"/>
        <v>1</v>
      </c>
    </row>
    <row r="491" spans="1:40" x14ac:dyDescent="0.3">
      <c r="A491" t="str">
        <f t="shared" si="181"/>
        <v>SC_Acougues</v>
      </c>
      <c r="B491" t="str">
        <f>IFERROR('[1]Sheet 1'!A491,0)</f>
        <v>Sul</v>
      </c>
      <c r="C491" t="str">
        <f>IFERROR('[1]Sheet 1'!B491,0)</f>
        <v>SC</v>
      </c>
      <c r="D491" t="str">
        <f>IFERROR('[1]Sheet 1'!C491,0)</f>
        <v>Santa Catarina</v>
      </c>
      <c r="E491" t="str">
        <f>IFERROR('[1]Sheet 1'!D491,0)</f>
        <v>Acougues</v>
      </c>
      <c r="F491">
        <f>IFERROR('[1]Sheet 1'!E491,0)</f>
        <v>0.70134174356165901</v>
      </c>
      <c r="G491">
        <f>IFERROR('[1]Sheet 1'!F491,0)</f>
        <v>0.18697027565285701</v>
      </c>
      <c r="H491">
        <f>IFERROR('[1]Sheet 1'!G491,0)</f>
        <v>4.5650272409141802E-2</v>
      </c>
      <c r="I491">
        <f>IFERROR('[1]Sheet 1'!H491,0)</f>
        <v>0</v>
      </c>
      <c r="J491">
        <f>IFERROR('[1]Sheet 1'!I491,0)</f>
        <v>4.5070482276547003E-2</v>
      </c>
      <c r="K491">
        <f>IFERROR('[1]Sheet 1'!J491,0)</f>
        <v>2.0967226099795101E-2</v>
      </c>
      <c r="L491">
        <f>IFERROR('[1]Sheet 1'!K491,0)</f>
        <v>1</v>
      </c>
      <c r="M491">
        <f>IFERROR('[1]Sheet 1'!L491,0)</f>
        <v>0</v>
      </c>
      <c r="N491">
        <f>IFERROR('[1]Sheet 1'!M491,0)</f>
        <v>0</v>
      </c>
      <c r="O491">
        <f>IFERROR('[1]Sheet 1'!N491,0)</f>
        <v>0</v>
      </c>
      <c r="P491">
        <f>IFERROR('[1]Sheet 1'!O491,0)</f>
        <v>0</v>
      </c>
      <c r="Q491">
        <f>IFERROR('[1]Sheet 1'!P491,0)</f>
        <v>0</v>
      </c>
      <c r="R491">
        <f t="shared" si="194"/>
        <v>0.97903277390020471</v>
      </c>
      <c r="S491">
        <f t="shared" si="182"/>
        <v>0.71636186474912489</v>
      </c>
      <c r="T491">
        <f t="shared" si="183"/>
        <v>0.19097448077046231</v>
      </c>
      <c r="U491">
        <f t="shared" si="184"/>
        <v>4.6627930776293965E-2</v>
      </c>
      <c r="V491">
        <f t="shared" si="185"/>
        <v>0</v>
      </c>
      <c r="W491">
        <f t="shared" si="186"/>
        <v>4.6035723704118972E-2</v>
      </c>
      <c r="X491">
        <f t="shared" si="195"/>
        <v>1</v>
      </c>
      <c r="Y491">
        <f t="shared" si="196"/>
        <v>0</v>
      </c>
      <c r="Z491">
        <f t="shared" si="197"/>
        <v>0</v>
      </c>
      <c r="AA491">
        <f t="shared" si="198"/>
        <v>0</v>
      </c>
      <c r="AB491">
        <f t="shared" si="199"/>
        <v>0</v>
      </c>
      <c r="AC491">
        <f t="shared" si="187"/>
        <v>1</v>
      </c>
      <c r="AD491">
        <f t="shared" si="188"/>
        <v>0</v>
      </c>
      <c r="AE491">
        <f t="shared" si="189"/>
        <v>0</v>
      </c>
      <c r="AF491">
        <f t="shared" si="190"/>
        <v>1</v>
      </c>
      <c r="AG491">
        <f t="shared" si="191"/>
        <v>0</v>
      </c>
      <c r="AH491">
        <f t="shared" si="176"/>
        <v>2</v>
      </c>
      <c r="AI491">
        <f t="shared" si="177"/>
        <v>0</v>
      </c>
      <c r="AJ491">
        <f t="shared" si="192"/>
        <v>0</v>
      </c>
      <c r="AK491">
        <f t="shared" si="193"/>
        <v>0</v>
      </c>
      <c r="AL491">
        <f t="shared" si="178"/>
        <v>0</v>
      </c>
      <c r="AM491">
        <f t="shared" si="179"/>
        <v>0</v>
      </c>
      <c r="AN491">
        <f t="shared" si="180"/>
        <v>1</v>
      </c>
    </row>
    <row r="492" spans="1:40" x14ac:dyDescent="0.3">
      <c r="A492" t="str">
        <f t="shared" si="181"/>
        <v>SC_AliGeral</v>
      </c>
      <c r="B492" t="str">
        <f>IFERROR('[1]Sheet 1'!A492,0)</f>
        <v>Sul</v>
      </c>
      <c r="C492" t="str">
        <f>IFERROR('[1]Sheet 1'!B492,0)</f>
        <v>SC</v>
      </c>
      <c r="D492" t="str">
        <f>IFERROR('[1]Sheet 1'!C492,0)</f>
        <v>Santa Catarina</v>
      </c>
      <c r="E492" t="str">
        <f>IFERROR('[1]Sheet 1'!D492,0)</f>
        <v>AliGeral</v>
      </c>
      <c r="F492">
        <f>IFERROR('[1]Sheet 1'!E492,0)</f>
        <v>0.48448031182243001</v>
      </c>
      <c r="G492">
        <f>IFERROR('[1]Sheet 1'!F492,0)</f>
        <v>0.198503308851394</v>
      </c>
      <c r="H492">
        <f>IFERROR('[1]Sheet 1'!G492,0)</f>
        <v>2.8900157686309599E-2</v>
      </c>
      <c r="I492">
        <f>IFERROR('[1]Sheet 1'!H492,0)</f>
        <v>0.22874124089078801</v>
      </c>
      <c r="J492">
        <f>IFERROR('[1]Sheet 1'!I492,0)</f>
        <v>7.1361962953020398E-3</v>
      </c>
      <c r="K492">
        <f>IFERROR('[1]Sheet 1'!J492,0)</f>
        <v>5.2238784453775902E-2</v>
      </c>
      <c r="L492">
        <f>IFERROR('[1]Sheet 1'!K492,0)</f>
        <v>0</v>
      </c>
      <c r="M492">
        <f>IFERROR('[1]Sheet 1'!L492,0)</f>
        <v>0</v>
      </c>
      <c r="N492">
        <f>IFERROR('[1]Sheet 1'!M492,0)</f>
        <v>0</v>
      </c>
      <c r="O492">
        <f>IFERROR('[1]Sheet 1'!N492,0)</f>
        <v>0</v>
      </c>
      <c r="P492">
        <f>IFERROR('[1]Sheet 1'!O492,0)</f>
        <v>0</v>
      </c>
      <c r="Q492">
        <f>IFERROR('[1]Sheet 1'!P492,0)</f>
        <v>0</v>
      </c>
      <c r="R492">
        <f t="shared" si="194"/>
        <v>0.94776121554622361</v>
      </c>
      <c r="S492">
        <f t="shared" si="182"/>
        <v>0.5111839394516785</v>
      </c>
      <c r="T492">
        <f t="shared" si="183"/>
        <v>0.20944443135604626</v>
      </c>
      <c r="U492">
        <f t="shared" si="184"/>
        <v>3.0493079071244288E-2</v>
      </c>
      <c r="V492">
        <f t="shared" si="185"/>
        <v>0.24134902034259492</v>
      </c>
      <c r="W492">
        <f t="shared" si="186"/>
        <v>7.5295297784360509E-3</v>
      </c>
      <c r="X492">
        <f t="shared" si="195"/>
        <v>1</v>
      </c>
      <c r="Y492">
        <f t="shared" si="196"/>
        <v>0</v>
      </c>
      <c r="Z492">
        <f t="shared" si="197"/>
        <v>0</v>
      </c>
      <c r="AA492">
        <f t="shared" si="198"/>
        <v>0</v>
      </c>
      <c r="AB492">
        <f t="shared" si="199"/>
        <v>0</v>
      </c>
      <c r="AC492">
        <f t="shared" si="187"/>
        <v>0</v>
      </c>
      <c r="AD492">
        <f t="shared" si="188"/>
        <v>0</v>
      </c>
      <c r="AE492">
        <f t="shared" si="189"/>
        <v>1</v>
      </c>
      <c r="AF492">
        <f t="shared" si="190"/>
        <v>1</v>
      </c>
      <c r="AG492">
        <f t="shared" si="191"/>
        <v>0</v>
      </c>
      <c r="AH492">
        <f t="shared" si="176"/>
        <v>1</v>
      </c>
      <c r="AI492">
        <f t="shared" si="177"/>
        <v>0</v>
      </c>
      <c r="AJ492">
        <f t="shared" si="192"/>
        <v>0</v>
      </c>
      <c r="AK492">
        <f t="shared" si="193"/>
        <v>0</v>
      </c>
      <c r="AL492">
        <f t="shared" si="178"/>
        <v>0</v>
      </c>
      <c r="AM492">
        <f t="shared" si="179"/>
        <v>0</v>
      </c>
      <c r="AN492">
        <f t="shared" si="180"/>
        <v>1</v>
      </c>
    </row>
    <row r="493" spans="1:40" x14ac:dyDescent="0.3">
      <c r="A493" t="str">
        <f t="shared" si="181"/>
        <v>SC_Ambulantes</v>
      </c>
      <c r="B493" t="str">
        <f>IFERROR('[1]Sheet 1'!A493,0)</f>
        <v>Sul</v>
      </c>
      <c r="C493" t="str">
        <f>IFERROR('[1]Sheet 1'!B493,0)</f>
        <v>SC</v>
      </c>
      <c r="D493" t="str">
        <f>IFERROR('[1]Sheet 1'!C493,0)</f>
        <v>Santa Catarina</v>
      </c>
      <c r="E493" t="str">
        <f>IFERROR('[1]Sheet 1'!D493,0)</f>
        <v>Ambulantes</v>
      </c>
      <c r="F493">
        <f>IFERROR('[1]Sheet 1'!E493,0)</f>
        <v>0.56375694497329298</v>
      </c>
      <c r="G493">
        <f>IFERROR('[1]Sheet 1'!F493,0)</f>
        <v>0.24667588857223899</v>
      </c>
      <c r="H493">
        <f>IFERROR('[1]Sheet 1'!G493,0)</f>
        <v>5.1475207947501801E-2</v>
      </c>
      <c r="I493">
        <f>IFERROR('[1]Sheet 1'!H493,0)</f>
        <v>6.1790350905751898E-2</v>
      </c>
      <c r="J493">
        <f>IFERROR('[1]Sheet 1'!I493,0)</f>
        <v>1.7676102125294201E-2</v>
      </c>
      <c r="K493">
        <f>IFERROR('[1]Sheet 1'!J493,0)</f>
        <v>5.8625505475920901E-2</v>
      </c>
      <c r="L493">
        <f>IFERROR('[1]Sheet 1'!K493,0)</f>
        <v>1</v>
      </c>
      <c r="M493">
        <f>IFERROR('[1]Sheet 1'!L493,0)</f>
        <v>0</v>
      </c>
      <c r="N493">
        <f>IFERROR('[1]Sheet 1'!M493,0)</f>
        <v>0</v>
      </c>
      <c r="O493">
        <f>IFERROR('[1]Sheet 1'!N493,0)</f>
        <v>0</v>
      </c>
      <c r="P493">
        <f>IFERROR('[1]Sheet 1'!O493,0)</f>
        <v>0</v>
      </c>
      <c r="Q493">
        <f>IFERROR('[1]Sheet 1'!P493,0)</f>
        <v>0</v>
      </c>
      <c r="R493">
        <f t="shared" si="194"/>
        <v>0.94137449452407995</v>
      </c>
      <c r="S493">
        <f t="shared" si="182"/>
        <v>0.59886575242120321</v>
      </c>
      <c r="T493">
        <f t="shared" si="183"/>
        <v>0.26203799869992028</v>
      </c>
      <c r="U493">
        <f t="shared" si="184"/>
        <v>5.4680903558498833E-2</v>
      </c>
      <c r="V493">
        <f t="shared" si="185"/>
        <v>6.5638437481770256E-2</v>
      </c>
      <c r="W493">
        <f t="shared" si="186"/>
        <v>1.8776907838607321E-2</v>
      </c>
      <c r="X493">
        <f t="shared" si="195"/>
        <v>1</v>
      </c>
      <c r="Y493">
        <f t="shared" si="196"/>
        <v>0</v>
      </c>
      <c r="Z493">
        <f t="shared" si="197"/>
        <v>0</v>
      </c>
      <c r="AA493">
        <f t="shared" si="198"/>
        <v>0</v>
      </c>
      <c r="AB493">
        <f t="shared" si="199"/>
        <v>0</v>
      </c>
      <c r="AC493">
        <f t="shared" si="187"/>
        <v>1</v>
      </c>
      <c r="AD493">
        <f t="shared" si="188"/>
        <v>0</v>
      </c>
      <c r="AE493">
        <f t="shared" si="189"/>
        <v>0</v>
      </c>
      <c r="AF493">
        <f t="shared" si="190"/>
        <v>1</v>
      </c>
      <c r="AG493">
        <f t="shared" si="191"/>
        <v>0</v>
      </c>
      <c r="AH493">
        <f t="shared" si="176"/>
        <v>2</v>
      </c>
      <c r="AI493">
        <f t="shared" si="177"/>
        <v>0</v>
      </c>
      <c r="AJ493">
        <f t="shared" si="192"/>
        <v>0</v>
      </c>
      <c r="AK493">
        <f t="shared" si="193"/>
        <v>0</v>
      </c>
      <c r="AL493">
        <f t="shared" si="178"/>
        <v>0</v>
      </c>
      <c r="AM493">
        <f t="shared" si="179"/>
        <v>0</v>
      </c>
      <c r="AN493">
        <f t="shared" si="180"/>
        <v>1</v>
      </c>
    </row>
    <row r="494" spans="1:40" x14ac:dyDescent="0.3">
      <c r="A494" t="str">
        <f t="shared" si="181"/>
        <v>SC_Bares</v>
      </c>
      <c r="B494" t="str">
        <f>IFERROR('[1]Sheet 1'!A494,0)</f>
        <v>Sul</v>
      </c>
      <c r="C494" t="str">
        <f>IFERROR('[1]Sheet 1'!B494,0)</f>
        <v>SC</v>
      </c>
      <c r="D494" t="str">
        <f>IFERROR('[1]Sheet 1'!C494,0)</f>
        <v>Santa Catarina</v>
      </c>
      <c r="E494" t="str">
        <f>IFERROR('[1]Sheet 1'!D494,0)</f>
        <v>Bares</v>
      </c>
      <c r="F494">
        <f>IFERROR('[1]Sheet 1'!E494,0)</f>
        <v>4.8028053050025499E-2</v>
      </c>
      <c r="G494">
        <f>IFERROR('[1]Sheet 1'!F494,0)</f>
        <v>0.21713036481997</v>
      </c>
      <c r="H494">
        <f>IFERROR('[1]Sheet 1'!G494,0)</f>
        <v>1.02247833843526E-2</v>
      </c>
      <c r="I494">
        <f>IFERROR('[1]Sheet 1'!H494,0)</f>
        <v>0.18436775350778101</v>
      </c>
      <c r="J494">
        <f>IFERROR('[1]Sheet 1'!I494,0)</f>
        <v>9.9592806822909608E-3</v>
      </c>
      <c r="K494">
        <f>IFERROR('[1]Sheet 1'!J494,0)</f>
        <v>0.53028976455557897</v>
      </c>
      <c r="L494">
        <f>IFERROR('[1]Sheet 1'!K494,0)</f>
        <v>0</v>
      </c>
      <c r="M494">
        <f>IFERROR('[1]Sheet 1'!L494,0)</f>
        <v>0</v>
      </c>
      <c r="N494">
        <f>IFERROR('[1]Sheet 1'!M494,0)</f>
        <v>0</v>
      </c>
      <c r="O494">
        <f>IFERROR('[1]Sheet 1'!N494,0)</f>
        <v>0</v>
      </c>
      <c r="P494">
        <f>IFERROR('[1]Sheet 1'!O494,0)</f>
        <v>0</v>
      </c>
      <c r="Q494">
        <f>IFERROR('[1]Sheet 1'!P494,0)</f>
        <v>1</v>
      </c>
      <c r="R494">
        <f t="shared" si="194"/>
        <v>0.42168218239439453</v>
      </c>
      <c r="S494">
        <f t="shared" si="182"/>
        <v>0</v>
      </c>
      <c r="T494">
        <f t="shared" si="183"/>
        <v>0.51491472460861643</v>
      </c>
      <c r="U494">
        <f t="shared" si="184"/>
        <v>2.424760592514074E-2</v>
      </c>
      <c r="V494">
        <f t="shared" si="185"/>
        <v>0.43721969105003339</v>
      </c>
      <c r="W494">
        <f t="shared" si="186"/>
        <v>2.3617978416209578E-2</v>
      </c>
      <c r="X494">
        <f t="shared" si="195"/>
        <v>0</v>
      </c>
      <c r="Y494">
        <f t="shared" si="196"/>
        <v>1</v>
      </c>
      <c r="Z494">
        <f t="shared" si="197"/>
        <v>0</v>
      </c>
      <c r="AA494">
        <f t="shared" si="198"/>
        <v>0</v>
      </c>
      <c r="AB494">
        <f t="shared" si="199"/>
        <v>0</v>
      </c>
      <c r="AC494">
        <f t="shared" si="187"/>
        <v>0</v>
      </c>
      <c r="AD494">
        <f t="shared" si="188"/>
        <v>0</v>
      </c>
      <c r="AE494">
        <f t="shared" si="189"/>
        <v>1</v>
      </c>
      <c r="AF494">
        <f t="shared" si="190"/>
        <v>0</v>
      </c>
      <c r="AG494">
        <f t="shared" si="191"/>
        <v>1</v>
      </c>
      <c r="AH494">
        <f t="shared" si="176"/>
        <v>1</v>
      </c>
      <c r="AI494">
        <f t="shared" si="177"/>
        <v>0</v>
      </c>
      <c r="AJ494">
        <f t="shared" si="192"/>
        <v>0</v>
      </c>
      <c r="AK494">
        <f t="shared" si="193"/>
        <v>0</v>
      </c>
      <c r="AL494">
        <f t="shared" si="178"/>
        <v>0</v>
      </c>
      <c r="AM494">
        <f t="shared" si="179"/>
        <v>0</v>
      </c>
      <c r="AN494">
        <f t="shared" si="180"/>
        <v>1</v>
      </c>
    </row>
    <row r="495" spans="1:40" x14ac:dyDescent="0.3">
      <c r="A495" t="str">
        <f t="shared" si="181"/>
        <v>SC_Bebidas</v>
      </c>
      <c r="B495" t="str">
        <f>IFERROR('[1]Sheet 1'!A495,0)</f>
        <v>Sul</v>
      </c>
      <c r="C495" t="str">
        <f>IFERROR('[1]Sheet 1'!B495,0)</f>
        <v>SC</v>
      </c>
      <c r="D495" t="str">
        <f>IFERROR('[1]Sheet 1'!C495,0)</f>
        <v>Santa Catarina</v>
      </c>
      <c r="E495" t="str">
        <f>IFERROR('[1]Sheet 1'!D495,0)</f>
        <v>Bebidas</v>
      </c>
      <c r="F495">
        <f>IFERROR('[1]Sheet 1'!E495,0)</f>
        <v>0</v>
      </c>
      <c r="G495">
        <f>IFERROR('[1]Sheet 1'!F495,0)</f>
        <v>0</v>
      </c>
      <c r="H495">
        <f>IFERROR('[1]Sheet 1'!G495,0)</f>
        <v>0</v>
      </c>
      <c r="I495">
        <f>IFERROR('[1]Sheet 1'!H495,0)</f>
        <v>0</v>
      </c>
      <c r="J495">
        <f>IFERROR('[1]Sheet 1'!I495,0)</f>
        <v>0</v>
      </c>
      <c r="K495">
        <f>IFERROR('[1]Sheet 1'!J495,0)</f>
        <v>1</v>
      </c>
      <c r="L495">
        <f>IFERROR('[1]Sheet 1'!K495,0)</f>
        <v>0</v>
      </c>
      <c r="M495">
        <f>IFERROR('[1]Sheet 1'!L495,0)</f>
        <v>0</v>
      </c>
      <c r="N495">
        <f>IFERROR('[1]Sheet 1'!M495,0)</f>
        <v>0</v>
      </c>
      <c r="O495">
        <f>IFERROR('[1]Sheet 1'!N495,0)</f>
        <v>0</v>
      </c>
      <c r="P495">
        <f>IFERROR('[1]Sheet 1'!O495,0)</f>
        <v>0</v>
      </c>
      <c r="Q495">
        <f>IFERROR('[1]Sheet 1'!P495,0)</f>
        <v>1</v>
      </c>
      <c r="R495">
        <f t="shared" si="194"/>
        <v>0</v>
      </c>
      <c r="S495">
        <f t="shared" si="182"/>
        <v>0</v>
      </c>
      <c r="T495">
        <f t="shared" si="183"/>
        <v>0</v>
      </c>
      <c r="U495">
        <f t="shared" si="184"/>
        <v>0</v>
      </c>
      <c r="V495">
        <f t="shared" si="185"/>
        <v>0</v>
      </c>
      <c r="W495">
        <f t="shared" si="186"/>
        <v>0</v>
      </c>
      <c r="X495">
        <f t="shared" si="195"/>
        <v>0</v>
      </c>
      <c r="Y495">
        <f t="shared" si="196"/>
        <v>0</v>
      </c>
      <c r="Z495">
        <f t="shared" si="197"/>
        <v>0</v>
      </c>
      <c r="AA495">
        <f t="shared" si="198"/>
        <v>0</v>
      </c>
      <c r="AB495">
        <f t="shared" si="199"/>
        <v>0</v>
      </c>
      <c r="AC495">
        <f t="shared" si="187"/>
        <v>0</v>
      </c>
      <c r="AD495">
        <f t="shared" si="188"/>
        <v>0</v>
      </c>
      <c r="AE495">
        <f>IF(AC495=0,IF(AD495=0,1,0),0)</f>
        <v>1</v>
      </c>
      <c r="AF495">
        <f t="shared" si="190"/>
        <v>0</v>
      </c>
      <c r="AG495">
        <f t="shared" si="191"/>
        <v>0</v>
      </c>
      <c r="AH495">
        <f t="shared" si="176"/>
        <v>0</v>
      </c>
      <c r="AI495">
        <f t="shared" si="177"/>
        <v>0</v>
      </c>
      <c r="AJ495">
        <f>IF(AH495=0,IF(AI495=0,IF(AK495=0,1,0),0),0)</f>
        <v>1</v>
      </c>
      <c r="AK495">
        <f t="shared" si="193"/>
        <v>0</v>
      </c>
      <c r="AL495">
        <f t="shared" si="178"/>
        <v>0</v>
      </c>
      <c r="AM495">
        <f t="shared" si="179"/>
        <v>0</v>
      </c>
      <c r="AN495">
        <f t="shared" si="180"/>
        <v>1</v>
      </c>
    </row>
    <row r="496" spans="1:40" x14ac:dyDescent="0.3">
      <c r="A496" t="str">
        <f t="shared" si="181"/>
        <v>SC_Cantinas</v>
      </c>
      <c r="B496" t="str">
        <f>IFERROR('[1]Sheet 1'!A496,0)</f>
        <v>Sul</v>
      </c>
      <c r="C496" t="str">
        <f>IFERROR('[1]Sheet 1'!B496,0)</f>
        <v>SC</v>
      </c>
      <c r="D496" t="str">
        <f>IFERROR('[1]Sheet 1'!C496,0)</f>
        <v>Santa Catarina</v>
      </c>
      <c r="E496" t="str">
        <f>IFERROR('[1]Sheet 1'!D496,0)</f>
        <v>Cantinas</v>
      </c>
      <c r="F496">
        <f>IFERROR('[1]Sheet 1'!E496,0)</f>
        <v>0.101164689840763</v>
      </c>
      <c r="G496">
        <f>IFERROR('[1]Sheet 1'!F496,0)</f>
        <v>0.21024735704855399</v>
      </c>
      <c r="H496">
        <f>IFERROR('[1]Sheet 1'!G496,0)</f>
        <v>1.7956949318552899E-2</v>
      </c>
      <c r="I496">
        <f>IFERROR('[1]Sheet 1'!H496,0)</f>
        <v>0.62928530958886497</v>
      </c>
      <c r="J496">
        <f>IFERROR('[1]Sheet 1'!I496,0)</f>
        <v>0</v>
      </c>
      <c r="K496">
        <f>IFERROR('[1]Sheet 1'!J496,0)</f>
        <v>4.1345694203266101E-2</v>
      </c>
      <c r="L496">
        <f>IFERROR('[1]Sheet 1'!K496,0)</f>
        <v>0</v>
      </c>
      <c r="M496">
        <f>IFERROR('[1]Sheet 1'!L496,0)</f>
        <v>0</v>
      </c>
      <c r="N496">
        <f>IFERROR('[1]Sheet 1'!M496,0)</f>
        <v>0</v>
      </c>
      <c r="O496">
        <f>IFERROR('[1]Sheet 1'!N496,0)</f>
        <v>1</v>
      </c>
      <c r="P496">
        <f>IFERROR('[1]Sheet 1'!O496,0)</f>
        <v>0</v>
      </c>
      <c r="Q496">
        <f>IFERROR('[1]Sheet 1'!P496,0)</f>
        <v>0</v>
      </c>
      <c r="R496">
        <f t="shared" si="194"/>
        <v>0.95865430579673494</v>
      </c>
      <c r="S496">
        <f t="shared" si="182"/>
        <v>0.10552781042034262</v>
      </c>
      <c r="T496">
        <f t="shared" si="183"/>
        <v>0.21931509176690966</v>
      </c>
      <c r="U496">
        <f t="shared" si="184"/>
        <v>1.873141257486861E-2</v>
      </c>
      <c r="V496">
        <f t="shared" si="185"/>
        <v>0.65642568523787903</v>
      </c>
      <c r="W496">
        <f t="shared" si="186"/>
        <v>0</v>
      </c>
      <c r="X496">
        <f t="shared" si="195"/>
        <v>0</v>
      </c>
      <c r="Y496">
        <f t="shared" si="196"/>
        <v>0</v>
      </c>
      <c r="Z496">
        <f t="shared" si="197"/>
        <v>0</v>
      </c>
      <c r="AA496">
        <f t="shared" si="198"/>
        <v>1</v>
      </c>
      <c r="AB496">
        <f t="shared" si="199"/>
        <v>0</v>
      </c>
      <c r="AC496">
        <f t="shared" si="187"/>
        <v>0</v>
      </c>
      <c r="AD496">
        <f t="shared" si="188"/>
        <v>0</v>
      </c>
      <c r="AE496">
        <f t="shared" si="189"/>
        <v>1</v>
      </c>
      <c r="AF496">
        <f t="shared" si="190"/>
        <v>0</v>
      </c>
      <c r="AG496">
        <f t="shared" si="191"/>
        <v>0</v>
      </c>
      <c r="AH496">
        <f t="shared" si="176"/>
        <v>0</v>
      </c>
      <c r="AI496">
        <f t="shared" si="177"/>
        <v>0</v>
      </c>
      <c r="AJ496">
        <f t="shared" si="192"/>
        <v>1</v>
      </c>
      <c r="AK496">
        <f t="shared" si="193"/>
        <v>0</v>
      </c>
      <c r="AL496">
        <f t="shared" si="178"/>
        <v>0</v>
      </c>
      <c r="AM496">
        <f t="shared" si="179"/>
        <v>0</v>
      </c>
      <c r="AN496">
        <f t="shared" si="180"/>
        <v>1</v>
      </c>
    </row>
    <row r="497" spans="1:40" x14ac:dyDescent="0.3">
      <c r="A497" t="str">
        <f t="shared" si="181"/>
        <v>SC_Doces</v>
      </c>
      <c r="B497" t="str">
        <f>IFERROR('[1]Sheet 1'!A497,0)</f>
        <v>Sul</v>
      </c>
      <c r="C497" t="str">
        <f>IFERROR('[1]Sheet 1'!B497,0)</f>
        <v>SC</v>
      </c>
      <c r="D497" t="str">
        <f>IFERROR('[1]Sheet 1'!C497,0)</f>
        <v>Santa Catarina</v>
      </c>
      <c r="E497" t="str">
        <f>IFERROR('[1]Sheet 1'!D497,0)</f>
        <v>Doces</v>
      </c>
      <c r="F497">
        <f>IFERROR('[1]Sheet 1'!E497,0)</f>
        <v>0</v>
      </c>
      <c r="G497">
        <f>IFERROR('[1]Sheet 1'!F497,0)</f>
        <v>0.95171653651386201</v>
      </c>
      <c r="H497">
        <f>IFERROR('[1]Sheet 1'!G497,0)</f>
        <v>0</v>
      </c>
      <c r="I497">
        <f>IFERROR('[1]Sheet 1'!H497,0)</f>
        <v>0</v>
      </c>
      <c r="J497">
        <f>IFERROR('[1]Sheet 1'!I497,0)</f>
        <v>0</v>
      </c>
      <c r="K497">
        <f>IFERROR('[1]Sheet 1'!J497,0)</f>
        <v>4.8283463486138302E-2</v>
      </c>
      <c r="L497">
        <f>IFERROR('[1]Sheet 1'!K497,0)</f>
        <v>0</v>
      </c>
      <c r="M497">
        <f>IFERROR('[1]Sheet 1'!L497,0)</f>
        <v>1</v>
      </c>
      <c r="N497">
        <f>IFERROR('[1]Sheet 1'!M497,0)</f>
        <v>0</v>
      </c>
      <c r="O497">
        <f>IFERROR('[1]Sheet 1'!N497,0)</f>
        <v>0</v>
      </c>
      <c r="P497">
        <f>IFERROR('[1]Sheet 1'!O497,0)</f>
        <v>0</v>
      </c>
      <c r="Q497">
        <f>IFERROR('[1]Sheet 1'!P497,0)</f>
        <v>0</v>
      </c>
      <c r="R497">
        <f t="shared" si="194"/>
        <v>0.95171653651386201</v>
      </c>
      <c r="S497">
        <f t="shared" si="182"/>
        <v>0</v>
      </c>
      <c r="T497">
        <f t="shared" si="183"/>
        <v>1</v>
      </c>
      <c r="U497">
        <f t="shared" si="184"/>
        <v>0</v>
      </c>
      <c r="V497">
        <f t="shared" si="185"/>
        <v>0</v>
      </c>
      <c r="W497">
        <f t="shared" si="186"/>
        <v>0</v>
      </c>
      <c r="X497">
        <f t="shared" si="195"/>
        <v>0</v>
      </c>
      <c r="Y497">
        <f t="shared" si="196"/>
        <v>1</v>
      </c>
      <c r="Z497">
        <f t="shared" si="197"/>
        <v>0</v>
      </c>
      <c r="AA497">
        <f t="shared" si="198"/>
        <v>0</v>
      </c>
      <c r="AB497">
        <f t="shared" si="199"/>
        <v>0</v>
      </c>
      <c r="AC497">
        <f t="shared" si="187"/>
        <v>0</v>
      </c>
      <c r="AD497">
        <f t="shared" si="188"/>
        <v>1</v>
      </c>
      <c r="AE497">
        <f t="shared" si="189"/>
        <v>0</v>
      </c>
      <c r="AF497">
        <f t="shared" si="190"/>
        <v>0</v>
      </c>
      <c r="AG497">
        <f t="shared" si="191"/>
        <v>1</v>
      </c>
      <c r="AH497">
        <f t="shared" si="176"/>
        <v>2</v>
      </c>
      <c r="AI497">
        <f t="shared" si="177"/>
        <v>0</v>
      </c>
      <c r="AJ497">
        <f t="shared" si="192"/>
        <v>0</v>
      </c>
      <c r="AK497">
        <f t="shared" si="193"/>
        <v>0</v>
      </c>
      <c r="AL497">
        <f t="shared" si="178"/>
        <v>0</v>
      </c>
      <c r="AM497">
        <f t="shared" si="179"/>
        <v>0</v>
      </c>
      <c r="AN497">
        <f t="shared" si="180"/>
        <v>1</v>
      </c>
    </row>
    <row r="498" spans="1:40" x14ac:dyDescent="0.3">
      <c r="A498" t="str">
        <f t="shared" si="181"/>
        <v>SC_Excluidos</v>
      </c>
      <c r="B498" t="str">
        <f>IFERROR('[1]Sheet 1'!A498,0)</f>
        <v>Sul</v>
      </c>
      <c r="C498" t="str">
        <f>IFERROR('[1]Sheet 1'!B498,0)</f>
        <v>SC</v>
      </c>
      <c r="D498" t="str">
        <f>IFERROR('[1]Sheet 1'!C498,0)</f>
        <v>Santa Catarina</v>
      </c>
      <c r="E498" t="str">
        <f>IFERROR('[1]Sheet 1'!D498,0)</f>
        <v>Excluidos</v>
      </c>
      <c r="F498">
        <f>IFERROR('[1]Sheet 1'!E498,0)</f>
        <v>0.71920037605512499</v>
      </c>
      <c r="G498">
        <f>IFERROR('[1]Sheet 1'!F498,0)</f>
        <v>0.10945208809960399</v>
      </c>
      <c r="H498">
        <f>IFERROR('[1]Sheet 1'!G498,0)</f>
        <v>3.4827035070126501E-2</v>
      </c>
      <c r="I498">
        <f>IFERROR('[1]Sheet 1'!H498,0)</f>
        <v>0.10530763682803999</v>
      </c>
      <c r="J498">
        <f>IFERROR('[1]Sheet 1'!I498,0)</f>
        <v>1.54154924178115E-2</v>
      </c>
      <c r="K498">
        <f>IFERROR('[1]Sheet 1'!J498,0)</f>
        <v>1.57973715292936E-2</v>
      </c>
      <c r="L498">
        <f>IFERROR('[1]Sheet 1'!K498,0)</f>
        <v>1</v>
      </c>
      <c r="M498">
        <f>IFERROR('[1]Sheet 1'!L498,0)</f>
        <v>0</v>
      </c>
      <c r="N498">
        <f>IFERROR('[1]Sheet 1'!M498,0)</f>
        <v>0</v>
      </c>
      <c r="O498">
        <f>IFERROR('[1]Sheet 1'!N498,0)</f>
        <v>0</v>
      </c>
      <c r="P498">
        <f>IFERROR('[1]Sheet 1'!O498,0)</f>
        <v>0</v>
      </c>
      <c r="Q498">
        <f>IFERROR('[1]Sheet 1'!P498,0)</f>
        <v>0</v>
      </c>
      <c r="R498">
        <f t="shared" si="194"/>
        <v>0.98420262847070705</v>
      </c>
      <c r="S498">
        <f t="shared" si="182"/>
        <v>0.73074421389490385</v>
      </c>
      <c r="T498">
        <f t="shared" si="183"/>
        <v>0.11120889635264943</v>
      </c>
      <c r="U498">
        <f t="shared" si="184"/>
        <v>3.5386041514888174E-2</v>
      </c>
      <c r="V498">
        <f t="shared" si="185"/>
        <v>0.10699792276685052</v>
      </c>
      <c r="W498">
        <f t="shared" si="186"/>
        <v>1.5662925470707897E-2</v>
      </c>
      <c r="X498">
        <f t="shared" si="195"/>
        <v>1</v>
      </c>
      <c r="Y498">
        <f t="shared" si="196"/>
        <v>0</v>
      </c>
      <c r="Z498">
        <f t="shared" si="197"/>
        <v>0</v>
      </c>
      <c r="AA498">
        <f t="shared" si="198"/>
        <v>0</v>
      </c>
      <c r="AB498">
        <f t="shared" si="199"/>
        <v>0</v>
      </c>
      <c r="AC498">
        <f t="shared" si="187"/>
        <v>1</v>
      </c>
      <c r="AD498">
        <f t="shared" si="188"/>
        <v>0</v>
      </c>
      <c r="AE498">
        <f t="shared" si="189"/>
        <v>0</v>
      </c>
      <c r="AF498">
        <f t="shared" si="190"/>
        <v>1</v>
      </c>
      <c r="AG498">
        <f t="shared" si="191"/>
        <v>0</v>
      </c>
      <c r="AH498">
        <f t="shared" si="176"/>
        <v>2</v>
      </c>
      <c r="AI498">
        <f t="shared" si="177"/>
        <v>0</v>
      </c>
      <c r="AJ498">
        <f t="shared" si="192"/>
        <v>0</v>
      </c>
      <c r="AK498">
        <f t="shared" si="193"/>
        <v>0</v>
      </c>
      <c r="AL498">
        <f t="shared" si="178"/>
        <v>0</v>
      </c>
      <c r="AM498">
        <f t="shared" si="179"/>
        <v>0</v>
      </c>
      <c r="AN498">
        <f t="shared" si="180"/>
        <v>1</v>
      </c>
    </row>
    <row r="499" spans="1:40" x14ac:dyDescent="0.3">
      <c r="A499" t="str">
        <f t="shared" si="181"/>
        <v>SC_FornecimentoDom</v>
      </c>
      <c r="B499" t="str">
        <f>IFERROR('[1]Sheet 1'!A499,0)</f>
        <v>Sul</v>
      </c>
      <c r="C499" t="str">
        <f>IFERROR('[1]Sheet 1'!B499,0)</f>
        <v>SC</v>
      </c>
      <c r="D499" t="str">
        <f>IFERROR('[1]Sheet 1'!C499,0)</f>
        <v>Santa Catarina</v>
      </c>
      <c r="E499" t="str">
        <f>IFERROR('[1]Sheet 1'!D499,0)</f>
        <v>FornecimentoDom</v>
      </c>
      <c r="F499">
        <f>IFERROR('[1]Sheet 1'!E499,0)</f>
        <v>0.225866564579079</v>
      </c>
      <c r="G499">
        <f>IFERROR('[1]Sheet 1'!F499,0)</f>
        <v>0.59211553334508904</v>
      </c>
      <c r="H499">
        <f>IFERROR('[1]Sheet 1'!G499,0)</f>
        <v>0</v>
      </c>
      <c r="I499">
        <f>IFERROR('[1]Sheet 1'!H499,0)</f>
        <v>0.18201790207583199</v>
      </c>
      <c r="J499">
        <f>IFERROR('[1]Sheet 1'!I499,0)</f>
        <v>0</v>
      </c>
      <c r="K499">
        <f>IFERROR('[1]Sheet 1'!J499,0)</f>
        <v>0</v>
      </c>
      <c r="L499">
        <f>IFERROR('[1]Sheet 1'!K499,0)</f>
        <v>0</v>
      </c>
      <c r="M499">
        <f>IFERROR('[1]Sheet 1'!L499,0)</f>
        <v>1</v>
      </c>
      <c r="N499">
        <f>IFERROR('[1]Sheet 1'!M499,0)</f>
        <v>0</v>
      </c>
      <c r="O499">
        <f>IFERROR('[1]Sheet 1'!N499,0)</f>
        <v>0</v>
      </c>
      <c r="P499">
        <f>IFERROR('[1]Sheet 1'!O499,0)</f>
        <v>0</v>
      </c>
      <c r="Q499">
        <f>IFERROR('[1]Sheet 1'!P499,0)</f>
        <v>0</v>
      </c>
      <c r="R499">
        <f t="shared" si="194"/>
        <v>1</v>
      </c>
      <c r="S499">
        <f t="shared" si="182"/>
        <v>0.225866564579079</v>
      </c>
      <c r="T499">
        <f t="shared" si="183"/>
        <v>0.59211553334508904</v>
      </c>
      <c r="U499">
        <f t="shared" si="184"/>
        <v>0</v>
      </c>
      <c r="V499">
        <f t="shared" si="185"/>
        <v>0.18201790207583199</v>
      </c>
      <c r="W499">
        <f t="shared" si="186"/>
        <v>0</v>
      </c>
      <c r="X499">
        <f t="shared" si="195"/>
        <v>0</v>
      </c>
      <c r="Y499">
        <f t="shared" si="196"/>
        <v>1</v>
      </c>
      <c r="Z499">
        <f t="shared" si="197"/>
        <v>0</v>
      </c>
      <c r="AA499">
        <f t="shared" si="198"/>
        <v>0</v>
      </c>
      <c r="AB499">
        <f t="shared" si="199"/>
        <v>0</v>
      </c>
      <c r="AC499">
        <f t="shared" si="187"/>
        <v>0</v>
      </c>
      <c r="AD499">
        <f t="shared" si="188"/>
        <v>1</v>
      </c>
      <c r="AE499">
        <f t="shared" si="189"/>
        <v>0</v>
      </c>
      <c r="AF499">
        <f t="shared" si="190"/>
        <v>0</v>
      </c>
      <c r="AG499">
        <f t="shared" si="191"/>
        <v>1</v>
      </c>
      <c r="AH499">
        <f t="shared" si="176"/>
        <v>2</v>
      </c>
      <c r="AI499">
        <f t="shared" si="177"/>
        <v>0</v>
      </c>
      <c r="AJ499">
        <f t="shared" si="192"/>
        <v>0</v>
      </c>
      <c r="AK499">
        <f t="shared" si="193"/>
        <v>0</v>
      </c>
      <c r="AL499">
        <f t="shared" si="178"/>
        <v>0</v>
      </c>
      <c r="AM499">
        <f t="shared" si="179"/>
        <v>0</v>
      </c>
      <c r="AN499">
        <f t="shared" si="180"/>
        <v>1</v>
      </c>
    </row>
    <row r="500" spans="1:40" x14ac:dyDescent="0.3">
      <c r="A500" t="str">
        <f t="shared" si="181"/>
        <v>SC_Hipermercado</v>
      </c>
      <c r="B500" t="str">
        <f>IFERROR('[1]Sheet 1'!A500,0)</f>
        <v>Sul</v>
      </c>
      <c r="C500" t="str">
        <f>IFERROR('[1]Sheet 1'!B500,0)</f>
        <v>SC</v>
      </c>
      <c r="D500" t="str">
        <f>IFERROR('[1]Sheet 1'!C500,0)</f>
        <v>Santa Catarina</v>
      </c>
      <c r="E500" t="str">
        <f>IFERROR('[1]Sheet 1'!D500,0)</f>
        <v>Hipermercado</v>
      </c>
      <c r="F500">
        <f>IFERROR('[1]Sheet 1'!E500,0)</f>
        <v>0.383554407633244</v>
      </c>
      <c r="G500">
        <f>IFERROR('[1]Sheet 1'!F500,0)</f>
        <v>0.40647376843570099</v>
      </c>
      <c r="H500">
        <f>IFERROR('[1]Sheet 1'!G500,0)</f>
        <v>9.7565813767666903E-2</v>
      </c>
      <c r="I500">
        <f>IFERROR('[1]Sheet 1'!H500,0)</f>
        <v>0</v>
      </c>
      <c r="J500">
        <f>IFERROR('[1]Sheet 1'!I500,0)</f>
        <v>8.1973734519050198E-2</v>
      </c>
      <c r="K500">
        <f>IFERROR('[1]Sheet 1'!J500,0)</f>
        <v>3.0432275644338199E-2</v>
      </c>
      <c r="L500">
        <f>IFERROR('[1]Sheet 1'!K500,0)</f>
        <v>0</v>
      </c>
      <c r="M500">
        <f>IFERROR('[1]Sheet 1'!L500,0)</f>
        <v>0</v>
      </c>
      <c r="N500">
        <f>IFERROR('[1]Sheet 1'!M500,0)</f>
        <v>0</v>
      </c>
      <c r="O500">
        <f>IFERROR('[1]Sheet 1'!N500,0)</f>
        <v>0</v>
      </c>
      <c r="P500">
        <f>IFERROR('[1]Sheet 1'!O500,0)</f>
        <v>0</v>
      </c>
      <c r="Q500">
        <f>IFERROR('[1]Sheet 1'!P500,0)</f>
        <v>0</v>
      </c>
      <c r="R500">
        <f t="shared" si="194"/>
        <v>0.96956772435566208</v>
      </c>
      <c r="S500">
        <f t="shared" si="182"/>
        <v>0.39559320921923191</v>
      </c>
      <c r="T500">
        <f t="shared" si="183"/>
        <v>0.4192319507188918</v>
      </c>
      <c r="U500">
        <f t="shared" si="184"/>
        <v>0.10062815759724823</v>
      </c>
      <c r="V500">
        <f t="shared" si="185"/>
        <v>0</v>
      </c>
      <c r="W500">
        <f t="shared" si="186"/>
        <v>8.454668246462807E-2</v>
      </c>
      <c r="X500">
        <f t="shared" si="195"/>
        <v>0</v>
      </c>
      <c r="Y500">
        <f t="shared" si="196"/>
        <v>0</v>
      </c>
      <c r="Z500">
        <f t="shared" si="197"/>
        <v>0</v>
      </c>
      <c r="AA500">
        <f t="shared" si="198"/>
        <v>0</v>
      </c>
      <c r="AB500">
        <f t="shared" si="199"/>
        <v>0</v>
      </c>
      <c r="AC500">
        <f t="shared" si="187"/>
        <v>0</v>
      </c>
      <c r="AD500">
        <f t="shared" si="188"/>
        <v>0</v>
      </c>
      <c r="AE500">
        <f t="shared" si="189"/>
        <v>1</v>
      </c>
      <c r="AF500">
        <f t="shared" si="190"/>
        <v>0</v>
      </c>
      <c r="AG500">
        <f t="shared" si="191"/>
        <v>0</v>
      </c>
      <c r="AH500">
        <f t="shared" si="176"/>
        <v>0</v>
      </c>
      <c r="AI500">
        <f t="shared" si="177"/>
        <v>0</v>
      </c>
      <c r="AJ500">
        <f t="shared" si="192"/>
        <v>1</v>
      </c>
      <c r="AK500">
        <f t="shared" si="193"/>
        <v>0</v>
      </c>
      <c r="AL500">
        <f t="shared" si="178"/>
        <v>0</v>
      </c>
      <c r="AM500">
        <f t="shared" si="179"/>
        <v>0</v>
      </c>
      <c r="AN500">
        <f t="shared" si="180"/>
        <v>1</v>
      </c>
    </row>
    <row r="501" spans="1:40" x14ac:dyDescent="0.3">
      <c r="A501" t="str">
        <f t="shared" si="181"/>
        <v>SC_Hortifruti</v>
      </c>
      <c r="B501" t="str">
        <f>IFERROR('[1]Sheet 1'!A501,0)</f>
        <v>Sul</v>
      </c>
      <c r="C501" t="str">
        <f>IFERROR('[1]Sheet 1'!B501,0)</f>
        <v>SC</v>
      </c>
      <c r="D501" t="str">
        <f>IFERROR('[1]Sheet 1'!C501,0)</f>
        <v>Santa Catarina</v>
      </c>
      <c r="E501" t="str">
        <f>IFERROR('[1]Sheet 1'!D501,0)</f>
        <v>Hortifruti</v>
      </c>
      <c r="F501">
        <f>IFERROR('[1]Sheet 1'!E501,0)</f>
        <v>0.95157313649099395</v>
      </c>
      <c r="G501">
        <f>IFERROR('[1]Sheet 1'!F501,0)</f>
        <v>3.1414906099589697E-2</v>
      </c>
      <c r="H501">
        <f>IFERROR('[1]Sheet 1'!G501,0)</f>
        <v>1.16672355430957E-2</v>
      </c>
      <c r="I501">
        <f>IFERROR('[1]Sheet 1'!H501,0)</f>
        <v>0</v>
      </c>
      <c r="J501">
        <f>IFERROR('[1]Sheet 1'!I501,0)</f>
        <v>2.97832432140325E-3</v>
      </c>
      <c r="K501">
        <f>IFERROR('[1]Sheet 1'!J501,0)</f>
        <v>2.3663975449175999E-3</v>
      </c>
      <c r="L501">
        <f>IFERROR('[1]Sheet 1'!K501,0)</f>
        <v>1</v>
      </c>
      <c r="M501">
        <f>IFERROR('[1]Sheet 1'!L501,0)</f>
        <v>0</v>
      </c>
      <c r="N501">
        <f>IFERROR('[1]Sheet 1'!M501,0)</f>
        <v>0</v>
      </c>
      <c r="O501">
        <f>IFERROR('[1]Sheet 1'!N501,0)</f>
        <v>0</v>
      </c>
      <c r="P501">
        <f>IFERROR('[1]Sheet 1'!O501,0)</f>
        <v>0</v>
      </c>
      <c r="Q501">
        <f>IFERROR('[1]Sheet 1'!P501,0)</f>
        <v>0</v>
      </c>
      <c r="R501">
        <f t="shared" si="194"/>
        <v>0.99763360245508259</v>
      </c>
      <c r="S501">
        <f t="shared" si="182"/>
        <v>0.95383027811940357</v>
      </c>
      <c r="T501">
        <f t="shared" si="183"/>
        <v>3.1489422591902037E-2</v>
      </c>
      <c r="U501">
        <f t="shared" si="184"/>
        <v>1.1694910350236528E-2</v>
      </c>
      <c r="V501">
        <f t="shared" si="185"/>
        <v>0</v>
      </c>
      <c r="W501">
        <f t="shared" si="186"/>
        <v>2.9853889384578404E-3</v>
      </c>
      <c r="X501">
        <f t="shared" si="195"/>
        <v>1</v>
      </c>
      <c r="Y501">
        <f t="shared" si="196"/>
        <v>0</v>
      </c>
      <c r="Z501">
        <f t="shared" si="197"/>
        <v>0</v>
      </c>
      <c r="AA501">
        <f t="shared" si="198"/>
        <v>0</v>
      </c>
      <c r="AB501">
        <f t="shared" si="199"/>
        <v>0</v>
      </c>
      <c r="AC501">
        <f t="shared" si="187"/>
        <v>1</v>
      </c>
      <c r="AD501">
        <f t="shared" si="188"/>
        <v>0</v>
      </c>
      <c r="AE501">
        <f t="shared" si="189"/>
        <v>0</v>
      </c>
      <c r="AF501">
        <f t="shared" si="190"/>
        <v>1</v>
      </c>
      <c r="AG501">
        <f t="shared" si="191"/>
        <v>0</v>
      </c>
      <c r="AH501">
        <f t="shared" si="176"/>
        <v>2</v>
      </c>
      <c r="AI501">
        <f t="shared" si="177"/>
        <v>0</v>
      </c>
      <c r="AJ501">
        <f t="shared" si="192"/>
        <v>0</v>
      </c>
      <c r="AK501">
        <f t="shared" si="193"/>
        <v>0</v>
      </c>
      <c r="AL501">
        <f t="shared" si="178"/>
        <v>0</v>
      </c>
      <c r="AM501">
        <f t="shared" si="179"/>
        <v>0</v>
      </c>
      <c r="AN501">
        <f t="shared" si="180"/>
        <v>1</v>
      </c>
    </row>
    <row r="502" spans="1:40" x14ac:dyDescent="0.3">
      <c r="A502" t="str">
        <f t="shared" si="181"/>
        <v>SC_Lanchonetes</v>
      </c>
      <c r="B502" t="str">
        <f>IFERROR('[1]Sheet 1'!A502,0)</f>
        <v>Sul</v>
      </c>
      <c r="C502" t="str">
        <f>IFERROR('[1]Sheet 1'!B502,0)</f>
        <v>SC</v>
      </c>
      <c r="D502" t="str">
        <f>IFERROR('[1]Sheet 1'!C502,0)</f>
        <v>Santa Catarina</v>
      </c>
      <c r="E502" t="str">
        <f>IFERROR('[1]Sheet 1'!D502,0)</f>
        <v>Lanchonetes</v>
      </c>
      <c r="F502">
        <f>IFERROR('[1]Sheet 1'!E502,0)</f>
        <v>0.111921517093892</v>
      </c>
      <c r="G502">
        <f>IFERROR('[1]Sheet 1'!F502,0)</f>
        <v>0.55041842982320599</v>
      </c>
      <c r="H502">
        <f>IFERROR('[1]Sheet 1'!G502,0)</f>
        <v>7.0582699925526198E-4</v>
      </c>
      <c r="I502">
        <f>IFERROR('[1]Sheet 1'!H502,0)</f>
        <v>0.27737604073998201</v>
      </c>
      <c r="J502">
        <f>IFERROR('[1]Sheet 1'!I502,0)</f>
        <v>0</v>
      </c>
      <c r="K502">
        <f>IFERROR('[1]Sheet 1'!J502,0)</f>
        <v>5.9578185343664901E-2</v>
      </c>
      <c r="L502">
        <f>IFERROR('[1]Sheet 1'!K502,0)</f>
        <v>0</v>
      </c>
      <c r="M502">
        <f>IFERROR('[1]Sheet 1'!L502,0)</f>
        <v>1</v>
      </c>
      <c r="N502">
        <f>IFERROR('[1]Sheet 1'!M502,0)</f>
        <v>0</v>
      </c>
      <c r="O502">
        <f>IFERROR('[1]Sheet 1'!N502,0)</f>
        <v>0</v>
      </c>
      <c r="P502">
        <f>IFERROR('[1]Sheet 1'!O502,0)</f>
        <v>0</v>
      </c>
      <c r="Q502">
        <f>IFERROR('[1]Sheet 1'!P502,0)</f>
        <v>0</v>
      </c>
      <c r="R502">
        <f t="shared" si="194"/>
        <v>0.94042181465633523</v>
      </c>
      <c r="S502">
        <f t="shared" si="182"/>
        <v>0.11901203837428234</v>
      </c>
      <c r="T502">
        <f t="shared" si="183"/>
        <v>0.58528887914446048</v>
      </c>
      <c r="U502">
        <f t="shared" si="184"/>
        <v>7.5054298853456213E-4</v>
      </c>
      <c r="V502">
        <f t="shared" si="185"/>
        <v>0.29494853949272265</v>
      </c>
      <c r="W502">
        <f t="shared" si="186"/>
        <v>0</v>
      </c>
      <c r="X502">
        <f t="shared" si="195"/>
        <v>0</v>
      </c>
      <c r="Y502">
        <f t="shared" si="196"/>
        <v>1</v>
      </c>
      <c r="Z502">
        <f t="shared" si="197"/>
        <v>0</v>
      </c>
      <c r="AA502">
        <f t="shared" si="198"/>
        <v>0</v>
      </c>
      <c r="AB502">
        <f t="shared" si="199"/>
        <v>0</v>
      </c>
      <c r="AC502">
        <f t="shared" si="187"/>
        <v>0</v>
      </c>
      <c r="AD502">
        <f t="shared" si="188"/>
        <v>1</v>
      </c>
      <c r="AE502">
        <f t="shared" si="189"/>
        <v>0</v>
      </c>
      <c r="AF502">
        <f t="shared" si="190"/>
        <v>0</v>
      </c>
      <c r="AG502">
        <f t="shared" si="191"/>
        <v>1</v>
      </c>
      <c r="AH502">
        <f t="shared" si="176"/>
        <v>2</v>
      </c>
      <c r="AI502">
        <f t="shared" si="177"/>
        <v>0</v>
      </c>
      <c r="AJ502">
        <f t="shared" si="192"/>
        <v>0</v>
      </c>
      <c r="AK502">
        <f t="shared" si="193"/>
        <v>0</v>
      </c>
      <c r="AL502">
        <f t="shared" si="178"/>
        <v>0</v>
      </c>
      <c r="AM502">
        <f t="shared" si="179"/>
        <v>0</v>
      </c>
      <c r="AN502">
        <f t="shared" si="180"/>
        <v>1</v>
      </c>
    </row>
    <row r="503" spans="1:40" x14ac:dyDescent="0.3">
      <c r="A503" t="str">
        <f t="shared" si="181"/>
        <v>SC_LaticiniosFrios</v>
      </c>
      <c r="B503" t="str">
        <f>IFERROR('[1]Sheet 1'!A503,0)</f>
        <v>Sul</v>
      </c>
      <c r="C503" t="str">
        <f>IFERROR('[1]Sheet 1'!B503,0)</f>
        <v>SC</v>
      </c>
      <c r="D503" t="str">
        <f>IFERROR('[1]Sheet 1'!C503,0)</f>
        <v>Santa Catarina</v>
      </c>
      <c r="E503" t="str">
        <f>IFERROR('[1]Sheet 1'!D503,0)</f>
        <v>LaticiniosFrios</v>
      </c>
      <c r="F503">
        <f>IFERROR('[1]Sheet 1'!E503,0)</f>
        <v>0</v>
      </c>
      <c r="G503">
        <f>IFERROR('[1]Sheet 1'!F503,0)</f>
        <v>0</v>
      </c>
      <c r="H503">
        <f>IFERROR('[1]Sheet 1'!G503,0)</f>
        <v>0.80350561412812205</v>
      </c>
      <c r="I503">
        <f>IFERROR('[1]Sheet 1'!H503,0)</f>
        <v>0</v>
      </c>
      <c r="J503">
        <f>IFERROR('[1]Sheet 1'!I503,0)</f>
        <v>0</v>
      </c>
      <c r="K503">
        <f>IFERROR('[1]Sheet 1'!J503,0)</f>
        <v>0.19649438587187801</v>
      </c>
      <c r="L503">
        <f>IFERROR('[1]Sheet 1'!K503,0)</f>
        <v>0</v>
      </c>
      <c r="M503">
        <f>IFERROR('[1]Sheet 1'!L503,0)</f>
        <v>0</v>
      </c>
      <c r="N503">
        <f>IFERROR('[1]Sheet 1'!M503,0)</f>
        <v>1</v>
      </c>
      <c r="O503">
        <f>IFERROR('[1]Sheet 1'!N503,0)</f>
        <v>0</v>
      </c>
      <c r="P503">
        <f>IFERROR('[1]Sheet 1'!O503,0)</f>
        <v>0</v>
      </c>
      <c r="Q503">
        <f>IFERROR('[1]Sheet 1'!P503,0)</f>
        <v>0</v>
      </c>
      <c r="R503">
        <f t="shared" si="194"/>
        <v>0.80350561412812205</v>
      </c>
      <c r="S503">
        <f t="shared" si="182"/>
        <v>0</v>
      </c>
      <c r="T503">
        <f t="shared" si="183"/>
        <v>0</v>
      </c>
      <c r="U503">
        <f t="shared" si="184"/>
        <v>1</v>
      </c>
      <c r="V503">
        <f t="shared" si="185"/>
        <v>0</v>
      </c>
      <c r="W503">
        <f t="shared" si="186"/>
        <v>0</v>
      </c>
      <c r="X503">
        <f t="shared" si="195"/>
        <v>0</v>
      </c>
      <c r="Y503">
        <f t="shared" si="196"/>
        <v>0</v>
      </c>
      <c r="Z503">
        <f t="shared" si="197"/>
        <v>1</v>
      </c>
      <c r="AA503">
        <f t="shared" si="198"/>
        <v>0</v>
      </c>
      <c r="AB503">
        <f t="shared" si="199"/>
        <v>0</v>
      </c>
      <c r="AC503">
        <f t="shared" si="187"/>
        <v>0</v>
      </c>
      <c r="AD503">
        <f t="shared" si="188"/>
        <v>0</v>
      </c>
      <c r="AE503">
        <f t="shared" si="189"/>
        <v>1</v>
      </c>
      <c r="AF503">
        <f t="shared" si="190"/>
        <v>0</v>
      </c>
      <c r="AG503">
        <f t="shared" si="191"/>
        <v>0</v>
      </c>
      <c r="AH503">
        <f t="shared" si="176"/>
        <v>0</v>
      </c>
      <c r="AI503">
        <f t="shared" si="177"/>
        <v>0</v>
      </c>
      <c r="AJ503">
        <f t="shared" si="192"/>
        <v>0</v>
      </c>
      <c r="AK503">
        <f t="shared" si="193"/>
        <v>1</v>
      </c>
      <c r="AL503">
        <f t="shared" si="178"/>
        <v>0</v>
      </c>
      <c r="AM503">
        <f t="shared" si="179"/>
        <v>1</v>
      </c>
      <c r="AN503">
        <f t="shared" si="180"/>
        <v>1</v>
      </c>
    </row>
    <row r="504" spans="1:40" x14ac:dyDescent="0.3">
      <c r="A504" t="str">
        <f t="shared" si="181"/>
        <v>SC_Minimercado</v>
      </c>
      <c r="B504" t="str">
        <f>IFERROR('[1]Sheet 1'!A504,0)</f>
        <v>Sul</v>
      </c>
      <c r="C504" t="str">
        <f>IFERROR('[1]Sheet 1'!B504,0)</f>
        <v>SC</v>
      </c>
      <c r="D504" t="str">
        <f>IFERROR('[1]Sheet 1'!C504,0)</f>
        <v>Santa Catarina</v>
      </c>
      <c r="E504" t="str">
        <f>IFERROR('[1]Sheet 1'!D504,0)</f>
        <v>Minimercado</v>
      </c>
      <c r="F504">
        <f>IFERROR('[1]Sheet 1'!E504,0)</f>
        <v>0.47973037654153999</v>
      </c>
      <c r="G504">
        <f>IFERROR('[1]Sheet 1'!F504,0)</f>
        <v>0.324948513320862</v>
      </c>
      <c r="H504">
        <f>IFERROR('[1]Sheet 1'!G504,0)</f>
        <v>0.104317849715793</v>
      </c>
      <c r="I504">
        <f>IFERROR('[1]Sheet 1'!H504,0)</f>
        <v>4.5629761574183898E-3</v>
      </c>
      <c r="J504">
        <f>IFERROR('[1]Sheet 1'!I504,0)</f>
        <v>5.5740237322415398E-2</v>
      </c>
      <c r="K504">
        <f>IFERROR('[1]Sheet 1'!J504,0)</f>
        <v>3.0700046941970999E-2</v>
      </c>
      <c r="L504">
        <f>IFERROR('[1]Sheet 1'!K504,0)</f>
        <v>0</v>
      </c>
      <c r="M504">
        <f>IFERROR('[1]Sheet 1'!L504,0)</f>
        <v>0</v>
      </c>
      <c r="N504">
        <f>IFERROR('[1]Sheet 1'!M504,0)</f>
        <v>0</v>
      </c>
      <c r="O504">
        <f>IFERROR('[1]Sheet 1'!N504,0)</f>
        <v>0</v>
      </c>
      <c r="P504">
        <f>IFERROR('[1]Sheet 1'!O504,0)</f>
        <v>0</v>
      </c>
      <c r="Q504">
        <f>IFERROR('[1]Sheet 1'!P504,0)</f>
        <v>0</v>
      </c>
      <c r="R504">
        <f t="shared" si="194"/>
        <v>0.96929995305802885</v>
      </c>
      <c r="S504">
        <f t="shared" si="182"/>
        <v>0.49492458451900911</v>
      </c>
      <c r="T504">
        <f t="shared" si="183"/>
        <v>0.33524040963345469</v>
      </c>
      <c r="U504">
        <f t="shared" si="184"/>
        <v>0.10762184542223724</v>
      </c>
      <c r="V504">
        <f t="shared" si="185"/>
        <v>4.7074965216110142E-3</v>
      </c>
      <c r="W504">
        <f t="shared" si="186"/>
        <v>5.7505663903687831E-2</v>
      </c>
      <c r="X504">
        <f t="shared" si="195"/>
        <v>0</v>
      </c>
      <c r="Y504">
        <f t="shared" si="196"/>
        <v>0</v>
      </c>
      <c r="Z504">
        <f t="shared" si="197"/>
        <v>0</v>
      </c>
      <c r="AA504">
        <f t="shared" si="198"/>
        <v>0</v>
      </c>
      <c r="AB504">
        <f t="shared" si="199"/>
        <v>0</v>
      </c>
      <c r="AC504">
        <f t="shared" si="187"/>
        <v>0</v>
      </c>
      <c r="AD504">
        <f t="shared" si="188"/>
        <v>0</v>
      </c>
      <c r="AE504">
        <f t="shared" si="189"/>
        <v>1</v>
      </c>
      <c r="AF504">
        <f t="shared" si="190"/>
        <v>0</v>
      </c>
      <c r="AG504">
        <f t="shared" si="191"/>
        <v>0</v>
      </c>
      <c r="AH504">
        <f t="shared" si="176"/>
        <v>0</v>
      </c>
      <c r="AI504">
        <f t="shared" si="177"/>
        <v>0</v>
      </c>
      <c r="AJ504">
        <f t="shared" si="192"/>
        <v>1</v>
      </c>
      <c r="AK504">
        <f t="shared" si="193"/>
        <v>0</v>
      </c>
      <c r="AL504">
        <f t="shared" si="178"/>
        <v>0</v>
      </c>
      <c r="AM504">
        <f t="shared" si="179"/>
        <v>0</v>
      </c>
      <c r="AN504">
        <f t="shared" si="180"/>
        <v>1</v>
      </c>
    </row>
    <row r="505" spans="1:40" x14ac:dyDescent="0.3">
      <c r="A505" t="str">
        <f t="shared" si="181"/>
        <v>SC_Padaria_prod</v>
      </c>
      <c r="B505" t="str">
        <f>IFERROR('[1]Sheet 1'!A505,0)</f>
        <v>Sul</v>
      </c>
      <c r="C505" t="str">
        <f>IFERROR('[1]Sheet 1'!B505,0)</f>
        <v>SC</v>
      </c>
      <c r="D505" t="str">
        <f>IFERROR('[1]Sheet 1'!C505,0)</f>
        <v>Santa Catarina</v>
      </c>
      <c r="E505" t="str">
        <f>IFERROR('[1]Sheet 1'!D505,0)</f>
        <v>Padaria_prod</v>
      </c>
      <c r="F505">
        <f>IFERROR('[1]Sheet 1'!E505,0)</f>
        <v>7.8715346413309406E-2</v>
      </c>
      <c r="G505">
        <f>IFERROR('[1]Sheet 1'!F505,0)</f>
        <v>0.36048088797597699</v>
      </c>
      <c r="H505">
        <f>IFERROR('[1]Sheet 1'!G505,0)</f>
        <v>0.45472747262344598</v>
      </c>
      <c r="I505">
        <f>IFERROR('[1]Sheet 1'!H505,0)</f>
        <v>8.4104148238137E-2</v>
      </c>
      <c r="J505">
        <f>IFERROR('[1]Sheet 1'!I505,0)</f>
        <v>3.8464508184389498E-3</v>
      </c>
      <c r="K505">
        <f>IFERROR('[1]Sheet 1'!J505,0)</f>
        <v>1.8125693930692199E-2</v>
      </c>
      <c r="L505">
        <f>IFERROR('[1]Sheet 1'!K505,0)</f>
        <v>0</v>
      </c>
      <c r="M505">
        <f>IFERROR('[1]Sheet 1'!L505,0)</f>
        <v>0</v>
      </c>
      <c r="N505">
        <f>IFERROR('[1]Sheet 1'!M505,0)</f>
        <v>0</v>
      </c>
      <c r="O505">
        <f>IFERROR('[1]Sheet 1'!N505,0)</f>
        <v>0</v>
      </c>
      <c r="P505">
        <f>IFERROR('[1]Sheet 1'!O505,0)</f>
        <v>0</v>
      </c>
      <c r="Q505">
        <f>IFERROR('[1]Sheet 1'!P505,0)</f>
        <v>0</v>
      </c>
      <c r="R505">
        <f t="shared" si="194"/>
        <v>0.98187430606930837</v>
      </c>
      <c r="S505">
        <f t="shared" si="182"/>
        <v>8.0168455296917671E-2</v>
      </c>
      <c r="T505">
        <f t="shared" si="183"/>
        <v>0.36713547319419459</v>
      </c>
      <c r="U505">
        <f t="shared" si="184"/>
        <v>0.46312187803735821</v>
      </c>
      <c r="V505">
        <f t="shared" si="185"/>
        <v>8.5656736018306881E-2</v>
      </c>
      <c r="W505">
        <f t="shared" si="186"/>
        <v>3.9174574532225689E-3</v>
      </c>
      <c r="X505">
        <f t="shared" si="195"/>
        <v>0</v>
      </c>
      <c r="Y505">
        <f t="shared" si="196"/>
        <v>0</v>
      </c>
      <c r="Z505">
        <f t="shared" si="197"/>
        <v>0</v>
      </c>
      <c r="AA505">
        <f t="shared" si="198"/>
        <v>0</v>
      </c>
      <c r="AB505">
        <f t="shared" si="199"/>
        <v>0</v>
      </c>
      <c r="AC505">
        <f t="shared" si="187"/>
        <v>0</v>
      </c>
      <c r="AD505">
        <f t="shared" si="188"/>
        <v>0</v>
      </c>
      <c r="AE505">
        <f t="shared" si="189"/>
        <v>1</v>
      </c>
      <c r="AF505">
        <f t="shared" si="190"/>
        <v>0</v>
      </c>
      <c r="AG505">
        <f t="shared" si="191"/>
        <v>0</v>
      </c>
      <c r="AH505">
        <f t="shared" si="176"/>
        <v>0</v>
      </c>
      <c r="AI505">
        <f t="shared" si="177"/>
        <v>0</v>
      </c>
      <c r="AJ505">
        <f t="shared" si="192"/>
        <v>0</v>
      </c>
      <c r="AK505">
        <f t="shared" si="193"/>
        <v>1</v>
      </c>
      <c r="AL505">
        <f t="shared" si="178"/>
        <v>0</v>
      </c>
      <c r="AM505">
        <f t="shared" si="179"/>
        <v>1</v>
      </c>
      <c r="AN505">
        <f t="shared" si="180"/>
        <v>1</v>
      </c>
    </row>
    <row r="506" spans="1:40" x14ac:dyDescent="0.3">
      <c r="A506" t="str">
        <f t="shared" si="181"/>
        <v>SC_Peixaria</v>
      </c>
      <c r="B506" t="str">
        <f>IFERROR('[1]Sheet 1'!A506,0)</f>
        <v>Sul</v>
      </c>
      <c r="C506" t="str">
        <f>IFERROR('[1]Sheet 1'!B506,0)</f>
        <v>SC</v>
      </c>
      <c r="D506" t="str">
        <f>IFERROR('[1]Sheet 1'!C506,0)</f>
        <v>Santa Catarina</v>
      </c>
      <c r="E506" t="str">
        <f>IFERROR('[1]Sheet 1'!D506,0)</f>
        <v>Peixaria</v>
      </c>
      <c r="F506">
        <f>IFERROR('[1]Sheet 1'!E506,0)</f>
        <v>0.91871164902283697</v>
      </c>
      <c r="G506">
        <f>IFERROR('[1]Sheet 1'!F506,0)</f>
        <v>0</v>
      </c>
      <c r="H506">
        <f>IFERROR('[1]Sheet 1'!G506,0)</f>
        <v>1.30757019839873E-2</v>
      </c>
      <c r="I506">
        <f>IFERROR('[1]Sheet 1'!H506,0)</f>
        <v>3.1562325458628103E-2</v>
      </c>
      <c r="J506">
        <f>IFERROR('[1]Sheet 1'!I506,0)</f>
        <v>3.6650323534547898E-2</v>
      </c>
      <c r="K506">
        <f>IFERROR('[1]Sheet 1'!J506,0)</f>
        <v>0</v>
      </c>
      <c r="L506">
        <f>IFERROR('[1]Sheet 1'!K506,0)</f>
        <v>1</v>
      </c>
      <c r="M506">
        <f>IFERROR('[1]Sheet 1'!L506,0)</f>
        <v>0</v>
      </c>
      <c r="N506">
        <f>IFERROR('[1]Sheet 1'!M506,0)</f>
        <v>0</v>
      </c>
      <c r="O506">
        <f>IFERROR('[1]Sheet 1'!N506,0)</f>
        <v>0</v>
      </c>
      <c r="P506">
        <f>IFERROR('[1]Sheet 1'!O506,0)</f>
        <v>0</v>
      </c>
      <c r="Q506">
        <f>IFERROR('[1]Sheet 1'!P506,0)</f>
        <v>0</v>
      </c>
      <c r="R506">
        <f t="shared" si="194"/>
        <v>1.0000000000000004</v>
      </c>
      <c r="S506">
        <f t="shared" si="182"/>
        <v>0.91871164902283653</v>
      </c>
      <c r="T506">
        <f t="shared" si="183"/>
        <v>0</v>
      </c>
      <c r="U506">
        <f t="shared" si="184"/>
        <v>1.3075701983987295E-2</v>
      </c>
      <c r="V506">
        <f t="shared" si="185"/>
        <v>3.1562325458628089E-2</v>
      </c>
      <c r="W506">
        <f t="shared" si="186"/>
        <v>3.6650323534547884E-2</v>
      </c>
      <c r="X506">
        <f t="shared" si="195"/>
        <v>1</v>
      </c>
      <c r="Y506">
        <f t="shared" si="196"/>
        <v>0</v>
      </c>
      <c r="Z506">
        <f t="shared" si="197"/>
        <v>0</v>
      </c>
      <c r="AA506">
        <f t="shared" si="198"/>
        <v>0</v>
      </c>
      <c r="AB506">
        <f t="shared" si="199"/>
        <v>0</v>
      </c>
      <c r="AC506">
        <f t="shared" si="187"/>
        <v>1</v>
      </c>
      <c r="AD506">
        <f t="shared" si="188"/>
        <v>0</v>
      </c>
      <c r="AE506">
        <f t="shared" si="189"/>
        <v>0</v>
      </c>
      <c r="AF506">
        <f t="shared" si="190"/>
        <v>1</v>
      </c>
      <c r="AG506">
        <f t="shared" si="191"/>
        <v>0</v>
      </c>
      <c r="AH506">
        <f t="shared" si="176"/>
        <v>2</v>
      </c>
      <c r="AI506">
        <f t="shared" si="177"/>
        <v>0</v>
      </c>
      <c r="AJ506">
        <f t="shared" si="192"/>
        <v>0</v>
      </c>
      <c r="AK506">
        <f t="shared" si="193"/>
        <v>0</v>
      </c>
      <c r="AL506">
        <f t="shared" si="178"/>
        <v>0</v>
      </c>
      <c r="AM506">
        <f t="shared" si="179"/>
        <v>0</v>
      </c>
      <c r="AN506">
        <f t="shared" si="180"/>
        <v>1</v>
      </c>
    </row>
    <row r="507" spans="1:40" x14ac:dyDescent="0.3">
      <c r="A507" t="str">
        <f t="shared" si="181"/>
        <v>SC_Restaurante</v>
      </c>
      <c r="B507" t="str">
        <f>IFERROR('[1]Sheet 1'!A507,0)</f>
        <v>Sul</v>
      </c>
      <c r="C507" t="str">
        <f>IFERROR('[1]Sheet 1'!B507,0)</f>
        <v>SC</v>
      </c>
      <c r="D507" t="str">
        <f>IFERROR('[1]Sheet 1'!C507,0)</f>
        <v>Santa Catarina</v>
      </c>
      <c r="E507" t="str">
        <f>IFERROR('[1]Sheet 1'!D507,0)</f>
        <v>Restaurante</v>
      </c>
      <c r="F507">
        <f>IFERROR('[1]Sheet 1'!E507,0)</f>
        <v>6.5109287391914406E-2</v>
      </c>
      <c r="G507">
        <f>IFERROR('[1]Sheet 1'!F507,0)</f>
        <v>0.108724639849162</v>
      </c>
      <c r="H507">
        <f>IFERROR('[1]Sheet 1'!G507,0)</f>
        <v>0</v>
      </c>
      <c r="I507">
        <f>IFERROR('[1]Sheet 1'!H507,0)</f>
        <v>0.78778296650285795</v>
      </c>
      <c r="J507">
        <f>IFERROR('[1]Sheet 1'!I507,0)</f>
        <v>0</v>
      </c>
      <c r="K507">
        <f>IFERROR('[1]Sheet 1'!J507,0)</f>
        <v>3.8383106256065801E-2</v>
      </c>
      <c r="L507">
        <f>IFERROR('[1]Sheet 1'!K507,0)</f>
        <v>0</v>
      </c>
      <c r="M507">
        <f>IFERROR('[1]Sheet 1'!L507,0)</f>
        <v>0</v>
      </c>
      <c r="N507">
        <f>IFERROR('[1]Sheet 1'!M507,0)</f>
        <v>0</v>
      </c>
      <c r="O507">
        <f>IFERROR('[1]Sheet 1'!N507,0)</f>
        <v>1</v>
      </c>
      <c r="P507">
        <f>IFERROR('[1]Sheet 1'!O507,0)</f>
        <v>0</v>
      </c>
      <c r="Q507">
        <f>IFERROR('[1]Sheet 1'!P507,0)</f>
        <v>0</v>
      </c>
      <c r="R507">
        <f t="shared" si="194"/>
        <v>0.96161689374393433</v>
      </c>
      <c r="S507">
        <f t="shared" si="182"/>
        <v>6.7708135969221164E-2</v>
      </c>
      <c r="T507">
        <f t="shared" si="183"/>
        <v>0.11306440283703451</v>
      </c>
      <c r="U507">
        <f t="shared" si="184"/>
        <v>0</v>
      </c>
      <c r="V507">
        <f t="shared" si="185"/>
        <v>0.81922746119374434</v>
      </c>
      <c r="W507">
        <f t="shared" si="186"/>
        <v>0</v>
      </c>
      <c r="X507">
        <f t="shared" si="195"/>
        <v>0</v>
      </c>
      <c r="Y507">
        <f t="shared" si="196"/>
        <v>0</v>
      </c>
      <c r="Z507">
        <f t="shared" si="197"/>
        <v>0</v>
      </c>
      <c r="AA507">
        <f t="shared" si="198"/>
        <v>1</v>
      </c>
      <c r="AB507">
        <f t="shared" si="199"/>
        <v>0</v>
      </c>
      <c r="AC507">
        <f t="shared" si="187"/>
        <v>0</v>
      </c>
      <c r="AD507">
        <f t="shared" si="188"/>
        <v>0</v>
      </c>
      <c r="AE507">
        <f t="shared" si="189"/>
        <v>1</v>
      </c>
      <c r="AF507">
        <f t="shared" si="190"/>
        <v>0</v>
      </c>
      <c r="AG507">
        <f t="shared" si="191"/>
        <v>0</v>
      </c>
      <c r="AH507">
        <f t="shared" si="176"/>
        <v>0</v>
      </c>
      <c r="AI507">
        <f t="shared" si="177"/>
        <v>0</v>
      </c>
      <c r="AJ507">
        <f t="shared" si="192"/>
        <v>1</v>
      </c>
      <c r="AK507">
        <f t="shared" si="193"/>
        <v>0</v>
      </c>
      <c r="AL507">
        <f t="shared" si="178"/>
        <v>0</v>
      </c>
      <c r="AM507">
        <f t="shared" si="179"/>
        <v>0</v>
      </c>
      <c r="AN507">
        <f t="shared" si="180"/>
        <v>1</v>
      </c>
    </row>
    <row r="508" spans="1:40" x14ac:dyDescent="0.3">
      <c r="A508" t="str">
        <f t="shared" si="181"/>
        <v>SC_Supermercado</v>
      </c>
      <c r="B508" t="str">
        <f>IFERROR('[1]Sheet 1'!A508,0)</f>
        <v>Sul</v>
      </c>
      <c r="C508" t="str">
        <f>IFERROR('[1]Sheet 1'!B508,0)</f>
        <v>SC</v>
      </c>
      <c r="D508" t="str">
        <f>IFERROR('[1]Sheet 1'!C508,0)</f>
        <v>Santa Catarina</v>
      </c>
      <c r="E508" t="str">
        <f>IFERROR('[1]Sheet 1'!D508,0)</f>
        <v>Supermercado</v>
      </c>
      <c r="F508">
        <f>IFERROR('[1]Sheet 1'!E508,0)</f>
        <v>0.43763201962290099</v>
      </c>
      <c r="G508">
        <f>IFERROR('[1]Sheet 1'!F508,0)</f>
        <v>0.3652423179366</v>
      </c>
      <c r="H508">
        <f>IFERROR('[1]Sheet 1'!G508,0)</f>
        <v>0.101454012741119</v>
      </c>
      <c r="I508">
        <f>IFERROR('[1]Sheet 1'!H508,0)</f>
        <v>2.7176841556168698E-3</v>
      </c>
      <c r="J508">
        <f>IFERROR('[1]Sheet 1'!I508,0)</f>
        <v>6.4462662313839694E-2</v>
      </c>
      <c r="K508">
        <f>IFERROR('[1]Sheet 1'!J508,0)</f>
        <v>2.84913032299236E-2</v>
      </c>
      <c r="L508">
        <f>IFERROR('[1]Sheet 1'!K508,0)</f>
        <v>0</v>
      </c>
      <c r="M508">
        <f>IFERROR('[1]Sheet 1'!L508,0)</f>
        <v>0</v>
      </c>
      <c r="N508">
        <f>IFERROR('[1]Sheet 1'!M508,0)</f>
        <v>0</v>
      </c>
      <c r="O508">
        <f>IFERROR('[1]Sheet 1'!N508,0)</f>
        <v>0</v>
      </c>
      <c r="P508">
        <f>IFERROR('[1]Sheet 1'!O508,0)</f>
        <v>0</v>
      </c>
      <c r="Q508">
        <f>IFERROR('[1]Sheet 1'!P508,0)</f>
        <v>0</v>
      </c>
      <c r="R508">
        <f t="shared" si="194"/>
        <v>0.97150869677007656</v>
      </c>
      <c r="S508">
        <f t="shared" si="182"/>
        <v>0.45046639425655471</v>
      </c>
      <c r="T508">
        <f t="shared" si="183"/>
        <v>0.37595372964843421</v>
      </c>
      <c r="U508">
        <f t="shared" si="184"/>
        <v>0.10442934075466105</v>
      </c>
      <c r="V508">
        <f t="shared" si="185"/>
        <v>2.7973853086979152E-3</v>
      </c>
      <c r="W508">
        <f t="shared" si="186"/>
        <v>6.6353150031652097E-2</v>
      </c>
      <c r="X508">
        <f t="shared" si="195"/>
        <v>0</v>
      </c>
      <c r="Y508">
        <f t="shared" si="196"/>
        <v>0</v>
      </c>
      <c r="Z508">
        <f t="shared" si="197"/>
        <v>0</v>
      </c>
      <c r="AA508">
        <f t="shared" si="198"/>
        <v>0</v>
      </c>
      <c r="AB508">
        <f t="shared" si="199"/>
        <v>0</v>
      </c>
      <c r="AC508">
        <f t="shared" si="187"/>
        <v>0</v>
      </c>
      <c r="AD508">
        <f t="shared" si="188"/>
        <v>0</v>
      </c>
      <c r="AE508">
        <f t="shared" si="189"/>
        <v>1</v>
      </c>
      <c r="AF508">
        <f t="shared" si="190"/>
        <v>0</v>
      </c>
      <c r="AG508">
        <f t="shared" si="191"/>
        <v>0</v>
      </c>
      <c r="AH508">
        <f t="shared" si="176"/>
        <v>0</v>
      </c>
      <c r="AI508">
        <f t="shared" si="177"/>
        <v>0</v>
      </c>
      <c r="AJ508">
        <f t="shared" si="192"/>
        <v>1</v>
      </c>
      <c r="AK508">
        <f t="shared" si="193"/>
        <v>0</v>
      </c>
      <c r="AL508">
        <f t="shared" si="178"/>
        <v>0</v>
      </c>
      <c r="AM508">
        <f t="shared" si="179"/>
        <v>0</v>
      </c>
      <c r="AN508">
        <f t="shared" si="180"/>
        <v>1</v>
      </c>
    </row>
    <row r="509" spans="1:40" x14ac:dyDescent="0.3">
      <c r="A509" t="str">
        <f t="shared" si="181"/>
        <v>SC_0</v>
      </c>
      <c r="B509" t="str">
        <f>IFERROR('[1]Sheet 1'!A509,0)</f>
        <v>Sul</v>
      </c>
      <c r="C509" t="str">
        <f>IFERROR('[1]Sheet 1'!B509,0)</f>
        <v>SC</v>
      </c>
      <c r="D509" t="str">
        <f>IFERROR('[1]Sheet 1'!C509,0)</f>
        <v>Santa Catarina</v>
      </c>
      <c r="E509">
        <f>IFERROR('[1]Sheet 1'!D509,0)</f>
        <v>0</v>
      </c>
      <c r="F509">
        <f>IFERROR('[1]Sheet 1'!E509,0)</f>
        <v>0</v>
      </c>
      <c r="G509">
        <f>IFERROR('[1]Sheet 1'!F509,0)</f>
        <v>6.8679629986776597E-3</v>
      </c>
      <c r="H509">
        <f>IFERROR('[1]Sheet 1'!G509,0)</f>
        <v>0</v>
      </c>
      <c r="I509">
        <f>IFERROR('[1]Sheet 1'!H509,0)</f>
        <v>0.99171376092710795</v>
      </c>
      <c r="J509">
        <f>IFERROR('[1]Sheet 1'!I509,0)</f>
        <v>0</v>
      </c>
      <c r="K509">
        <f>IFERROR('[1]Sheet 1'!J509,0)</f>
        <v>1.4182760742146E-3</v>
      </c>
      <c r="L509">
        <f>IFERROR('[1]Sheet 1'!K509,0)</f>
        <v>0</v>
      </c>
      <c r="M509">
        <f>IFERROR('[1]Sheet 1'!L509,0)</f>
        <v>0</v>
      </c>
      <c r="N509">
        <f>IFERROR('[1]Sheet 1'!M509,0)</f>
        <v>0</v>
      </c>
      <c r="O509">
        <f>IFERROR('[1]Sheet 1'!N509,0)</f>
        <v>1</v>
      </c>
      <c r="P509">
        <f>IFERROR('[1]Sheet 1'!O509,0)</f>
        <v>0</v>
      </c>
      <c r="Q509">
        <f>IFERROR('[1]Sheet 1'!P509,0)</f>
        <v>0</v>
      </c>
      <c r="R509">
        <f t="shared" si="194"/>
        <v>0.99858172392578559</v>
      </c>
      <c r="S509">
        <f t="shared" si="182"/>
        <v>0</v>
      </c>
      <c r="T509">
        <f t="shared" si="183"/>
        <v>6.877717500854327E-3</v>
      </c>
      <c r="U509">
        <f t="shared" si="184"/>
        <v>0</v>
      </c>
      <c r="V509">
        <f t="shared" si="185"/>
        <v>0.99312228249914569</v>
      </c>
      <c r="W509">
        <f t="shared" si="186"/>
        <v>0</v>
      </c>
      <c r="X509">
        <f t="shared" si="195"/>
        <v>0</v>
      </c>
      <c r="Y509">
        <f t="shared" si="196"/>
        <v>0</v>
      </c>
      <c r="Z509">
        <f t="shared" si="197"/>
        <v>0</v>
      </c>
      <c r="AA509">
        <f t="shared" si="198"/>
        <v>1</v>
      </c>
      <c r="AB509">
        <f t="shared" si="199"/>
        <v>0</v>
      </c>
      <c r="AC509">
        <f t="shared" si="187"/>
        <v>0</v>
      </c>
      <c r="AD509">
        <f t="shared" si="188"/>
        <v>0</v>
      </c>
      <c r="AE509">
        <f t="shared" si="189"/>
        <v>1</v>
      </c>
      <c r="AF509">
        <f t="shared" si="190"/>
        <v>0</v>
      </c>
      <c r="AG509">
        <f t="shared" si="191"/>
        <v>0</v>
      </c>
      <c r="AH509">
        <f t="shared" si="176"/>
        <v>0</v>
      </c>
      <c r="AI509">
        <f t="shared" si="177"/>
        <v>0</v>
      </c>
      <c r="AJ509">
        <f t="shared" si="192"/>
        <v>1</v>
      </c>
      <c r="AK509">
        <f t="shared" si="193"/>
        <v>0</v>
      </c>
      <c r="AL509">
        <f t="shared" si="178"/>
        <v>0</v>
      </c>
      <c r="AM509">
        <f t="shared" si="179"/>
        <v>0</v>
      </c>
      <c r="AN509">
        <f t="shared" si="180"/>
        <v>1</v>
      </c>
    </row>
  </sheetData>
  <autoFilter ref="B1:AN509" xr:uid="{B746C93E-C647-443E-9452-BA09A4B2E598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AA5B-C154-49EC-8F56-77C89EAFF4A3}">
  <dimension ref="A1:N481"/>
  <sheetViews>
    <sheetView workbookViewId="0">
      <selection activeCell="E11" sqref="E11"/>
    </sheetView>
  </sheetViews>
  <sheetFormatPr defaultRowHeight="14.4" x14ac:dyDescent="0.3"/>
  <cols>
    <col min="1" max="1" width="20.6640625" customWidth="1"/>
    <col min="2" max="2" width="22" bestFit="1" customWidth="1"/>
    <col min="3" max="3" width="20.33203125" bestFit="1" customWidth="1"/>
    <col min="4" max="4" width="10.109375" bestFit="1" customWidth="1"/>
    <col min="5" max="5" width="10.109375" customWidth="1"/>
    <col min="6" max="6" width="17.88671875" bestFit="1" customWidth="1"/>
  </cols>
  <sheetData>
    <row r="1" spans="1:14" x14ac:dyDescent="0.3">
      <c r="A1" t="s">
        <v>84</v>
      </c>
      <c r="B1" t="s">
        <v>81</v>
      </c>
      <c r="C1" t="s">
        <v>77</v>
      </c>
      <c r="D1" t="s">
        <v>0</v>
      </c>
      <c r="E1" t="s">
        <v>78</v>
      </c>
      <c r="F1" t="s">
        <v>1</v>
      </c>
      <c r="G1" s="1" t="s">
        <v>2</v>
      </c>
      <c r="H1" s="1" t="s">
        <v>3</v>
      </c>
      <c r="I1" s="1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3">
      <c r="A2" t="s">
        <v>85</v>
      </c>
      <c r="B2" t="str">
        <f>D2&amp;"_"&amp;F2</f>
        <v>DF_Acougues</v>
      </c>
      <c r="C2" t="str">
        <f>E2&amp;"_"&amp;F2</f>
        <v>53_Acougues</v>
      </c>
      <c r="D2" t="s">
        <v>10</v>
      </c>
      <c r="E2">
        <v>53</v>
      </c>
      <c r="F2" t="s">
        <v>11</v>
      </c>
      <c r="G2" s="1">
        <f>VLOOKUP($B2,'Dados e Programação'!$A$1:$AN$509,MATCH(Classes!G$1,'Dados e Programação'!$A$1:$AN$1,0),FALSE)</f>
        <v>1</v>
      </c>
      <c r="H2" s="1">
        <f>VLOOKUP($B2,'Dados e Programação'!$A$1:$AN$509,MATCH(Classes!H$1,'Dados e Programação'!$A$1:$AN$1,0),FALSE)</f>
        <v>0</v>
      </c>
      <c r="I2" s="1">
        <f>VLOOKUP($B2,'Dados e Programação'!$A$1:$AN$509,MATCH(Classes!I$1,'Dados e Programação'!$A$1:$AN$1,0),FALSE)</f>
        <v>0</v>
      </c>
      <c r="J2" s="2">
        <f>VLOOKUP($B2,'Dados e Programação'!$A$1:$AN$509,MATCH(Classes!J$1,'Dados e Programação'!$A$1:$AN$1,0),FALSE)</f>
        <v>1</v>
      </c>
      <c r="K2" s="2">
        <f>VLOOKUP($B2,'Dados e Programação'!$A$1:$AN$509,MATCH(Classes!K$1,'Dados e Programação'!$A$1:$AN$1,0),FALSE)</f>
        <v>0</v>
      </c>
      <c r="L2" s="2">
        <f>VLOOKUP($B2,'Dados e Programação'!$A$1:$AN$509,MATCH(Classes!L$1,'Dados e Programação'!$A$1:$AN$1,0),FALSE)</f>
        <v>0</v>
      </c>
      <c r="M2" s="2">
        <f>VLOOKUP($B2,'Dados e Programação'!$A$1:$AN$509,MATCH(Classes!M$1,'Dados e Programação'!$A$1:$AN$1,0),FALSE)</f>
        <v>0</v>
      </c>
      <c r="N2" s="2">
        <f>VLOOKUP($B2,'Dados e Programação'!$A$1:$AN$509,MATCH(Classes!N$1,'Dados e Programação'!$A$1:$AN$1,0),FALSE)</f>
        <v>0</v>
      </c>
    </row>
    <row r="3" spans="1:14" x14ac:dyDescent="0.3">
      <c r="A3" s="39" t="s">
        <v>86</v>
      </c>
      <c r="B3" t="str">
        <f t="shared" ref="B3:B66" si="0">D3&amp;"_"&amp;F3</f>
        <v>DF_AliGeral</v>
      </c>
      <c r="C3" t="str">
        <f t="shared" ref="C3:C66" si="1">E3&amp;"_"&amp;F3</f>
        <v>53_AliGeral</v>
      </c>
      <c r="D3" t="s">
        <v>10</v>
      </c>
      <c r="E3">
        <v>53</v>
      </c>
      <c r="F3" t="s">
        <v>12</v>
      </c>
      <c r="G3" s="1">
        <f>VLOOKUP($B3,'Dados e Programação'!$A$1:$AN$509,MATCH(Classes!G$1,'Dados e Programação'!$A$1:$AN$1,0),FALSE)</f>
        <v>0</v>
      </c>
      <c r="H3" s="1">
        <f>VLOOKUP($B3,'Dados e Programação'!$A$1:$AN$509,MATCH(Classes!H$1,'Dados e Programação'!$A$1:$AN$1,0),FALSE)</f>
        <v>0</v>
      </c>
      <c r="I3" s="1">
        <f>VLOOKUP($B3,'Dados e Programação'!$A$1:$AN$509,MATCH(Classes!I$1,'Dados e Programação'!$A$1:$AN$1,0),FALSE)</f>
        <v>1</v>
      </c>
      <c r="J3" s="2">
        <f>VLOOKUP($B3,'Dados e Programação'!$A$1:$AN$509,MATCH(Classes!J$1,'Dados e Programação'!$A$1:$AN$1,0),FALSE)</f>
        <v>0</v>
      </c>
      <c r="K3" s="2">
        <f>VLOOKUP($B3,'Dados e Programação'!$A$1:$AN$509,MATCH(Classes!K$1,'Dados e Programação'!$A$1:$AN$1,0),FALSE)</f>
        <v>0</v>
      </c>
      <c r="L3" s="2">
        <f>VLOOKUP($B3,'Dados e Programação'!$A$1:$AN$509,MATCH(Classes!L$1,'Dados e Programação'!$A$1:$AN$1,0),FALSE)</f>
        <v>0</v>
      </c>
      <c r="M3" s="2">
        <f>VLOOKUP($B3,'Dados e Programação'!$A$1:$AN$509,MATCH(Classes!M$1,'Dados e Programação'!$A$1:$AN$1,0),FALSE)</f>
        <v>1</v>
      </c>
      <c r="N3" s="2">
        <f>VLOOKUP($B3,'Dados e Programação'!$A$1:$AN$509,MATCH(Classes!N$1,'Dados e Programação'!$A$1:$AN$1,0),FALSE)</f>
        <v>0</v>
      </c>
    </row>
    <row r="4" spans="1:14" x14ac:dyDescent="0.3">
      <c r="A4" t="s">
        <v>87</v>
      </c>
      <c r="B4" t="str">
        <f t="shared" si="0"/>
        <v>DF_Ambulantes</v>
      </c>
      <c r="C4" t="str">
        <f t="shared" si="1"/>
        <v>53_Ambulantes</v>
      </c>
      <c r="D4" t="s">
        <v>10</v>
      </c>
      <c r="E4">
        <v>53</v>
      </c>
      <c r="F4" t="s">
        <v>13</v>
      </c>
      <c r="G4" s="1">
        <f>VLOOKUP($B4,'Dados e Programação'!$A$1:$AN$509,MATCH(Classes!G$1,'Dados e Programação'!$A$1:$AN$1,0),FALSE)</f>
        <v>0</v>
      </c>
      <c r="H4" s="1">
        <f>VLOOKUP($B4,'Dados e Programação'!$A$1:$AN$509,MATCH(Classes!H$1,'Dados e Programação'!$A$1:$AN$1,0),FALSE)</f>
        <v>0</v>
      </c>
      <c r="I4" s="1">
        <f>VLOOKUP($B4,'Dados e Programação'!$A$1:$AN$509,MATCH(Classes!I$1,'Dados e Programação'!$A$1:$AN$1,0),FALSE)</f>
        <v>1</v>
      </c>
      <c r="J4" s="2">
        <f>VLOOKUP($B4,'Dados e Programação'!$A$1:$AN$509,MATCH(Classes!J$1,'Dados e Programação'!$A$1:$AN$1,0),FALSE)</f>
        <v>0</v>
      </c>
      <c r="K4" s="2">
        <f>VLOOKUP($B4,'Dados e Programação'!$A$1:$AN$509,MATCH(Classes!K$1,'Dados e Programação'!$A$1:$AN$1,0),FALSE)</f>
        <v>0</v>
      </c>
      <c r="L4" s="2">
        <f>VLOOKUP($B4,'Dados e Programação'!$A$1:$AN$509,MATCH(Classes!L$1,'Dados e Programação'!$A$1:$AN$1,0),FALSE)</f>
        <v>0</v>
      </c>
      <c r="M4" s="2">
        <f>VLOOKUP($B4,'Dados e Programação'!$A$1:$AN$509,MATCH(Classes!M$1,'Dados e Programação'!$A$1:$AN$1,0),FALSE)</f>
        <v>1</v>
      </c>
      <c r="N4" s="2">
        <f>VLOOKUP($B4,'Dados e Programação'!$A$1:$AN$509,MATCH(Classes!N$1,'Dados e Programação'!$A$1:$AN$1,0),FALSE)</f>
        <v>0</v>
      </c>
    </row>
    <row r="5" spans="1:14" x14ac:dyDescent="0.3">
      <c r="A5" t="s">
        <v>88</v>
      </c>
      <c r="B5" t="str">
        <f t="shared" si="0"/>
        <v>DF_Bares</v>
      </c>
      <c r="C5" t="str">
        <f t="shared" si="1"/>
        <v>53_Bares</v>
      </c>
      <c r="D5" t="s">
        <v>10</v>
      </c>
      <c r="E5">
        <v>53</v>
      </c>
      <c r="F5" t="s">
        <v>14</v>
      </c>
      <c r="G5" s="1">
        <f>VLOOKUP($B5,'Dados e Programação'!$A$1:$AN$509,MATCH(Classes!G$1,'Dados e Programação'!$A$1:$AN$1,0),FALSE)</f>
        <v>0</v>
      </c>
      <c r="H5" s="1">
        <f>VLOOKUP($B5,'Dados e Programação'!$A$1:$AN$509,MATCH(Classes!H$1,'Dados e Programação'!$A$1:$AN$1,0),FALSE)</f>
        <v>0</v>
      </c>
      <c r="I5" s="1">
        <f>VLOOKUP($B5,'Dados e Programação'!$A$1:$AN$509,MATCH(Classes!I$1,'Dados e Programação'!$A$1:$AN$1,0),FALSE)</f>
        <v>1</v>
      </c>
      <c r="J5" s="2">
        <f>VLOOKUP($B5,'Dados e Programação'!$A$1:$AN$509,MATCH(Classes!J$1,'Dados e Programação'!$A$1:$AN$1,0),FALSE)</f>
        <v>0</v>
      </c>
      <c r="K5" s="2">
        <f>VLOOKUP($B5,'Dados e Programação'!$A$1:$AN$509,MATCH(Classes!K$1,'Dados e Programação'!$A$1:$AN$1,0),FALSE)</f>
        <v>1</v>
      </c>
      <c r="L5" s="2">
        <f>VLOOKUP($B5,'Dados e Programação'!$A$1:$AN$509,MATCH(Classes!L$1,'Dados e Programação'!$A$1:$AN$1,0),FALSE)</f>
        <v>0</v>
      </c>
      <c r="M5" s="2">
        <f>VLOOKUP($B5,'Dados e Programação'!$A$1:$AN$509,MATCH(Classes!M$1,'Dados e Programação'!$A$1:$AN$1,0),FALSE)</f>
        <v>0</v>
      </c>
      <c r="N5" s="2">
        <f>VLOOKUP($B5,'Dados e Programação'!$A$1:$AN$509,MATCH(Classes!N$1,'Dados e Programação'!$A$1:$AN$1,0),FALSE)</f>
        <v>0</v>
      </c>
    </row>
    <row r="6" spans="1:14" x14ac:dyDescent="0.3">
      <c r="A6" t="s">
        <v>89</v>
      </c>
      <c r="B6" t="str">
        <f t="shared" si="0"/>
        <v>DF_Bebidas</v>
      </c>
      <c r="C6" t="str">
        <f t="shared" si="1"/>
        <v>53_Bebidas</v>
      </c>
      <c r="D6" t="s">
        <v>10</v>
      </c>
      <c r="E6">
        <v>53</v>
      </c>
      <c r="F6" t="s">
        <v>15</v>
      </c>
      <c r="G6" s="1">
        <f>VLOOKUP($B6,'Dados e Programação'!$A$1:$AN$509,MATCH(Classes!G$1,'Dados e Programação'!$A$1:$AN$1,0),FALSE)</f>
        <v>0</v>
      </c>
      <c r="H6" s="1">
        <f>VLOOKUP($B6,'Dados e Programação'!$A$1:$AN$509,MATCH(Classes!H$1,'Dados e Programação'!$A$1:$AN$1,0),FALSE)</f>
        <v>0</v>
      </c>
      <c r="I6" s="1">
        <f>VLOOKUP($B6,'Dados e Programação'!$A$1:$AN$509,MATCH(Classes!I$1,'Dados e Programação'!$A$1:$AN$1,0),FALSE)</f>
        <v>1</v>
      </c>
      <c r="J6" s="2">
        <f>VLOOKUP($B6,'Dados e Programação'!$A$1:$AN$509,MATCH(Classes!J$1,'Dados e Programação'!$A$1:$AN$1,0),FALSE)</f>
        <v>0</v>
      </c>
      <c r="K6" s="2">
        <f>VLOOKUP($B6,'Dados e Programação'!$A$1:$AN$509,MATCH(Classes!K$1,'Dados e Programação'!$A$1:$AN$1,0),FALSE)</f>
        <v>1</v>
      </c>
      <c r="L6" s="2">
        <f>VLOOKUP($B6,'Dados e Programação'!$A$1:$AN$509,MATCH(Classes!L$1,'Dados e Programação'!$A$1:$AN$1,0),FALSE)</f>
        <v>0</v>
      </c>
      <c r="M6" s="2">
        <f>VLOOKUP($B6,'Dados e Programação'!$A$1:$AN$509,MATCH(Classes!M$1,'Dados e Programação'!$A$1:$AN$1,0),FALSE)</f>
        <v>0</v>
      </c>
      <c r="N6" s="2">
        <f>VLOOKUP($B6,'Dados e Programação'!$A$1:$AN$509,MATCH(Classes!N$1,'Dados e Programação'!$A$1:$AN$1,0),FALSE)</f>
        <v>0</v>
      </c>
    </row>
    <row r="7" spans="1:14" x14ac:dyDescent="0.3">
      <c r="A7" t="s">
        <v>90</v>
      </c>
      <c r="B7" t="str">
        <f t="shared" si="0"/>
        <v>DF_Cantinas</v>
      </c>
      <c r="C7" t="str">
        <f t="shared" si="1"/>
        <v>53_Cantinas</v>
      </c>
      <c r="D7" t="s">
        <v>10</v>
      </c>
      <c r="E7">
        <v>53</v>
      </c>
      <c r="F7" t="s">
        <v>16</v>
      </c>
      <c r="G7" s="1">
        <f>VLOOKUP($B7,'Dados e Programação'!$A$1:$AN$509,MATCH(Classes!G$1,'Dados e Programação'!$A$1:$AN$1,0),FALSE)</f>
        <v>0</v>
      </c>
      <c r="H7" s="1">
        <f>VLOOKUP($B7,'Dados e Programação'!$A$1:$AN$509,MATCH(Classes!H$1,'Dados e Programação'!$A$1:$AN$1,0),FALSE)</f>
        <v>0</v>
      </c>
      <c r="I7" s="1">
        <f>VLOOKUP($B7,'Dados e Programação'!$A$1:$AN$509,MATCH(Classes!I$1,'Dados e Programação'!$A$1:$AN$1,0),FALSE)</f>
        <v>1</v>
      </c>
      <c r="J7" s="2">
        <f>VLOOKUP($B7,'Dados e Programação'!$A$1:$AN$509,MATCH(Classes!J$1,'Dados e Programação'!$A$1:$AN$1,0),FALSE)</f>
        <v>0</v>
      </c>
      <c r="K7" s="2">
        <f>VLOOKUP($B7,'Dados e Programação'!$A$1:$AN$509,MATCH(Classes!K$1,'Dados e Programação'!$A$1:$AN$1,0),FALSE)</f>
        <v>0</v>
      </c>
      <c r="L7" s="2">
        <f>VLOOKUP($B7,'Dados e Programação'!$A$1:$AN$509,MATCH(Classes!L$1,'Dados e Programação'!$A$1:$AN$1,0),FALSE)</f>
        <v>0</v>
      </c>
      <c r="M7" s="2">
        <f>VLOOKUP($B7,'Dados e Programação'!$A$1:$AN$509,MATCH(Classes!M$1,'Dados e Programação'!$A$1:$AN$1,0),FALSE)</f>
        <v>1</v>
      </c>
      <c r="N7" s="2">
        <f>VLOOKUP($B7,'Dados e Programação'!$A$1:$AN$509,MATCH(Classes!N$1,'Dados e Programação'!$A$1:$AN$1,0),FALSE)</f>
        <v>0</v>
      </c>
    </row>
    <row r="8" spans="1:14" x14ac:dyDescent="0.3">
      <c r="A8" t="s">
        <v>91</v>
      </c>
      <c r="B8" t="str">
        <f t="shared" si="0"/>
        <v>DF_Doces</v>
      </c>
      <c r="C8" t="str">
        <f t="shared" si="1"/>
        <v>53_Doces</v>
      </c>
      <c r="D8" t="s">
        <v>10</v>
      </c>
      <c r="E8">
        <v>53</v>
      </c>
      <c r="F8" t="s">
        <v>17</v>
      </c>
      <c r="G8" s="1">
        <f>VLOOKUP($B8,'Dados e Programação'!$A$1:$AN$509,MATCH(Classes!G$1,'Dados e Programação'!$A$1:$AN$1,0),FALSE)</f>
        <v>0</v>
      </c>
      <c r="H8" s="1">
        <f>VLOOKUP($B8,'Dados e Programação'!$A$1:$AN$509,MATCH(Classes!H$1,'Dados e Programação'!$A$1:$AN$1,0),FALSE)</f>
        <v>1</v>
      </c>
      <c r="I8" s="1">
        <f>VLOOKUP($B8,'Dados e Programação'!$A$1:$AN$509,MATCH(Classes!I$1,'Dados e Programação'!$A$1:$AN$1,0),FALSE)</f>
        <v>0</v>
      </c>
      <c r="J8" s="2">
        <f>VLOOKUP($B8,'Dados e Programação'!$A$1:$AN$509,MATCH(Classes!J$1,'Dados e Programação'!$A$1:$AN$1,0),FALSE)</f>
        <v>0</v>
      </c>
      <c r="K8" s="2">
        <f>VLOOKUP($B8,'Dados e Programação'!$A$1:$AN$509,MATCH(Classes!K$1,'Dados e Programação'!$A$1:$AN$1,0),FALSE)</f>
        <v>1</v>
      </c>
      <c r="L8" s="2">
        <f>VLOOKUP($B8,'Dados e Programação'!$A$1:$AN$509,MATCH(Classes!L$1,'Dados e Programação'!$A$1:$AN$1,0),FALSE)</f>
        <v>0</v>
      </c>
      <c r="M8" s="2">
        <f>VLOOKUP($B8,'Dados e Programação'!$A$1:$AN$509,MATCH(Classes!M$1,'Dados e Programação'!$A$1:$AN$1,0),FALSE)</f>
        <v>0</v>
      </c>
      <c r="N8" s="2">
        <f>VLOOKUP($B8,'Dados e Programação'!$A$1:$AN$509,MATCH(Classes!N$1,'Dados e Programação'!$A$1:$AN$1,0),FALSE)</f>
        <v>0</v>
      </c>
    </row>
    <row r="9" spans="1:14" x14ac:dyDescent="0.3">
      <c r="A9" t="s">
        <v>92</v>
      </c>
      <c r="B9" t="str">
        <f t="shared" si="0"/>
        <v>DF_FornecimentoDom</v>
      </c>
      <c r="C9" t="str">
        <f t="shared" si="1"/>
        <v>53_FornecimentoDom</v>
      </c>
      <c r="D9" t="s">
        <v>10</v>
      </c>
      <c r="E9">
        <v>53</v>
      </c>
      <c r="F9" t="s">
        <v>18</v>
      </c>
      <c r="G9" s="1">
        <f>VLOOKUP($B9,'Dados e Programação'!$A$1:$AN$509,MATCH(Classes!G$1,'Dados e Programação'!$A$1:$AN$1,0),FALSE)</f>
        <v>0</v>
      </c>
      <c r="H9" s="1">
        <f>VLOOKUP($B9,'Dados e Programação'!$A$1:$AN$509,MATCH(Classes!H$1,'Dados e Programação'!$A$1:$AN$1,0),FALSE)</f>
        <v>0</v>
      </c>
      <c r="I9" s="1">
        <f>VLOOKUP($B9,'Dados e Programação'!$A$1:$AN$509,MATCH(Classes!I$1,'Dados e Programação'!$A$1:$AN$1,0),FALSE)</f>
        <v>1</v>
      </c>
      <c r="J9" s="2">
        <f>VLOOKUP($B9,'Dados e Programação'!$A$1:$AN$509,MATCH(Classes!J$1,'Dados e Programação'!$A$1:$AN$1,0),FALSE)</f>
        <v>0</v>
      </c>
      <c r="K9" s="2">
        <f>VLOOKUP($B9,'Dados e Programação'!$A$1:$AN$509,MATCH(Classes!K$1,'Dados e Programação'!$A$1:$AN$1,0),FALSE)</f>
        <v>0</v>
      </c>
      <c r="L9" s="2">
        <f>VLOOKUP($B9,'Dados e Programação'!$A$1:$AN$509,MATCH(Classes!L$1,'Dados e Programação'!$A$1:$AN$1,0),FALSE)</f>
        <v>0</v>
      </c>
      <c r="M9" s="2">
        <f>VLOOKUP($B9,'Dados e Programação'!$A$1:$AN$509,MATCH(Classes!M$1,'Dados e Programação'!$A$1:$AN$1,0),FALSE)</f>
        <v>1</v>
      </c>
      <c r="N9" s="2">
        <f>VLOOKUP($B9,'Dados e Programação'!$A$1:$AN$509,MATCH(Classes!N$1,'Dados e Programação'!$A$1:$AN$1,0),FALSE)</f>
        <v>0</v>
      </c>
    </row>
    <row r="10" spans="1:14" x14ac:dyDescent="0.3">
      <c r="A10" t="s">
        <v>93</v>
      </c>
      <c r="B10" t="str">
        <f t="shared" si="0"/>
        <v>DF_Hipermercado</v>
      </c>
      <c r="C10" t="str">
        <f t="shared" si="1"/>
        <v>53_Hipermercado</v>
      </c>
      <c r="D10" t="s">
        <v>10</v>
      </c>
      <c r="E10">
        <v>53</v>
      </c>
      <c r="F10" t="s">
        <v>19</v>
      </c>
      <c r="G10" s="1">
        <f>VLOOKUP($B10,'Dados e Programação'!$A$1:$AN$509,MATCH(Classes!G$1,'Dados e Programação'!$A$1:$AN$1,0),FALSE)</f>
        <v>0</v>
      </c>
      <c r="H10" s="1">
        <f>VLOOKUP($B10,'Dados e Programação'!$A$1:$AN$509,MATCH(Classes!H$1,'Dados e Programação'!$A$1:$AN$1,0),FALSE)</f>
        <v>0</v>
      </c>
      <c r="I10" s="1">
        <f>VLOOKUP($B10,'Dados e Programação'!$A$1:$AN$509,MATCH(Classes!I$1,'Dados e Programação'!$A$1:$AN$1,0),FALSE)</f>
        <v>1</v>
      </c>
      <c r="J10" s="2">
        <f>VLOOKUP($B10,'Dados e Programação'!$A$1:$AN$509,MATCH(Classes!J$1,'Dados e Programação'!$A$1:$AN$1,0),FALSE)</f>
        <v>0</v>
      </c>
      <c r="K10" s="2">
        <f>VLOOKUP($B10,'Dados e Programação'!$A$1:$AN$509,MATCH(Classes!K$1,'Dados e Programação'!$A$1:$AN$1,0),FALSE)</f>
        <v>0</v>
      </c>
      <c r="L10" s="2">
        <f>VLOOKUP($B10,'Dados e Programação'!$A$1:$AN$509,MATCH(Classes!L$1,'Dados e Programação'!$A$1:$AN$1,0),FALSE)</f>
        <v>0</v>
      </c>
      <c r="M10" s="2">
        <f>VLOOKUP($B10,'Dados e Programação'!$A$1:$AN$509,MATCH(Classes!M$1,'Dados e Programação'!$A$1:$AN$1,0),FALSE)</f>
        <v>1</v>
      </c>
      <c r="N10" s="2">
        <f>VLOOKUP($B10,'Dados e Programação'!$A$1:$AN$509,MATCH(Classes!N$1,'Dados e Programação'!$A$1:$AN$1,0),FALSE)</f>
        <v>0</v>
      </c>
    </row>
    <row r="11" spans="1:14" x14ac:dyDescent="0.3">
      <c r="A11" t="s">
        <v>94</v>
      </c>
      <c r="B11" t="str">
        <f t="shared" si="0"/>
        <v>DF_Hortifruti</v>
      </c>
      <c r="C11" t="str">
        <f t="shared" si="1"/>
        <v>53_Hortifruti</v>
      </c>
      <c r="D11" t="s">
        <v>10</v>
      </c>
      <c r="E11">
        <v>53</v>
      </c>
      <c r="F11" t="s">
        <v>20</v>
      </c>
      <c r="G11" s="1">
        <f>VLOOKUP($B11,'Dados e Programação'!$A$1:$AN$509,MATCH(Classes!G$1,'Dados e Programação'!$A$1:$AN$1,0),FALSE)</f>
        <v>1</v>
      </c>
      <c r="H11" s="1">
        <f>VLOOKUP($B11,'Dados e Programação'!$A$1:$AN$509,MATCH(Classes!H$1,'Dados e Programação'!$A$1:$AN$1,0),FALSE)</f>
        <v>0</v>
      </c>
      <c r="I11" s="1">
        <f>VLOOKUP($B11,'Dados e Programação'!$A$1:$AN$509,MATCH(Classes!I$1,'Dados e Programação'!$A$1:$AN$1,0),FALSE)</f>
        <v>0</v>
      </c>
      <c r="J11" s="2">
        <f>VLOOKUP($B11,'Dados e Programação'!$A$1:$AN$509,MATCH(Classes!J$1,'Dados e Programação'!$A$1:$AN$1,0),FALSE)</f>
        <v>1</v>
      </c>
      <c r="K11" s="2">
        <f>VLOOKUP($B11,'Dados e Programação'!$A$1:$AN$509,MATCH(Classes!K$1,'Dados e Programação'!$A$1:$AN$1,0),FALSE)</f>
        <v>0</v>
      </c>
      <c r="L11" s="2">
        <f>VLOOKUP($B11,'Dados e Programação'!$A$1:$AN$509,MATCH(Classes!L$1,'Dados e Programação'!$A$1:$AN$1,0),FALSE)</f>
        <v>0</v>
      </c>
      <c r="M11" s="2">
        <f>VLOOKUP($B11,'Dados e Programação'!$A$1:$AN$509,MATCH(Classes!M$1,'Dados e Programação'!$A$1:$AN$1,0),FALSE)</f>
        <v>0</v>
      </c>
      <c r="N11" s="2">
        <f>VLOOKUP($B11,'Dados e Programação'!$A$1:$AN$509,MATCH(Classes!N$1,'Dados e Programação'!$A$1:$AN$1,0),FALSE)</f>
        <v>0</v>
      </c>
    </row>
    <row r="12" spans="1:14" x14ac:dyDescent="0.3">
      <c r="A12" t="s">
        <v>95</v>
      </c>
      <c r="B12" t="str">
        <f t="shared" si="0"/>
        <v>DF_Lanchonetes</v>
      </c>
      <c r="C12" t="str">
        <f t="shared" si="1"/>
        <v>53_Lanchonetes</v>
      </c>
      <c r="D12" t="s">
        <v>10</v>
      </c>
      <c r="E12">
        <v>53</v>
      </c>
      <c r="F12" t="s">
        <v>21</v>
      </c>
      <c r="G12" s="1">
        <f>VLOOKUP($B12,'Dados e Programação'!$A$1:$AN$509,MATCH(Classes!G$1,'Dados e Programação'!$A$1:$AN$1,0),FALSE)</f>
        <v>0</v>
      </c>
      <c r="H12" s="1">
        <f>VLOOKUP($B12,'Dados e Programação'!$A$1:$AN$509,MATCH(Classes!H$1,'Dados e Programação'!$A$1:$AN$1,0),FALSE)</f>
        <v>1</v>
      </c>
      <c r="I12" s="1">
        <f>VLOOKUP($B12,'Dados e Programação'!$A$1:$AN$509,MATCH(Classes!I$1,'Dados e Programação'!$A$1:$AN$1,0),FALSE)</f>
        <v>0</v>
      </c>
      <c r="J12" s="2">
        <f>VLOOKUP($B12,'Dados e Programação'!$A$1:$AN$509,MATCH(Classes!J$1,'Dados e Programação'!$A$1:$AN$1,0),FALSE)</f>
        <v>0</v>
      </c>
      <c r="K12" s="2">
        <f>VLOOKUP($B12,'Dados e Programação'!$A$1:$AN$509,MATCH(Classes!K$1,'Dados e Programação'!$A$1:$AN$1,0),FALSE)</f>
        <v>1</v>
      </c>
      <c r="L12" s="2">
        <f>VLOOKUP($B12,'Dados e Programação'!$A$1:$AN$509,MATCH(Classes!L$1,'Dados e Programação'!$A$1:$AN$1,0),FALSE)</f>
        <v>0</v>
      </c>
      <c r="M12" s="2">
        <f>VLOOKUP($B12,'Dados e Programação'!$A$1:$AN$509,MATCH(Classes!M$1,'Dados e Programação'!$A$1:$AN$1,0),FALSE)</f>
        <v>0</v>
      </c>
      <c r="N12" s="2">
        <f>VLOOKUP($B12,'Dados e Programação'!$A$1:$AN$509,MATCH(Classes!N$1,'Dados e Programação'!$A$1:$AN$1,0),FALSE)</f>
        <v>0</v>
      </c>
    </row>
    <row r="13" spans="1:14" x14ac:dyDescent="0.3">
      <c r="A13" t="s">
        <v>96</v>
      </c>
      <c r="B13" t="str">
        <f t="shared" si="0"/>
        <v>DF_LaticiniosFrios</v>
      </c>
      <c r="C13" t="str">
        <f t="shared" si="1"/>
        <v>53_LaticiniosFrios</v>
      </c>
      <c r="D13" t="s">
        <v>10</v>
      </c>
      <c r="E13">
        <v>53</v>
      </c>
      <c r="F13" t="s">
        <v>22</v>
      </c>
      <c r="G13" s="1">
        <f>VLOOKUP($B13,'Dados e Programação'!$A$1:$AN$509,MATCH(Classes!G$1,'Dados e Programação'!$A$1:$AN$1,0),FALSE)</f>
        <v>0</v>
      </c>
      <c r="H13" s="1">
        <f>VLOOKUP($B13,'Dados e Programação'!$A$1:$AN$509,MATCH(Classes!H$1,'Dados e Programação'!$A$1:$AN$1,0),FALSE)</f>
        <v>0</v>
      </c>
      <c r="I13" s="1">
        <f>VLOOKUP($B13,'Dados e Programação'!$A$1:$AN$509,MATCH(Classes!I$1,'Dados e Programação'!$A$1:$AN$1,0),FALSE)</f>
        <v>1</v>
      </c>
      <c r="J13" s="2">
        <f>VLOOKUP($B13,'Dados e Programação'!$A$1:$AN$509,MATCH(Classes!J$1,'Dados e Programação'!$A$1:$AN$1,0),FALSE)</f>
        <v>0</v>
      </c>
      <c r="K13" s="2">
        <f>VLOOKUP($B13,'Dados e Programação'!$A$1:$AN$509,MATCH(Classes!K$1,'Dados e Programação'!$A$1:$AN$1,0),FALSE)</f>
        <v>0</v>
      </c>
      <c r="L13" s="2">
        <f>VLOOKUP($B13,'Dados e Programação'!$A$1:$AN$509,MATCH(Classes!L$1,'Dados e Programação'!$A$1:$AN$1,0),FALSE)</f>
        <v>0</v>
      </c>
      <c r="M13" s="2">
        <f>VLOOKUP($B13,'Dados e Programação'!$A$1:$AN$509,MATCH(Classes!M$1,'Dados e Programação'!$A$1:$AN$1,0),FALSE)</f>
        <v>0</v>
      </c>
      <c r="N13" s="2">
        <f>VLOOKUP($B13,'Dados e Programação'!$A$1:$AN$509,MATCH(Classes!N$1,'Dados e Programação'!$A$1:$AN$1,0),FALSE)</f>
        <v>1</v>
      </c>
    </row>
    <row r="14" spans="1:14" x14ac:dyDescent="0.3">
      <c r="A14" t="s">
        <v>97</v>
      </c>
      <c r="B14" t="str">
        <f t="shared" si="0"/>
        <v>DF_Minimercado</v>
      </c>
      <c r="C14" t="str">
        <f t="shared" si="1"/>
        <v>53_Minimercado</v>
      </c>
      <c r="D14" t="s">
        <v>10</v>
      </c>
      <c r="E14">
        <v>53</v>
      </c>
      <c r="F14" t="s">
        <v>23</v>
      </c>
      <c r="G14" s="1">
        <f>VLOOKUP($B14,'Dados e Programação'!$A$1:$AN$509,MATCH(Classes!G$1,'Dados e Programação'!$A$1:$AN$1,0),FALSE)</f>
        <v>1</v>
      </c>
      <c r="H14" s="1">
        <f>VLOOKUP($B14,'Dados e Programação'!$A$1:$AN$509,MATCH(Classes!H$1,'Dados e Programação'!$A$1:$AN$1,0),FALSE)</f>
        <v>0</v>
      </c>
      <c r="I14" s="1">
        <f>VLOOKUP($B14,'Dados e Programação'!$A$1:$AN$509,MATCH(Classes!I$1,'Dados e Programação'!$A$1:$AN$1,0),FALSE)</f>
        <v>0</v>
      </c>
      <c r="J14" s="2">
        <f>VLOOKUP($B14,'Dados e Programação'!$A$1:$AN$509,MATCH(Classes!J$1,'Dados e Programação'!$A$1:$AN$1,0),FALSE)</f>
        <v>1</v>
      </c>
      <c r="K14" s="2">
        <f>VLOOKUP($B14,'Dados e Programação'!$A$1:$AN$509,MATCH(Classes!K$1,'Dados e Programação'!$A$1:$AN$1,0),FALSE)</f>
        <v>0</v>
      </c>
      <c r="L14" s="2">
        <f>VLOOKUP($B14,'Dados e Programação'!$A$1:$AN$509,MATCH(Classes!L$1,'Dados e Programação'!$A$1:$AN$1,0),FALSE)</f>
        <v>0</v>
      </c>
      <c r="M14" s="2">
        <f>VLOOKUP($B14,'Dados e Programação'!$A$1:$AN$509,MATCH(Classes!M$1,'Dados e Programação'!$A$1:$AN$1,0),FALSE)</f>
        <v>0</v>
      </c>
      <c r="N14" s="2">
        <f>VLOOKUP($B14,'Dados e Programação'!$A$1:$AN$509,MATCH(Classes!N$1,'Dados e Programação'!$A$1:$AN$1,0),FALSE)</f>
        <v>0</v>
      </c>
    </row>
    <row r="15" spans="1:14" x14ac:dyDescent="0.3">
      <c r="A15" t="s">
        <v>98</v>
      </c>
      <c r="B15" t="str">
        <f t="shared" si="0"/>
        <v>DF_Padaria_prod</v>
      </c>
      <c r="C15" t="str">
        <f t="shared" si="1"/>
        <v>53_Padaria_prod</v>
      </c>
      <c r="D15" t="s">
        <v>10</v>
      </c>
      <c r="E15">
        <v>53</v>
      </c>
      <c r="F15" t="s">
        <v>24</v>
      </c>
      <c r="G15" s="1">
        <f>VLOOKUP($B15,'Dados e Programação'!$A$1:$AN$509,MATCH(Classes!G$1,'Dados e Programação'!$A$1:$AN$1,0),FALSE)</f>
        <v>0</v>
      </c>
      <c r="H15" s="1">
        <f>VLOOKUP($B15,'Dados e Programação'!$A$1:$AN$509,MATCH(Classes!H$1,'Dados e Programação'!$A$1:$AN$1,0),FALSE)</f>
        <v>0</v>
      </c>
      <c r="I15" s="1">
        <f>VLOOKUP($B15,'Dados e Programação'!$A$1:$AN$509,MATCH(Classes!I$1,'Dados e Programação'!$A$1:$AN$1,0),FALSE)</f>
        <v>1</v>
      </c>
      <c r="J15" s="2">
        <f>VLOOKUP($B15,'Dados e Programação'!$A$1:$AN$509,MATCH(Classes!J$1,'Dados e Programação'!$A$1:$AN$1,0),FALSE)</f>
        <v>0</v>
      </c>
      <c r="K15" s="2">
        <f>VLOOKUP($B15,'Dados e Programação'!$A$1:$AN$509,MATCH(Classes!K$1,'Dados e Programação'!$A$1:$AN$1,0),FALSE)</f>
        <v>0</v>
      </c>
      <c r="L15" s="2">
        <f>VLOOKUP($B15,'Dados e Programação'!$A$1:$AN$509,MATCH(Classes!L$1,'Dados e Programação'!$A$1:$AN$1,0),FALSE)</f>
        <v>0</v>
      </c>
      <c r="M15" s="2">
        <f>VLOOKUP($B15,'Dados e Programação'!$A$1:$AN$509,MATCH(Classes!M$1,'Dados e Programação'!$A$1:$AN$1,0),FALSE)</f>
        <v>0</v>
      </c>
      <c r="N15" s="2">
        <f>VLOOKUP($B15,'Dados e Programação'!$A$1:$AN$509,MATCH(Classes!N$1,'Dados e Programação'!$A$1:$AN$1,0),FALSE)</f>
        <v>1</v>
      </c>
    </row>
    <row r="16" spans="1:14" x14ac:dyDescent="0.3">
      <c r="A16" t="s">
        <v>99</v>
      </c>
      <c r="B16" t="str">
        <f t="shared" si="0"/>
        <v>DF_Peixaria</v>
      </c>
      <c r="C16" t="str">
        <f t="shared" si="1"/>
        <v>53_Peixaria</v>
      </c>
      <c r="D16" t="s">
        <v>10</v>
      </c>
      <c r="E16">
        <v>53</v>
      </c>
      <c r="F16" t="s">
        <v>25</v>
      </c>
      <c r="G16" s="1">
        <f>VLOOKUP($B16,'Dados e Programação'!$A$1:$AN$509,MATCH(Classes!G$1,'Dados e Programação'!$A$1:$AN$1,0),FALSE)</f>
        <v>1</v>
      </c>
      <c r="H16" s="1">
        <f>VLOOKUP($B16,'Dados e Programação'!$A$1:$AN$509,MATCH(Classes!H$1,'Dados e Programação'!$A$1:$AN$1,0),FALSE)</f>
        <v>0</v>
      </c>
      <c r="I16" s="1">
        <f>VLOOKUP($B16,'Dados e Programação'!$A$1:$AN$509,MATCH(Classes!I$1,'Dados e Programação'!$A$1:$AN$1,0),FALSE)</f>
        <v>0</v>
      </c>
      <c r="J16" s="2">
        <f>VLOOKUP($B16,'Dados e Programação'!$A$1:$AN$509,MATCH(Classes!J$1,'Dados e Programação'!$A$1:$AN$1,0),FALSE)</f>
        <v>1</v>
      </c>
      <c r="K16" s="2">
        <f>VLOOKUP($B16,'Dados e Programação'!$A$1:$AN$509,MATCH(Classes!K$1,'Dados e Programação'!$A$1:$AN$1,0),FALSE)</f>
        <v>0</v>
      </c>
      <c r="L16" s="2">
        <f>VLOOKUP($B16,'Dados e Programação'!$A$1:$AN$509,MATCH(Classes!L$1,'Dados e Programação'!$A$1:$AN$1,0),FALSE)</f>
        <v>0</v>
      </c>
      <c r="M16" s="2">
        <f>VLOOKUP($B16,'Dados e Programação'!$A$1:$AN$509,MATCH(Classes!M$1,'Dados e Programação'!$A$1:$AN$1,0),FALSE)</f>
        <v>0</v>
      </c>
      <c r="N16" s="2">
        <f>VLOOKUP($B16,'Dados e Programação'!$A$1:$AN$509,MATCH(Classes!N$1,'Dados e Programação'!$A$1:$AN$1,0),FALSE)</f>
        <v>0</v>
      </c>
    </row>
    <row r="17" spans="1:14" x14ac:dyDescent="0.3">
      <c r="A17" t="s">
        <v>100</v>
      </c>
      <c r="B17" t="str">
        <f t="shared" si="0"/>
        <v>DF_Restaurante</v>
      </c>
      <c r="C17" t="str">
        <f t="shared" si="1"/>
        <v>53_Restaurante</v>
      </c>
      <c r="D17" t="s">
        <v>10</v>
      </c>
      <c r="E17">
        <v>53</v>
      </c>
      <c r="F17" t="s">
        <v>26</v>
      </c>
      <c r="G17" s="1">
        <f>VLOOKUP($B17,'Dados e Programação'!$A$1:$AN$509,MATCH(Classes!G$1,'Dados e Programação'!$A$1:$AN$1,0),FALSE)</f>
        <v>0</v>
      </c>
      <c r="H17" s="1">
        <f>VLOOKUP($B17,'Dados e Programação'!$A$1:$AN$509,MATCH(Classes!H$1,'Dados e Programação'!$A$1:$AN$1,0),FALSE)</f>
        <v>0</v>
      </c>
      <c r="I17" s="1">
        <f>VLOOKUP($B17,'Dados e Programação'!$A$1:$AN$509,MATCH(Classes!I$1,'Dados e Programação'!$A$1:$AN$1,0),FALSE)</f>
        <v>1</v>
      </c>
      <c r="J17" s="2">
        <f>VLOOKUP($B17,'Dados e Programação'!$A$1:$AN$509,MATCH(Classes!J$1,'Dados e Programação'!$A$1:$AN$1,0),FALSE)</f>
        <v>0</v>
      </c>
      <c r="K17" s="2">
        <f>VLOOKUP($B17,'Dados e Programação'!$A$1:$AN$509,MATCH(Classes!K$1,'Dados e Programação'!$A$1:$AN$1,0),FALSE)</f>
        <v>0</v>
      </c>
      <c r="L17" s="2">
        <f>VLOOKUP($B17,'Dados e Programação'!$A$1:$AN$509,MATCH(Classes!L$1,'Dados e Programação'!$A$1:$AN$1,0),FALSE)</f>
        <v>0</v>
      </c>
      <c r="M17" s="2">
        <f>VLOOKUP($B17,'Dados e Programação'!$A$1:$AN$509,MATCH(Classes!M$1,'Dados e Programação'!$A$1:$AN$1,0),FALSE)</f>
        <v>1</v>
      </c>
      <c r="N17" s="2">
        <f>VLOOKUP($B17,'Dados e Programação'!$A$1:$AN$509,MATCH(Classes!N$1,'Dados e Programação'!$A$1:$AN$1,0),FALSE)</f>
        <v>0</v>
      </c>
    </row>
    <row r="18" spans="1:14" x14ac:dyDescent="0.3">
      <c r="A18" t="s">
        <v>101</v>
      </c>
      <c r="B18" t="str">
        <f t="shared" si="0"/>
        <v>DF_Supermercado</v>
      </c>
      <c r="C18" t="str">
        <f t="shared" si="1"/>
        <v>53_Supermercado</v>
      </c>
      <c r="D18" t="s">
        <v>10</v>
      </c>
      <c r="E18">
        <v>53</v>
      </c>
      <c r="F18" t="s">
        <v>27</v>
      </c>
      <c r="G18" s="1">
        <f>VLOOKUP($B18,'Dados e Programação'!$A$1:$AN$509,MATCH(Classes!G$1,'Dados e Programação'!$A$1:$AN$1,0),FALSE)</f>
        <v>1</v>
      </c>
      <c r="H18" s="1">
        <f>VLOOKUP($B18,'Dados e Programação'!$A$1:$AN$509,MATCH(Classes!H$1,'Dados e Programação'!$A$1:$AN$1,0),FALSE)</f>
        <v>0</v>
      </c>
      <c r="I18" s="1">
        <f>VLOOKUP($B18,'Dados e Programação'!$A$1:$AN$509,MATCH(Classes!I$1,'Dados e Programação'!$A$1:$AN$1,0),FALSE)</f>
        <v>0</v>
      </c>
      <c r="J18" s="2">
        <f>VLOOKUP($B18,'Dados e Programação'!$A$1:$AN$509,MATCH(Classes!J$1,'Dados e Programação'!$A$1:$AN$1,0),FALSE)</f>
        <v>1</v>
      </c>
      <c r="K18" s="2">
        <f>VLOOKUP($B18,'Dados e Programação'!$A$1:$AN$509,MATCH(Classes!K$1,'Dados e Programação'!$A$1:$AN$1,0),FALSE)</f>
        <v>0</v>
      </c>
      <c r="L18" s="2">
        <f>VLOOKUP($B18,'Dados e Programação'!$A$1:$AN$509,MATCH(Classes!L$1,'Dados e Programação'!$A$1:$AN$1,0),FALSE)</f>
        <v>0</v>
      </c>
      <c r="M18" s="2">
        <f>VLOOKUP($B18,'Dados e Programação'!$A$1:$AN$509,MATCH(Classes!M$1,'Dados e Programação'!$A$1:$AN$1,0),FALSE)</f>
        <v>0</v>
      </c>
      <c r="N18" s="2">
        <f>VLOOKUP($B18,'Dados e Programação'!$A$1:$AN$509,MATCH(Classes!N$1,'Dados e Programação'!$A$1:$AN$1,0),FALSE)</f>
        <v>0</v>
      </c>
    </row>
    <row r="19" spans="1:14" x14ac:dyDescent="0.3">
      <c r="A19" t="s">
        <v>85</v>
      </c>
      <c r="B19" t="str">
        <f t="shared" si="0"/>
        <v>GO_Acougues</v>
      </c>
      <c r="C19" t="str">
        <f t="shared" si="1"/>
        <v>52_Acougues</v>
      </c>
      <c r="D19" t="s">
        <v>28</v>
      </c>
      <c r="E19">
        <v>52</v>
      </c>
      <c r="F19" t="s">
        <v>11</v>
      </c>
      <c r="G19" s="1">
        <f>VLOOKUP($B19,'Dados e Programação'!$A$1:$AN$509,MATCH(Classes!G$1,'Dados e Programação'!$A$1:$AN$1,0),FALSE)</f>
        <v>1</v>
      </c>
      <c r="H19" s="1">
        <f>VLOOKUP($B19,'Dados e Programação'!$A$1:$AN$509,MATCH(Classes!H$1,'Dados e Programação'!$A$1:$AN$1,0),FALSE)</f>
        <v>0</v>
      </c>
      <c r="I19" s="1">
        <f>VLOOKUP($B19,'Dados e Programação'!$A$1:$AN$509,MATCH(Classes!I$1,'Dados e Programação'!$A$1:$AN$1,0),FALSE)</f>
        <v>0</v>
      </c>
      <c r="J19" s="2">
        <f>VLOOKUP($B19,'Dados e Programação'!$A$1:$AN$509,MATCH(Classes!J$1,'Dados e Programação'!$A$1:$AN$1,0),FALSE)</f>
        <v>1</v>
      </c>
      <c r="K19" s="2">
        <f>VLOOKUP($B19,'Dados e Programação'!$A$1:$AN$509,MATCH(Classes!K$1,'Dados e Programação'!$A$1:$AN$1,0),FALSE)</f>
        <v>0</v>
      </c>
      <c r="L19" s="2">
        <f>VLOOKUP($B19,'Dados e Programação'!$A$1:$AN$509,MATCH(Classes!L$1,'Dados e Programação'!$A$1:$AN$1,0),FALSE)</f>
        <v>0</v>
      </c>
      <c r="M19" s="2">
        <f>VLOOKUP($B19,'Dados e Programação'!$A$1:$AN$509,MATCH(Classes!M$1,'Dados e Programação'!$A$1:$AN$1,0),FALSE)</f>
        <v>0</v>
      </c>
      <c r="N19" s="2">
        <f>VLOOKUP($B19,'Dados e Programação'!$A$1:$AN$509,MATCH(Classes!N$1,'Dados e Programação'!$A$1:$AN$1,0),FALSE)</f>
        <v>0</v>
      </c>
    </row>
    <row r="20" spans="1:14" x14ac:dyDescent="0.3">
      <c r="A20" t="s">
        <v>86</v>
      </c>
      <c r="B20" t="str">
        <f t="shared" si="0"/>
        <v>GO_AliGeral</v>
      </c>
      <c r="C20" t="str">
        <f t="shared" si="1"/>
        <v>52_AliGeral</v>
      </c>
      <c r="D20" t="s">
        <v>28</v>
      </c>
      <c r="E20">
        <v>52</v>
      </c>
      <c r="F20" t="s">
        <v>12</v>
      </c>
      <c r="G20" s="1">
        <f>VLOOKUP($B20,'Dados e Programação'!$A$1:$AN$509,MATCH(Classes!G$1,'Dados e Programação'!$A$1:$AN$1,0),FALSE)</f>
        <v>0</v>
      </c>
      <c r="H20" s="1">
        <f>VLOOKUP($B20,'Dados e Programação'!$A$1:$AN$509,MATCH(Classes!H$1,'Dados e Programação'!$A$1:$AN$1,0),FALSE)</f>
        <v>0</v>
      </c>
      <c r="I20" s="1">
        <f>VLOOKUP($B20,'Dados e Programação'!$A$1:$AN$509,MATCH(Classes!I$1,'Dados e Programação'!$A$1:$AN$1,0),FALSE)</f>
        <v>1</v>
      </c>
      <c r="J20" s="2">
        <f>VLOOKUP($B20,'Dados e Programação'!$A$1:$AN$509,MATCH(Classes!J$1,'Dados e Programação'!$A$1:$AN$1,0),FALSE)</f>
        <v>0</v>
      </c>
      <c r="K20" s="2">
        <f>VLOOKUP($B20,'Dados e Programação'!$A$1:$AN$509,MATCH(Classes!K$1,'Dados e Programação'!$A$1:$AN$1,0),FALSE)</f>
        <v>0</v>
      </c>
      <c r="L20" s="2">
        <f>VLOOKUP($B20,'Dados e Programação'!$A$1:$AN$509,MATCH(Classes!L$1,'Dados e Programação'!$A$1:$AN$1,0),FALSE)</f>
        <v>1</v>
      </c>
      <c r="M20" s="2">
        <f>VLOOKUP($B20,'Dados e Programação'!$A$1:$AN$509,MATCH(Classes!M$1,'Dados e Programação'!$A$1:$AN$1,0),FALSE)</f>
        <v>0</v>
      </c>
      <c r="N20" s="2">
        <f>VLOOKUP($B20,'Dados e Programação'!$A$1:$AN$509,MATCH(Classes!N$1,'Dados e Programação'!$A$1:$AN$1,0),FALSE)</f>
        <v>0</v>
      </c>
    </row>
    <row r="21" spans="1:14" x14ac:dyDescent="0.3">
      <c r="A21" t="s">
        <v>87</v>
      </c>
      <c r="B21" t="str">
        <f t="shared" si="0"/>
        <v>GO_Ambulantes</v>
      </c>
      <c r="C21" t="str">
        <f t="shared" si="1"/>
        <v>52_Ambulantes</v>
      </c>
      <c r="D21" t="s">
        <v>28</v>
      </c>
      <c r="E21">
        <v>52</v>
      </c>
      <c r="F21" t="s">
        <v>13</v>
      </c>
      <c r="G21" s="1">
        <f>VLOOKUP($B21,'Dados e Programação'!$A$1:$AN$509,MATCH(Classes!G$1,'Dados e Programação'!$A$1:$AN$1,0),FALSE)</f>
        <v>0</v>
      </c>
      <c r="H21" s="1">
        <f>VLOOKUP($B21,'Dados e Programação'!$A$1:$AN$509,MATCH(Classes!H$1,'Dados e Programação'!$A$1:$AN$1,0),FALSE)</f>
        <v>0</v>
      </c>
      <c r="I21" s="1">
        <f>VLOOKUP($B21,'Dados e Programação'!$A$1:$AN$509,MATCH(Classes!I$1,'Dados e Programação'!$A$1:$AN$1,0),FALSE)</f>
        <v>1</v>
      </c>
      <c r="J21" s="2">
        <f>VLOOKUP($B21,'Dados e Programação'!$A$1:$AN$509,MATCH(Classes!J$1,'Dados e Programação'!$A$1:$AN$1,0),FALSE)</f>
        <v>0</v>
      </c>
      <c r="K21" s="2">
        <f>VLOOKUP($B21,'Dados e Programação'!$A$1:$AN$509,MATCH(Classes!K$1,'Dados e Programação'!$A$1:$AN$1,0),FALSE)</f>
        <v>0</v>
      </c>
      <c r="L21" s="2">
        <f>VLOOKUP($B21,'Dados e Programação'!$A$1:$AN$509,MATCH(Classes!L$1,'Dados e Programação'!$A$1:$AN$1,0),FALSE)</f>
        <v>0</v>
      </c>
      <c r="M21" s="2">
        <f>VLOOKUP($B21,'Dados e Programação'!$A$1:$AN$509,MATCH(Classes!M$1,'Dados e Programação'!$A$1:$AN$1,0),FALSE)</f>
        <v>1</v>
      </c>
      <c r="N21" s="2">
        <f>VLOOKUP($B21,'Dados e Programação'!$A$1:$AN$509,MATCH(Classes!N$1,'Dados e Programação'!$A$1:$AN$1,0),FALSE)</f>
        <v>0</v>
      </c>
    </row>
    <row r="22" spans="1:14" x14ac:dyDescent="0.3">
      <c r="A22" t="s">
        <v>88</v>
      </c>
      <c r="B22" t="str">
        <f t="shared" si="0"/>
        <v>GO_Bares</v>
      </c>
      <c r="C22" t="str">
        <f t="shared" si="1"/>
        <v>52_Bares</v>
      </c>
      <c r="D22" t="s">
        <v>28</v>
      </c>
      <c r="E22">
        <v>52</v>
      </c>
      <c r="F22" t="s">
        <v>14</v>
      </c>
      <c r="G22" s="1">
        <f>VLOOKUP($B22,'Dados e Programação'!$A$1:$AN$509,MATCH(Classes!G$1,'Dados e Programação'!$A$1:$AN$1,0),FALSE)</f>
        <v>0</v>
      </c>
      <c r="H22" s="1">
        <f>VLOOKUP($B22,'Dados e Programação'!$A$1:$AN$509,MATCH(Classes!H$1,'Dados e Programação'!$A$1:$AN$1,0),FALSE)</f>
        <v>0</v>
      </c>
      <c r="I22" s="1">
        <f>VLOOKUP($B22,'Dados e Programação'!$A$1:$AN$509,MATCH(Classes!I$1,'Dados e Programação'!$A$1:$AN$1,0),FALSE)</f>
        <v>1</v>
      </c>
      <c r="J22" s="2">
        <f>VLOOKUP($B22,'Dados e Programação'!$A$1:$AN$509,MATCH(Classes!J$1,'Dados e Programação'!$A$1:$AN$1,0),FALSE)</f>
        <v>0</v>
      </c>
      <c r="K22" s="2">
        <f>VLOOKUP($B22,'Dados e Programação'!$A$1:$AN$509,MATCH(Classes!K$1,'Dados e Programação'!$A$1:$AN$1,0),FALSE)</f>
        <v>0</v>
      </c>
      <c r="L22" s="2">
        <f>VLOOKUP($B22,'Dados e Programação'!$A$1:$AN$509,MATCH(Classes!L$1,'Dados e Programação'!$A$1:$AN$1,0),FALSE)</f>
        <v>0</v>
      </c>
      <c r="M22" s="2">
        <f>VLOOKUP($B22,'Dados e Programação'!$A$1:$AN$509,MATCH(Classes!M$1,'Dados e Programação'!$A$1:$AN$1,0),FALSE)</f>
        <v>0</v>
      </c>
      <c r="N22" s="2">
        <f>VLOOKUP($B22,'Dados e Programação'!$A$1:$AN$509,MATCH(Classes!N$1,'Dados e Programação'!$A$1:$AN$1,0),FALSE)</f>
        <v>1</v>
      </c>
    </row>
    <row r="23" spans="1:14" x14ac:dyDescent="0.3">
      <c r="A23" t="s">
        <v>89</v>
      </c>
      <c r="B23" t="str">
        <f t="shared" si="0"/>
        <v>GO_Bebidas</v>
      </c>
      <c r="C23" t="str">
        <f t="shared" si="1"/>
        <v>52_Bebidas</v>
      </c>
      <c r="D23" t="s">
        <v>28</v>
      </c>
      <c r="E23">
        <v>52</v>
      </c>
      <c r="F23" t="s">
        <v>15</v>
      </c>
      <c r="G23" s="1">
        <f>VLOOKUP($B23,'Dados e Programação'!$A$1:$AN$509,MATCH(Classes!G$1,'Dados e Programação'!$A$1:$AN$1,0),FALSE)</f>
        <v>0</v>
      </c>
      <c r="H23" s="1">
        <f>VLOOKUP($B23,'Dados e Programação'!$A$1:$AN$509,MATCH(Classes!H$1,'Dados e Programação'!$A$1:$AN$1,0),FALSE)</f>
        <v>0</v>
      </c>
      <c r="I23" s="1">
        <f>VLOOKUP($B23,'Dados e Programação'!$A$1:$AN$509,MATCH(Classes!I$1,'Dados e Programação'!$A$1:$AN$1,0),FALSE)</f>
        <v>1</v>
      </c>
      <c r="J23" s="2">
        <f>VLOOKUP($B23,'Dados e Programação'!$A$1:$AN$509,MATCH(Classes!J$1,'Dados e Programação'!$A$1:$AN$1,0),FALSE)</f>
        <v>0</v>
      </c>
      <c r="K23" s="2">
        <f>VLOOKUP($B23,'Dados e Programação'!$A$1:$AN$509,MATCH(Classes!K$1,'Dados e Programação'!$A$1:$AN$1,0),FALSE)</f>
        <v>1</v>
      </c>
      <c r="L23" s="2">
        <f>VLOOKUP($B23,'Dados e Programação'!$A$1:$AN$509,MATCH(Classes!L$1,'Dados e Programação'!$A$1:$AN$1,0),FALSE)</f>
        <v>0</v>
      </c>
      <c r="M23" s="2">
        <f>VLOOKUP($B23,'Dados e Programação'!$A$1:$AN$509,MATCH(Classes!M$1,'Dados e Programação'!$A$1:$AN$1,0),FALSE)</f>
        <v>0</v>
      </c>
      <c r="N23" s="2">
        <f>VLOOKUP($B23,'Dados e Programação'!$A$1:$AN$509,MATCH(Classes!N$1,'Dados e Programação'!$A$1:$AN$1,0),FALSE)</f>
        <v>0</v>
      </c>
    </row>
    <row r="24" spans="1:14" x14ac:dyDescent="0.3">
      <c r="A24" t="s">
        <v>90</v>
      </c>
      <c r="B24" t="str">
        <f t="shared" si="0"/>
        <v>GO_Cantinas</v>
      </c>
      <c r="C24" t="str">
        <f t="shared" si="1"/>
        <v>52_Cantinas</v>
      </c>
      <c r="D24" t="s">
        <v>28</v>
      </c>
      <c r="E24">
        <v>52</v>
      </c>
      <c r="F24" t="s">
        <v>16</v>
      </c>
      <c r="G24" s="1">
        <f>VLOOKUP($B24,'Dados e Programação'!$A$1:$AN$509,MATCH(Classes!G$1,'Dados e Programação'!$A$1:$AN$1,0),FALSE)</f>
        <v>0</v>
      </c>
      <c r="H24" s="1">
        <f>VLOOKUP($B24,'Dados e Programação'!$A$1:$AN$509,MATCH(Classes!H$1,'Dados e Programação'!$A$1:$AN$1,0),FALSE)</f>
        <v>1</v>
      </c>
      <c r="I24" s="1">
        <f>VLOOKUP($B24,'Dados e Programação'!$A$1:$AN$509,MATCH(Classes!I$1,'Dados e Programação'!$A$1:$AN$1,0),FALSE)</f>
        <v>0</v>
      </c>
      <c r="J24" s="2">
        <f>VLOOKUP($B24,'Dados e Programação'!$A$1:$AN$509,MATCH(Classes!J$1,'Dados e Programação'!$A$1:$AN$1,0),FALSE)</f>
        <v>0</v>
      </c>
      <c r="K24" s="2">
        <f>VLOOKUP($B24,'Dados e Programação'!$A$1:$AN$509,MATCH(Classes!K$1,'Dados e Programação'!$A$1:$AN$1,0),FALSE)</f>
        <v>1</v>
      </c>
      <c r="L24" s="2">
        <f>VLOOKUP($B24,'Dados e Programação'!$A$1:$AN$509,MATCH(Classes!L$1,'Dados e Programação'!$A$1:$AN$1,0),FALSE)</f>
        <v>0</v>
      </c>
      <c r="M24" s="2">
        <f>VLOOKUP($B24,'Dados e Programação'!$A$1:$AN$509,MATCH(Classes!M$1,'Dados e Programação'!$A$1:$AN$1,0),FALSE)</f>
        <v>0</v>
      </c>
      <c r="N24" s="2">
        <f>VLOOKUP($B24,'Dados e Programação'!$A$1:$AN$509,MATCH(Classes!N$1,'Dados e Programação'!$A$1:$AN$1,0),FALSE)</f>
        <v>0</v>
      </c>
    </row>
    <row r="25" spans="1:14" x14ac:dyDescent="0.3">
      <c r="A25" t="s">
        <v>91</v>
      </c>
      <c r="B25" t="str">
        <f t="shared" si="0"/>
        <v>GO_Doces</v>
      </c>
      <c r="C25" t="str">
        <f t="shared" si="1"/>
        <v>52_Doces</v>
      </c>
      <c r="D25" t="s">
        <v>28</v>
      </c>
      <c r="E25">
        <v>52</v>
      </c>
      <c r="F25" t="s">
        <v>17</v>
      </c>
      <c r="G25" s="1">
        <f>VLOOKUP($B25,'Dados e Programação'!$A$1:$AN$509,MATCH(Classes!G$1,'Dados e Programação'!$A$1:$AN$1,0),FALSE)</f>
        <v>0</v>
      </c>
      <c r="H25" s="1">
        <f>VLOOKUP($B25,'Dados e Programação'!$A$1:$AN$509,MATCH(Classes!H$1,'Dados e Programação'!$A$1:$AN$1,0),FALSE)</f>
        <v>1</v>
      </c>
      <c r="I25" s="1">
        <f>VLOOKUP($B25,'Dados e Programação'!$A$1:$AN$509,MATCH(Classes!I$1,'Dados e Programação'!$A$1:$AN$1,0),FALSE)</f>
        <v>0</v>
      </c>
      <c r="J25" s="2">
        <f>VLOOKUP($B25,'Dados e Programação'!$A$1:$AN$509,MATCH(Classes!J$1,'Dados e Programação'!$A$1:$AN$1,0),FALSE)</f>
        <v>0</v>
      </c>
      <c r="K25" s="2">
        <f>VLOOKUP($B25,'Dados e Programação'!$A$1:$AN$509,MATCH(Classes!K$1,'Dados e Programação'!$A$1:$AN$1,0),FALSE)</f>
        <v>1</v>
      </c>
      <c r="L25" s="2">
        <f>VLOOKUP($B25,'Dados e Programação'!$A$1:$AN$509,MATCH(Classes!L$1,'Dados e Programação'!$A$1:$AN$1,0),FALSE)</f>
        <v>0</v>
      </c>
      <c r="M25" s="2">
        <f>VLOOKUP($B25,'Dados e Programação'!$A$1:$AN$509,MATCH(Classes!M$1,'Dados e Programação'!$A$1:$AN$1,0),FALSE)</f>
        <v>0</v>
      </c>
      <c r="N25" s="2">
        <f>VLOOKUP($B25,'Dados e Programação'!$A$1:$AN$509,MATCH(Classes!N$1,'Dados e Programação'!$A$1:$AN$1,0),FALSE)</f>
        <v>0</v>
      </c>
    </row>
    <row r="26" spans="1:14" x14ac:dyDescent="0.3">
      <c r="A26" t="s">
        <v>92</v>
      </c>
      <c r="B26" t="str">
        <f t="shared" si="0"/>
        <v>GO_FornecimentoDom</v>
      </c>
      <c r="C26" t="str">
        <f t="shared" si="1"/>
        <v>52_FornecimentoDom</v>
      </c>
      <c r="D26" t="s">
        <v>28</v>
      </c>
      <c r="E26">
        <v>52</v>
      </c>
      <c r="F26" t="s">
        <v>18</v>
      </c>
      <c r="G26" s="1">
        <f>VLOOKUP($B26,'Dados e Programação'!$A$1:$AN$509,MATCH(Classes!G$1,'Dados e Programação'!$A$1:$AN$1,0),FALSE)</f>
        <v>0</v>
      </c>
      <c r="H26" s="1">
        <f>VLOOKUP($B26,'Dados e Programação'!$A$1:$AN$509,MATCH(Classes!H$1,'Dados e Programação'!$A$1:$AN$1,0),FALSE)</f>
        <v>0</v>
      </c>
      <c r="I26" s="1">
        <f>VLOOKUP($B26,'Dados e Programação'!$A$1:$AN$509,MATCH(Classes!I$1,'Dados e Programação'!$A$1:$AN$1,0),FALSE)</f>
        <v>1</v>
      </c>
      <c r="J26" s="2">
        <f>VLOOKUP($B26,'Dados e Programação'!$A$1:$AN$509,MATCH(Classes!J$1,'Dados e Programação'!$A$1:$AN$1,0),FALSE)</f>
        <v>0</v>
      </c>
      <c r="K26" s="2">
        <f>VLOOKUP($B26,'Dados e Programação'!$A$1:$AN$509,MATCH(Classes!K$1,'Dados e Programação'!$A$1:$AN$1,0),FALSE)</f>
        <v>0</v>
      </c>
      <c r="L26" s="2">
        <f>VLOOKUP($B26,'Dados e Programação'!$A$1:$AN$509,MATCH(Classes!L$1,'Dados e Programação'!$A$1:$AN$1,0),FALSE)</f>
        <v>1</v>
      </c>
      <c r="M26" s="2">
        <f>VLOOKUP($B26,'Dados e Programação'!$A$1:$AN$509,MATCH(Classes!M$1,'Dados e Programação'!$A$1:$AN$1,0),FALSE)</f>
        <v>0</v>
      </c>
      <c r="N26" s="2">
        <f>VLOOKUP($B26,'Dados e Programação'!$A$1:$AN$509,MATCH(Classes!N$1,'Dados e Programação'!$A$1:$AN$1,0),FALSE)</f>
        <v>0</v>
      </c>
    </row>
    <row r="27" spans="1:14" x14ac:dyDescent="0.3">
      <c r="A27" t="s">
        <v>93</v>
      </c>
      <c r="B27" t="str">
        <f t="shared" si="0"/>
        <v>GO_Hipermercado</v>
      </c>
      <c r="C27" t="str">
        <f t="shared" si="1"/>
        <v>52_Hipermercado</v>
      </c>
      <c r="D27" t="s">
        <v>28</v>
      </c>
      <c r="E27">
        <v>52</v>
      </c>
      <c r="F27" t="s">
        <v>19</v>
      </c>
      <c r="G27" s="1">
        <f>VLOOKUP($B27,'Dados e Programação'!$A$1:$AN$509,MATCH(Classes!G$1,'Dados e Programação'!$A$1:$AN$1,0),FALSE)</f>
        <v>0</v>
      </c>
      <c r="H27" s="1">
        <f>VLOOKUP($B27,'Dados e Programação'!$A$1:$AN$509,MATCH(Classes!H$1,'Dados e Programação'!$A$1:$AN$1,0),FALSE)</f>
        <v>0</v>
      </c>
      <c r="I27" s="1">
        <f>VLOOKUP($B27,'Dados e Programação'!$A$1:$AN$509,MATCH(Classes!I$1,'Dados e Programação'!$A$1:$AN$1,0),FALSE)</f>
        <v>1</v>
      </c>
      <c r="J27" s="2">
        <f>VLOOKUP($B27,'Dados e Programação'!$A$1:$AN$509,MATCH(Classes!J$1,'Dados e Programação'!$A$1:$AN$1,0),FALSE)</f>
        <v>0</v>
      </c>
      <c r="K27" s="2">
        <f>VLOOKUP($B27,'Dados e Programação'!$A$1:$AN$509,MATCH(Classes!K$1,'Dados e Programação'!$A$1:$AN$1,0),FALSE)</f>
        <v>0</v>
      </c>
      <c r="L27" s="2">
        <f>VLOOKUP($B27,'Dados e Programação'!$A$1:$AN$509,MATCH(Classes!L$1,'Dados e Programação'!$A$1:$AN$1,0),FALSE)</f>
        <v>0</v>
      </c>
      <c r="M27" s="2">
        <f>VLOOKUP($B27,'Dados e Programação'!$A$1:$AN$509,MATCH(Classes!M$1,'Dados e Programação'!$A$1:$AN$1,0),FALSE)</f>
        <v>1</v>
      </c>
      <c r="N27" s="2">
        <f>VLOOKUP($B27,'Dados e Programação'!$A$1:$AN$509,MATCH(Classes!N$1,'Dados e Programação'!$A$1:$AN$1,0),FALSE)</f>
        <v>0</v>
      </c>
    </row>
    <row r="28" spans="1:14" x14ac:dyDescent="0.3">
      <c r="A28" t="s">
        <v>94</v>
      </c>
      <c r="B28" t="str">
        <f t="shared" si="0"/>
        <v>GO_Hortifruti</v>
      </c>
      <c r="C28" t="str">
        <f t="shared" si="1"/>
        <v>52_Hortifruti</v>
      </c>
      <c r="D28" t="s">
        <v>28</v>
      </c>
      <c r="E28">
        <v>52</v>
      </c>
      <c r="F28" t="s">
        <v>20</v>
      </c>
      <c r="G28" s="1">
        <f>VLOOKUP($B28,'Dados e Programação'!$A$1:$AN$509,MATCH(Classes!G$1,'Dados e Programação'!$A$1:$AN$1,0),FALSE)</f>
        <v>1</v>
      </c>
      <c r="H28" s="1">
        <f>VLOOKUP($B28,'Dados e Programação'!$A$1:$AN$509,MATCH(Classes!H$1,'Dados e Programação'!$A$1:$AN$1,0),FALSE)</f>
        <v>0</v>
      </c>
      <c r="I28" s="1">
        <f>VLOOKUP($B28,'Dados e Programação'!$A$1:$AN$509,MATCH(Classes!I$1,'Dados e Programação'!$A$1:$AN$1,0),FALSE)</f>
        <v>0</v>
      </c>
      <c r="J28" s="2">
        <f>VLOOKUP($B28,'Dados e Programação'!$A$1:$AN$509,MATCH(Classes!J$1,'Dados e Programação'!$A$1:$AN$1,0),FALSE)</f>
        <v>1</v>
      </c>
      <c r="K28" s="2">
        <f>VLOOKUP($B28,'Dados e Programação'!$A$1:$AN$509,MATCH(Classes!K$1,'Dados e Programação'!$A$1:$AN$1,0),FALSE)</f>
        <v>0</v>
      </c>
      <c r="L28" s="2">
        <f>VLOOKUP($B28,'Dados e Programação'!$A$1:$AN$509,MATCH(Classes!L$1,'Dados e Programação'!$A$1:$AN$1,0),FALSE)</f>
        <v>0</v>
      </c>
      <c r="M28" s="2">
        <f>VLOOKUP($B28,'Dados e Programação'!$A$1:$AN$509,MATCH(Classes!M$1,'Dados e Programação'!$A$1:$AN$1,0),FALSE)</f>
        <v>0</v>
      </c>
      <c r="N28" s="2">
        <f>VLOOKUP($B28,'Dados e Programação'!$A$1:$AN$509,MATCH(Classes!N$1,'Dados e Programação'!$A$1:$AN$1,0),FALSE)</f>
        <v>0</v>
      </c>
    </row>
    <row r="29" spans="1:14" x14ac:dyDescent="0.3">
      <c r="A29" t="s">
        <v>95</v>
      </c>
      <c r="B29" t="str">
        <f t="shared" si="0"/>
        <v>GO_Lanchonetes</v>
      </c>
      <c r="C29" t="str">
        <f t="shared" si="1"/>
        <v>52_Lanchonetes</v>
      </c>
      <c r="D29" t="s">
        <v>28</v>
      </c>
      <c r="E29">
        <v>52</v>
      </c>
      <c r="F29" t="s">
        <v>21</v>
      </c>
      <c r="G29" s="1">
        <f>VLOOKUP($B29,'Dados e Programação'!$A$1:$AN$509,MATCH(Classes!G$1,'Dados e Programação'!$A$1:$AN$1,0),FALSE)</f>
        <v>0</v>
      </c>
      <c r="H29" s="1">
        <f>VLOOKUP($B29,'Dados e Programação'!$A$1:$AN$509,MATCH(Classes!H$1,'Dados e Programação'!$A$1:$AN$1,0),FALSE)</f>
        <v>1</v>
      </c>
      <c r="I29" s="1">
        <f>VLOOKUP($B29,'Dados e Programação'!$A$1:$AN$509,MATCH(Classes!I$1,'Dados e Programação'!$A$1:$AN$1,0),FALSE)</f>
        <v>0</v>
      </c>
      <c r="J29" s="2">
        <f>VLOOKUP($B29,'Dados e Programação'!$A$1:$AN$509,MATCH(Classes!J$1,'Dados e Programação'!$A$1:$AN$1,0),FALSE)</f>
        <v>0</v>
      </c>
      <c r="K29" s="2">
        <f>VLOOKUP($B29,'Dados e Programação'!$A$1:$AN$509,MATCH(Classes!K$1,'Dados e Programação'!$A$1:$AN$1,0),FALSE)</f>
        <v>1</v>
      </c>
      <c r="L29" s="2">
        <f>VLOOKUP($B29,'Dados e Programação'!$A$1:$AN$509,MATCH(Classes!L$1,'Dados e Programação'!$A$1:$AN$1,0),FALSE)</f>
        <v>0</v>
      </c>
      <c r="M29" s="2">
        <f>VLOOKUP($B29,'Dados e Programação'!$A$1:$AN$509,MATCH(Classes!M$1,'Dados e Programação'!$A$1:$AN$1,0),FALSE)</f>
        <v>0</v>
      </c>
      <c r="N29" s="2">
        <f>VLOOKUP($B29,'Dados e Programação'!$A$1:$AN$509,MATCH(Classes!N$1,'Dados e Programação'!$A$1:$AN$1,0),FALSE)</f>
        <v>0</v>
      </c>
    </row>
    <row r="30" spans="1:14" x14ac:dyDescent="0.3">
      <c r="A30" t="s">
        <v>96</v>
      </c>
      <c r="B30" t="str">
        <f t="shared" si="0"/>
        <v>GO_LaticiniosFrios</v>
      </c>
      <c r="C30" t="str">
        <f t="shared" si="1"/>
        <v>52_LaticiniosFrios</v>
      </c>
      <c r="D30" t="s">
        <v>28</v>
      </c>
      <c r="E30">
        <v>52</v>
      </c>
      <c r="F30" t="s">
        <v>22</v>
      </c>
      <c r="G30" s="1">
        <f>VLOOKUP($B30,'Dados e Programação'!$A$1:$AN$509,MATCH(Classes!G$1,'Dados e Programação'!$A$1:$AN$1,0),FALSE)</f>
        <v>1</v>
      </c>
      <c r="H30" s="1">
        <f>VLOOKUP($B30,'Dados e Programação'!$A$1:$AN$509,MATCH(Classes!H$1,'Dados e Programação'!$A$1:$AN$1,0),FALSE)</f>
        <v>0</v>
      </c>
      <c r="I30" s="1">
        <f>VLOOKUP($B30,'Dados e Programação'!$A$1:$AN$509,MATCH(Classes!I$1,'Dados e Programação'!$A$1:$AN$1,0),FALSE)</f>
        <v>0</v>
      </c>
      <c r="J30" s="2">
        <f>VLOOKUP($B30,'Dados e Programação'!$A$1:$AN$509,MATCH(Classes!J$1,'Dados e Programação'!$A$1:$AN$1,0),FALSE)</f>
        <v>1</v>
      </c>
      <c r="K30" s="2">
        <f>VLOOKUP($B30,'Dados e Programação'!$A$1:$AN$509,MATCH(Classes!K$1,'Dados e Programação'!$A$1:$AN$1,0),FALSE)</f>
        <v>0</v>
      </c>
      <c r="L30" s="2">
        <f>VLOOKUP($B30,'Dados e Programação'!$A$1:$AN$509,MATCH(Classes!L$1,'Dados e Programação'!$A$1:$AN$1,0),FALSE)</f>
        <v>0</v>
      </c>
      <c r="M30" s="2">
        <f>VLOOKUP($B30,'Dados e Programação'!$A$1:$AN$509,MATCH(Classes!M$1,'Dados e Programação'!$A$1:$AN$1,0),FALSE)</f>
        <v>0</v>
      </c>
      <c r="N30" s="2">
        <f>VLOOKUP($B30,'Dados e Programação'!$A$1:$AN$509,MATCH(Classes!N$1,'Dados e Programação'!$A$1:$AN$1,0),FALSE)</f>
        <v>0</v>
      </c>
    </row>
    <row r="31" spans="1:14" x14ac:dyDescent="0.3">
      <c r="A31" t="s">
        <v>97</v>
      </c>
      <c r="B31" t="str">
        <f t="shared" si="0"/>
        <v>GO_Minimercado</v>
      </c>
      <c r="C31" t="str">
        <f t="shared" si="1"/>
        <v>52_Minimercado</v>
      </c>
      <c r="D31" t="s">
        <v>28</v>
      </c>
      <c r="E31">
        <v>52</v>
      </c>
      <c r="F31" t="s">
        <v>23</v>
      </c>
      <c r="G31" s="1">
        <f>VLOOKUP($B31,'Dados e Programação'!$A$1:$AN$509,MATCH(Classes!G$1,'Dados e Programação'!$A$1:$AN$1,0),FALSE)</f>
        <v>1</v>
      </c>
      <c r="H31" s="1">
        <f>VLOOKUP($B31,'Dados e Programação'!$A$1:$AN$509,MATCH(Classes!H$1,'Dados e Programação'!$A$1:$AN$1,0),FALSE)</f>
        <v>0</v>
      </c>
      <c r="I31" s="1">
        <f>VLOOKUP($B31,'Dados e Programação'!$A$1:$AN$509,MATCH(Classes!I$1,'Dados e Programação'!$A$1:$AN$1,0),FALSE)</f>
        <v>0</v>
      </c>
      <c r="J31" s="2">
        <f>VLOOKUP($B31,'Dados e Programação'!$A$1:$AN$509,MATCH(Classes!J$1,'Dados e Programação'!$A$1:$AN$1,0),FALSE)</f>
        <v>1</v>
      </c>
      <c r="K31" s="2">
        <f>VLOOKUP($B31,'Dados e Programação'!$A$1:$AN$509,MATCH(Classes!K$1,'Dados e Programação'!$A$1:$AN$1,0),FALSE)</f>
        <v>0</v>
      </c>
      <c r="L31" s="2">
        <f>VLOOKUP($B31,'Dados e Programação'!$A$1:$AN$509,MATCH(Classes!L$1,'Dados e Programação'!$A$1:$AN$1,0),FALSE)</f>
        <v>0</v>
      </c>
      <c r="M31" s="2">
        <f>VLOOKUP($B31,'Dados e Programação'!$A$1:$AN$509,MATCH(Classes!M$1,'Dados e Programação'!$A$1:$AN$1,0),FALSE)</f>
        <v>0</v>
      </c>
      <c r="N31" s="2">
        <f>VLOOKUP($B31,'Dados e Programação'!$A$1:$AN$509,MATCH(Classes!N$1,'Dados e Programação'!$A$1:$AN$1,0),FALSE)</f>
        <v>0</v>
      </c>
    </row>
    <row r="32" spans="1:14" x14ac:dyDescent="0.3">
      <c r="A32" t="s">
        <v>98</v>
      </c>
      <c r="B32" t="str">
        <f t="shared" si="0"/>
        <v>GO_Padaria_prod</v>
      </c>
      <c r="C32" t="str">
        <f t="shared" si="1"/>
        <v>52_Padaria_prod</v>
      </c>
      <c r="D32" t="s">
        <v>28</v>
      </c>
      <c r="E32">
        <v>52</v>
      </c>
      <c r="F32" t="s">
        <v>24</v>
      </c>
      <c r="G32" s="1">
        <f>VLOOKUP($B32,'Dados e Programação'!$A$1:$AN$509,MATCH(Classes!G$1,'Dados e Programação'!$A$1:$AN$1,0),FALSE)</f>
        <v>0</v>
      </c>
      <c r="H32" s="1">
        <f>VLOOKUP($B32,'Dados e Programação'!$A$1:$AN$509,MATCH(Classes!H$1,'Dados e Programação'!$A$1:$AN$1,0),FALSE)</f>
        <v>0</v>
      </c>
      <c r="I32" s="1">
        <f>VLOOKUP($B32,'Dados e Programação'!$A$1:$AN$509,MATCH(Classes!I$1,'Dados e Programação'!$A$1:$AN$1,0),FALSE)</f>
        <v>1</v>
      </c>
      <c r="J32" s="2">
        <f>VLOOKUP($B32,'Dados e Programação'!$A$1:$AN$509,MATCH(Classes!J$1,'Dados e Programação'!$A$1:$AN$1,0),FALSE)</f>
        <v>0</v>
      </c>
      <c r="K32" s="2">
        <f>VLOOKUP($B32,'Dados e Programação'!$A$1:$AN$509,MATCH(Classes!K$1,'Dados e Programação'!$A$1:$AN$1,0),FALSE)</f>
        <v>0</v>
      </c>
      <c r="L32" s="2">
        <f>VLOOKUP($B32,'Dados e Programação'!$A$1:$AN$509,MATCH(Classes!L$1,'Dados e Programação'!$A$1:$AN$1,0),FALSE)</f>
        <v>0</v>
      </c>
      <c r="M32" s="2">
        <f>VLOOKUP($B32,'Dados e Programação'!$A$1:$AN$509,MATCH(Classes!M$1,'Dados e Programação'!$A$1:$AN$1,0),FALSE)</f>
        <v>0</v>
      </c>
      <c r="N32" s="2">
        <f>VLOOKUP($B32,'Dados e Programação'!$A$1:$AN$509,MATCH(Classes!N$1,'Dados e Programação'!$A$1:$AN$1,0),FALSE)</f>
        <v>1</v>
      </c>
    </row>
    <row r="33" spans="1:14" x14ac:dyDescent="0.3">
      <c r="A33" t="s">
        <v>99</v>
      </c>
      <c r="B33" t="str">
        <f t="shared" si="0"/>
        <v>GO_Peixaria</v>
      </c>
      <c r="C33" t="str">
        <f t="shared" si="1"/>
        <v>52_Peixaria</v>
      </c>
      <c r="D33" t="s">
        <v>28</v>
      </c>
      <c r="E33">
        <v>52</v>
      </c>
      <c r="F33" t="s">
        <v>25</v>
      </c>
      <c r="G33" s="1">
        <f>VLOOKUP($B33,'Dados e Programação'!$A$1:$AN$509,MATCH(Classes!G$1,'Dados e Programação'!$A$1:$AN$1,0),FALSE)</f>
        <v>1</v>
      </c>
      <c r="H33" s="1">
        <f>VLOOKUP($B33,'Dados e Programação'!$A$1:$AN$509,MATCH(Classes!H$1,'Dados e Programação'!$A$1:$AN$1,0),FALSE)</f>
        <v>0</v>
      </c>
      <c r="I33" s="1">
        <f>VLOOKUP($B33,'Dados e Programação'!$A$1:$AN$509,MATCH(Classes!I$1,'Dados e Programação'!$A$1:$AN$1,0),FALSE)</f>
        <v>0</v>
      </c>
      <c r="J33" s="2">
        <f>VLOOKUP($B33,'Dados e Programação'!$A$1:$AN$509,MATCH(Classes!J$1,'Dados e Programação'!$A$1:$AN$1,0),FALSE)</f>
        <v>1</v>
      </c>
      <c r="K33" s="2">
        <f>VLOOKUP($B33,'Dados e Programação'!$A$1:$AN$509,MATCH(Classes!K$1,'Dados e Programação'!$A$1:$AN$1,0),FALSE)</f>
        <v>0</v>
      </c>
      <c r="L33" s="2">
        <f>VLOOKUP($B33,'Dados e Programação'!$A$1:$AN$509,MATCH(Classes!L$1,'Dados e Programação'!$A$1:$AN$1,0),FALSE)</f>
        <v>0</v>
      </c>
      <c r="M33" s="2">
        <f>VLOOKUP($B33,'Dados e Programação'!$A$1:$AN$509,MATCH(Classes!M$1,'Dados e Programação'!$A$1:$AN$1,0),FALSE)</f>
        <v>0</v>
      </c>
      <c r="N33" s="2">
        <f>VLOOKUP($B33,'Dados e Programação'!$A$1:$AN$509,MATCH(Classes!N$1,'Dados e Programação'!$A$1:$AN$1,0),FALSE)</f>
        <v>0</v>
      </c>
    </row>
    <row r="34" spans="1:14" x14ac:dyDescent="0.3">
      <c r="A34" t="s">
        <v>100</v>
      </c>
      <c r="B34" t="str">
        <f t="shared" si="0"/>
        <v>GO_Restaurante</v>
      </c>
      <c r="C34" t="str">
        <f t="shared" si="1"/>
        <v>52_Restaurante</v>
      </c>
      <c r="D34" t="s">
        <v>28</v>
      </c>
      <c r="E34">
        <v>52</v>
      </c>
      <c r="F34" t="s">
        <v>26</v>
      </c>
      <c r="G34" s="1">
        <f>VLOOKUP($B34,'Dados e Programação'!$A$1:$AN$509,MATCH(Classes!G$1,'Dados e Programação'!$A$1:$AN$1,0),FALSE)</f>
        <v>0</v>
      </c>
      <c r="H34" s="1">
        <f>VLOOKUP($B34,'Dados e Programação'!$A$1:$AN$509,MATCH(Classes!H$1,'Dados e Programação'!$A$1:$AN$1,0),FALSE)</f>
        <v>0</v>
      </c>
      <c r="I34" s="1">
        <f>VLOOKUP($B34,'Dados e Programação'!$A$1:$AN$509,MATCH(Classes!I$1,'Dados e Programação'!$A$1:$AN$1,0),FALSE)</f>
        <v>1</v>
      </c>
      <c r="J34" s="2">
        <f>VLOOKUP($B34,'Dados e Programação'!$A$1:$AN$509,MATCH(Classes!J$1,'Dados e Programação'!$A$1:$AN$1,0),FALSE)</f>
        <v>0</v>
      </c>
      <c r="K34" s="2">
        <f>VLOOKUP($B34,'Dados e Programação'!$A$1:$AN$509,MATCH(Classes!K$1,'Dados e Programação'!$A$1:$AN$1,0),FALSE)</f>
        <v>0</v>
      </c>
      <c r="L34" s="2">
        <f>VLOOKUP($B34,'Dados e Programação'!$A$1:$AN$509,MATCH(Classes!L$1,'Dados e Programação'!$A$1:$AN$1,0),FALSE)</f>
        <v>0</v>
      </c>
      <c r="M34" s="2">
        <f>VLOOKUP($B34,'Dados e Programação'!$A$1:$AN$509,MATCH(Classes!M$1,'Dados e Programação'!$A$1:$AN$1,0),FALSE)</f>
        <v>1</v>
      </c>
      <c r="N34" s="2">
        <f>VLOOKUP($B34,'Dados e Programação'!$A$1:$AN$509,MATCH(Classes!N$1,'Dados e Programação'!$A$1:$AN$1,0),FALSE)</f>
        <v>0</v>
      </c>
    </row>
    <row r="35" spans="1:14" x14ac:dyDescent="0.3">
      <c r="A35" t="s">
        <v>101</v>
      </c>
      <c r="B35" t="str">
        <f t="shared" si="0"/>
        <v>GO_Supermercado</v>
      </c>
      <c r="C35" t="str">
        <f t="shared" si="1"/>
        <v>52_Supermercado</v>
      </c>
      <c r="D35" t="s">
        <v>28</v>
      </c>
      <c r="E35">
        <v>52</v>
      </c>
      <c r="F35" t="s">
        <v>27</v>
      </c>
      <c r="G35" s="1">
        <f>VLOOKUP($B35,'Dados e Programação'!$A$1:$AN$509,MATCH(Classes!G$1,'Dados e Programação'!$A$1:$AN$1,0),FALSE)</f>
        <v>1</v>
      </c>
      <c r="H35" s="1">
        <f>VLOOKUP($B35,'Dados e Programação'!$A$1:$AN$509,MATCH(Classes!H$1,'Dados e Programação'!$A$1:$AN$1,0),FALSE)</f>
        <v>0</v>
      </c>
      <c r="I35" s="1">
        <f>VLOOKUP($B35,'Dados e Programação'!$A$1:$AN$509,MATCH(Classes!I$1,'Dados e Programação'!$A$1:$AN$1,0),FALSE)</f>
        <v>0</v>
      </c>
      <c r="J35" s="2">
        <f>VLOOKUP($B35,'Dados e Programação'!$A$1:$AN$509,MATCH(Classes!J$1,'Dados e Programação'!$A$1:$AN$1,0),FALSE)</f>
        <v>1</v>
      </c>
      <c r="K35" s="2">
        <f>VLOOKUP($B35,'Dados e Programação'!$A$1:$AN$509,MATCH(Classes!K$1,'Dados e Programação'!$A$1:$AN$1,0),FALSE)</f>
        <v>0</v>
      </c>
      <c r="L35" s="2">
        <f>VLOOKUP($B35,'Dados e Programação'!$A$1:$AN$509,MATCH(Classes!L$1,'Dados e Programação'!$A$1:$AN$1,0),FALSE)</f>
        <v>0</v>
      </c>
      <c r="M35" s="2">
        <f>VLOOKUP($B35,'Dados e Programação'!$A$1:$AN$509,MATCH(Classes!M$1,'Dados e Programação'!$A$1:$AN$1,0),FALSE)</f>
        <v>0</v>
      </c>
      <c r="N35" s="2">
        <f>VLOOKUP($B35,'Dados e Programação'!$A$1:$AN$509,MATCH(Classes!N$1,'Dados e Programação'!$A$1:$AN$1,0),FALSE)</f>
        <v>0</v>
      </c>
    </row>
    <row r="36" spans="1:14" x14ac:dyDescent="0.3">
      <c r="A36" t="s">
        <v>85</v>
      </c>
      <c r="B36" t="str">
        <f t="shared" si="0"/>
        <v>MS_Acougues</v>
      </c>
      <c r="C36" t="str">
        <f t="shared" si="1"/>
        <v>50_Acougues</v>
      </c>
      <c r="D36" t="s">
        <v>29</v>
      </c>
      <c r="E36">
        <v>50</v>
      </c>
      <c r="F36" t="s">
        <v>11</v>
      </c>
      <c r="G36" s="1">
        <f>VLOOKUP($B36,'Dados e Programação'!$A$1:$AN$509,MATCH(Classes!G$1,'Dados e Programação'!$A$1:$AN$1,0),FALSE)</f>
        <v>1</v>
      </c>
      <c r="H36" s="1">
        <f>VLOOKUP($B36,'Dados e Programação'!$A$1:$AN$509,MATCH(Classes!H$1,'Dados e Programação'!$A$1:$AN$1,0),FALSE)</f>
        <v>0</v>
      </c>
      <c r="I36" s="1">
        <f>VLOOKUP($B36,'Dados e Programação'!$A$1:$AN$509,MATCH(Classes!I$1,'Dados e Programação'!$A$1:$AN$1,0),FALSE)</f>
        <v>0</v>
      </c>
      <c r="J36" s="2">
        <f>VLOOKUP($B36,'Dados e Programação'!$A$1:$AN$509,MATCH(Classes!J$1,'Dados e Programação'!$A$1:$AN$1,0),FALSE)</f>
        <v>1</v>
      </c>
      <c r="K36" s="2">
        <f>VLOOKUP($B36,'Dados e Programação'!$A$1:$AN$509,MATCH(Classes!K$1,'Dados e Programação'!$A$1:$AN$1,0),FALSE)</f>
        <v>0</v>
      </c>
      <c r="L36" s="2">
        <f>VLOOKUP($B36,'Dados e Programação'!$A$1:$AN$509,MATCH(Classes!L$1,'Dados e Programação'!$A$1:$AN$1,0),FALSE)</f>
        <v>0</v>
      </c>
      <c r="M36" s="2">
        <f>VLOOKUP($B36,'Dados e Programação'!$A$1:$AN$509,MATCH(Classes!M$1,'Dados e Programação'!$A$1:$AN$1,0),FALSE)</f>
        <v>0</v>
      </c>
      <c r="N36" s="2">
        <f>VLOOKUP($B36,'Dados e Programação'!$A$1:$AN$509,MATCH(Classes!N$1,'Dados e Programação'!$A$1:$AN$1,0),FALSE)</f>
        <v>0</v>
      </c>
    </row>
    <row r="37" spans="1:14" x14ac:dyDescent="0.3">
      <c r="A37" t="s">
        <v>86</v>
      </c>
      <c r="B37" t="str">
        <f t="shared" si="0"/>
        <v>MS_AliGeral</v>
      </c>
      <c r="C37" t="str">
        <f t="shared" si="1"/>
        <v>50_AliGeral</v>
      </c>
      <c r="D37" t="s">
        <v>29</v>
      </c>
      <c r="E37">
        <v>50</v>
      </c>
      <c r="F37" t="s">
        <v>12</v>
      </c>
      <c r="G37" s="1">
        <f>VLOOKUP($B37,'Dados e Programação'!$A$1:$AN$509,MATCH(Classes!G$1,'Dados e Programação'!$A$1:$AN$1,0),FALSE)</f>
        <v>1</v>
      </c>
      <c r="H37" s="1">
        <f>VLOOKUP($B37,'Dados e Programação'!$A$1:$AN$509,MATCH(Classes!H$1,'Dados e Programação'!$A$1:$AN$1,0),FALSE)</f>
        <v>0</v>
      </c>
      <c r="I37" s="1">
        <f>VLOOKUP($B37,'Dados e Programação'!$A$1:$AN$509,MATCH(Classes!I$1,'Dados e Programação'!$A$1:$AN$1,0),FALSE)</f>
        <v>0</v>
      </c>
      <c r="J37" s="2">
        <f>VLOOKUP($B37,'Dados e Programação'!$A$1:$AN$509,MATCH(Classes!J$1,'Dados e Programação'!$A$1:$AN$1,0),FALSE)</f>
        <v>1</v>
      </c>
      <c r="K37" s="2">
        <f>VLOOKUP($B37,'Dados e Programação'!$A$1:$AN$509,MATCH(Classes!K$1,'Dados e Programação'!$A$1:$AN$1,0),FALSE)</f>
        <v>0</v>
      </c>
      <c r="L37" s="2">
        <f>VLOOKUP($B37,'Dados e Programação'!$A$1:$AN$509,MATCH(Classes!L$1,'Dados e Programação'!$A$1:$AN$1,0),FALSE)</f>
        <v>0</v>
      </c>
      <c r="M37" s="2">
        <f>VLOOKUP($B37,'Dados e Programação'!$A$1:$AN$509,MATCH(Classes!M$1,'Dados e Programação'!$A$1:$AN$1,0),FALSE)</f>
        <v>0</v>
      </c>
      <c r="N37" s="2">
        <f>VLOOKUP($B37,'Dados e Programação'!$A$1:$AN$509,MATCH(Classes!N$1,'Dados e Programação'!$A$1:$AN$1,0),FALSE)</f>
        <v>0</v>
      </c>
    </row>
    <row r="38" spans="1:14" x14ac:dyDescent="0.3">
      <c r="A38" t="s">
        <v>87</v>
      </c>
      <c r="B38" t="str">
        <f t="shared" si="0"/>
        <v>MS_Ambulantes</v>
      </c>
      <c r="C38" t="str">
        <f t="shared" si="1"/>
        <v>50_Ambulantes</v>
      </c>
      <c r="D38" t="s">
        <v>29</v>
      </c>
      <c r="E38">
        <v>50</v>
      </c>
      <c r="F38" t="s">
        <v>13</v>
      </c>
      <c r="G38" s="1">
        <f>VLOOKUP($B38,'Dados e Programação'!$A$1:$AN$509,MATCH(Classes!G$1,'Dados e Programação'!$A$1:$AN$1,0),FALSE)</f>
        <v>0</v>
      </c>
      <c r="H38" s="1">
        <f>VLOOKUP($B38,'Dados e Programação'!$A$1:$AN$509,MATCH(Classes!H$1,'Dados e Programação'!$A$1:$AN$1,0),FALSE)</f>
        <v>0</v>
      </c>
      <c r="I38" s="1">
        <f>VLOOKUP($B38,'Dados e Programação'!$A$1:$AN$509,MATCH(Classes!I$1,'Dados e Programação'!$A$1:$AN$1,0),FALSE)</f>
        <v>1</v>
      </c>
      <c r="J38" s="2">
        <f>VLOOKUP($B38,'Dados e Programação'!$A$1:$AN$509,MATCH(Classes!J$1,'Dados e Programação'!$A$1:$AN$1,0),FALSE)</f>
        <v>0</v>
      </c>
      <c r="K38" s="2">
        <f>VLOOKUP($B38,'Dados e Programação'!$A$1:$AN$509,MATCH(Classes!K$1,'Dados e Programação'!$A$1:$AN$1,0),FALSE)</f>
        <v>0</v>
      </c>
      <c r="L38" s="2">
        <f>VLOOKUP($B38,'Dados e Programação'!$A$1:$AN$509,MATCH(Classes!L$1,'Dados e Programação'!$A$1:$AN$1,0),FALSE)</f>
        <v>0</v>
      </c>
      <c r="M38" s="2">
        <f>VLOOKUP($B38,'Dados e Programação'!$A$1:$AN$509,MATCH(Classes!M$1,'Dados e Programação'!$A$1:$AN$1,0),FALSE)</f>
        <v>1</v>
      </c>
      <c r="N38" s="2">
        <f>VLOOKUP($B38,'Dados e Programação'!$A$1:$AN$509,MATCH(Classes!N$1,'Dados e Programação'!$A$1:$AN$1,0),FALSE)</f>
        <v>0</v>
      </c>
    </row>
    <row r="39" spans="1:14" x14ac:dyDescent="0.3">
      <c r="A39" t="s">
        <v>88</v>
      </c>
      <c r="B39" t="str">
        <f t="shared" si="0"/>
        <v>MS_Bares</v>
      </c>
      <c r="C39" t="str">
        <f t="shared" si="1"/>
        <v>50_Bares</v>
      </c>
      <c r="D39" t="s">
        <v>29</v>
      </c>
      <c r="E39">
        <v>50</v>
      </c>
      <c r="F39" t="s">
        <v>14</v>
      </c>
      <c r="G39" s="1">
        <f>VLOOKUP($B39,'Dados e Programação'!$A$1:$AN$509,MATCH(Classes!G$1,'Dados e Programação'!$A$1:$AN$1,0),FALSE)</f>
        <v>0</v>
      </c>
      <c r="H39" s="1">
        <f>VLOOKUP($B39,'Dados e Programação'!$A$1:$AN$509,MATCH(Classes!H$1,'Dados e Programação'!$A$1:$AN$1,0),FALSE)</f>
        <v>0</v>
      </c>
      <c r="I39" s="1">
        <f>VLOOKUP($B39,'Dados e Programação'!$A$1:$AN$509,MATCH(Classes!I$1,'Dados e Programação'!$A$1:$AN$1,0),FALSE)</f>
        <v>1</v>
      </c>
      <c r="J39" s="2">
        <f>VLOOKUP($B39,'Dados e Programação'!$A$1:$AN$509,MATCH(Classes!J$1,'Dados e Programação'!$A$1:$AN$1,0),FALSE)</f>
        <v>0</v>
      </c>
      <c r="K39" s="2">
        <f>VLOOKUP($B39,'Dados e Programação'!$A$1:$AN$509,MATCH(Classes!K$1,'Dados e Programação'!$A$1:$AN$1,0),FALSE)</f>
        <v>1</v>
      </c>
      <c r="L39" s="2">
        <f>VLOOKUP($B39,'Dados e Programação'!$A$1:$AN$509,MATCH(Classes!L$1,'Dados e Programação'!$A$1:$AN$1,0),FALSE)</f>
        <v>0</v>
      </c>
      <c r="M39" s="2">
        <f>VLOOKUP($B39,'Dados e Programação'!$A$1:$AN$509,MATCH(Classes!M$1,'Dados e Programação'!$A$1:$AN$1,0),FALSE)</f>
        <v>0</v>
      </c>
      <c r="N39" s="2">
        <f>VLOOKUP($B39,'Dados e Programação'!$A$1:$AN$509,MATCH(Classes!N$1,'Dados e Programação'!$A$1:$AN$1,0),FALSE)</f>
        <v>0</v>
      </c>
    </row>
    <row r="40" spans="1:14" x14ac:dyDescent="0.3">
      <c r="A40" t="s">
        <v>89</v>
      </c>
      <c r="B40" t="str">
        <f t="shared" si="0"/>
        <v>MS_Bebidas</v>
      </c>
      <c r="C40" t="str">
        <f t="shared" si="1"/>
        <v>50_Bebidas</v>
      </c>
      <c r="D40" t="s">
        <v>29</v>
      </c>
      <c r="E40">
        <v>50</v>
      </c>
      <c r="F40" t="s">
        <v>15</v>
      </c>
      <c r="G40" s="1">
        <f>VLOOKUP($B40,'Dados e Programação'!$A$1:$AN$509,MATCH(Classes!G$1,'Dados e Programação'!$A$1:$AN$1,0),FALSE)</f>
        <v>0</v>
      </c>
      <c r="H40" s="1">
        <f>VLOOKUP($B40,'Dados e Programação'!$A$1:$AN$509,MATCH(Classes!H$1,'Dados e Programação'!$A$1:$AN$1,0),FALSE)</f>
        <v>1</v>
      </c>
      <c r="I40" s="1">
        <f>VLOOKUP($B40,'Dados e Programação'!$A$1:$AN$509,MATCH(Classes!I$1,'Dados e Programação'!$A$1:$AN$1,0),FALSE)</f>
        <v>0</v>
      </c>
      <c r="J40" s="2">
        <f>VLOOKUP($B40,'Dados e Programação'!$A$1:$AN$509,MATCH(Classes!J$1,'Dados e Programação'!$A$1:$AN$1,0),FALSE)</f>
        <v>0</v>
      </c>
      <c r="K40" s="2">
        <f>VLOOKUP($B40,'Dados e Programação'!$A$1:$AN$509,MATCH(Classes!K$1,'Dados e Programação'!$A$1:$AN$1,0),FALSE)</f>
        <v>1</v>
      </c>
      <c r="L40" s="2">
        <f>VLOOKUP($B40,'Dados e Programação'!$A$1:$AN$509,MATCH(Classes!L$1,'Dados e Programação'!$A$1:$AN$1,0),FALSE)</f>
        <v>0</v>
      </c>
      <c r="M40" s="2">
        <f>VLOOKUP($B40,'Dados e Programação'!$A$1:$AN$509,MATCH(Classes!M$1,'Dados e Programação'!$A$1:$AN$1,0),FALSE)</f>
        <v>0</v>
      </c>
      <c r="N40" s="2">
        <f>VLOOKUP($B40,'Dados e Programação'!$A$1:$AN$509,MATCH(Classes!N$1,'Dados e Programação'!$A$1:$AN$1,0),FALSE)</f>
        <v>0</v>
      </c>
    </row>
    <row r="41" spans="1:14" x14ac:dyDescent="0.3">
      <c r="A41" t="s">
        <v>90</v>
      </c>
      <c r="B41" t="str">
        <f t="shared" si="0"/>
        <v>MS_Cantinas</v>
      </c>
      <c r="C41" t="str">
        <f t="shared" si="1"/>
        <v>50_Cantinas</v>
      </c>
      <c r="D41" t="s">
        <v>29</v>
      </c>
      <c r="E41">
        <v>50</v>
      </c>
      <c r="F41" t="s">
        <v>16</v>
      </c>
      <c r="G41" s="1">
        <f>VLOOKUP($B41,'Dados e Programação'!$A$1:$AN$509,MATCH(Classes!G$1,'Dados e Programação'!$A$1:$AN$1,0),FALSE)</f>
        <v>0</v>
      </c>
      <c r="H41" s="1">
        <f>VLOOKUP($B41,'Dados e Programação'!$A$1:$AN$509,MATCH(Classes!H$1,'Dados e Programação'!$A$1:$AN$1,0),FALSE)</f>
        <v>0</v>
      </c>
      <c r="I41" s="1">
        <f>VLOOKUP($B41,'Dados e Programação'!$A$1:$AN$509,MATCH(Classes!I$1,'Dados e Programação'!$A$1:$AN$1,0),FALSE)</f>
        <v>1</v>
      </c>
      <c r="J41" s="2">
        <f>VLOOKUP($B41,'Dados e Programação'!$A$1:$AN$509,MATCH(Classes!J$1,'Dados e Programação'!$A$1:$AN$1,0),FALSE)</f>
        <v>0</v>
      </c>
      <c r="K41" s="2">
        <f>VLOOKUP($B41,'Dados e Programação'!$A$1:$AN$509,MATCH(Classes!K$1,'Dados e Programação'!$A$1:$AN$1,0),FALSE)</f>
        <v>0</v>
      </c>
      <c r="L41" s="2">
        <f>VLOOKUP($B41,'Dados e Programação'!$A$1:$AN$509,MATCH(Classes!L$1,'Dados e Programação'!$A$1:$AN$1,0),FALSE)</f>
        <v>0</v>
      </c>
      <c r="M41" s="2">
        <f>VLOOKUP($B41,'Dados e Programação'!$A$1:$AN$509,MATCH(Classes!M$1,'Dados e Programação'!$A$1:$AN$1,0),FALSE)</f>
        <v>0</v>
      </c>
      <c r="N41" s="2">
        <f>VLOOKUP($B41,'Dados e Programação'!$A$1:$AN$509,MATCH(Classes!N$1,'Dados e Programação'!$A$1:$AN$1,0),FALSE)</f>
        <v>1</v>
      </c>
    </row>
    <row r="42" spans="1:14" x14ac:dyDescent="0.3">
      <c r="A42" t="s">
        <v>91</v>
      </c>
      <c r="B42" t="str">
        <f t="shared" si="0"/>
        <v>MS_Doces</v>
      </c>
      <c r="C42" t="str">
        <f t="shared" si="1"/>
        <v>50_Doces</v>
      </c>
      <c r="D42" t="s">
        <v>29</v>
      </c>
      <c r="E42">
        <v>50</v>
      </c>
      <c r="F42" t="s">
        <v>17</v>
      </c>
      <c r="G42" s="1">
        <f>VLOOKUP($B42,'Dados e Programação'!$A$1:$AN$509,MATCH(Classes!G$1,'Dados e Programação'!$A$1:$AN$1,0),FALSE)</f>
        <v>0</v>
      </c>
      <c r="H42" s="1">
        <f>VLOOKUP($B42,'Dados e Programação'!$A$1:$AN$509,MATCH(Classes!H$1,'Dados e Programação'!$A$1:$AN$1,0),FALSE)</f>
        <v>1</v>
      </c>
      <c r="I42" s="1">
        <f>VLOOKUP($B42,'Dados e Programação'!$A$1:$AN$509,MATCH(Classes!I$1,'Dados e Programação'!$A$1:$AN$1,0),FALSE)</f>
        <v>0</v>
      </c>
      <c r="J42" s="2">
        <f>VLOOKUP($B42,'Dados e Programação'!$A$1:$AN$509,MATCH(Classes!J$1,'Dados e Programação'!$A$1:$AN$1,0),FALSE)</f>
        <v>0</v>
      </c>
      <c r="K42" s="2">
        <f>VLOOKUP($B42,'Dados e Programação'!$A$1:$AN$509,MATCH(Classes!K$1,'Dados e Programação'!$A$1:$AN$1,0),FALSE)</f>
        <v>1</v>
      </c>
      <c r="L42" s="2">
        <f>VLOOKUP($B42,'Dados e Programação'!$A$1:$AN$509,MATCH(Classes!L$1,'Dados e Programação'!$A$1:$AN$1,0),FALSE)</f>
        <v>0</v>
      </c>
      <c r="M42" s="2">
        <f>VLOOKUP($B42,'Dados e Programação'!$A$1:$AN$509,MATCH(Classes!M$1,'Dados e Programação'!$A$1:$AN$1,0),FALSE)</f>
        <v>0</v>
      </c>
      <c r="N42" s="2">
        <f>VLOOKUP($B42,'Dados e Programação'!$A$1:$AN$509,MATCH(Classes!N$1,'Dados e Programação'!$A$1:$AN$1,0),FALSE)</f>
        <v>0</v>
      </c>
    </row>
    <row r="43" spans="1:14" x14ac:dyDescent="0.3">
      <c r="A43" t="s">
        <v>92</v>
      </c>
      <c r="B43" t="str">
        <f t="shared" si="0"/>
        <v>MS_FornecimentoDom</v>
      </c>
      <c r="C43" t="str">
        <f t="shared" si="1"/>
        <v>50_FornecimentoDom</v>
      </c>
      <c r="D43" t="s">
        <v>29</v>
      </c>
      <c r="E43">
        <v>50</v>
      </c>
      <c r="F43" t="s">
        <v>18</v>
      </c>
      <c r="G43" s="1">
        <f>VLOOKUP($B43,'Dados e Programação'!$A$1:$AN$509,MATCH(Classes!G$1,'Dados e Programação'!$A$1:$AN$1,0),FALSE)</f>
        <v>0</v>
      </c>
      <c r="H43" s="1">
        <f>VLOOKUP($B43,'Dados e Programação'!$A$1:$AN$509,MATCH(Classes!H$1,'Dados e Programação'!$A$1:$AN$1,0),FALSE)</f>
        <v>0</v>
      </c>
      <c r="I43" s="1">
        <f>VLOOKUP($B43,'Dados e Programação'!$A$1:$AN$509,MATCH(Classes!I$1,'Dados e Programação'!$A$1:$AN$1,0),FALSE)</f>
        <v>1</v>
      </c>
      <c r="J43" s="2">
        <f>VLOOKUP($B43,'Dados e Programação'!$A$1:$AN$509,MATCH(Classes!J$1,'Dados e Programação'!$A$1:$AN$1,0),FALSE)</f>
        <v>0</v>
      </c>
      <c r="K43" s="2">
        <f>VLOOKUP($B43,'Dados e Programação'!$A$1:$AN$509,MATCH(Classes!K$1,'Dados e Programação'!$A$1:$AN$1,0),FALSE)</f>
        <v>0</v>
      </c>
      <c r="L43" s="2">
        <f>VLOOKUP($B43,'Dados e Programação'!$A$1:$AN$509,MATCH(Classes!L$1,'Dados e Programação'!$A$1:$AN$1,0),FALSE)</f>
        <v>0</v>
      </c>
      <c r="M43" s="2">
        <f>VLOOKUP($B43,'Dados e Programação'!$A$1:$AN$509,MATCH(Classes!M$1,'Dados e Programação'!$A$1:$AN$1,0),FALSE)</f>
        <v>1</v>
      </c>
      <c r="N43" s="2">
        <f>VLOOKUP($B43,'Dados e Programação'!$A$1:$AN$509,MATCH(Classes!N$1,'Dados e Programação'!$A$1:$AN$1,0),FALSE)</f>
        <v>0</v>
      </c>
    </row>
    <row r="44" spans="1:14" x14ac:dyDescent="0.3">
      <c r="A44" t="s">
        <v>93</v>
      </c>
      <c r="B44" t="str">
        <f t="shared" si="0"/>
        <v>MS_Hipermercado</v>
      </c>
      <c r="C44" t="str">
        <f t="shared" si="1"/>
        <v>50_Hipermercado</v>
      </c>
      <c r="D44" t="s">
        <v>29</v>
      </c>
      <c r="E44">
        <v>50</v>
      </c>
      <c r="F44" t="s">
        <v>19</v>
      </c>
      <c r="G44" s="1">
        <f>VLOOKUP($B44,'Dados e Programação'!$A$1:$AN$509,MATCH(Classes!G$1,'Dados e Programação'!$A$1:$AN$1,0),FALSE)</f>
        <v>0</v>
      </c>
      <c r="H44" s="1">
        <f>VLOOKUP($B44,'Dados e Programação'!$A$1:$AN$509,MATCH(Classes!H$1,'Dados e Programação'!$A$1:$AN$1,0),FALSE)</f>
        <v>0</v>
      </c>
      <c r="I44" s="1">
        <f>VLOOKUP($B44,'Dados e Programação'!$A$1:$AN$509,MATCH(Classes!I$1,'Dados e Programação'!$A$1:$AN$1,0),FALSE)</f>
        <v>1</v>
      </c>
      <c r="J44" s="2">
        <f>VLOOKUP($B44,'Dados e Programação'!$A$1:$AN$509,MATCH(Classes!J$1,'Dados e Programação'!$A$1:$AN$1,0),FALSE)</f>
        <v>0</v>
      </c>
      <c r="K44" s="2">
        <f>VLOOKUP($B44,'Dados e Programação'!$A$1:$AN$509,MATCH(Classes!K$1,'Dados e Programação'!$A$1:$AN$1,0),FALSE)</f>
        <v>0</v>
      </c>
      <c r="L44" s="2">
        <f>VLOOKUP($B44,'Dados e Programação'!$A$1:$AN$509,MATCH(Classes!L$1,'Dados e Programação'!$A$1:$AN$1,0),FALSE)</f>
        <v>0</v>
      </c>
      <c r="M44" s="2">
        <f>VLOOKUP($B44,'Dados e Programação'!$A$1:$AN$509,MATCH(Classes!M$1,'Dados e Programação'!$A$1:$AN$1,0),FALSE)</f>
        <v>1</v>
      </c>
      <c r="N44" s="2">
        <f>VLOOKUP($B44,'Dados e Programação'!$A$1:$AN$509,MATCH(Classes!N$1,'Dados e Programação'!$A$1:$AN$1,0),FALSE)</f>
        <v>0</v>
      </c>
    </row>
    <row r="45" spans="1:14" x14ac:dyDescent="0.3">
      <c r="A45" t="s">
        <v>94</v>
      </c>
      <c r="B45" t="str">
        <f t="shared" si="0"/>
        <v>MS_Hortifruti</v>
      </c>
      <c r="C45" t="str">
        <f t="shared" si="1"/>
        <v>50_Hortifruti</v>
      </c>
      <c r="D45" t="s">
        <v>29</v>
      </c>
      <c r="E45">
        <v>50</v>
      </c>
      <c r="F45" t="s">
        <v>20</v>
      </c>
      <c r="G45" s="1">
        <f>VLOOKUP($B45,'Dados e Programação'!$A$1:$AN$509,MATCH(Classes!G$1,'Dados e Programação'!$A$1:$AN$1,0),FALSE)</f>
        <v>1</v>
      </c>
      <c r="H45" s="1">
        <f>VLOOKUP($B45,'Dados e Programação'!$A$1:$AN$509,MATCH(Classes!H$1,'Dados e Programação'!$A$1:$AN$1,0),FALSE)</f>
        <v>0</v>
      </c>
      <c r="I45" s="1">
        <f>VLOOKUP($B45,'Dados e Programação'!$A$1:$AN$509,MATCH(Classes!I$1,'Dados e Programação'!$A$1:$AN$1,0),FALSE)</f>
        <v>0</v>
      </c>
      <c r="J45" s="2">
        <f>VLOOKUP($B45,'Dados e Programação'!$A$1:$AN$509,MATCH(Classes!J$1,'Dados e Programação'!$A$1:$AN$1,0),FALSE)</f>
        <v>1</v>
      </c>
      <c r="K45" s="2">
        <f>VLOOKUP($B45,'Dados e Programação'!$A$1:$AN$509,MATCH(Classes!K$1,'Dados e Programação'!$A$1:$AN$1,0),FALSE)</f>
        <v>0</v>
      </c>
      <c r="L45" s="2">
        <f>VLOOKUP($B45,'Dados e Programação'!$A$1:$AN$509,MATCH(Classes!L$1,'Dados e Programação'!$A$1:$AN$1,0),FALSE)</f>
        <v>0</v>
      </c>
      <c r="M45" s="2">
        <f>VLOOKUP($B45,'Dados e Programação'!$A$1:$AN$509,MATCH(Classes!M$1,'Dados e Programação'!$A$1:$AN$1,0),FALSE)</f>
        <v>0</v>
      </c>
      <c r="N45" s="2">
        <f>VLOOKUP($B45,'Dados e Programação'!$A$1:$AN$509,MATCH(Classes!N$1,'Dados e Programação'!$A$1:$AN$1,0),FALSE)</f>
        <v>0</v>
      </c>
    </row>
    <row r="46" spans="1:14" x14ac:dyDescent="0.3">
      <c r="A46" t="s">
        <v>95</v>
      </c>
      <c r="B46" t="str">
        <f t="shared" si="0"/>
        <v>MS_Lanchonetes</v>
      </c>
      <c r="C46" t="str">
        <f t="shared" si="1"/>
        <v>50_Lanchonetes</v>
      </c>
      <c r="D46" t="s">
        <v>29</v>
      </c>
      <c r="E46">
        <v>50</v>
      </c>
      <c r="F46" t="s">
        <v>21</v>
      </c>
      <c r="G46" s="1">
        <f>VLOOKUP($B46,'Dados e Programação'!$A$1:$AN$509,MATCH(Classes!G$1,'Dados e Programação'!$A$1:$AN$1,0),FALSE)</f>
        <v>0</v>
      </c>
      <c r="H46" s="1">
        <f>VLOOKUP($B46,'Dados e Programação'!$A$1:$AN$509,MATCH(Classes!H$1,'Dados e Programação'!$A$1:$AN$1,0),FALSE)</f>
        <v>1</v>
      </c>
      <c r="I46" s="1">
        <f>VLOOKUP($B46,'Dados e Programação'!$A$1:$AN$509,MATCH(Classes!I$1,'Dados e Programação'!$A$1:$AN$1,0),FALSE)</f>
        <v>0</v>
      </c>
      <c r="J46" s="2">
        <f>VLOOKUP($B46,'Dados e Programação'!$A$1:$AN$509,MATCH(Classes!J$1,'Dados e Programação'!$A$1:$AN$1,0),FALSE)</f>
        <v>0</v>
      </c>
      <c r="K46" s="2">
        <f>VLOOKUP($B46,'Dados e Programação'!$A$1:$AN$509,MATCH(Classes!K$1,'Dados e Programação'!$A$1:$AN$1,0),FALSE)</f>
        <v>1</v>
      </c>
      <c r="L46" s="2">
        <f>VLOOKUP($B46,'Dados e Programação'!$A$1:$AN$509,MATCH(Classes!L$1,'Dados e Programação'!$A$1:$AN$1,0),FALSE)</f>
        <v>0</v>
      </c>
      <c r="M46" s="2">
        <f>VLOOKUP($B46,'Dados e Programação'!$A$1:$AN$509,MATCH(Classes!M$1,'Dados e Programação'!$A$1:$AN$1,0),FALSE)</f>
        <v>0</v>
      </c>
      <c r="N46" s="2">
        <f>VLOOKUP($B46,'Dados e Programação'!$A$1:$AN$509,MATCH(Classes!N$1,'Dados e Programação'!$A$1:$AN$1,0),FALSE)</f>
        <v>0</v>
      </c>
    </row>
    <row r="47" spans="1:14" x14ac:dyDescent="0.3">
      <c r="A47" t="s">
        <v>96</v>
      </c>
      <c r="B47" t="str">
        <f t="shared" si="0"/>
        <v>MS_LaticiniosFrios</v>
      </c>
      <c r="C47" t="str">
        <f t="shared" si="1"/>
        <v>50_LaticiniosFrios</v>
      </c>
      <c r="D47" t="s">
        <v>29</v>
      </c>
      <c r="E47">
        <v>50</v>
      </c>
      <c r="F47" t="s">
        <v>22</v>
      </c>
      <c r="G47" s="1">
        <f>VLOOKUP($B47,'Dados e Programação'!$A$1:$AN$509,MATCH(Classes!G$1,'Dados e Programação'!$A$1:$AN$1,0),FALSE)</f>
        <v>0</v>
      </c>
      <c r="H47" s="1">
        <f>VLOOKUP($B47,'Dados e Programação'!$A$1:$AN$509,MATCH(Classes!H$1,'Dados e Programação'!$A$1:$AN$1,0),FALSE)</f>
        <v>0</v>
      </c>
      <c r="I47" s="1">
        <f>VLOOKUP($B47,'Dados e Programação'!$A$1:$AN$509,MATCH(Classes!I$1,'Dados e Programação'!$A$1:$AN$1,0),FALSE)</f>
        <v>1</v>
      </c>
      <c r="J47" s="2">
        <f>VLOOKUP($B47,'Dados e Programação'!$A$1:$AN$509,MATCH(Classes!J$1,'Dados e Programação'!$A$1:$AN$1,0),FALSE)</f>
        <v>0</v>
      </c>
      <c r="K47" s="2">
        <f>VLOOKUP($B47,'Dados e Programação'!$A$1:$AN$509,MATCH(Classes!K$1,'Dados e Programação'!$A$1:$AN$1,0),FALSE)</f>
        <v>0</v>
      </c>
      <c r="L47" s="2">
        <f>VLOOKUP($B47,'Dados e Programação'!$A$1:$AN$509,MATCH(Classes!L$1,'Dados e Programação'!$A$1:$AN$1,0),FALSE)</f>
        <v>0</v>
      </c>
      <c r="M47" s="2">
        <f>VLOOKUP($B47,'Dados e Programação'!$A$1:$AN$509,MATCH(Classes!M$1,'Dados e Programação'!$A$1:$AN$1,0),FALSE)</f>
        <v>0</v>
      </c>
      <c r="N47" s="2">
        <f>VLOOKUP($B47,'Dados e Programação'!$A$1:$AN$509,MATCH(Classes!N$1,'Dados e Programação'!$A$1:$AN$1,0),FALSE)</f>
        <v>1</v>
      </c>
    </row>
    <row r="48" spans="1:14" x14ac:dyDescent="0.3">
      <c r="A48" t="s">
        <v>97</v>
      </c>
      <c r="B48" t="str">
        <f t="shared" si="0"/>
        <v>MS_Minimercado</v>
      </c>
      <c r="C48" t="str">
        <f t="shared" si="1"/>
        <v>50_Minimercado</v>
      </c>
      <c r="D48" t="s">
        <v>29</v>
      </c>
      <c r="E48">
        <v>50</v>
      </c>
      <c r="F48" t="s">
        <v>23</v>
      </c>
      <c r="G48" s="1">
        <f>VLOOKUP($B48,'Dados e Programação'!$A$1:$AN$509,MATCH(Classes!G$1,'Dados e Programação'!$A$1:$AN$1,0),FALSE)</f>
        <v>1</v>
      </c>
      <c r="H48" s="1">
        <f>VLOOKUP($B48,'Dados e Programação'!$A$1:$AN$509,MATCH(Classes!H$1,'Dados e Programação'!$A$1:$AN$1,0),FALSE)</f>
        <v>0</v>
      </c>
      <c r="I48" s="1">
        <f>VLOOKUP($B48,'Dados e Programação'!$A$1:$AN$509,MATCH(Classes!I$1,'Dados e Programação'!$A$1:$AN$1,0),FALSE)</f>
        <v>0</v>
      </c>
      <c r="J48" s="2">
        <f>VLOOKUP($B48,'Dados e Programação'!$A$1:$AN$509,MATCH(Classes!J$1,'Dados e Programação'!$A$1:$AN$1,0),FALSE)</f>
        <v>1</v>
      </c>
      <c r="K48" s="2">
        <f>VLOOKUP($B48,'Dados e Programação'!$A$1:$AN$509,MATCH(Classes!K$1,'Dados e Programação'!$A$1:$AN$1,0),FALSE)</f>
        <v>0</v>
      </c>
      <c r="L48" s="2">
        <f>VLOOKUP($B48,'Dados e Programação'!$A$1:$AN$509,MATCH(Classes!L$1,'Dados e Programação'!$A$1:$AN$1,0),FALSE)</f>
        <v>0</v>
      </c>
      <c r="M48" s="2">
        <f>VLOOKUP($B48,'Dados e Programação'!$A$1:$AN$509,MATCH(Classes!M$1,'Dados e Programação'!$A$1:$AN$1,0),FALSE)</f>
        <v>0</v>
      </c>
      <c r="N48" s="2">
        <f>VLOOKUP($B48,'Dados e Programação'!$A$1:$AN$509,MATCH(Classes!N$1,'Dados e Programação'!$A$1:$AN$1,0),FALSE)</f>
        <v>0</v>
      </c>
    </row>
    <row r="49" spans="1:14" x14ac:dyDescent="0.3">
      <c r="A49" t="s">
        <v>98</v>
      </c>
      <c r="B49" t="str">
        <f t="shared" si="0"/>
        <v>MS_Padaria_prod</v>
      </c>
      <c r="C49" t="str">
        <f t="shared" si="1"/>
        <v>50_Padaria_prod</v>
      </c>
      <c r="D49" t="s">
        <v>29</v>
      </c>
      <c r="E49">
        <v>50</v>
      </c>
      <c r="F49" t="s">
        <v>24</v>
      </c>
      <c r="G49" s="1">
        <f>VLOOKUP($B49,'Dados e Programação'!$A$1:$AN$509,MATCH(Classes!G$1,'Dados e Programação'!$A$1:$AN$1,0),FALSE)</f>
        <v>0</v>
      </c>
      <c r="H49" s="1">
        <f>VLOOKUP($B49,'Dados e Programação'!$A$1:$AN$509,MATCH(Classes!H$1,'Dados e Programação'!$A$1:$AN$1,0),FALSE)</f>
        <v>0</v>
      </c>
      <c r="I49" s="1">
        <f>VLOOKUP($B49,'Dados e Programação'!$A$1:$AN$509,MATCH(Classes!I$1,'Dados e Programação'!$A$1:$AN$1,0),FALSE)</f>
        <v>1</v>
      </c>
      <c r="J49" s="2">
        <f>VLOOKUP($B49,'Dados e Programação'!$A$1:$AN$509,MATCH(Classes!J$1,'Dados e Programação'!$A$1:$AN$1,0),FALSE)</f>
        <v>0</v>
      </c>
      <c r="K49" s="2">
        <f>VLOOKUP($B49,'Dados e Programação'!$A$1:$AN$509,MATCH(Classes!K$1,'Dados e Programação'!$A$1:$AN$1,0),FALSE)</f>
        <v>0</v>
      </c>
      <c r="L49" s="2">
        <f>VLOOKUP($B49,'Dados e Programação'!$A$1:$AN$509,MATCH(Classes!L$1,'Dados e Programação'!$A$1:$AN$1,0),FALSE)</f>
        <v>0</v>
      </c>
      <c r="M49" s="2">
        <f>VLOOKUP($B49,'Dados e Programação'!$A$1:$AN$509,MATCH(Classes!M$1,'Dados e Programação'!$A$1:$AN$1,0),FALSE)</f>
        <v>0</v>
      </c>
      <c r="N49" s="2">
        <f>VLOOKUP($B49,'Dados e Programação'!$A$1:$AN$509,MATCH(Classes!N$1,'Dados e Programação'!$A$1:$AN$1,0),FALSE)</f>
        <v>1</v>
      </c>
    </row>
    <row r="50" spans="1:14" x14ac:dyDescent="0.3">
      <c r="A50" t="s">
        <v>99</v>
      </c>
      <c r="B50" t="str">
        <f t="shared" si="0"/>
        <v>MS_Peixaria</v>
      </c>
      <c r="C50" t="str">
        <f t="shared" si="1"/>
        <v>50_Peixaria</v>
      </c>
      <c r="D50" t="s">
        <v>29</v>
      </c>
      <c r="E50">
        <v>50</v>
      </c>
      <c r="F50" t="s">
        <v>25</v>
      </c>
      <c r="G50" s="1">
        <f>VLOOKUP($B50,'Dados e Programação'!$A$1:$AN$509,MATCH(Classes!G$1,'Dados e Programação'!$A$1:$AN$1,0),FALSE)</f>
        <v>1</v>
      </c>
      <c r="H50" s="1">
        <f>VLOOKUP($B50,'Dados e Programação'!$A$1:$AN$509,MATCH(Classes!H$1,'Dados e Programação'!$A$1:$AN$1,0),FALSE)</f>
        <v>0</v>
      </c>
      <c r="I50" s="1">
        <f>VLOOKUP($B50,'Dados e Programação'!$A$1:$AN$509,MATCH(Classes!I$1,'Dados e Programação'!$A$1:$AN$1,0),FALSE)</f>
        <v>0</v>
      </c>
      <c r="J50" s="2">
        <f>VLOOKUP($B50,'Dados e Programação'!$A$1:$AN$509,MATCH(Classes!J$1,'Dados e Programação'!$A$1:$AN$1,0),FALSE)</f>
        <v>1</v>
      </c>
      <c r="K50" s="2">
        <f>VLOOKUP($B50,'Dados e Programação'!$A$1:$AN$509,MATCH(Classes!K$1,'Dados e Programação'!$A$1:$AN$1,0),FALSE)</f>
        <v>0</v>
      </c>
      <c r="L50" s="2">
        <f>VLOOKUP($B50,'Dados e Programação'!$A$1:$AN$509,MATCH(Classes!L$1,'Dados e Programação'!$A$1:$AN$1,0),FALSE)</f>
        <v>0</v>
      </c>
      <c r="M50" s="2">
        <f>VLOOKUP($B50,'Dados e Programação'!$A$1:$AN$509,MATCH(Classes!M$1,'Dados e Programação'!$A$1:$AN$1,0),FALSE)</f>
        <v>0</v>
      </c>
      <c r="N50" s="2">
        <f>VLOOKUP($B50,'Dados e Programação'!$A$1:$AN$509,MATCH(Classes!N$1,'Dados e Programação'!$A$1:$AN$1,0),FALSE)</f>
        <v>0</v>
      </c>
    </row>
    <row r="51" spans="1:14" x14ac:dyDescent="0.3">
      <c r="A51" t="s">
        <v>100</v>
      </c>
      <c r="B51" t="str">
        <f t="shared" si="0"/>
        <v>MS_Restaurante</v>
      </c>
      <c r="C51" t="str">
        <f t="shared" si="1"/>
        <v>50_Restaurante</v>
      </c>
      <c r="D51" t="s">
        <v>29</v>
      </c>
      <c r="E51">
        <v>50</v>
      </c>
      <c r="F51" t="s">
        <v>26</v>
      </c>
      <c r="G51" s="1">
        <f>VLOOKUP($B51,'Dados e Programação'!$A$1:$AN$509,MATCH(Classes!G$1,'Dados e Programação'!$A$1:$AN$1,0),FALSE)</f>
        <v>0</v>
      </c>
      <c r="H51" s="1">
        <f>VLOOKUP($B51,'Dados e Programação'!$A$1:$AN$509,MATCH(Classes!H$1,'Dados e Programação'!$A$1:$AN$1,0),FALSE)</f>
        <v>0</v>
      </c>
      <c r="I51" s="1">
        <f>VLOOKUP($B51,'Dados e Programação'!$A$1:$AN$509,MATCH(Classes!I$1,'Dados e Programação'!$A$1:$AN$1,0),FALSE)</f>
        <v>1</v>
      </c>
      <c r="J51" s="2">
        <f>VLOOKUP($B51,'Dados e Programação'!$A$1:$AN$509,MATCH(Classes!J$1,'Dados e Programação'!$A$1:$AN$1,0),FALSE)</f>
        <v>0</v>
      </c>
      <c r="K51" s="2">
        <f>VLOOKUP($B51,'Dados e Programação'!$A$1:$AN$509,MATCH(Classes!K$1,'Dados e Programação'!$A$1:$AN$1,0),FALSE)</f>
        <v>0</v>
      </c>
      <c r="L51" s="2">
        <f>VLOOKUP($B51,'Dados e Programação'!$A$1:$AN$509,MATCH(Classes!L$1,'Dados e Programação'!$A$1:$AN$1,0),FALSE)</f>
        <v>0</v>
      </c>
      <c r="M51" s="2">
        <f>VLOOKUP($B51,'Dados e Programação'!$A$1:$AN$509,MATCH(Classes!M$1,'Dados e Programação'!$A$1:$AN$1,0),FALSE)</f>
        <v>1</v>
      </c>
      <c r="N51" s="2">
        <f>VLOOKUP($B51,'Dados e Programação'!$A$1:$AN$509,MATCH(Classes!N$1,'Dados e Programação'!$A$1:$AN$1,0),FALSE)</f>
        <v>0</v>
      </c>
    </row>
    <row r="52" spans="1:14" x14ac:dyDescent="0.3">
      <c r="A52" t="s">
        <v>101</v>
      </c>
      <c r="B52" t="str">
        <f t="shared" si="0"/>
        <v>MS_Supermercado</v>
      </c>
      <c r="C52" t="str">
        <f t="shared" si="1"/>
        <v>50_Supermercado</v>
      </c>
      <c r="D52" t="s">
        <v>29</v>
      </c>
      <c r="E52">
        <v>50</v>
      </c>
      <c r="F52" t="s">
        <v>27</v>
      </c>
      <c r="G52" s="1">
        <f>VLOOKUP($B52,'Dados e Programação'!$A$1:$AN$509,MATCH(Classes!G$1,'Dados e Programação'!$A$1:$AN$1,0),FALSE)</f>
        <v>1</v>
      </c>
      <c r="H52" s="1">
        <f>VLOOKUP($B52,'Dados e Programação'!$A$1:$AN$509,MATCH(Classes!H$1,'Dados e Programação'!$A$1:$AN$1,0),FALSE)</f>
        <v>0</v>
      </c>
      <c r="I52" s="1">
        <f>VLOOKUP($B52,'Dados e Programação'!$A$1:$AN$509,MATCH(Classes!I$1,'Dados e Programação'!$A$1:$AN$1,0),FALSE)</f>
        <v>0</v>
      </c>
      <c r="J52" s="2">
        <f>VLOOKUP($B52,'Dados e Programação'!$A$1:$AN$509,MATCH(Classes!J$1,'Dados e Programação'!$A$1:$AN$1,0),FALSE)</f>
        <v>1</v>
      </c>
      <c r="K52" s="2">
        <f>VLOOKUP($B52,'Dados e Programação'!$A$1:$AN$509,MATCH(Classes!K$1,'Dados e Programação'!$A$1:$AN$1,0),FALSE)</f>
        <v>0</v>
      </c>
      <c r="L52" s="2">
        <f>VLOOKUP($B52,'Dados e Programação'!$A$1:$AN$509,MATCH(Classes!L$1,'Dados e Programação'!$A$1:$AN$1,0),FALSE)</f>
        <v>0</v>
      </c>
      <c r="M52" s="2">
        <f>VLOOKUP($B52,'Dados e Programação'!$A$1:$AN$509,MATCH(Classes!M$1,'Dados e Programação'!$A$1:$AN$1,0),FALSE)</f>
        <v>0</v>
      </c>
      <c r="N52" s="2">
        <f>VLOOKUP($B52,'Dados e Programação'!$A$1:$AN$509,MATCH(Classes!N$1,'Dados e Programação'!$A$1:$AN$1,0),FALSE)</f>
        <v>0</v>
      </c>
    </row>
    <row r="53" spans="1:14" x14ac:dyDescent="0.3">
      <c r="A53" t="s">
        <v>85</v>
      </c>
      <c r="B53" t="str">
        <f t="shared" si="0"/>
        <v>MT_Acougues</v>
      </c>
      <c r="C53" t="str">
        <f t="shared" si="1"/>
        <v>51_Acougues</v>
      </c>
      <c r="D53" t="s">
        <v>30</v>
      </c>
      <c r="E53">
        <v>51</v>
      </c>
      <c r="F53" t="s">
        <v>11</v>
      </c>
      <c r="G53" s="1">
        <f>VLOOKUP($B53,'Dados e Programação'!$A$1:$AN$509,MATCH(Classes!G$1,'Dados e Programação'!$A$1:$AN$1,0),FALSE)</f>
        <v>1</v>
      </c>
      <c r="H53" s="1">
        <f>VLOOKUP($B53,'Dados e Programação'!$A$1:$AN$509,MATCH(Classes!H$1,'Dados e Programação'!$A$1:$AN$1,0),FALSE)</f>
        <v>0</v>
      </c>
      <c r="I53" s="1">
        <f>VLOOKUP($B53,'Dados e Programação'!$A$1:$AN$509,MATCH(Classes!I$1,'Dados e Programação'!$A$1:$AN$1,0),FALSE)</f>
        <v>0</v>
      </c>
      <c r="J53" s="2">
        <f>VLOOKUP($B53,'Dados e Programação'!$A$1:$AN$509,MATCH(Classes!J$1,'Dados e Programação'!$A$1:$AN$1,0),FALSE)</f>
        <v>1</v>
      </c>
      <c r="K53" s="2">
        <f>VLOOKUP($B53,'Dados e Programação'!$A$1:$AN$509,MATCH(Classes!K$1,'Dados e Programação'!$A$1:$AN$1,0),FALSE)</f>
        <v>0</v>
      </c>
      <c r="L53" s="2">
        <f>VLOOKUP($B53,'Dados e Programação'!$A$1:$AN$509,MATCH(Classes!L$1,'Dados e Programação'!$A$1:$AN$1,0),FALSE)</f>
        <v>0</v>
      </c>
      <c r="M53" s="2">
        <f>VLOOKUP($B53,'Dados e Programação'!$A$1:$AN$509,MATCH(Classes!M$1,'Dados e Programação'!$A$1:$AN$1,0),FALSE)</f>
        <v>0</v>
      </c>
      <c r="N53" s="2">
        <f>VLOOKUP($B53,'Dados e Programação'!$A$1:$AN$509,MATCH(Classes!N$1,'Dados e Programação'!$A$1:$AN$1,0),FALSE)</f>
        <v>0</v>
      </c>
    </row>
    <row r="54" spans="1:14" x14ac:dyDescent="0.3">
      <c r="A54" t="s">
        <v>86</v>
      </c>
      <c r="B54" t="str">
        <f t="shared" si="0"/>
        <v>MT_AliGeral</v>
      </c>
      <c r="C54" t="str">
        <f t="shared" si="1"/>
        <v>51_AliGeral</v>
      </c>
      <c r="D54" t="s">
        <v>30</v>
      </c>
      <c r="E54">
        <v>51</v>
      </c>
      <c r="F54" t="s">
        <v>12</v>
      </c>
      <c r="G54" s="1">
        <f>VLOOKUP($B54,'Dados e Programação'!$A$1:$AN$509,MATCH(Classes!G$1,'Dados e Programação'!$A$1:$AN$1,0),FALSE)</f>
        <v>1</v>
      </c>
      <c r="H54" s="1">
        <f>VLOOKUP($B54,'Dados e Programação'!$A$1:$AN$509,MATCH(Classes!H$1,'Dados e Programação'!$A$1:$AN$1,0),FALSE)</f>
        <v>0</v>
      </c>
      <c r="I54" s="1">
        <f>VLOOKUP($B54,'Dados e Programação'!$A$1:$AN$509,MATCH(Classes!I$1,'Dados e Programação'!$A$1:$AN$1,0),FALSE)</f>
        <v>0</v>
      </c>
      <c r="J54" s="2">
        <f>VLOOKUP($B54,'Dados e Programação'!$A$1:$AN$509,MATCH(Classes!J$1,'Dados e Programação'!$A$1:$AN$1,0),FALSE)</f>
        <v>1</v>
      </c>
      <c r="K54" s="2">
        <f>VLOOKUP($B54,'Dados e Programação'!$A$1:$AN$509,MATCH(Classes!K$1,'Dados e Programação'!$A$1:$AN$1,0),FALSE)</f>
        <v>0</v>
      </c>
      <c r="L54" s="2">
        <f>VLOOKUP($B54,'Dados e Programação'!$A$1:$AN$509,MATCH(Classes!L$1,'Dados e Programação'!$A$1:$AN$1,0),FALSE)</f>
        <v>0</v>
      </c>
      <c r="M54" s="2">
        <f>VLOOKUP($B54,'Dados e Programação'!$A$1:$AN$509,MATCH(Classes!M$1,'Dados e Programação'!$A$1:$AN$1,0),FALSE)</f>
        <v>0</v>
      </c>
      <c r="N54" s="2">
        <f>VLOOKUP($B54,'Dados e Programação'!$A$1:$AN$509,MATCH(Classes!N$1,'Dados e Programação'!$A$1:$AN$1,0),FALSE)</f>
        <v>0</v>
      </c>
    </row>
    <row r="55" spans="1:14" x14ac:dyDescent="0.3">
      <c r="A55" t="s">
        <v>87</v>
      </c>
      <c r="B55" t="str">
        <f t="shared" si="0"/>
        <v>MT_Ambulantes</v>
      </c>
      <c r="C55" t="str">
        <f t="shared" si="1"/>
        <v>51_Ambulantes</v>
      </c>
      <c r="D55" t="s">
        <v>30</v>
      </c>
      <c r="E55">
        <v>51</v>
      </c>
      <c r="F55" t="s">
        <v>13</v>
      </c>
      <c r="G55" s="1">
        <f>VLOOKUP($B55,'Dados e Programação'!$A$1:$AN$509,MATCH(Classes!G$1,'Dados e Programação'!$A$1:$AN$1,0),FALSE)</f>
        <v>0</v>
      </c>
      <c r="H55" s="1">
        <f>VLOOKUP($B55,'Dados e Programação'!$A$1:$AN$509,MATCH(Classes!H$1,'Dados e Programação'!$A$1:$AN$1,0),FALSE)</f>
        <v>0</v>
      </c>
      <c r="I55" s="1">
        <f>VLOOKUP($B55,'Dados e Programação'!$A$1:$AN$509,MATCH(Classes!I$1,'Dados e Programação'!$A$1:$AN$1,0),FALSE)</f>
        <v>1</v>
      </c>
      <c r="J55" s="2">
        <f>VLOOKUP($B55,'Dados e Programação'!$A$1:$AN$509,MATCH(Classes!J$1,'Dados e Programação'!$A$1:$AN$1,0),FALSE)</f>
        <v>0</v>
      </c>
      <c r="K55" s="2">
        <f>VLOOKUP($B55,'Dados e Programação'!$A$1:$AN$509,MATCH(Classes!K$1,'Dados e Programação'!$A$1:$AN$1,0),FALSE)</f>
        <v>0</v>
      </c>
      <c r="L55" s="2">
        <f>VLOOKUP($B55,'Dados e Programação'!$A$1:$AN$509,MATCH(Classes!L$1,'Dados e Programação'!$A$1:$AN$1,0),FALSE)</f>
        <v>0</v>
      </c>
      <c r="M55" s="2">
        <f>VLOOKUP($B55,'Dados e Programação'!$A$1:$AN$509,MATCH(Classes!M$1,'Dados e Programação'!$A$1:$AN$1,0),FALSE)</f>
        <v>1</v>
      </c>
      <c r="N55" s="2">
        <f>VLOOKUP($B55,'Dados e Programação'!$A$1:$AN$509,MATCH(Classes!N$1,'Dados e Programação'!$A$1:$AN$1,0),FALSE)</f>
        <v>0</v>
      </c>
    </row>
    <row r="56" spans="1:14" x14ac:dyDescent="0.3">
      <c r="A56" t="s">
        <v>88</v>
      </c>
      <c r="B56" t="str">
        <f t="shared" si="0"/>
        <v>MT_Bares</v>
      </c>
      <c r="C56" t="str">
        <f t="shared" si="1"/>
        <v>51_Bares</v>
      </c>
      <c r="D56" t="s">
        <v>30</v>
      </c>
      <c r="E56">
        <v>51</v>
      </c>
      <c r="F56" t="s">
        <v>14</v>
      </c>
      <c r="G56" s="1">
        <f>VLOOKUP($B56,'Dados e Programação'!$A$1:$AN$509,MATCH(Classes!G$1,'Dados e Programação'!$A$1:$AN$1,0),FALSE)</f>
        <v>0</v>
      </c>
      <c r="H56" s="1">
        <f>VLOOKUP($B56,'Dados e Programação'!$A$1:$AN$509,MATCH(Classes!H$1,'Dados e Programação'!$A$1:$AN$1,0),FALSE)</f>
        <v>0</v>
      </c>
      <c r="I56" s="1">
        <f>VLOOKUP($B56,'Dados e Programação'!$A$1:$AN$509,MATCH(Classes!I$1,'Dados e Programação'!$A$1:$AN$1,0),FALSE)</f>
        <v>1</v>
      </c>
      <c r="J56" s="2">
        <f>VLOOKUP($B56,'Dados e Programação'!$A$1:$AN$509,MATCH(Classes!J$1,'Dados e Programação'!$A$1:$AN$1,0),FALSE)</f>
        <v>0</v>
      </c>
      <c r="K56" s="2">
        <f>VLOOKUP($B56,'Dados e Programação'!$A$1:$AN$509,MATCH(Classes!K$1,'Dados e Programação'!$A$1:$AN$1,0),FALSE)</f>
        <v>1</v>
      </c>
      <c r="L56" s="2">
        <f>VLOOKUP($B56,'Dados e Programação'!$A$1:$AN$509,MATCH(Classes!L$1,'Dados e Programação'!$A$1:$AN$1,0),FALSE)</f>
        <v>0</v>
      </c>
      <c r="M56" s="2">
        <f>VLOOKUP($B56,'Dados e Programação'!$A$1:$AN$509,MATCH(Classes!M$1,'Dados e Programação'!$A$1:$AN$1,0),FALSE)</f>
        <v>0</v>
      </c>
      <c r="N56" s="2">
        <f>VLOOKUP($B56,'Dados e Programação'!$A$1:$AN$509,MATCH(Classes!N$1,'Dados e Programação'!$A$1:$AN$1,0),FALSE)</f>
        <v>0</v>
      </c>
    </row>
    <row r="57" spans="1:14" x14ac:dyDescent="0.3">
      <c r="A57" t="s">
        <v>89</v>
      </c>
      <c r="B57" t="str">
        <f t="shared" si="0"/>
        <v>MT_Bebidas</v>
      </c>
      <c r="C57" t="str">
        <f t="shared" si="1"/>
        <v>51_Bebidas</v>
      </c>
      <c r="D57" t="s">
        <v>30</v>
      </c>
      <c r="E57">
        <v>51</v>
      </c>
      <c r="F57" t="s">
        <v>15</v>
      </c>
      <c r="G57" s="1">
        <f>VLOOKUP($B57,'Dados e Programação'!$A$1:$AN$509,MATCH(Classes!G$1,'Dados e Programação'!$A$1:$AN$1,0),FALSE)</f>
        <v>0</v>
      </c>
      <c r="H57" s="1">
        <f>VLOOKUP($B57,'Dados e Programação'!$A$1:$AN$509,MATCH(Classes!H$1,'Dados e Programação'!$A$1:$AN$1,0),FALSE)</f>
        <v>0</v>
      </c>
      <c r="I57" s="1">
        <f>VLOOKUP($B57,'Dados e Programação'!$A$1:$AN$509,MATCH(Classes!I$1,'Dados e Programação'!$A$1:$AN$1,0),FALSE)</f>
        <v>1</v>
      </c>
      <c r="J57" s="2">
        <f>VLOOKUP($B57,'Dados e Programação'!$A$1:$AN$509,MATCH(Classes!J$1,'Dados e Programação'!$A$1:$AN$1,0),FALSE)</f>
        <v>0</v>
      </c>
      <c r="K57" s="2">
        <f>VLOOKUP($B57,'Dados e Programação'!$A$1:$AN$509,MATCH(Classes!K$1,'Dados e Programação'!$A$1:$AN$1,0),FALSE)</f>
        <v>1</v>
      </c>
      <c r="L57" s="2">
        <f>VLOOKUP($B57,'Dados e Programação'!$A$1:$AN$509,MATCH(Classes!L$1,'Dados e Programação'!$A$1:$AN$1,0),FALSE)</f>
        <v>0</v>
      </c>
      <c r="M57" s="2">
        <f>VLOOKUP($B57,'Dados e Programação'!$A$1:$AN$509,MATCH(Classes!M$1,'Dados e Programação'!$A$1:$AN$1,0),FALSE)</f>
        <v>0</v>
      </c>
      <c r="N57" s="2">
        <f>VLOOKUP($B57,'Dados e Programação'!$A$1:$AN$509,MATCH(Classes!N$1,'Dados e Programação'!$A$1:$AN$1,0),FALSE)</f>
        <v>0</v>
      </c>
    </row>
    <row r="58" spans="1:14" x14ac:dyDescent="0.3">
      <c r="A58" t="s">
        <v>90</v>
      </c>
      <c r="B58" t="str">
        <f t="shared" si="0"/>
        <v>MT_Cantinas</v>
      </c>
      <c r="C58" t="str">
        <f t="shared" si="1"/>
        <v>51_Cantinas</v>
      </c>
      <c r="D58" t="s">
        <v>30</v>
      </c>
      <c r="E58">
        <v>51</v>
      </c>
      <c r="F58" t="s">
        <v>16</v>
      </c>
      <c r="G58" s="1">
        <f>VLOOKUP($B58,'Dados e Programação'!$A$1:$AN$509,MATCH(Classes!G$1,'Dados e Programação'!$A$1:$AN$1,0),FALSE)</f>
        <v>0</v>
      </c>
      <c r="H58" s="1">
        <f>VLOOKUP($B58,'Dados e Programação'!$A$1:$AN$509,MATCH(Classes!H$1,'Dados e Programação'!$A$1:$AN$1,0),FALSE)</f>
        <v>0</v>
      </c>
      <c r="I58" s="1">
        <f>VLOOKUP($B58,'Dados e Programação'!$A$1:$AN$509,MATCH(Classes!I$1,'Dados e Programação'!$A$1:$AN$1,0),FALSE)</f>
        <v>1</v>
      </c>
      <c r="J58" s="2">
        <f>VLOOKUP($B58,'Dados e Programação'!$A$1:$AN$509,MATCH(Classes!J$1,'Dados e Programação'!$A$1:$AN$1,0),FALSE)</f>
        <v>0</v>
      </c>
      <c r="K58" s="2">
        <f>VLOOKUP($B58,'Dados e Programação'!$A$1:$AN$509,MATCH(Classes!K$1,'Dados e Programação'!$A$1:$AN$1,0),FALSE)</f>
        <v>0</v>
      </c>
      <c r="L58" s="2">
        <f>VLOOKUP($B58,'Dados e Programação'!$A$1:$AN$509,MATCH(Classes!L$1,'Dados e Programação'!$A$1:$AN$1,0),FALSE)</f>
        <v>0</v>
      </c>
      <c r="M58" s="2">
        <f>VLOOKUP($B58,'Dados e Programação'!$A$1:$AN$509,MATCH(Classes!M$1,'Dados e Programação'!$A$1:$AN$1,0),FALSE)</f>
        <v>1</v>
      </c>
      <c r="N58" s="2">
        <f>VLOOKUP($B58,'Dados e Programação'!$A$1:$AN$509,MATCH(Classes!N$1,'Dados e Programação'!$A$1:$AN$1,0),FALSE)</f>
        <v>0</v>
      </c>
    </row>
    <row r="59" spans="1:14" x14ac:dyDescent="0.3">
      <c r="A59" t="s">
        <v>91</v>
      </c>
      <c r="B59" t="str">
        <f t="shared" si="0"/>
        <v>MT_Doces</v>
      </c>
      <c r="C59" t="str">
        <f t="shared" si="1"/>
        <v>51_Doces</v>
      </c>
      <c r="D59" t="s">
        <v>30</v>
      </c>
      <c r="E59">
        <v>51</v>
      </c>
      <c r="F59" t="s">
        <v>17</v>
      </c>
      <c r="G59" s="1">
        <f>VLOOKUP($B59,'Dados e Programação'!$A$1:$AN$509,MATCH(Classes!G$1,'Dados e Programação'!$A$1:$AN$1,0),FALSE)</f>
        <v>0</v>
      </c>
      <c r="H59" s="1">
        <f>VLOOKUP($B59,'Dados e Programação'!$A$1:$AN$509,MATCH(Classes!H$1,'Dados e Programação'!$A$1:$AN$1,0),FALSE)</f>
        <v>1</v>
      </c>
      <c r="I59" s="1">
        <f>VLOOKUP($B59,'Dados e Programação'!$A$1:$AN$509,MATCH(Classes!I$1,'Dados e Programação'!$A$1:$AN$1,0),FALSE)</f>
        <v>0</v>
      </c>
      <c r="J59" s="2">
        <f>VLOOKUP($B59,'Dados e Programação'!$A$1:$AN$509,MATCH(Classes!J$1,'Dados e Programação'!$A$1:$AN$1,0),FALSE)</f>
        <v>0</v>
      </c>
      <c r="K59" s="2">
        <f>VLOOKUP($B59,'Dados e Programação'!$A$1:$AN$509,MATCH(Classes!K$1,'Dados e Programação'!$A$1:$AN$1,0),FALSE)</f>
        <v>1</v>
      </c>
      <c r="L59" s="2">
        <f>VLOOKUP($B59,'Dados e Programação'!$A$1:$AN$509,MATCH(Classes!L$1,'Dados e Programação'!$A$1:$AN$1,0),FALSE)</f>
        <v>0</v>
      </c>
      <c r="M59" s="2">
        <f>VLOOKUP($B59,'Dados e Programação'!$A$1:$AN$509,MATCH(Classes!M$1,'Dados e Programação'!$A$1:$AN$1,0),FALSE)</f>
        <v>0</v>
      </c>
      <c r="N59" s="2">
        <f>VLOOKUP($B59,'Dados e Programação'!$A$1:$AN$509,MATCH(Classes!N$1,'Dados e Programação'!$A$1:$AN$1,0),FALSE)</f>
        <v>0</v>
      </c>
    </row>
    <row r="60" spans="1:14" x14ac:dyDescent="0.3">
      <c r="A60" t="s">
        <v>92</v>
      </c>
      <c r="B60" t="str">
        <f t="shared" si="0"/>
        <v>MT_FornecimentoDom</v>
      </c>
      <c r="C60" t="str">
        <f t="shared" si="1"/>
        <v>51_FornecimentoDom</v>
      </c>
      <c r="D60" t="s">
        <v>30</v>
      </c>
      <c r="E60">
        <v>51</v>
      </c>
      <c r="F60" t="s">
        <v>18</v>
      </c>
      <c r="G60" s="1">
        <f>VLOOKUP($B60,'Dados e Programação'!$A$1:$AN$509,MATCH(Classes!G$1,'Dados e Programação'!$A$1:$AN$1,0),FALSE)</f>
        <v>0</v>
      </c>
      <c r="H60" s="1">
        <f>VLOOKUP($B60,'Dados e Programação'!$A$1:$AN$509,MATCH(Classes!H$1,'Dados e Programação'!$A$1:$AN$1,0),FALSE)</f>
        <v>0</v>
      </c>
      <c r="I60" s="1">
        <f>VLOOKUP($B60,'Dados e Programação'!$A$1:$AN$509,MATCH(Classes!I$1,'Dados e Programação'!$A$1:$AN$1,0),FALSE)</f>
        <v>1</v>
      </c>
      <c r="J60" s="2">
        <f>VLOOKUP($B60,'Dados e Programação'!$A$1:$AN$509,MATCH(Classes!J$1,'Dados e Programação'!$A$1:$AN$1,0),FALSE)</f>
        <v>0</v>
      </c>
      <c r="K60" s="2">
        <f>VLOOKUP($B60,'Dados e Programação'!$A$1:$AN$509,MATCH(Classes!K$1,'Dados e Programação'!$A$1:$AN$1,0),FALSE)</f>
        <v>0</v>
      </c>
      <c r="L60" s="2">
        <f>VLOOKUP($B60,'Dados e Programação'!$A$1:$AN$509,MATCH(Classes!L$1,'Dados e Programação'!$A$1:$AN$1,0),FALSE)</f>
        <v>0</v>
      </c>
      <c r="M60" s="2">
        <f>VLOOKUP($B60,'Dados e Programação'!$A$1:$AN$509,MATCH(Classes!M$1,'Dados e Programação'!$A$1:$AN$1,0),FALSE)</f>
        <v>1</v>
      </c>
      <c r="N60" s="2">
        <f>VLOOKUP($B60,'Dados e Programação'!$A$1:$AN$509,MATCH(Classes!N$1,'Dados e Programação'!$A$1:$AN$1,0),FALSE)</f>
        <v>0</v>
      </c>
    </row>
    <row r="61" spans="1:14" x14ac:dyDescent="0.3">
      <c r="A61" t="s">
        <v>93</v>
      </c>
      <c r="B61" t="str">
        <f t="shared" si="0"/>
        <v>MT_Hipermercado</v>
      </c>
      <c r="C61" t="str">
        <f t="shared" si="1"/>
        <v>51_Hipermercado</v>
      </c>
      <c r="D61" t="s">
        <v>30</v>
      </c>
      <c r="E61">
        <v>51</v>
      </c>
      <c r="F61" t="s">
        <v>19</v>
      </c>
      <c r="G61" s="1">
        <f>VLOOKUP($B61,'Dados e Programação'!$A$1:$AN$509,MATCH(Classes!G$1,'Dados e Programação'!$A$1:$AN$1,0),FALSE)</f>
        <v>0</v>
      </c>
      <c r="H61" s="1">
        <f>VLOOKUP($B61,'Dados e Programação'!$A$1:$AN$509,MATCH(Classes!H$1,'Dados e Programação'!$A$1:$AN$1,0),FALSE)</f>
        <v>0</v>
      </c>
      <c r="I61" s="1">
        <f>VLOOKUP($B61,'Dados e Programação'!$A$1:$AN$509,MATCH(Classes!I$1,'Dados e Programação'!$A$1:$AN$1,0),FALSE)</f>
        <v>1</v>
      </c>
      <c r="J61" s="2">
        <f>VLOOKUP($B61,'Dados e Programação'!$A$1:$AN$509,MATCH(Classes!J$1,'Dados e Programação'!$A$1:$AN$1,0),FALSE)</f>
        <v>0</v>
      </c>
      <c r="K61" s="2">
        <f>VLOOKUP($B61,'Dados e Programação'!$A$1:$AN$509,MATCH(Classes!K$1,'Dados e Programação'!$A$1:$AN$1,0),FALSE)</f>
        <v>0</v>
      </c>
      <c r="L61" s="2">
        <f>VLOOKUP($B61,'Dados e Programação'!$A$1:$AN$509,MATCH(Classes!L$1,'Dados e Programação'!$A$1:$AN$1,0),FALSE)</f>
        <v>0</v>
      </c>
      <c r="M61" s="2">
        <f>VLOOKUP($B61,'Dados e Programação'!$A$1:$AN$509,MATCH(Classes!M$1,'Dados e Programação'!$A$1:$AN$1,0),FALSE)</f>
        <v>1</v>
      </c>
      <c r="N61" s="2">
        <f>VLOOKUP($B61,'Dados e Programação'!$A$1:$AN$509,MATCH(Classes!N$1,'Dados e Programação'!$A$1:$AN$1,0),FALSE)</f>
        <v>0</v>
      </c>
    </row>
    <row r="62" spans="1:14" x14ac:dyDescent="0.3">
      <c r="A62" t="s">
        <v>94</v>
      </c>
      <c r="B62" t="str">
        <f t="shared" si="0"/>
        <v>MT_Hortifruti</v>
      </c>
      <c r="C62" t="str">
        <f t="shared" si="1"/>
        <v>51_Hortifruti</v>
      </c>
      <c r="D62" t="s">
        <v>30</v>
      </c>
      <c r="E62">
        <v>51</v>
      </c>
      <c r="F62" t="s">
        <v>20</v>
      </c>
      <c r="G62" s="1">
        <f>VLOOKUP($B62,'Dados e Programação'!$A$1:$AN$509,MATCH(Classes!G$1,'Dados e Programação'!$A$1:$AN$1,0),FALSE)</f>
        <v>1</v>
      </c>
      <c r="H62" s="1">
        <f>VLOOKUP($B62,'Dados e Programação'!$A$1:$AN$509,MATCH(Classes!H$1,'Dados e Programação'!$A$1:$AN$1,0),FALSE)</f>
        <v>0</v>
      </c>
      <c r="I62" s="1">
        <f>VLOOKUP($B62,'Dados e Programação'!$A$1:$AN$509,MATCH(Classes!I$1,'Dados e Programação'!$A$1:$AN$1,0),FALSE)</f>
        <v>0</v>
      </c>
      <c r="J62" s="2">
        <f>VLOOKUP($B62,'Dados e Programação'!$A$1:$AN$509,MATCH(Classes!J$1,'Dados e Programação'!$A$1:$AN$1,0),FALSE)</f>
        <v>1</v>
      </c>
      <c r="K62" s="2">
        <f>VLOOKUP($B62,'Dados e Programação'!$A$1:$AN$509,MATCH(Classes!K$1,'Dados e Programação'!$A$1:$AN$1,0),FALSE)</f>
        <v>0</v>
      </c>
      <c r="L62" s="2">
        <f>VLOOKUP($B62,'Dados e Programação'!$A$1:$AN$509,MATCH(Classes!L$1,'Dados e Programação'!$A$1:$AN$1,0),FALSE)</f>
        <v>0</v>
      </c>
      <c r="M62" s="2">
        <f>VLOOKUP($B62,'Dados e Programação'!$A$1:$AN$509,MATCH(Classes!M$1,'Dados e Programação'!$A$1:$AN$1,0),FALSE)</f>
        <v>0</v>
      </c>
      <c r="N62" s="2">
        <f>VLOOKUP($B62,'Dados e Programação'!$A$1:$AN$509,MATCH(Classes!N$1,'Dados e Programação'!$A$1:$AN$1,0),FALSE)</f>
        <v>0</v>
      </c>
    </row>
    <row r="63" spans="1:14" x14ac:dyDescent="0.3">
      <c r="A63" t="s">
        <v>95</v>
      </c>
      <c r="B63" t="str">
        <f t="shared" si="0"/>
        <v>MT_Lanchonetes</v>
      </c>
      <c r="C63" t="str">
        <f t="shared" si="1"/>
        <v>51_Lanchonetes</v>
      </c>
      <c r="D63" t="s">
        <v>30</v>
      </c>
      <c r="E63">
        <v>51</v>
      </c>
      <c r="F63" t="s">
        <v>21</v>
      </c>
      <c r="G63" s="1">
        <f>VLOOKUP($B63,'Dados e Programação'!$A$1:$AN$509,MATCH(Classes!G$1,'Dados e Programação'!$A$1:$AN$1,0),FALSE)</f>
        <v>0</v>
      </c>
      <c r="H63" s="1">
        <f>VLOOKUP($B63,'Dados e Programação'!$A$1:$AN$509,MATCH(Classes!H$1,'Dados e Programação'!$A$1:$AN$1,0),FALSE)</f>
        <v>1</v>
      </c>
      <c r="I63" s="1">
        <f>VLOOKUP($B63,'Dados e Programação'!$A$1:$AN$509,MATCH(Classes!I$1,'Dados e Programação'!$A$1:$AN$1,0),FALSE)</f>
        <v>0</v>
      </c>
      <c r="J63" s="2">
        <f>VLOOKUP($B63,'Dados e Programação'!$A$1:$AN$509,MATCH(Classes!J$1,'Dados e Programação'!$A$1:$AN$1,0),FALSE)</f>
        <v>0</v>
      </c>
      <c r="K63" s="2">
        <f>VLOOKUP($B63,'Dados e Programação'!$A$1:$AN$509,MATCH(Classes!K$1,'Dados e Programação'!$A$1:$AN$1,0),FALSE)</f>
        <v>1</v>
      </c>
      <c r="L63" s="2">
        <f>VLOOKUP($B63,'Dados e Programação'!$A$1:$AN$509,MATCH(Classes!L$1,'Dados e Programação'!$A$1:$AN$1,0),FALSE)</f>
        <v>0</v>
      </c>
      <c r="M63" s="2">
        <f>VLOOKUP($B63,'Dados e Programação'!$A$1:$AN$509,MATCH(Classes!M$1,'Dados e Programação'!$A$1:$AN$1,0),FALSE)</f>
        <v>0</v>
      </c>
      <c r="N63" s="2">
        <f>VLOOKUP($B63,'Dados e Programação'!$A$1:$AN$509,MATCH(Classes!N$1,'Dados e Programação'!$A$1:$AN$1,0),FALSE)</f>
        <v>0</v>
      </c>
    </row>
    <row r="64" spans="1:14" x14ac:dyDescent="0.3">
      <c r="A64" t="s">
        <v>96</v>
      </c>
      <c r="B64" t="str">
        <f t="shared" si="0"/>
        <v>MT_LaticiniosFrios</v>
      </c>
      <c r="C64" t="str">
        <f t="shared" si="1"/>
        <v>51_LaticiniosFrios</v>
      </c>
      <c r="D64" t="s">
        <v>30</v>
      </c>
      <c r="E64">
        <v>51</v>
      </c>
      <c r="F64" t="s">
        <v>22</v>
      </c>
      <c r="G64" s="1">
        <f>VLOOKUP($B64,'Dados e Programação'!$A$1:$AN$509,MATCH(Classes!G$1,'Dados e Programação'!$A$1:$AN$1,0),FALSE)</f>
        <v>0</v>
      </c>
      <c r="H64" s="1">
        <f>VLOOKUP($B64,'Dados e Programação'!$A$1:$AN$509,MATCH(Classes!H$1,'Dados e Programação'!$A$1:$AN$1,0),FALSE)</f>
        <v>1</v>
      </c>
      <c r="I64" s="1">
        <f>VLOOKUP($B64,'Dados e Programação'!$A$1:$AN$509,MATCH(Classes!I$1,'Dados e Programação'!$A$1:$AN$1,0),FALSE)</f>
        <v>0</v>
      </c>
      <c r="J64" s="2">
        <f>VLOOKUP($B64,'Dados e Programação'!$A$1:$AN$509,MATCH(Classes!J$1,'Dados e Programação'!$A$1:$AN$1,0),FALSE)</f>
        <v>0</v>
      </c>
      <c r="K64" s="2">
        <f>VLOOKUP($B64,'Dados e Programação'!$A$1:$AN$509,MATCH(Classes!K$1,'Dados e Programação'!$A$1:$AN$1,0),FALSE)</f>
        <v>1</v>
      </c>
      <c r="L64" s="2">
        <f>VLOOKUP($B64,'Dados e Programação'!$A$1:$AN$509,MATCH(Classes!L$1,'Dados e Programação'!$A$1:$AN$1,0),FALSE)</f>
        <v>0</v>
      </c>
      <c r="M64" s="2">
        <f>VLOOKUP($B64,'Dados e Programação'!$A$1:$AN$509,MATCH(Classes!M$1,'Dados e Programação'!$A$1:$AN$1,0),FALSE)</f>
        <v>0</v>
      </c>
      <c r="N64" s="2">
        <f>VLOOKUP($B64,'Dados e Programação'!$A$1:$AN$509,MATCH(Classes!N$1,'Dados e Programação'!$A$1:$AN$1,0),FALSE)</f>
        <v>0</v>
      </c>
    </row>
    <row r="65" spans="1:14" x14ac:dyDescent="0.3">
      <c r="A65" t="s">
        <v>97</v>
      </c>
      <c r="B65" t="str">
        <f t="shared" si="0"/>
        <v>MT_Minimercado</v>
      </c>
      <c r="C65" t="str">
        <f t="shared" si="1"/>
        <v>51_Minimercado</v>
      </c>
      <c r="D65" t="s">
        <v>30</v>
      </c>
      <c r="E65">
        <v>51</v>
      </c>
      <c r="F65" t="s">
        <v>23</v>
      </c>
      <c r="G65" s="1">
        <f>VLOOKUP($B65,'Dados e Programação'!$A$1:$AN$509,MATCH(Classes!G$1,'Dados e Programação'!$A$1:$AN$1,0),FALSE)</f>
        <v>0</v>
      </c>
      <c r="H65" s="1">
        <f>VLOOKUP($B65,'Dados e Programação'!$A$1:$AN$509,MATCH(Classes!H$1,'Dados e Programação'!$A$1:$AN$1,0),FALSE)</f>
        <v>0</v>
      </c>
      <c r="I65" s="1">
        <f>VLOOKUP($B65,'Dados e Programação'!$A$1:$AN$509,MATCH(Classes!I$1,'Dados e Programação'!$A$1:$AN$1,0),FALSE)</f>
        <v>1</v>
      </c>
      <c r="J65" s="2">
        <f>VLOOKUP($B65,'Dados e Programação'!$A$1:$AN$509,MATCH(Classes!J$1,'Dados e Programação'!$A$1:$AN$1,0),FALSE)</f>
        <v>1</v>
      </c>
      <c r="K65" s="2">
        <f>VLOOKUP($B65,'Dados e Programação'!$A$1:$AN$509,MATCH(Classes!K$1,'Dados e Programação'!$A$1:$AN$1,0),FALSE)</f>
        <v>0</v>
      </c>
      <c r="L65" s="2">
        <f>VLOOKUP($B65,'Dados e Programação'!$A$1:$AN$509,MATCH(Classes!L$1,'Dados e Programação'!$A$1:$AN$1,0),FALSE)</f>
        <v>0</v>
      </c>
      <c r="M65" s="2">
        <f>VLOOKUP($B65,'Dados e Programação'!$A$1:$AN$509,MATCH(Classes!M$1,'Dados e Programação'!$A$1:$AN$1,0),FALSE)</f>
        <v>0</v>
      </c>
      <c r="N65" s="2">
        <f>VLOOKUP($B65,'Dados e Programação'!$A$1:$AN$509,MATCH(Classes!N$1,'Dados e Programação'!$A$1:$AN$1,0),FALSE)</f>
        <v>0</v>
      </c>
    </row>
    <row r="66" spans="1:14" x14ac:dyDescent="0.3">
      <c r="A66" t="s">
        <v>98</v>
      </c>
      <c r="B66" t="str">
        <f t="shared" si="0"/>
        <v>MT_Padaria_prod</v>
      </c>
      <c r="C66" t="str">
        <f t="shared" si="1"/>
        <v>51_Padaria_prod</v>
      </c>
      <c r="D66" t="s">
        <v>30</v>
      </c>
      <c r="E66">
        <v>51</v>
      </c>
      <c r="F66" t="s">
        <v>24</v>
      </c>
      <c r="G66" s="1">
        <f>VLOOKUP($B66,'Dados e Programação'!$A$1:$AN$509,MATCH(Classes!G$1,'Dados e Programação'!$A$1:$AN$1,0),FALSE)</f>
        <v>0</v>
      </c>
      <c r="H66" s="1">
        <f>VLOOKUP($B66,'Dados e Programação'!$A$1:$AN$509,MATCH(Classes!H$1,'Dados e Programação'!$A$1:$AN$1,0),FALSE)</f>
        <v>0</v>
      </c>
      <c r="I66" s="1">
        <f>VLOOKUP($B66,'Dados e Programação'!$A$1:$AN$509,MATCH(Classes!I$1,'Dados e Programação'!$A$1:$AN$1,0),FALSE)</f>
        <v>1</v>
      </c>
      <c r="J66" s="2">
        <f>VLOOKUP($B66,'Dados e Programação'!$A$1:$AN$509,MATCH(Classes!J$1,'Dados e Programação'!$A$1:$AN$1,0),FALSE)</f>
        <v>0</v>
      </c>
      <c r="K66" s="2">
        <f>VLOOKUP($B66,'Dados e Programação'!$A$1:$AN$509,MATCH(Classes!K$1,'Dados e Programação'!$A$1:$AN$1,0),FALSE)</f>
        <v>0</v>
      </c>
      <c r="L66" s="2">
        <f>VLOOKUP($B66,'Dados e Programação'!$A$1:$AN$509,MATCH(Classes!L$1,'Dados e Programação'!$A$1:$AN$1,0),FALSE)</f>
        <v>0</v>
      </c>
      <c r="M66" s="2">
        <f>VLOOKUP($B66,'Dados e Programação'!$A$1:$AN$509,MATCH(Classes!M$1,'Dados e Programação'!$A$1:$AN$1,0),FALSE)</f>
        <v>0</v>
      </c>
      <c r="N66" s="2">
        <f>VLOOKUP($B66,'Dados e Programação'!$A$1:$AN$509,MATCH(Classes!N$1,'Dados e Programação'!$A$1:$AN$1,0),FALSE)</f>
        <v>1</v>
      </c>
    </row>
    <row r="67" spans="1:14" x14ac:dyDescent="0.3">
      <c r="A67" t="s">
        <v>99</v>
      </c>
      <c r="B67" t="str">
        <f t="shared" ref="B67:B130" si="2">D67&amp;"_"&amp;F67</f>
        <v>MT_Peixaria</v>
      </c>
      <c r="C67" t="str">
        <f t="shared" ref="C67:C130" si="3">E67&amp;"_"&amp;F67</f>
        <v>51_Peixaria</v>
      </c>
      <c r="D67" t="s">
        <v>30</v>
      </c>
      <c r="E67">
        <v>51</v>
      </c>
      <c r="F67" t="s">
        <v>25</v>
      </c>
      <c r="G67" s="1">
        <f>VLOOKUP($B67,'Dados e Programação'!$A$1:$AN$509,MATCH(Classes!G$1,'Dados e Programação'!$A$1:$AN$1,0),FALSE)</f>
        <v>1</v>
      </c>
      <c r="H67" s="1">
        <f>VLOOKUP($B67,'Dados e Programação'!$A$1:$AN$509,MATCH(Classes!H$1,'Dados e Programação'!$A$1:$AN$1,0),FALSE)</f>
        <v>0</v>
      </c>
      <c r="I67" s="1">
        <f>VLOOKUP($B67,'Dados e Programação'!$A$1:$AN$509,MATCH(Classes!I$1,'Dados e Programação'!$A$1:$AN$1,0),FALSE)</f>
        <v>0</v>
      </c>
      <c r="J67" s="2">
        <f>VLOOKUP($B67,'Dados e Programação'!$A$1:$AN$509,MATCH(Classes!J$1,'Dados e Programação'!$A$1:$AN$1,0),FALSE)</f>
        <v>1</v>
      </c>
      <c r="K67" s="2">
        <f>VLOOKUP($B67,'Dados e Programação'!$A$1:$AN$509,MATCH(Classes!K$1,'Dados e Programação'!$A$1:$AN$1,0),FALSE)</f>
        <v>0</v>
      </c>
      <c r="L67" s="2">
        <f>VLOOKUP($B67,'Dados e Programação'!$A$1:$AN$509,MATCH(Classes!L$1,'Dados e Programação'!$A$1:$AN$1,0),FALSE)</f>
        <v>0</v>
      </c>
      <c r="M67" s="2">
        <f>VLOOKUP($B67,'Dados e Programação'!$A$1:$AN$509,MATCH(Classes!M$1,'Dados e Programação'!$A$1:$AN$1,0),FALSE)</f>
        <v>0</v>
      </c>
      <c r="N67" s="2">
        <f>VLOOKUP($B67,'Dados e Programação'!$A$1:$AN$509,MATCH(Classes!N$1,'Dados e Programação'!$A$1:$AN$1,0),FALSE)</f>
        <v>0</v>
      </c>
    </row>
    <row r="68" spans="1:14" x14ac:dyDescent="0.3">
      <c r="A68" t="s">
        <v>100</v>
      </c>
      <c r="B68" t="str">
        <f t="shared" si="2"/>
        <v>MT_Restaurante</v>
      </c>
      <c r="C68" t="str">
        <f t="shared" si="3"/>
        <v>51_Restaurante</v>
      </c>
      <c r="D68" t="s">
        <v>30</v>
      </c>
      <c r="E68">
        <v>51</v>
      </c>
      <c r="F68" t="s">
        <v>26</v>
      </c>
      <c r="G68" s="1">
        <f>VLOOKUP($B68,'Dados e Programação'!$A$1:$AN$509,MATCH(Classes!G$1,'Dados e Programação'!$A$1:$AN$1,0),FALSE)</f>
        <v>0</v>
      </c>
      <c r="H68" s="1">
        <f>VLOOKUP($B68,'Dados e Programação'!$A$1:$AN$509,MATCH(Classes!H$1,'Dados e Programação'!$A$1:$AN$1,0),FALSE)</f>
        <v>0</v>
      </c>
      <c r="I68" s="1">
        <f>VLOOKUP($B68,'Dados e Programação'!$A$1:$AN$509,MATCH(Classes!I$1,'Dados e Programação'!$A$1:$AN$1,0),FALSE)</f>
        <v>1</v>
      </c>
      <c r="J68" s="2">
        <f>VLOOKUP($B68,'Dados e Programação'!$A$1:$AN$509,MATCH(Classes!J$1,'Dados e Programação'!$A$1:$AN$1,0),FALSE)</f>
        <v>0</v>
      </c>
      <c r="K68" s="2">
        <f>VLOOKUP($B68,'Dados e Programação'!$A$1:$AN$509,MATCH(Classes!K$1,'Dados e Programação'!$A$1:$AN$1,0),FALSE)</f>
        <v>0</v>
      </c>
      <c r="L68" s="2">
        <f>VLOOKUP($B68,'Dados e Programação'!$A$1:$AN$509,MATCH(Classes!L$1,'Dados e Programação'!$A$1:$AN$1,0),FALSE)</f>
        <v>0</v>
      </c>
      <c r="M68" s="2">
        <f>VLOOKUP($B68,'Dados e Programação'!$A$1:$AN$509,MATCH(Classes!M$1,'Dados e Programação'!$A$1:$AN$1,0),FALSE)</f>
        <v>1</v>
      </c>
      <c r="N68" s="2">
        <f>VLOOKUP($B68,'Dados e Programação'!$A$1:$AN$509,MATCH(Classes!N$1,'Dados e Programação'!$A$1:$AN$1,0),FALSE)</f>
        <v>0</v>
      </c>
    </row>
    <row r="69" spans="1:14" x14ac:dyDescent="0.3">
      <c r="A69" t="s">
        <v>101</v>
      </c>
      <c r="B69" t="str">
        <f t="shared" si="2"/>
        <v>MT_Supermercado</v>
      </c>
      <c r="C69" t="str">
        <f t="shared" si="3"/>
        <v>51_Supermercado</v>
      </c>
      <c r="D69" t="s">
        <v>30</v>
      </c>
      <c r="E69">
        <v>51</v>
      </c>
      <c r="F69" t="s">
        <v>27</v>
      </c>
      <c r="G69" s="1">
        <f>VLOOKUP($B69,'Dados e Programação'!$A$1:$AN$509,MATCH(Classes!G$1,'Dados e Programação'!$A$1:$AN$1,0),FALSE)</f>
        <v>1</v>
      </c>
      <c r="H69" s="1">
        <f>VLOOKUP($B69,'Dados e Programação'!$A$1:$AN$509,MATCH(Classes!H$1,'Dados e Programação'!$A$1:$AN$1,0),FALSE)</f>
        <v>0</v>
      </c>
      <c r="I69" s="1">
        <f>VLOOKUP($B69,'Dados e Programação'!$A$1:$AN$509,MATCH(Classes!I$1,'Dados e Programação'!$A$1:$AN$1,0),FALSE)</f>
        <v>0</v>
      </c>
      <c r="J69" s="2">
        <f>VLOOKUP($B69,'Dados e Programação'!$A$1:$AN$509,MATCH(Classes!J$1,'Dados e Programação'!$A$1:$AN$1,0),FALSE)</f>
        <v>1</v>
      </c>
      <c r="K69" s="2">
        <f>VLOOKUP($B69,'Dados e Programação'!$A$1:$AN$509,MATCH(Classes!K$1,'Dados e Programação'!$A$1:$AN$1,0),FALSE)</f>
        <v>0</v>
      </c>
      <c r="L69" s="2">
        <f>VLOOKUP($B69,'Dados e Programação'!$A$1:$AN$509,MATCH(Classes!L$1,'Dados e Programação'!$A$1:$AN$1,0),FALSE)</f>
        <v>0</v>
      </c>
      <c r="M69" s="2">
        <f>VLOOKUP($B69,'Dados e Programação'!$A$1:$AN$509,MATCH(Classes!M$1,'Dados e Programação'!$A$1:$AN$1,0),FALSE)</f>
        <v>0</v>
      </c>
      <c r="N69" s="2">
        <f>VLOOKUP($B69,'Dados e Programação'!$A$1:$AN$509,MATCH(Classes!N$1,'Dados e Programação'!$A$1:$AN$1,0),FALSE)</f>
        <v>0</v>
      </c>
    </row>
    <row r="70" spans="1:14" x14ac:dyDescent="0.3">
      <c r="A70" t="s">
        <v>85</v>
      </c>
      <c r="B70" t="str">
        <f t="shared" si="2"/>
        <v>AL_Acougues</v>
      </c>
      <c r="C70" t="str">
        <f t="shared" si="3"/>
        <v>27_Acougues</v>
      </c>
      <c r="D70" t="s">
        <v>31</v>
      </c>
      <c r="E70">
        <v>27</v>
      </c>
      <c r="F70" t="s">
        <v>11</v>
      </c>
      <c r="G70" s="1">
        <f>VLOOKUP($B70,'Dados e Programação'!$A$1:$AN$509,MATCH(Classes!G$1,'Dados e Programação'!$A$1:$AN$1,0),FALSE)</f>
        <v>1</v>
      </c>
      <c r="H70" s="1">
        <f>VLOOKUP($B70,'Dados e Programação'!$A$1:$AN$509,MATCH(Classes!H$1,'Dados e Programação'!$A$1:$AN$1,0),FALSE)</f>
        <v>0</v>
      </c>
      <c r="I70" s="1">
        <f>VLOOKUP($B70,'Dados e Programação'!$A$1:$AN$509,MATCH(Classes!I$1,'Dados e Programação'!$A$1:$AN$1,0),FALSE)</f>
        <v>0</v>
      </c>
      <c r="J70" s="2">
        <f>VLOOKUP($B70,'Dados e Programação'!$A$1:$AN$509,MATCH(Classes!J$1,'Dados e Programação'!$A$1:$AN$1,0),FALSE)</f>
        <v>1</v>
      </c>
      <c r="K70" s="2">
        <f>VLOOKUP($B70,'Dados e Programação'!$A$1:$AN$509,MATCH(Classes!K$1,'Dados e Programação'!$A$1:$AN$1,0),FALSE)</f>
        <v>0</v>
      </c>
      <c r="L70" s="2">
        <f>VLOOKUP($B70,'Dados e Programação'!$A$1:$AN$509,MATCH(Classes!L$1,'Dados e Programação'!$A$1:$AN$1,0),FALSE)</f>
        <v>0</v>
      </c>
      <c r="M70" s="2">
        <f>VLOOKUP($B70,'Dados e Programação'!$A$1:$AN$509,MATCH(Classes!M$1,'Dados e Programação'!$A$1:$AN$1,0),FALSE)</f>
        <v>0</v>
      </c>
      <c r="N70" s="2">
        <f>VLOOKUP($B70,'Dados e Programação'!$A$1:$AN$509,MATCH(Classes!N$1,'Dados e Programação'!$A$1:$AN$1,0),FALSE)</f>
        <v>0</v>
      </c>
    </row>
    <row r="71" spans="1:14" x14ac:dyDescent="0.3">
      <c r="A71" t="s">
        <v>86</v>
      </c>
      <c r="B71" t="str">
        <f t="shared" si="2"/>
        <v>AL_AliGeral</v>
      </c>
      <c r="C71" t="str">
        <f t="shared" si="3"/>
        <v>27_AliGeral</v>
      </c>
      <c r="D71" t="s">
        <v>31</v>
      </c>
      <c r="E71">
        <v>27</v>
      </c>
      <c r="F71" t="s">
        <v>12</v>
      </c>
      <c r="G71" s="1">
        <f>VLOOKUP($B71,'Dados e Programação'!$A$1:$AN$509,MATCH(Classes!G$1,'Dados e Programação'!$A$1:$AN$1,0),FALSE)</f>
        <v>1</v>
      </c>
      <c r="H71" s="1">
        <f>VLOOKUP($B71,'Dados e Programação'!$A$1:$AN$509,MATCH(Classes!H$1,'Dados e Programação'!$A$1:$AN$1,0),FALSE)</f>
        <v>0</v>
      </c>
      <c r="I71" s="1">
        <f>VLOOKUP($B71,'Dados e Programação'!$A$1:$AN$509,MATCH(Classes!I$1,'Dados e Programação'!$A$1:$AN$1,0),FALSE)</f>
        <v>0</v>
      </c>
      <c r="J71" s="2">
        <f>VLOOKUP($B71,'Dados e Programação'!$A$1:$AN$509,MATCH(Classes!J$1,'Dados e Programação'!$A$1:$AN$1,0),FALSE)</f>
        <v>1</v>
      </c>
      <c r="K71" s="2">
        <f>VLOOKUP($B71,'Dados e Programação'!$A$1:$AN$509,MATCH(Classes!K$1,'Dados e Programação'!$A$1:$AN$1,0),FALSE)</f>
        <v>0</v>
      </c>
      <c r="L71" s="2">
        <f>VLOOKUP($B71,'Dados e Programação'!$A$1:$AN$509,MATCH(Classes!L$1,'Dados e Programação'!$A$1:$AN$1,0),FALSE)</f>
        <v>0</v>
      </c>
      <c r="M71" s="2">
        <f>VLOOKUP($B71,'Dados e Programação'!$A$1:$AN$509,MATCH(Classes!M$1,'Dados e Programação'!$A$1:$AN$1,0),FALSE)</f>
        <v>0</v>
      </c>
      <c r="N71" s="2">
        <f>VLOOKUP($B71,'Dados e Programação'!$A$1:$AN$509,MATCH(Classes!N$1,'Dados e Programação'!$A$1:$AN$1,0),FALSE)</f>
        <v>0</v>
      </c>
    </row>
    <row r="72" spans="1:14" x14ac:dyDescent="0.3">
      <c r="A72" t="s">
        <v>87</v>
      </c>
      <c r="B72" t="str">
        <f t="shared" si="2"/>
        <v>AL_Ambulantes</v>
      </c>
      <c r="C72" t="str">
        <f t="shared" si="3"/>
        <v>27_Ambulantes</v>
      </c>
      <c r="D72" t="s">
        <v>31</v>
      </c>
      <c r="E72">
        <v>27</v>
      </c>
      <c r="F72" t="s">
        <v>13</v>
      </c>
      <c r="G72" s="1">
        <f>VLOOKUP($B72,'Dados e Programação'!$A$1:$AN$509,MATCH(Classes!G$1,'Dados e Programação'!$A$1:$AN$1,0),FALSE)</f>
        <v>1</v>
      </c>
      <c r="H72" s="1">
        <f>VLOOKUP($B72,'Dados e Programação'!$A$1:$AN$509,MATCH(Classes!H$1,'Dados e Programação'!$A$1:$AN$1,0),FALSE)</f>
        <v>0</v>
      </c>
      <c r="I72" s="1">
        <f>VLOOKUP($B72,'Dados e Programação'!$A$1:$AN$509,MATCH(Classes!I$1,'Dados e Programação'!$A$1:$AN$1,0),FALSE)</f>
        <v>0</v>
      </c>
      <c r="J72" s="2">
        <f>VLOOKUP($B72,'Dados e Programação'!$A$1:$AN$509,MATCH(Classes!J$1,'Dados e Programação'!$A$1:$AN$1,0),FALSE)</f>
        <v>1</v>
      </c>
      <c r="K72" s="2">
        <f>VLOOKUP($B72,'Dados e Programação'!$A$1:$AN$509,MATCH(Classes!K$1,'Dados e Programação'!$A$1:$AN$1,0),FALSE)</f>
        <v>0</v>
      </c>
      <c r="L72" s="2">
        <f>VLOOKUP($B72,'Dados e Programação'!$A$1:$AN$509,MATCH(Classes!L$1,'Dados e Programação'!$A$1:$AN$1,0),FALSE)</f>
        <v>0</v>
      </c>
      <c r="M72" s="2">
        <f>VLOOKUP($B72,'Dados e Programação'!$A$1:$AN$509,MATCH(Classes!M$1,'Dados e Programação'!$A$1:$AN$1,0),FALSE)</f>
        <v>0</v>
      </c>
      <c r="N72" s="2">
        <f>VLOOKUP($B72,'Dados e Programação'!$A$1:$AN$509,MATCH(Classes!N$1,'Dados e Programação'!$A$1:$AN$1,0),FALSE)</f>
        <v>0</v>
      </c>
    </row>
    <row r="73" spans="1:14" x14ac:dyDescent="0.3">
      <c r="A73" t="s">
        <v>88</v>
      </c>
      <c r="B73" t="str">
        <f t="shared" si="2"/>
        <v>AL_Bares</v>
      </c>
      <c r="C73" t="str">
        <f t="shared" si="3"/>
        <v>27_Bares</v>
      </c>
      <c r="D73" t="s">
        <v>31</v>
      </c>
      <c r="E73">
        <v>27</v>
      </c>
      <c r="F73" t="s">
        <v>14</v>
      </c>
      <c r="G73" s="1">
        <f>VLOOKUP($B73,'Dados e Programação'!$A$1:$AN$509,MATCH(Classes!G$1,'Dados e Programação'!$A$1:$AN$1,0),FALSE)</f>
        <v>0</v>
      </c>
      <c r="H73" s="1">
        <f>VLOOKUP($B73,'Dados e Programação'!$A$1:$AN$509,MATCH(Classes!H$1,'Dados e Programação'!$A$1:$AN$1,0),FALSE)</f>
        <v>0</v>
      </c>
      <c r="I73" s="1">
        <f>VLOOKUP($B73,'Dados e Programação'!$A$1:$AN$509,MATCH(Classes!I$1,'Dados e Programação'!$A$1:$AN$1,0),FALSE)</f>
        <v>1</v>
      </c>
      <c r="J73" s="2">
        <f>VLOOKUP($B73,'Dados e Programação'!$A$1:$AN$509,MATCH(Classes!J$1,'Dados e Programação'!$A$1:$AN$1,0),FALSE)</f>
        <v>0</v>
      </c>
      <c r="K73" s="2">
        <f>VLOOKUP($B73,'Dados e Programação'!$A$1:$AN$509,MATCH(Classes!K$1,'Dados e Programação'!$A$1:$AN$1,0),FALSE)</f>
        <v>0</v>
      </c>
      <c r="L73" s="2">
        <f>VLOOKUP($B73,'Dados e Programação'!$A$1:$AN$509,MATCH(Classes!L$1,'Dados e Programação'!$A$1:$AN$1,0),FALSE)</f>
        <v>0</v>
      </c>
      <c r="M73" s="2">
        <f>VLOOKUP($B73,'Dados e Programação'!$A$1:$AN$509,MATCH(Classes!M$1,'Dados e Programação'!$A$1:$AN$1,0),FALSE)</f>
        <v>1</v>
      </c>
      <c r="N73" s="2">
        <f>VLOOKUP($B73,'Dados e Programação'!$A$1:$AN$509,MATCH(Classes!N$1,'Dados e Programação'!$A$1:$AN$1,0),FALSE)</f>
        <v>0</v>
      </c>
    </row>
    <row r="74" spans="1:14" x14ac:dyDescent="0.3">
      <c r="A74" t="s">
        <v>89</v>
      </c>
      <c r="B74" t="str">
        <f t="shared" si="2"/>
        <v>AL_Bebidas</v>
      </c>
      <c r="C74" t="str">
        <f t="shared" si="3"/>
        <v>27_Bebidas</v>
      </c>
      <c r="D74" t="s">
        <v>31</v>
      </c>
      <c r="E74">
        <v>27</v>
      </c>
      <c r="F74" t="s">
        <v>15</v>
      </c>
      <c r="G74" s="1">
        <f>VLOOKUP($B74,'Dados e Programação'!$A$1:$AN$509,MATCH(Classes!G$1,'Dados e Programação'!$A$1:$AN$1,0),FALSE)</f>
        <v>0</v>
      </c>
      <c r="H74" s="1">
        <f>VLOOKUP($B74,'Dados e Programação'!$A$1:$AN$509,MATCH(Classes!H$1,'Dados e Programação'!$A$1:$AN$1,0),FALSE)</f>
        <v>0</v>
      </c>
      <c r="I74" s="1">
        <f>VLOOKUP($B74,'Dados e Programação'!$A$1:$AN$509,MATCH(Classes!I$1,'Dados e Programação'!$A$1:$AN$1,0),FALSE)</f>
        <v>1</v>
      </c>
      <c r="J74" s="2">
        <f>VLOOKUP($B74,'Dados e Programação'!$A$1:$AN$509,MATCH(Classes!J$1,'Dados e Programação'!$A$1:$AN$1,0),FALSE)</f>
        <v>0</v>
      </c>
      <c r="K74" s="2">
        <f>VLOOKUP($B74,'Dados e Programação'!$A$1:$AN$509,MATCH(Classes!K$1,'Dados e Programação'!$A$1:$AN$1,0),FALSE)</f>
        <v>0</v>
      </c>
      <c r="L74" s="2">
        <f>VLOOKUP($B74,'Dados e Programação'!$A$1:$AN$509,MATCH(Classes!L$1,'Dados e Programação'!$A$1:$AN$1,0),FALSE)</f>
        <v>0</v>
      </c>
      <c r="M74" s="2">
        <f>VLOOKUP($B74,'Dados e Programação'!$A$1:$AN$509,MATCH(Classes!M$1,'Dados e Programação'!$A$1:$AN$1,0),FALSE)</f>
        <v>0</v>
      </c>
      <c r="N74" s="2">
        <f>VLOOKUP($B74,'Dados e Programação'!$A$1:$AN$509,MATCH(Classes!N$1,'Dados e Programação'!$A$1:$AN$1,0),FALSE)</f>
        <v>1</v>
      </c>
    </row>
    <row r="75" spans="1:14" x14ac:dyDescent="0.3">
      <c r="A75" t="s">
        <v>90</v>
      </c>
      <c r="B75" t="str">
        <f t="shared" si="2"/>
        <v>AL_Cantinas</v>
      </c>
      <c r="C75" t="str">
        <f t="shared" si="3"/>
        <v>27_Cantinas</v>
      </c>
      <c r="D75" t="s">
        <v>31</v>
      </c>
      <c r="E75">
        <v>27</v>
      </c>
      <c r="F75" t="s">
        <v>16</v>
      </c>
      <c r="G75" s="1">
        <f>VLOOKUP($B75,'Dados e Programação'!$A$1:$AN$509,MATCH(Classes!G$1,'Dados e Programação'!$A$1:$AN$1,0),FALSE)</f>
        <v>0</v>
      </c>
      <c r="H75" s="1">
        <f>VLOOKUP($B75,'Dados e Programação'!$A$1:$AN$509,MATCH(Classes!H$1,'Dados e Programação'!$A$1:$AN$1,0),FALSE)</f>
        <v>1</v>
      </c>
      <c r="I75" s="1">
        <f>VLOOKUP($B75,'Dados e Programação'!$A$1:$AN$509,MATCH(Classes!I$1,'Dados e Programação'!$A$1:$AN$1,0),FALSE)</f>
        <v>0</v>
      </c>
      <c r="J75" s="2">
        <f>VLOOKUP($B75,'Dados e Programação'!$A$1:$AN$509,MATCH(Classes!J$1,'Dados e Programação'!$A$1:$AN$1,0),FALSE)</f>
        <v>0</v>
      </c>
      <c r="K75" s="2">
        <f>VLOOKUP($B75,'Dados e Programação'!$A$1:$AN$509,MATCH(Classes!K$1,'Dados e Programação'!$A$1:$AN$1,0),FALSE)</f>
        <v>1</v>
      </c>
      <c r="L75" s="2">
        <f>VLOOKUP($B75,'Dados e Programação'!$A$1:$AN$509,MATCH(Classes!L$1,'Dados e Programação'!$A$1:$AN$1,0),FALSE)</f>
        <v>0</v>
      </c>
      <c r="M75" s="2">
        <f>VLOOKUP($B75,'Dados e Programação'!$A$1:$AN$509,MATCH(Classes!M$1,'Dados e Programação'!$A$1:$AN$1,0),FALSE)</f>
        <v>0</v>
      </c>
      <c r="N75" s="2">
        <f>VLOOKUP($B75,'Dados e Programação'!$A$1:$AN$509,MATCH(Classes!N$1,'Dados e Programação'!$A$1:$AN$1,0),FALSE)</f>
        <v>0</v>
      </c>
    </row>
    <row r="76" spans="1:14" x14ac:dyDescent="0.3">
      <c r="A76" t="s">
        <v>91</v>
      </c>
      <c r="B76" t="str">
        <f t="shared" si="2"/>
        <v>AL_Doces</v>
      </c>
      <c r="C76" t="str">
        <f t="shared" si="3"/>
        <v>27_Doces</v>
      </c>
      <c r="D76" t="s">
        <v>31</v>
      </c>
      <c r="E76">
        <v>27</v>
      </c>
      <c r="F76" t="s">
        <v>17</v>
      </c>
      <c r="G76" s="1">
        <f>VLOOKUP($B76,'Dados e Programação'!$A$1:$AN$509,MATCH(Classes!G$1,'Dados e Programação'!$A$1:$AN$1,0),FALSE)</f>
        <v>0</v>
      </c>
      <c r="H76" s="1">
        <f>VLOOKUP($B76,'Dados e Programação'!$A$1:$AN$509,MATCH(Classes!H$1,'Dados e Programação'!$A$1:$AN$1,0),FALSE)</f>
        <v>1</v>
      </c>
      <c r="I76" s="1">
        <f>VLOOKUP($B76,'Dados e Programação'!$A$1:$AN$509,MATCH(Classes!I$1,'Dados e Programação'!$A$1:$AN$1,0),FALSE)</f>
        <v>0</v>
      </c>
      <c r="J76" s="2">
        <f>VLOOKUP($B76,'Dados e Programação'!$A$1:$AN$509,MATCH(Classes!J$1,'Dados e Programação'!$A$1:$AN$1,0),FALSE)</f>
        <v>0</v>
      </c>
      <c r="K76" s="2">
        <f>VLOOKUP($B76,'Dados e Programação'!$A$1:$AN$509,MATCH(Classes!K$1,'Dados e Programação'!$A$1:$AN$1,0),FALSE)</f>
        <v>1</v>
      </c>
      <c r="L76" s="2">
        <f>VLOOKUP($B76,'Dados e Programação'!$A$1:$AN$509,MATCH(Classes!L$1,'Dados e Programação'!$A$1:$AN$1,0),FALSE)</f>
        <v>0</v>
      </c>
      <c r="M76" s="2">
        <f>VLOOKUP($B76,'Dados e Programação'!$A$1:$AN$509,MATCH(Classes!M$1,'Dados e Programação'!$A$1:$AN$1,0),FALSE)</f>
        <v>0</v>
      </c>
      <c r="N76" s="2">
        <f>VLOOKUP($B76,'Dados e Programação'!$A$1:$AN$509,MATCH(Classes!N$1,'Dados e Programação'!$A$1:$AN$1,0),FALSE)</f>
        <v>0</v>
      </c>
    </row>
    <row r="77" spans="1:14" x14ac:dyDescent="0.3">
      <c r="A77" t="s">
        <v>92</v>
      </c>
      <c r="B77" t="str">
        <f t="shared" si="2"/>
        <v>AL_FornecimentoDom</v>
      </c>
      <c r="C77" t="str">
        <f t="shared" si="3"/>
        <v>27_FornecimentoDom</v>
      </c>
      <c r="D77" t="s">
        <v>31</v>
      </c>
      <c r="E77">
        <v>27</v>
      </c>
      <c r="F77" t="s">
        <v>18</v>
      </c>
      <c r="G77" s="1">
        <f>VLOOKUP($B77,'Dados e Programação'!$A$1:$AN$509,MATCH(Classes!G$1,'Dados e Programação'!$A$1:$AN$1,0),FALSE)</f>
        <v>1</v>
      </c>
      <c r="H77" s="1">
        <f>VLOOKUP($B77,'Dados e Programação'!$A$1:$AN$509,MATCH(Classes!H$1,'Dados e Programação'!$A$1:$AN$1,0),FALSE)</f>
        <v>0</v>
      </c>
      <c r="I77" s="1">
        <f>VLOOKUP($B77,'Dados e Programação'!$A$1:$AN$509,MATCH(Classes!I$1,'Dados e Programação'!$A$1:$AN$1,0),FALSE)</f>
        <v>0</v>
      </c>
      <c r="J77" s="2">
        <f>VLOOKUP($B77,'Dados e Programação'!$A$1:$AN$509,MATCH(Classes!J$1,'Dados e Programação'!$A$1:$AN$1,0),FALSE)</f>
        <v>1</v>
      </c>
      <c r="K77" s="2">
        <f>VLOOKUP($B77,'Dados e Programação'!$A$1:$AN$509,MATCH(Classes!K$1,'Dados e Programação'!$A$1:$AN$1,0),FALSE)</f>
        <v>0</v>
      </c>
      <c r="L77" s="2">
        <f>VLOOKUP($B77,'Dados e Programação'!$A$1:$AN$509,MATCH(Classes!L$1,'Dados e Programação'!$A$1:$AN$1,0),FALSE)</f>
        <v>0</v>
      </c>
      <c r="M77" s="2">
        <f>VLOOKUP($B77,'Dados e Programação'!$A$1:$AN$509,MATCH(Classes!M$1,'Dados e Programação'!$A$1:$AN$1,0),FALSE)</f>
        <v>0</v>
      </c>
      <c r="N77" s="2">
        <f>VLOOKUP($B77,'Dados e Programação'!$A$1:$AN$509,MATCH(Classes!N$1,'Dados e Programação'!$A$1:$AN$1,0),FALSE)</f>
        <v>0</v>
      </c>
    </row>
    <row r="78" spans="1:14" x14ac:dyDescent="0.3">
      <c r="A78" t="s">
        <v>93</v>
      </c>
      <c r="B78" t="str">
        <f t="shared" si="2"/>
        <v>AL_Hipermercado</v>
      </c>
      <c r="C78" t="str">
        <f t="shared" si="3"/>
        <v>27_Hipermercado</v>
      </c>
      <c r="D78" t="s">
        <v>31</v>
      </c>
      <c r="E78">
        <v>27</v>
      </c>
      <c r="F78" t="s">
        <v>19</v>
      </c>
      <c r="G78" s="1">
        <f>VLOOKUP($B78,'Dados e Programação'!$A$1:$AN$509,MATCH(Classes!G$1,'Dados e Programação'!$A$1:$AN$1,0),FALSE)</f>
        <v>0</v>
      </c>
      <c r="H78" s="1">
        <f>VLOOKUP($B78,'Dados e Programação'!$A$1:$AN$509,MATCH(Classes!H$1,'Dados e Programação'!$A$1:$AN$1,0),FALSE)</f>
        <v>0</v>
      </c>
      <c r="I78" s="1">
        <f>VLOOKUP($B78,'Dados e Programação'!$A$1:$AN$509,MATCH(Classes!I$1,'Dados e Programação'!$A$1:$AN$1,0),FALSE)</f>
        <v>1</v>
      </c>
      <c r="J78" s="2">
        <f>VLOOKUP($B78,'Dados e Programação'!$A$1:$AN$509,MATCH(Classes!J$1,'Dados e Programação'!$A$1:$AN$1,0),FALSE)</f>
        <v>0</v>
      </c>
      <c r="K78" s="2">
        <f>VLOOKUP($B78,'Dados e Programação'!$A$1:$AN$509,MATCH(Classes!K$1,'Dados e Programação'!$A$1:$AN$1,0),FALSE)</f>
        <v>0</v>
      </c>
      <c r="L78" s="2">
        <f>VLOOKUP($B78,'Dados e Programação'!$A$1:$AN$509,MATCH(Classes!L$1,'Dados e Programação'!$A$1:$AN$1,0),FALSE)</f>
        <v>0</v>
      </c>
      <c r="M78" s="2">
        <f>VLOOKUP($B78,'Dados e Programação'!$A$1:$AN$509,MATCH(Classes!M$1,'Dados e Programação'!$A$1:$AN$1,0),FALSE)</f>
        <v>1</v>
      </c>
      <c r="N78" s="2">
        <f>VLOOKUP($B78,'Dados e Programação'!$A$1:$AN$509,MATCH(Classes!N$1,'Dados e Programação'!$A$1:$AN$1,0),FALSE)</f>
        <v>0</v>
      </c>
    </row>
    <row r="79" spans="1:14" x14ac:dyDescent="0.3">
      <c r="A79" t="s">
        <v>94</v>
      </c>
      <c r="B79" t="str">
        <f t="shared" si="2"/>
        <v>AL_Hortifruti</v>
      </c>
      <c r="C79" t="str">
        <f t="shared" si="3"/>
        <v>27_Hortifruti</v>
      </c>
      <c r="D79" t="s">
        <v>31</v>
      </c>
      <c r="E79">
        <v>27</v>
      </c>
      <c r="F79" t="s">
        <v>20</v>
      </c>
      <c r="G79" s="1">
        <f>VLOOKUP($B79,'Dados e Programação'!$A$1:$AN$509,MATCH(Classes!G$1,'Dados e Programação'!$A$1:$AN$1,0),FALSE)</f>
        <v>1</v>
      </c>
      <c r="H79" s="1">
        <f>VLOOKUP($B79,'Dados e Programação'!$A$1:$AN$509,MATCH(Classes!H$1,'Dados e Programação'!$A$1:$AN$1,0),FALSE)</f>
        <v>0</v>
      </c>
      <c r="I79" s="1">
        <f>VLOOKUP($B79,'Dados e Programação'!$A$1:$AN$509,MATCH(Classes!I$1,'Dados e Programação'!$A$1:$AN$1,0),FALSE)</f>
        <v>0</v>
      </c>
      <c r="J79" s="2">
        <f>VLOOKUP($B79,'Dados e Programação'!$A$1:$AN$509,MATCH(Classes!J$1,'Dados e Programação'!$A$1:$AN$1,0),FALSE)</f>
        <v>1</v>
      </c>
      <c r="K79" s="2">
        <f>VLOOKUP($B79,'Dados e Programação'!$A$1:$AN$509,MATCH(Classes!K$1,'Dados e Programação'!$A$1:$AN$1,0),FALSE)</f>
        <v>0</v>
      </c>
      <c r="L79" s="2">
        <f>VLOOKUP($B79,'Dados e Programação'!$A$1:$AN$509,MATCH(Classes!L$1,'Dados e Programação'!$A$1:$AN$1,0),FALSE)</f>
        <v>0</v>
      </c>
      <c r="M79" s="2">
        <f>VLOOKUP($B79,'Dados e Programação'!$A$1:$AN$509,MATCH(Classes!M$1,'Dados e Programação'!$A$1:$AN$1,0),FALSE)</f>
        <v>0</v>
      </c>
      <c r="N79" s="2">
        <f>VLOOKUP($B79,'Dados e Programação'!$A$1:$AN$509,MATCH(Classes!N$1,'Dados e Programação'!$A$1:$AN$1,0),FALSE)</f>
        <v>0</v>
      </c>
    </row>
    <row r="80" spans="1:14" x14ac:dyDescent="0.3">
      <c r="A80" t="s">
        <v>95</v>
      </c>
      <c r="B80" t="str">
        <f t="shared" si="2"/>
        <v>AL_Lanchonetes</v>
      </c>
      <c r="C80" t="str">
        <f t="shared" si="3"/>
        <v>27_Lanchonetes</v>
      </c>
      <c r="D80" t="s">
        <v>31</v>
      </c>
      <c r="E80">
        <v>27</v>
      </c>
      <c r="F80" t="s">
        <v>21</v>
      </c>
      <c r="G80" s="1">
        <f>VLOOKUP($B80,'Dados e Programação'!$A$1:$AN$509,MATCH(Classes!G$1,'Dados e Programação'!$A$1:$AN$1,0),FALSE)</f>
        <v>0</v>
      </c>
      <c r="H80" s="1">
        <f>VLOOKUP($B80,'Dados e Programação'!$A$1:$AN$509,MATCH(Classes!H$1,'Dados e Programação'!$A$1:$AN$1,0),FALSE)</f>
        <v>0</v>
      </c>
      <c r="I80" s="1">
        <f>VLOOKUP($B80,'Dados e Programação'!$A$1:$AN$509,MATCH(Classes!I$1,'Dados e Programação'!$A$1:$AN$1,0),FALSE)</f>
        <v>1</v>
      </c>
      <c r="J80" s="2">
        <f>VLOOKUP($B80,'Dados e Programação'!$A$1:$AN$509,MATCH(Classes!J$1,'Dados e Programação'!$A$1:$AN$1,0),FALSE)</f>
        <v>0</v>
      </c>
      <c r="K80" s="2">
        <f>VLOOKUP($B80,'Dados e Programação'!$A$1:$AN$509,MATCH(Classes!K$1,'Dados e Programação'!$A$1:$AN$1,0),FALSE)</f>
        <v>1</v>
      </c>
      <c r="L80" s="2">
        <f>VLOOKUP($B80,'Dados e Programação'!$A$1:$AN$509,MATCH(Classes!L$1,'Dados e Programação'!$A$1:$AN$1,0),FALSE)</f>
        <v>0</v>
      </c>
      <c r="M80" s="2">
        <f>VLOOKUP($B80,'Dados e Programação'!$A$1:$AN$509,MATCH(Classes!M$1,'Dados e Programação'!$A$1:$AN$1,0),FALSE)</f>
        <v>0</v>
      </c>
      <c r="N80" s="2">
        <f>VLOOKUP($B80,'Dados e Programação'!$A$1:$AN$509,MATCH(Classes!N$1,'Dados e Programação'!$A$1:$AN$1,0),FALSE)</f>
        <v>0</v>
      </c>
    </row>
    <row r="81" spans="1:14" x14ac:dyDescent="0.3">
      <c r="A81" t="s">
        <v>96</v>
      </c>
      <c r="B81" t="str">
        <f t="shared" si="2"/>
        <v>AL_LaticiniosFrios</v>
      </c>
      <c r="C81" t="str">
        <f t="shared" si="3"/>
        <v>27_LaticiniosFrios</v>
      </c>
      <c r="D81" t="s">
        <v>31</v>
      </c>
      <c r="E81">
        <v>27</v>
      </c>
      <c r="F81" t="s">
        <v>22</v>
      </c>
      <c r="G81" s="1">
        <f>VLOOKUP($B81,'Dados e Programação'!$A$1:$AN$509,MATCH(Classes!G$1,'Dados e Programação'!$A$1:$AN$1,0),FALSE)</f>
        <v>1</v>
      </c>
      <c r="H81" s="1">
        <f>VLOOKUP($B81,'Dados e Programação'!$A$1:$AN$509,MATCH(Classes!H$1,'Dados e Programação'!$A$1:$AN$1,0),FALSE)</f>
        <v>0</v>
      </c>
      <c r="I81" s="1">
        <f>VLOOKUP($B81,'Dados e Programação'!$A$1:$AN$509,MATCH(Classes!I$1,'Dados e Programação'!$A$1:$AN$1,0),FALSE)</f>
        <v>0</v>
      </c>
      <c r="J81" s="2">
        <f>VLOOKUP($B81,'Dados e Programação'!$A$1:$AN$509,MATCH(Classes!J$1,'Dados e Programação'!$A$1:$AN$1,0),FALSE)</f>
        <v>1</v>
      </c>
      <c r="K81" s="2">
        <f>VLOOKUP($B81,'Dados e Programação'!$A$1:$AN$509,MATCH(Classes!K$1,'Dados e Programação'!$A$1:$AN$1,0),FALSE)</f>
        <v>0</v>
      </c>
      <c r="L81" s="2">
        <f>VLOOKUP($B81,'Dados e Programação'!$A$1:$AN$509,MATCH(Classes!L$1,'Dados e Programação'!$A$1:$AN$1,0),FALSE)</f>
        <v>0</v>
      </c>
      <c r="M81" s="2">
        <f>VLOOKUP($B81,'Dados e Programação'!$A$1:$AN$509,MATCH(Classes!M$1,'Dados e Programação'!$A$1:$AN$1,0),FALSE)</f>
        <v>0</v>
      </c>
      <c r="N81" s="2">
        <f>VLOOKUP($B81,'Dados e Programação'!$A$1:$AN$509,MATCH(Classes!N$1,'Dados e Programação'!$A$1:$AN$1,0),FALSE)</f>
        <v>0</v>
      </c>
    </row>
    <row r="82" spans="1:14" x14ac:dyDescent="0.3">
      <c r="A82" t="s">
        <v>97</v>
      </c>
      <c r="B82" t="str">
        <f t="shared" si="2"/>
        <v>AL_Minimercado</v>
      </c>
      <c r="C82" t="str">
        <f t="shared" si="3"/>
        <v>27_Minimercado</v>
      </c>
      <c r="D82" t="s">
        <v>31</v>
      </c>
      <c r="E82">
        <v>27</v>
      </c>
      <c r="F82" t="s">
        <v>23</v>
      </c>
      <c r="G82" s="1">
        <f>VLOOKUP($B82,'Dados e Programação'!$A$1:$AN$509,MATCH(Classes!G$1,'Dados e Programação'!$A$1:$AN$1,0),FALSE)</f>
        <v>1</v>
      </c>
      <c r="H82" s="1">
        <f>VLOOKUP($B82,'Dados e Programação'!$A$1:$AN$509,MATCH(Classes!H$1,'Dados e Programação'!$A$1:$AN$1,0),FALSE)</f>
        <v>0</v>
      </c>
      <c r="I82" s="1">
        <f>VLOOKUP($B82,'Dados e Programação'!$A$1:$AN$509,MATCH(Classes!I$1,'Dados e Programação'!$A$1:$AN$1,0),FALSE)</f>
        <v>0</v>
      </c>
      <c r="J82" s="2">
        <f>VLOOKUP($B82,'Dados e Programação'!$A$1:$AN$509,MATCH(Classes!J$1,'Dados e Programação'!$A$1:$AN$1,0),FALSE)</f>
        <v>1</v>
      </c>
      <c r="K82" s="2">
        <f>VLOOKUP($B82,'Dados e Programação'!$A$1:$AN$509,MATCH(Classes!K$1,'Dados e Programação'!$A$1:$AN$1,0),FALSE)</f>
        <v>0</v>
      </c>
      <c r="L82" s="2">
        <f>VLOOKUP($B82,'Dados e Programação'!$A$1:$AN$509,MATCH(Classes!L$1,'Dados e Programação'!$A$1:$AN$1,0),FALSE)</f>
        <v>0</v>
      </c>
      <c r="M82" s="2">
        <f>VLOOKUP($B82,'Dados e Programação'!$A$1:$AN$509,MATCH(Classes!M$1,'Dados e Programação'!$A$1:$AN$1,0),FALSE)</f>
        <v>0</v>
      </c>
      <c r="N82" s="2">
        <f>VLOOKUP($B82,'Dados e Programação'!$A$1:$AN$509,MATCH(Classes!N$1,'Dados e Programação'!$A$1:$AN$1,0),FALSE)</f>
        <v>0</v>
      </c>
    </row>
    <row r="83" spans="1:14" x14ac:dyDescent="0.3">
      <c r="A83" t="s">
        <v>98</v>
      </c>
      <c r="B83" t="str">
        <f t="shared" si="2"/>
        <v>AL_Padaria_prod</v>
      </c>
      <c r="C83" t="str">
        <f t="shared" si="3"/>
        <v>27_Padaria_prod</v>
      </c>
      <c r="D83" t="s">
        <v>31</v>
      </c>
      <c r="E83">
        <v>27</v>
      </c>
      <c r="F83" t="s">
        <v>24</v>
      </c>
      <c r="G83" s="1">
        <f>VLOOKUP($B83,'Dados e Programação'!$A$1:$AN$509,MATCH(Classes!G$1,'Dados e Programação'!$A$1:$AN$1,0),FALSE)</f>
        <v>0</v>
      </c>
      <c r="H83" s="1">
        <f>VLOOKUP($B83,'Dados e Programação'!$A$1:$AN$509,MATCH(Classes!H$1,'Dados e Programação'!$A$1:$AN$1,0),FALSE)</f>
        <v>0</v>
      </c>
      <c r="I83" s="1">
        <f>VLOOKUP($B83,'Dados e Programação'!$A$1:$AN$509,MATCH(Classes!I$1,'Dados e Programação'!$A$1:$AN$1,0),FALSE)</f>
        <v>1</v>
      </c>
      <c r="J83" s="2">
        <f>VLOOKUP($B83,'Dados e Programação'!$A$1:$AN$509,MATCH(Classes!J$1,'Dados e Programação'!$A$1:$AN$1,0),FALSE)</f>
        <v>0</v>
      </c>
      <c r="K83" s="2">
        <f>VLOOKUP($B83,'Dados e Programação'!$A$1:$AN$509,MATCH(Classes!K$1,'Dados e Programação'!$A$1:$AN$1,0),FALSE)</f>
        <v>0</v>
      </c>
      <c r="L83" s="2">
        <f>VLOOKUP($B83,'Dados e Programação'!$A$1:$AN$509,MATCH(Classes!L$1,'Dados e Programação'!$A$1:$AN$1,0),FALSE)</f>
        <v>0</v>
      </c>
      <c r="M83" s="2">
        <f>VLOOKUP($B83,'Dados e Programação'!$A$1:$AN$509,MATCH(Classes!M$1,'Dados e Programação'!$A$1:$AN$1,0),FALSE)</f>
        <v>0</v>
      </c>
      <c r="N83" s="2">
        <f>VLOOKUP($B83,'Dados e Programação'!$A$1:$AN$509,MATCH(Classes!N$1,'Dados e Programação'!$A$1:$AN$1,0),FALSE)</f>
        <v>1</v>
      </c>
    </row>
    <row r="84" spans="1:14" x14ac:dyDescent="0.3">
      <c r="A84" t="s">
        <v>99</v>
      </c>
      <c r="B84" t="str">
        <f t="shared" si="2"/>
        <v>AL_Peixaria</v>
      </c>
      <c r="C84" t="str">
        <f t="shared" si="3"/>
        <v>27_Peixaria</v>
      </c>
      <c r="D84" t="s">
        <v>31</v>
      </c>
      <c r="E84">
        <v>27</v>
      </c>
      <c r="F84" t="s">
        <v>25</v>
      </c>
      <c r="G84" s="1">
        <f>VLOOKUP($B84,'Dados e Programação'!$A$1:$AN$509,MATCH(Classes!G$1,'Dados e Programação'!$A$1:$AN$1,0),FALSE)</f>
        <v>1</v>
      </c>
      <c r="H84" s="1">
        <f>VLOOKUP($B84,'Dados e Programação'!$A$1:$AN$509,MATCH(Classes!H$1,'Dados e Programação'!$A$1:$AN$1,0),FALSE)</f>
        <v>0</v>
      </c>
      <c r="I84" s="1">
        <f>VLOOKUP($B84,'Dados e Programação'!$A$1:$AN$509,MATCH(Classes!I$1,'Dados e Programação'!$A$1:$AN$1,0),FALSE)</f>
        <v>0</v>
      </c>
      <c r="J84" s="2">
        <f>VLOOKUP($B84,'Dados e Programação'!$A$1:$AN$509,MATCH(Classes!J$1,'Dados e Programação'!$A$1:$AN$1,0),FALSE)</f>
        <v>1</v>
      </c>
      <c r="K84" s="2">
        <f>VLOOKUP($B84,'Dados e Programação'!$A$1:$AN$509,MATCH(Classes!K$1,'Dados e Programação'!$A$1:$AN$1,0),FALSE)</f>
        <v>0</v>
      </c>
      <c r="L84" s="2">
        <f>VLOOKUP($B84,'Dados e Programação'!$A$1:$AN$509,MATCH(Classes!L$1,'Dados e Programação'!$A$1:$AN$1,0),FALSE)</f>
        <v>0</v>
      </c>
      <c r="M84" s="2">
        <f>VLOOKUP($B84,'Dados e Programação'!$A$1:$AN$509,MATCH(Classes!M$1,'Dados e Programação'!$A$1:$AN$1,0),FALSE)</f>
        <v>0</v>
      </c>
      <c r="N84" s="2">
        <f>VLOOKUP($B84,'Dados e Programação'!$A$1:$AN$509,MATCH(Classes!N$1,'Dados e Programação'!$A$1:$AN$1,0),FALSE)</f>
        <v>0</v>
      </c>
    </row>
    <row r="85" spans="1:14" x14ac:dyDescent="0.3">
      <c r="A85" t="s">
        <v>100</v>
      </c>
      <c r="B85" t="str">
        <f t="shared" si="2"/>
        <v>AL_Restaurante</v>
      </c>
      <c r="C85" t="str">
        <f t="shared" si="3"/>
        <v>27_Restaurante</v>
      </c>
      <c r="D85" t="s">
        <v>31</v>
      </c>
      <c r="E85">
        <v>27</v>
      </c>
      <c r="F85" t="s">
        <v>26</v>
      </c>
      <c r="G85" s="1">
        <f>VLOOKUP($B85,'Dados e Programação'!$A$1:$AN$509,MATCH(Classes!G$1,'Dados e Programação'!$A$1:$AN$1,0),FALSE)</f>
        <v>0</v>
      </c>
      <c r="H85" s="1">
        <f>VLOOKUP($B85,'Dados e Programação'!$A$1:$AN$509,MATCH(Classes!H$1,'Dados e Programação'!$A$1:$AN$1,0),FALSE)</f>
        <v>0</v>
      </c>
      <c r="I85" s="1">
        <f>VLOOKUP($B85,'Dados e Programação'!$A$1:$AN$509,MATCH(Classes!I$1,'Dados e Programação'!$A$1:$AN$1,0),FALSE)</f>
        <v>1</v>
      </c>
      <c r="J85" s="2">
        <f>VLOOKUP($B85,'Dados e Programação'!$A$1:$AN$509,MATCH(Classes!J$1,'Dados e Programação'!$A$1:$AN$1,0),FALSE)</f>
        <v>0</v>
      </c>
      <c r="K85" s="2">
        <f>VLOOKUP($B85,'Dados e Programação'!$A$1:$AN$509,MATCH(Classes!K$1,'Dados e Programação'!$A$1:$AN$1,0),FALSE)</f>
        <v>0</v>
      </c>
      <c r="L85" s="2">
        <f>VLOOKUP($B85,'Dados e Programação'!$A$1:$AN$509,MATCH(Classes!L$1,'Dados e Programação'!$A$1:$AN$1,0),FALSE)</f>
        <v>0</v>
      </c>
      <c r="M85" s="2">
        <f>VLOOKUP($B85,'Dados e Programação'!$A$1:$AN$509,MATCH(Classes!M$1,'Dados e Programação'!$A$1:$AN$1,0),FALSE)</f>
        <v>1</v>
      </c>
      <c r="N85" s="2">
        <f>VLOOKUP($B85,'Dados e Programação'!$A$1:$AN$509,MATCH(Classes!N$1,'Dados e Programação'!$A$1:$AN$1,0),FALSE)</f>
        <v>0</v>
      </c>
    </row>
    <row r="86" spans="1:14" x14ac:dyDescent="0.3">
      <c r="A86" t="s">
        <v>101</v>
      </c>
      <c r="B86" t="str">
        <f t="shared" si="2"/>
        <v>AL_Supermercado</v>
      </c>
      <c r="C86" t="str">
        <f t="shared" si="3"/>
        <v>27_Supermercado</v>
      </c>
      <c r="D86" t="s">
        <v>31</v>
      </c>
      <c r="E86">
        <v>27</v>
      </c>
      <c r="F86" t="s">
        <v>27</v>
      </c>
      <c r="G86" s="1">
        <f>VLOOKUP($B86,'Dados e Programação'!$A$1:$AN$509,MATCH(Classes!G$1,'Dados e Programação'!$A$1:$AN$1,0),FALSE)</f>
        <v>0</v>
      </c>
      <c r="H86" s="1">
        <f>VLOOKUP($B86,'Dados e Programação'!$A$1:$AN$509,MATCH(Classes!H$1,'Dados e Programação'!$A$1:$AN$1,0),FALSE)</f>
        <v>0</v>
      </c>
      <c r="I86" s="1">
        <f>VLOOKUP($B86,'Dados e Programação'!$A$1:$AN$509,MATCH(Classes!I$1,'Dados e Programação'!$A$1:$AN$1,0),FALSE)</f>
        <v>1</v>
      </c>
      <c r="J86" s="2">
        <f>VLOOKUP($B86,'Dados e Programação'!$A$1:$AN$509,MATCH(Classes!J$1,'Dados e Programação'!$A$1:$AN$1,0),FALSE)</f>
        <v>1</v>
      </c>
      <c r="K86" s="2">
        <f>VLOOKUP($B86,'Dados e Programação'!$A$1:$AN$509,MATCH(Classes!K$1,'Dados e Programação'!$A$1:$AN$1,0),FALSE)</f>
        <v>0</v>
      </c>
      <c r="L86" s="2">
        <f>VLOOKUP($B86,'Dados e Programação'!$A$1:$AN$509,MATCH(Classes!L$1,'Dados e Programação'!$A$1:$AN$1,0),FALSE)</f>
        <v>0</v>
      </c>
      <c r="M86" s="2">
        <f>VLOOKUP($B86,'Dados e Programação'!$A$1:$AN$509,MATCH(Classes!M$1,'Dados e Programação'!$A$1:$AN$1,0),FALSE)</f>
        <v>0</v>
      </c>
      <c r="N86" s="2">
        <f>VLOOKUP($B86,'Dados e Programação'!$A$1:$AN$509,MATCH(Classes!N$1,'Dados e Programação'!$A$1:$AN$1,0),FALSE)</f>
        <v>0</v>
      </c>
    </row>
    <row r="87" spans="1:14" x14ac:dyDescent="0.3">
      <c r="A87" t="s">
        <v>85</v>
      </c>
      <c r="B87" t="str">
        <f t="shared" si="2"/>
        <v>BA_Acougues</v>
      </c>
      <c r="C87" t="str">
        <f t="shared" si="3"/>
        <v>29_Acougues</v>
      </c>
      <c r="D87" t="s">
        <v>32</v>
      </c>
      <c r="E87">
        <v>29</v>
      </c>
      <c r="F87" t="s">
        <v>11</v>
      </c>
      <c r="G87" s="1">
        <f>VLOOKUP($B87,'Dados e Programação'!$A$1:$AN$509,MATCH(Classes!G$1,'Dados e Programação'!$A$1:$AN$1,0),FALSE)</f>
        <v>1</v>
      </c>
      <c r="H87" s="1">
        <f>VLOOKUP($B87,'Dados e Programação'!$A$1:$AN$509,MATCH(Classes!H$1,'Dados e Programação'!$A$1:$AN$1,0),FALSE)</f>
        <v>0</v>
      </c>
      <c r="I87" s="1">
        <f>VLOOKUP($B87,'Dados e Programação'!$A$1:$AN$509,MATCH(Classes!I$1,'Dados e Programação'!$A$1:$AN$1,0),FALSE)</f>
        <v>0</v>
      </c>
      <c r="J87" s="2">
        <f>VLOOKUP($B87,'Dados e Programação'!$A$1:$AN$509,MATCH(Classes!J$1,'Dados e Programação'!$A$1:$AN$1,0),FALSE)</f>
        <v>1</v>
      </c>
      <c r="K87" s="2">
        <f>VLOOKUP($B87,'Dados e Programação'!$A$1:$AN$509,MATCH(Classes!K$1,'Dados e Programação'!$A$1:$AN$1,0),FALSE)</f>
        <v>0</v>
      </c>
      <c r="L87" s="2">
        <f>VLOOKUP($B87,'Dados e Programação'!$A$1:$AN$509,MATCH(Classes!L$1,'Dados e Programação'!$A$1:$AN$1,0),FALSE)</f>
        <v>0</v>
      </c>
      <c r="M87" s="2">
        <f>VLOOKUP($B87,'Dados e Programação'!$A$1:$AN$509,MATCH(Classes!M$1,'Dados e Programação'!$A$1:$AN$1,0),FALSE)</f>
        <v>0</v>
      </c>
      <c r="N87" s="2">
        <f>VLOOKUP($B87,'Dados e Programação'!$A$1:$AN$509,MATCH(Classes!N$1,'Dados e Programação'!$A$1:$AN$1,0),FALSE)</f>
        <v>0</v>
      </c>
    </row>
    <row r="88" spans="1:14" x14ac:dyDescent="0.3">
      <c r="A88" t="s">
        <v>86</v>
      </c>
      <c r="B88" t="str">
        <f t="shared" si="2"/>
        <v>BA_AliGeral</v>
      </c>
      <c r="C88" t="str">
        <f t="shared" si="3"/>
        <v>29_AliGeral</v>
      </c>
      <c r="D88" t="s">
        <v>32</v>
      </c>
      <c r="E88">
        <v>29</v>
      </c>
      <c r="F88" t="s">
        <v>12</v>
      </c>
      <c r="G88" s="1">
        <f>VLOOKUP($B88,'Dados e Programação'!$A$1:$AN$509,MATCH(Classes!G$1,'Dados e Programação'!$A$1:$AN$1,0),FALSE)</f>
        <v>1</v>
      </c>
      <c r="H88" s="1">
        <f>VLOOKUP($B88,'Dados e Programação'!$A$1:$AN$509,MATCH(Classes!H$1,'Dados e Programação'!$A$1:$AN$1,0),FALSE)</f>
        <v>0</v>
      </c>
      <c r="I88" s="1">
        <f>VLOOKUP($B88,'Dados e Programação'!$A$1:$AN$509,MATCH(Classes!I$1,'Dados e Programação'!$A$1:$AN$1,0),FALSE)</f>
        <v>0</v>
      </c>
      <c r="J88" s="2">
        <f>VLOOKUP($B88,'Dados e Programação'!$A$1:$AN$509,MATCH(Classes!J$1,'Dados e Programação'!$A$1:$AN$1,0),FALSE)</f>
        <v>1</v>
      </c>
      <c r="K88" s="2">
        <f>VLOOKUP($B88,'Dados e Programação'!$A$1:$AN$509,MATCH(Classes!K$1,'Dados e Programação'!$A$1:$AN$1,0),FALSE)</f>
        <v>0</v>
      </c>
      <c r="L88" s="2">
        <f>VLOOKUP($B88,'Dados e Programação'!$A$1:$AN$509,MATCH(Classes!L$1,'Dados e Programação'!$A$1:$AN$1,0),FALSE)</f>
        <v>0</v>
      </c>
      <c r="M88" s="2">
        <f>VLOOKUP($B88,'Dados e Programação'!$A$1:$AN$509,MATCH(Classes!M$1,'Dados e Programação'!$A$1:$AN$1,0),FALSE)</f>
        <v>0</v>
      </c>
      <c r="N88" s="2">
        <f>VLOOKUP($B88,'Dados e Programação'!$A$1:$AN$509,MATCH(Classes!N$1,'Dados e Programação'!$A$1:$AN$1,0),FALSE)</f>
        <v>0</v>
      </c>
    </row>
    <row r="89" spans="1:14" x14ac:dyDescent="0.3">
      <c r="A89" t="s">
        <v>87</v>
      </c>
      <c r="B89" t="str">
        <f t="shared" si="2"/>
        <v>BA_Ambulantes</v>
      </c>
      <c r="C89" t="str">
        <f t="shared" si="3"/>
        <v>29_Ambulantes</v>
      </c>
      <c r="D89" t="s">
        <v>32</v>
      </c>
      <c r="E89">
        <v>29</v>
      </c>
      <c r="F89" t="s">
        <v>13</v>
      </c>
      <c r="G89" s="1">
        <f>VLOOKUP($B89,'Dados e Programação'!$A$1:$AN$509,MATCH(Classes!G$1,'Dados e Programação'!$A$1:$AN$1,0),FALSE)</f>
        <v>0</v>
      </c>
      <c r="H89" s="1">
        <f>VLOOKUP($B89,'Dados e Programação'!$A$1:$AN$509,MATCH(Classes!H$1,'Dados e Programação'!$A$1:$AN$1,0),FALSE)</f>
        <v>0</v>
      </c>
      <c r="I89" s="1">
        <f>VLOOKUP($B89,'Dados e Programação'!$A$1:$AN$509,MATCH(Classes!I$1,'Dados e Programação'!$A$1:$AN$1,0),FALSE)</f>
        <v>1</v>
      </c>
      <c r="J89" s="2">
        <f>VLOOKUP($B89,'Dados e Programação'!$A$1:$AN$509,MATCH(Classes!J$1,'Dados e Programação'!$A$1:$AN$1,0),FALSE)</f>
        <v>0</v>
      </c>
      <c r="K89" s="2">
        <f>VLOOKUP($B89,'Dados e Programação'!$A$1:$AN$509,MATCH(Classes!K$1,'Dados e Programação'!$A$1:$AN$1,0),FALSE)</f>
        <v>0</v>
      </c>
      <c r="L89" s="2">
        <f>VLOOKUP($B89,'Dados e Programação'!$A$1:$AN$509,MATCH(Classes!L$1,'Dados e Programação'!$A$1:$AN$1,0),FALSE)</f>
        <v>0</v>
      </c>
      <c r="M89" s="2">
        <f>VLOOKUP($B89,'Dados e Programação'!$A$1:$AN$509,MATCH(Classes!M$1,'Dados e Programação'!$A$1:$AN$1,0),FALSE)</f>
        <v>1</v>
      </c>
      <c r="N89" s="2">
        <f>VLOOKUP($B89,'Dados e Programação'!$A$1:$AN$509,MATCH(Classes!N$1,'Dados e Programação'!$A$1:$AN$1,0),FALSE)</f>
        <v>0</v>
      </c>
    </row>
    <row r="90" spans="1:14" x14ac:dyDescent="0.3">
      <c r="A90" t="s">
        <v>88</v>
      </c>
      <c r="B90" t="str">
        <f t="shared" si="2"/>
        <v>BA_Bares</v>
      </c>
      <c r="C90" t="str">
        <f t="shared" si="3"/>
        <v>29_Bares</v>
      </c>
      <c r="D90" t="s">
        <v>32</v>
      </c>
      <c r="E90">
        <v>29</v>
      </c>
      <c r="F90" t="s">
        <v>14</v>
      </c>
      <c r="G90" s="1">
        <f>VLOOKUP($B90,'Dados e Programação'!$A$1:$AN$509,MATCH(Classes!G$1,'Dados e Programação'!$A$1:$AN$1,0),FALSE)</f>
        <v>0</v>
      </c>
      <c r="H90" s="1">
        <f>VLOOKUP($B90,'Dados e Programação'!$A$1:$AN$509,MATCH(Classes!H$1,'Dados e Programação'!$A$1:$AN$1,0),FALSE)</f>
        <v>0</v>
      </c>
      <c r="I90" s="1">
        <f>VLOOKUP($B90,'Dados e Programação'!$A$1:$AN$509,MATCH(Classes!I$1,'Dados e Programação'!$A$1:$AN$1,0),FALSE)</f>
        <v>1</v>
      </c>
      <c r="J90" s="2">
        <f>VLOOKUP($B90,'Dados e Programação'!$A$1:$AN$509,MATCH(Classes!J$1,'Dados e Programação'!$A$1:$AN$1,0),FALSE)</f>
        <v>0</v>
      </c>
      <c r="K90" s="2">
        <f>VLOOKUP($B90,'Dados e Programação'!$A$1:$AN$509,MATCH(Classes!K$1,'Dados e Programação'!$A$1:$AN$1,0),FALSE)</f>
        <v>1</v>
      </c>
      <c r="L90" s="2">
        <f>VLOOKUP($B90,'Dados e Programação'!$A$1:$AN$509,MATCH(Classes!L$1,'Dados e Programação'!$A$1:$AN$1,0),FALSE)</f>
        <v>0</v>
      </c>
      <c r="M90" s="2">
        <f>VLOOKUP($B90,'Dados e Programação'!$A$1:$AN$509,MATCH(Classes!M$1,'Dados e Programação'!$A$1:$AN$1,0),FALSE)</f>
        <v>0</v>
      </c>
      <c r="N90" s="2">
        <f>VLOOKUP($B90,'Dados e Programação'!$A$1:$AN$509,MATCH(Classes!N$1,'Dados e Programação'!$A$1:$AN$1,0),FALSE)</f>
        <v>0</v>
      </c>
    </row>
    <row r="91" spans="1:14" x14ac:dyDescent="0.3">
      <c r="A91" t="s">
        <v>89</v>
      </c>
      <c r="B91" t="str">
        <f t="shared" si="2"/>
        <v>BA_Bebidas</v>
      </c>
      <c r="C91" t="str">
        <f t="shared" si="3"/>
        <v>29_Bebidas</v>
      </c>
      <c r="D91" t="s">
        <v>32</v>
      </c>
      <c r="E91">
        <v>29</v>
      </c>
      <c r="F91" t="s">
        <v>15</v>
      </c>
      <c r="G91" s="1">
        <f>VLOOKUP($B91,'Dados e Programação'!$A$1:$AN$509,MATCH(Classes!G$1,'Dados e Programação'!$A$1:$AN$1,0),FALSE)</f>
        <v>0</v>
      </c>
      <c r="H91" s="1">
        <f>VLOOKUP($B91,'Dados e Programação'!$A$1:$AN$509,MATCH(Classes!H$1,'Dados e Programação'!$A$1:$AN$1,0),FALSE)</f>
        <v>0</v>
      </c>
      <c r="I91" s="1">
        <f>VLOOKUP($B91,'Dados e Programação'!$A$1:$AN$509,MATCH(Classes!I$1,'Dados e Programação'!$A$1:$AN$1,0),FALSE)</f>
        <v>1</v>
      </c>
      <c r="J91" s="2">
        <f>VLOOKUP($B91,'Dados e Programação'!$A$1:$AN$509,MATCH(Classes!J$1,'Dados e Programação'!$A$1:$AN$1,0),FALSE)</f>
        <v>0</v>
      </c>
      <c r="K91" s="2">
        <f>VLOOKUP($B91,'Dados e Programação'!$A$1:$AN$509,MATCH(Classes!K$1,'Dados e Programação'!$A$1:$AN$1,0),FALSE)</f>
        <v>1</v>
      </c>
      <c r="L91" s="2">
        <f>VLOOKUP($B91,'Dados e Programação'!$A$1:$AN$509,MATCH(Classes!L$1,'Dados e Programação'!$A$1:$AN$1,0),FALSE)</f>
        <v>0</v>
      </c>
      <c r="M91" s="2">
        <f>VLOOKUP($B91,'Dados e Programação'!$A$1:$AN$509,MATCH(Classes!M$1,'Dados e Programação'!$A$1:$AN$1,0),FALSE)</f>
        <v>0</v>
      </c>
      <c r="N91" s="2">
        <f>VLOOKUP($B91,'Dados e Programação'!$A$1:$AN$509,MATCH(Classes!N$1,'Dados e Programação'!$A$1:$AN$1,0),FALSE)</f>
        <v>0</v>
      </c>
    </row>
    <row r="92" spans="1:14" x14ac:dyDescent="0.3">
      <c r="A92" t="s">
        <v>90</v>
      </c>
      <c r="B92" t="str">
        <f t="shared" si="2"/>
        <v>BA_Cantinas</v>
      </c>
      <c r="C92" t="str">
        <f t="shared" si="3"/>
        <v>29_Cantinas</v>
      </c>
      <c r="D92" t="s">
        <v>32</v>
      </c>
      <c r="E92">
        <v>29</v>
      </c>
      <c r="F92" t="s">
        <v>16</v>
      </c>
      <c r="G92" s="1">
        <f>VLOOKUP($B92,'Dados e Programação'!$A$1:$AN$509,MATCH(Classes!G$1,'Dados e Programação'!$A$1:$AN$1,0),FALSE)</f>
        <v>0</v>
      </c>
      <c r="H92" s="1">
        <f>VLOOKUP($B92,'Dados e Programação'!$A$1:$AN$509,MATCH(Classes!H$1,'Dados e Programação'!$A$1:$AN$1,0),FALSE)</f>
        <v>0</v>
      </c>
      <c r="I92" s="1">
        <f>VLOOKUP($B92,'Dados e Programação'!$A$1:$AN$509,MATCH(Classes!I$1,'Dados e Programação'!$A$1:$AN$1,0),FALSE)</f>
        <v>1</v>
      </c>
      <c r="J92" s="2">
        <f>VLOOKUP($B92,'Dados e Programação'!$A$1:$AN$509,MATCH(Classes!J$1,'Dados e Programação'!$A$1:$AN$1,0),FALSE)</f>
        <v>0</v>
      </c>
      <c r="K92" s="2">
        <f>VLOOKUP($B92,'Dados e Programação'!$A$1:$AN$509,MATCH(Classes!K$1,'Dados e Programação'!$A$1:$AN$1,0),FALSE)</f>
        <v>0</v>
      </c>
      <c r="L92" s="2">
        <f>VLOOKUP($B92,'Dados e Programação'!$A$1:$AN$509,MATCH(Classes!L$1,'Dados e Programação'!$A$1:$AN$1,0),FALSE)</f>
        <v>0</v>
      </c>
      <c r="M92" s="2">
        <f>VLOOKUP($B92,'Dados e Programação'!$A$1:$AN$509,MATCH(Classes!M$1,'Dados e Programação'!$A$1:$AN$1,0),FALSE)</f>
        <v>0</v>
      </c>
      <c r="N92" s="2">
        <f>VLOOKUP($B92,'Dados e Programação'!$A$1:$AN$509,MATCH(Classes!N$1,'Dados e Programação'!$A$1:$AN$1,0),FALSE)</f>
        <v>1</v>
      </c>
    </row>
    <row r="93" spans="1:14" x14ac:dyDescent="0.3">
      <c r="A93" t="s">
        <v>91</v>
      </c>
      <c r="B93" t="str">
        <f t="shared" si="2"/>
        <v>BA_Doces</v>
      </c>
      <c r="C93" t="str">
        <f t="shared" si="3"/>
        <v>29_Doces</v>
      </c>
      <c r="D93" t="s">
        <v>32</v>
      </c>
      <c r="E93">
        <v>29</v>
      </c>
      <c r="F93" t="s">
        <v>17</v>
      </c>
      <c r="G93" s="1">
        <f>VLOOKUP($B93,'Dados e Programação'!$A$1:$AN$509,MATCH(Classes!G$1,'Dados e Programação'!$A$1:$AN$1,0),FALSE)</f>
        <v>0</v>
      </c>
      <c r="H93" s="1">
        <f>VLOOKUP($B93,'Dados e Programação'!$A$1:$AN$509,MATCH(Classes!H$1,'Dados e Programação'!$A$1:$AN$1,0),FALSE)</f>
        <v>1</v>
      </c>
      <c r="I93" s="1">
        <f>VLOOKUP($B93,'Dados e Programação'!$A$1:$AN$509,MATCH(Classes!I$1,'Dados e Programação'!$A$1:$AN$1,0),FALSE)</f>
        <v>0</v>
      </c>
      <c r="J93" s="2">
        <f>VLOOKUP($B93,'Dados e Programação'!$A$1:$AN$509,MATCH(Classes!J$1,'Dados e Programação'!$A$1:$AN$1,0),FALSE)</f>
        <v>0</v>
      </c>
      <c r="K93" s="2">
        <f>VLOOKUP($B93,'Dados e Programação'!$A$1:$AN$509,MATCH(Classes!K$1,'Dados e Programação'!$A$1:$AN$1,0),FALSE)</f>
        <v>1</v>
      </c>
      <c r="L93" s="2">
        <f>VLOOKUP($B93,'Dados e Programação'!$A$1:$AN$509,MATCH(Classes!L$1,'Dados e Programação'!$A$1:$AN$1,0),FALSE)</f>
        <v>0</v>
      </c>
      <c r="M93" s="2">
        <f>VLOOKUP($B93,'Dados e Programação'!$A$1:$AN$509,MATCH(Classes!M$1,'Dados e Programação'!$A$1:$AN$1,0),FALSE)</f>
        <v>0</v>
      </c>
      <c r="N93" s="2">
        <f>VLOOKUP($B93,'Dados e Programação'!$A$1:$AN$509,MATCH(Classes!N$1,'Dados e Programação'!$A$1:$AN$1,0),FALSE)</f>
        <v>0</v>
      </c>
    </row>
    <row r="94" spans="1:14" x14ac:dyDescent="0.3">
      <c r="A94" t="s">
        <v>92</v>
      </c>
      <c r="B94" t="str">
        <f t="shared" si="2"/>
        <v>BA_FornecimentoDom</v>
      </c>
      <c r="C94" t="str">
        <f t="shared" si="3"/>
        <v>29_FornecimentoDom</v>
      </c>
      <c r="D94" t="s">
        <v>32</v>
      </c>
      <c r="E94">
        <v>29</v>
      </c>
      <c r="F94" t="s">
        <v>18</v>
      </c>
      <c r="G94" s="1">
        <f>VLOOKUP($B94,'Dados e Programação'!$A$1:$AN$509,MATCH(Classes!G$1,'Dados e Programação'!$A$1:$AN$1,0),FALSE)</f>
        <v>0</v>
      </c>
      <c r="H94" s="1">
        <f>VLOOKUP($B94,'Dados e Programação'!$A$1:$AN$509,MATCH(Classes!H$1,'Dados e Programação'!$A$1:$AN$1,0),FALSE)</f>
        <v>0</v>
      </c>
      <c r="I94" s="1">
        <f>VLOOKUP($B94,'Dados e Programação'!$A$1:$AN$509,MATCH(Classes!I$1,'Dados e Programação'!$A$1:$AN$1,0),FALSE)</f>
        <v>1</v>
      </c>
      <c r="J94" s="2">
        <f>VLOOKUP($B94,'Dados e Programação'!$A$1:$AN$509,MATCH(Classes!J$1,'Dados e Programação'!$A$1:$AN$1,0),FALSE)</f>
        <v>0</v>
      </c>
      <c r="K94" s="2">
        <f>VLOOKUP($B94,'Dados e Programação'!$A$1:$AN$509,MATCH(Classes!K$1,'Dados e Programação'!$A$1:$AN$1,0),FALSE)</f>
        <v>0</v>
      </c>
      <c r="L94" s="2">
        <f>VLOOKUP($B94,'Dados e Programação'!$A$1:$AN$509,MATCH(Classes!L$1,'Dados e Programação'!$A$1:$AN$1,0),FALSE)</f>
        <v>1</v>
      </c>
      <c r="M94" s="2">
        <f>VLOOKUP($B94,'Dados e Programação'!$A$1:$AN$509,MATCH(Classes!M$1,'Dados e Programação'!$A$1:$AN$1,0),FALSE)</f>
        <v>0</v>
      </c>
      <c r="N94" s="2">
        <f>VLOOKUP($B94,'Dados e Programação'!$A$1:$AN$509,MATCH(Classes!N$1,'Dados e Programação'!$A$1:$AN$1,0),FALSE)</f>
        <v>0</v>
      </c>
    </row>
    <row r="95" spans="1:14" x14ac:dyDescent="0.3">
      <c r="A95" t="s">
        <v>93</v>
      </c>
      <c r="B95" t="str">
        <f t="shared" si="2"/>
        <v>BA_Hipermercado</v>
      </c>
      <c r="C95" t="str">
        <f t="shared" si="3"/>
        <v>29_Hipermercado</v>
      </c>
      <c r="D95" t="s">
        <v>32</v>
      </c>
      <c r="E95">
        <v>29</v>
      </c>
      <c r="F95" t="s">
        <v>19</v>
      </c>
      <c r="G95" s="1">
        <f>VLOOKUP($B95,'Dados e Programação'!$A$1:$AN$509,MATCH(Classes!G$1,'Dados e Programação'!$A$1:$AN$1,0),FALSE)</f>
        <v>0</v>
      </c>
      <c r="H95" s="1">
        <f>VLOOKUP($B95,'Dados e Programação'!$A$1:$AN$509,MATCH(Classes!H$1,'Dados e Programação'!$A$1:$AN$1,0),FALSE)</f>
        <v>0</v>
      </c>
      <c r="I95" s="1">
        <f>VLOOKUP($B95,'Dados e Programação'!$A$1:$AN$509,MATCH(Classes!I$1,'Dados e Programação'!$A$1:$AN$1,0),FALSE)</f>
        <v>1</v>
      </c>
      <c r="J95" s="2">
        <f>VLOOKUP($B95,'Dados e Programação'!$A$1:$AN$509,MATCH(Classes!J$1,'Dados e Programação'!$A$1:$AN$1,0),FALSE)</f>
        <v>0</v>
      </c>
      <c r="K95" s="2">
        <f>VLOOKUP($B95,'Dados e Programação'!$A$1:$AN$509,MATCH(Classes!K$1,'Dados e Programação'!$A$1:$AN$1,0),FALSE)</f>
        <v>0</v>
      </c>
      <c r="L95" s="2">
        <f>VLOOKUP($B95,'Dados e Programação'!$A$1:$AN$509,MATCH(Classes!L$1,'Dados e Programação'!$A$1:$AN$1,0),FALSE)</f>
        <v>0</v>
      </c>
      <c r="M95" s="2">
        <f>VLOOKUP($B95,'Dados e Programação'!$A$1:$AN$509,MATCH(Classes!M$1,'Dados e Programação'!$A$1:$AN$1,0),FALSE)</f>
        <v>1</v>
      </c>
      <c r="N95" s="2">
        <f>VLOOKUP($B95,'Dados e Programação'!$A$1:$AN$509,MATCH(Classes!N$1,'Dados e Programação'!$A$1:$AN$1,0),FALSE)</f>
        <v>0</v>
      </c>
    </row>
    <row r="96" spans="1:14" x14ac:dyDescent="0.3">
      <c r="A96" t="s">
        <v>94</v>
      </c>
      <c r="B96" t="str">
        <f t="shared" si="2"/>
        <v>BA_Hortifruti</v>
      </c>
      <c r="C96" t="str">
        <f t="shared" si="3"/>
        <v>29_Hortifruti</v>
      </c>
      <c r="D96" t="s">
        <v>32</v>
      </c>
      <c r="E96">
        <v>29</v>
      </c>
      <c r="F96" t="s">
        <v>20</v>
      </c>
      <c r="G96" s="1">
        <f>VLOOKUP($B96,'Dados e Programação'!$A$1:$AN$509,MATCH(Classes!G$1,'Dados e Programação'!$A$1:$AN$1,0),FALSE)</f>
        <v>1</v>
      </c>
      <c r="H96" s="1">
        <f>VLOOKUP($B96,'Dados e Programação'!$A$1:$AN$509,MATCH(Classes!H$1,'Dados e Programação'!$A$1:$AN$1,0),FALSE)</f>
        <v>0</v>
      </c>
      <c r="I96" s="1">
        <f>VLOOKUP($B96,'Dados e Programação'!$A$1:$AN$509,MATCH(Classes!I$1,'Dados e Programação'!$A$1:$AN$1,0),FALSE)</f>
        <v>0</v>
      </c>
      <c r="J96" s="2">
        <f>VLOOKUP($B96,'Dados e Programação'!$A$1:$AN$509,MATCH(Classes!J$1,'Dados e Programação'!$A$1:$AN$1,0),FALSE)</f>
        <v>1</v>
      </c>
      <c r="K96" s="2">
        <f>VLOOKUP($B96,'Dados e Programação'!$A$1:$AN$509,MATCH(Classes!K$1,'Dados e Programação'!$A$1:$AN$1,0),FALSE)</f>
        <v>0</v>
      </c>
      <c r="L96" s="2">
        <f>VLOOKUP($B96,'Dados e Programação'!$A$1:$AN$509,MATCH(Classes!L$1,'Dados e Programação'!$A$1:$AN$1,0),FALSE)</f>
        <v>0</v>
      </c>
      <c r="M96" s="2">
        <f>VLOOKUP($B96,'Dados e Programação'!$A$1:$AN$509,MATCH(Classes!M$1,'Dados e Programação'!$A$1:$AN$1,0),FALSE)</f>
        <v>0</v>
      </c>
      <c r="N96" s="2">
        <f>VLOOKUP($B96,'Dados e Programação'!$A$1:$AN$509,MATCH(Classes!N$1,'Dados e Programação'!$A$1:$AN$1,0),FALSE)</f>
        <v>0</v>
      </c>
    </row>
    <row r="97" spans="1:14" x14ac:dyDescent="0.3">
      <c r="A97" t="s">
        <v>95</v>
      </c>
      <c r="B97" t="str">
        <f t="shared" si="2"/>
        <v>BA_Lanchonetes</v>
      </c>
      <c r="C97" t="str">
        <f t="shared" si="3"/>
        <v>29_Lanchonetes</v>
      </c>
      <c r="D97" t="s">
        <v>32</v>
      </c>
      <c r="E97">
        <v>29</v>
      </c>
      <c r="F97" t="s">
        <v>21</v>
      </c>
      <c r="G97" s="1">
        <f>VLOOKUP($B97,'Dados e Programação'!$A$1:$AN$509,MATCH(Classes!G$1,'Dados e Programação'!$A$1:$AN$1,0),FALSE)</f>
        <v>0</v>
      </c>
      <c r="H97" s="1">
        <f>VLOOKUP($B97,'Dados e Programação'!$A$1:$AN$509,MATCH(Classes!H$1,'Dados e Programação'!$A$1:$AN$1,0),FALSE)</f>
        <v>0</v>
      </c>
      <c r="I97" s="1">
        <f>VLOOKUP($B97,'Dados e Programação'!$A$1:$AN$509,MATCH(Classes!I$1,'Dados e Programação'!$A$1:$AN$1,0),FALSE)</f>
        <v>1</v>
      </c>
      <c r="J97" s="2">
        <f>VLOOKUP($B97,'Dados e Programação'!$A$1:$AN$509,MATCH(Classes!J$1,'Dados e Programação'!$A$1:$AN$1,0),FALSE)</f>
        <v>0</v>
      </c>
      <c r="K97" s="2">
        <f>VLOOKUP($B97,'Dados e Programação'!$A$1:$AN$509,MATCH(Classes!K$1,'Dados e Programação'!$A$1:$AN$1,0),FALSE)</f>
        <v>1</v>
      </c>
      <c r="L97" s="2">
        <f>VLOOKUP($B97,'Dados e Programação'!$A$1:$AN$509,MATCH(Classes!L$1,'Dados e Programação'!$A$1:$AN$1,0),FALSE)</f>
        <v>0</v>
      </c>
      <c r="M97" s="2">
        <f>VLOOKUP($B97,'Dados e Programação'!$A$1:$AN$509,MATCH(Classes!M$1,'Dados e Programação'!$A$1:$AN$1,0),FALSE)</f>
        <v>0</v>
      </c>
      <c r="N97" s="2">
        <f>VLOOKUP($B97,'Dados e Programação'!$A$1:$AN$509,MATCH(Classes!N$1,'Dados e Programação'!$A$1:$AN$1,0),FALSE)</f>
        <v>0</v>
      </c>
    </row>
    <row r="98" spans="1:14" x14ac:dyDescent="0.3">
      <c r="A98" t="s">
        <v>96</v>
      </c>
      <c r="B98" t="str">
        <f t="shared" si="2"/>
        <v>BA_LaticiniosFrios</v>
      </c>
      <c r="C98" t="str">
        <f t="shared" si="3"/>
        <v>29_LaticiniosFrios</v>
      </c>
      <c r="D98" t="s">
        <v>32</v>
      </c>
      <c r="E98">
        <v>29</v>
      </c>
      <c r="F98" t="s">
        <v>22</v>
      </c>
      <c r="G98" s="1">
        <f>VLOOKUP($B98,'Dados e Programação'!$A$1:$AN$509,MATCH(Classes!G$1,'Dados e Programação'!$A$1:$AN$1,0),FALSE)</f>
        <v>0</v>
      </c>
      <c r="H98" s="1">
        <f>VLOOKUP($B98,'Dados e Programação'!$A$1:$AN$509,MATCH(Classes!H$1,'Dados e Programação'!$A$1:$AN$1,0),FALSE)</f>
        <v>0</v>
      </c>
      <c r="I98" s="1">
        <f>VLOOKUP($B98,'Dados e Programação'!$A$1:$AN$509,MATCH(Classes!I$1,'Dados e Programação'!$A$1:$AN$1,0),FALSE)</f>
        <v>1</v>
      </c>
      <c r="J98" s="2">
        <f>VLOOKUP($B98,'Dados e Programação'!$A$1:$AN$509,MATCH(Classes!J$1,'Dados e Programação'!$A$1:$AN$1,0),FALSE)</f>
        <v>0</v>
      </c>
      <c r="K98" s="2">
        <f>VLOOKUP($B98,'Dados e Programação'!$A$1:$AN$509,MATCH(Classes!K$1,'Dados e Programação'!$A$1:$AN$1,0),FALSE)</f>
        <v>0</v>
      </c>
      <c r="L98" s="2">
        <f>VLOOKUP($B98,'Dados e Programação'!$A$1:$AN$509,MATCH(Classes!L$1,'Dados e Programação'!$A$1:$AN$1,0),FALSE)</f>
        <v>0</v>
      </c>
      <c r="M98" s="2">
        <f>VLOOKUP($B98,'Dados e Programação'!$A$1:$AN$509,MATCH(Classes!M$1,'Dados e Programação'!$A$1:$AN$1,0),FALSE)</f>
        <v>0</v>
      </c>
      <c r="N98" s="2">
        <f>VLOOKUP($B98,'Dados e Programação'!$A$1:$AN$509,MATCH(Classes!N$1,'Dados e Programação'!$A$1:$AN$1,0),FALSE)</f>
        <v>1</v>
      </c>
    </row>
    <row r="99" spans="1:14" x14ac:dyDescent="0.3">
      <c r="A99" t="s">
        <v>97</v>
      </c>
      <c r="B99" t="str">
        <f t="shared" si="2"/>
        <v>BA_Minimercado</v>
      </c>
      <c r="C99" t="str">
        <f t="shared" si="3"/>
        <v>29_Minimercado</v>
      </c>
      <c r="D99" t="s">
        <v>32</v>
      </c>
      <c r="E99">
        <v>29</v>
      </c>
      <c r="F99" t="s">
        <v>23</v>
      </c>
      <c r="G99" s="1">
        <f>VLOOKUP($B99,'Dados e Programação'!$A$1:$AN$509,MATCH(Classes!G$1,'Dados e Programação'!$A$1:$AN$1,0),FALSE)</f>
        <v>1</v>
      </c>
      <c r="H99" s="1">
        <f>VLOOKUP($B99,'Dados e Programação'!$A$1:$AN$509,MATCH(Classes!H$1,'Dados e Programação'!$A$1:$AN$1,0),FALSE)</f>
        <v>0</v>
      </c>
      <c r="I99" s="1">
        <f>VLOOKUP($B99,'Dados e Programação'!$A$1:$AN$509,MATCH(Classes!I$1,'Dados e Programação'!$A$1:$AN$1,0),FALSE)</f>
        <v>0</v>
      </c>
      <c r="J99" s="2">
        <f>VLOOKUP($B99,'Dados e Programação'!$A$1:$AN$509,MATCH(Classes!J$1,'Dados e Programação'!$A$1:$AN$1,0),FALSE)</f>
        <v>1</v>
      </c>
      <c r="K99" s="2">
        <f>VLOOKUP($B99,'Dados e Programação'!$A$1:$AN$509,MATCH(Classes!K$1,'Dados e Programação'!$A$1:$AN$1,0),FALSE)</f>
        <v>0</v>
      </c>
      <c r="L99" s="2">
        <f>VLOOKUP($B99,'Dados e Programação'!$A$1:$AN$509,MATCH(Classes!L$1,'Dados e Programação'!$A$1:$AN$1,0),FALSE)</f>
        <v>0</v>
      </c>
      <c r="M99" s="2">
        <f>VLOOKUP($B99,'Dados e Programação'!$A$1:$AN$509,MATCH(Classes!M$1,'Dados e Programação'!$A$1:$AN$1,0),FALSE)</f>
        <v>0</v>
      </c>
      <c r="N99" s="2">
        <f>VLOOKUP($B99,'Dados e Programação'!$A$1:$AN$509,MATCH(Classes!N$1,'Dados e Programação'!$A$1:$AN$1,0),FALSE)</f>
        <v>0</v>
      </c>
    </row>
    <row r="100" spans="1:14" x14ac:dyDescent="0.3">
      <c r="A100" t="s">
        <v>98</v>
      </c>
      <c r="B100" t="str">
        <f t="shared" si="2"/>
        <v>BA_Padaria_prod</v>
      </c>
      <c r="C100" t="str">
        <f t="shared" si="3"/>
        <v>29_Padaria_prod</v>
      </c>
      <c r="D100" t="s">
        <v>32</v>
      </c>
      <c r="E100">
        <v>29</v>
      </c>
      <c r="F100" t="s">
        <v>24</v>
      </c>
      <c r="G100" s="1">
        <f>VLOOKUP($B100,'Dados e Programação'!$A$1:$AN$509,MATCH(Classes!G$1,'Dados e Programação'!$A$1:$AN$1,0),FALSE)</f>
        <v>0</v>
      </c>
      <c r="H100" s="1">
        <f>VLOOKUP($B100,'Dados e Programação'!$A$1:$AN$509,MATCH(Classes!H$1,'Dados e Programação'!$A$1:$AN$1,0),FALSE)</f>
        <v>0</v>
      </c>
      <c r="I100" s="1">
        <f>VLOOKUP($B100,'Dados e Programação'!$A$1:$AN$509,MATCH(Classes!I$1,'Dados e Programação'!$A$1:$AN$1,0),FALSE)</f>
        <v>1</v>
      </c>
      <c r="J100" s="2">
        <f>VLOOKUP($B100,'Dados e Programação'!$A$1:$AN$509,MATCH(Classes!J$1,'Dados e Programação'!$A$1:$AN$1,0),FALSE)</f>
        <v>0</v>
      </c>
      <c r="K100" s="2">
        <f>VLOOKUP($B100,'Dados e Programação'!$A$1:$AN$509,MATCH(Classes!K$1,'Dados e Programação'!$A$1:$AN$1,0),FALSE)</f>
        <v>0</v>
      </c>
      <c r="L100" s="2">
        <f>VLOOKUP($B100,'Dados e Programação'!$A$1:$AN$509,MATCH(Classes!L$1,'Dados e Programação'!$A$1:$AN$1,0),FALSE)</f>
        <v>0</v>
      </c>
      <c r="M100" s="2">
        <f>VLOOKUP($B100,'Dados e Programação'!$A$1:$AN$509,MATCH(Classes!M$1,'Dados e Programação'!$A$1:$AN$1,0),FALSE)</f>
        <v>0</v>
      </c>
      <c r="N100" s="2">
        <f>VLOOKUP($B100,'Dados e Programação'!$A$1:$AN$509,MATCH(Classes!N$1,'Dados e Programação'!$A$1:$AN$1,0),FALSE)</f>
        <v>1</v>
      </c>
    </row>
    <row r="101" spans="1:14" x14ac:dyDescent="0.3">
      <c r="A101" t="s">
        <v>99</v>
      </c>
      <c r="B101" t="str">
        <f t="shared" si="2"/>
        <v>BA_Peixaria</v>
      </c>
      <c r="C101" t="str">
        <f t="shared" si="3"/>
        <v>29_Peixaria</v>
      </c>
      <c r="D101" t="s">
        <v>32</v>
      </c>
      <c r="E101">
        <v>29</v>
      </c>
      <c r="F101" t="s">
        <v>25</v>
      </c>
      <c r="G101" s="1">
        <f>VLOOKUP($B101,'Dados e Programação'!$A$1:$AN$509,MATCH(Classes!G$1,'Dados e Programação'!$A$1:$AN$1,0),FALSE)</f>
        <v>1</v>
      </c>
      <c r="H101" s="1">
        <f>VLOOKUP($B101,'Dados e Programação'!$A$1:$AN$509,MATCH(Classes!H$1,'Dados e Programação'!$A$1:$AN$1,0),FALSE)</f>
        <v>0</v>
      </c>
      <c r="I101" s="1">
        <f>VLOOKUP($B101,'Dados e Programação'!$A$1:$AN$509,MATCH(Classes!I$1,'Dados e Programação'!$A$1:$AN$1,0),FALSE)</f>
        <v>0</v>
      </c>
      <c r="J101" s="2">
        <f>VLOOKUP($B101,'Dados e Programação'!$A$1:$AN$509,MATCH(Classes!J$1,'Dados e Programação'!$A$1:$AN$1,0),FALSE)</f>
        <v>1</v>
      </c>
      <c r="K101" s="2">
        <f>VLOOKUP($B101,'Dados e Programação'!$A$1:$AN$509,MATCH(Classes!K$1,'Dados e Programação'!$A$1:$AN$1,0),FALSE)</f>
        <v>0</v>
      </c>
      <c r="L101" s="2">
        <f>VLOOKUP($B101,'Dados e Programação'!$A$1:$AN$509,MATCH(Classes!L$1,'Dados e Programação'!$A$1:$AN$1,0),FALSE)</f>
        <v>0</v>
      </c>
      <c r="M101" s="2">
        <f>VLOOKUP($B101,'Dados e Programação'!$A$1:$AN$509,MATCH(Classes!M$1,'Dados e Programação'!$A$1:$AN$1,0),FALSE)</f>
        <v>0</v>
      </c>
      <c r="N101" s="2">
        <f>VLOOKUP($B101,'Dados e Programação'!$A$1:$AN$509,MATCH(Classes!N$1,'Dados e Programação'!$A$1:$AN$1,0),FALSE)</f>
        <v>0</v>
      </c>
    </row>
    <row r="102" spans="1:14" x14ac:dyDescent="0.3">
      <c r="A102" t="s">
        <v>100</v>
      </c>
      <c r="B102" t="str">
        <f t="shared" si="2"/>
        <v>BA_Restaurante</v>
      </c>
      <c r="C102" t="str">
        <f t="shared" si="3"/>
        <v>29_Restaurante</v>
      </c>
      <c r="D102" t="s">
        <v>32</v>
      </c>
      <c r="E102">
        <v>29</v>
      </c>
      <c r="F102" t="s">
        <v>26</v>
      </c>
      <c r="G102" s="1">
        <f>VLOOKUP($B102,'Dados e Programação'!$A$1:$AN$509,MATCH(Classes!G$1,'Dados e Programação'!$A$1:$AN$1,0),FALSE)</f>
        <v>0</v>
      </c>
      <c r="H102" s="1">
        <f>VLOOKUP($B102,'Dados e Programação'!$A$1:$AN$509,MATCH(Classes!H$1,'Dados e Programação'!$A$1:$AN$1,0),FALSE)</f>
        <v>0</v>
      </c>
      <c r="I102" s="1">
        <f>VLOOKUP($B102,'Dados e Programação'!$A$1:$AN$509,MATCH(Classes!I$1,'Dados e Programação'!$A$1:$AN$1,0),FALSE)</f>
        <v>1</v>
      </c>
      <c r="J102" s="2">
        <f>VLOOKUP($B102,'Dados e Programação'!$A$1:$AN$509,MATCH(Classes!J$1,'Dados e Programação'!$A$1:$AN$1,0),FALSE)</f>
        <v>0</v>
      </c>
      <c r="K102" s="2">
        <f>VLOOKUP($B102,'Dados e Programação'!$A$1:$AN$509,MATCH(Classes!K$1,'Dados e Programação'!$A$1:$AN$1,0),FALSE)</f>
        <v>0</v>
      </c>
      <c r="L102" s="2">
        <f>VLOOKUP($B102,'Dados e Programação'!$A$1:$AN$509,MATCH(Classes!L$1,'Dados e Programação'!$A$1:$AN$1,0),FALSE)</f>
        <v>0</v>
      </c>
      <c r="M102" s="2">
        <f>VLOOKUP($B102,'Dados e Programação'!$A$1:$AN$509,MATCH(Classes!M$1,'Dados e Programação'!$A$1:$AN$1,0),FALSE)</f>
        <v>1</v>
      </c>
      <c r="N102" s="2">
        <f>VLOOKUP($B102,'Dados e Programação'!$A$1:$AN$509,MATCH(Classes!N$1,'Dados e Programação'!$A$1:$AN$1,0),FALSE)</f>
        <v>0</v>
      </c>
    </row>
    <row r="103" spans="1:14" x14ac:dyDescent="0.3">
      <c r="A103" t="s">
        <v>101</v>
      </c>
      <c r="B103" t="str">
        <f t="shared" si="2"/>
        <v>BA_Supermercado</v>
      </c>
      <c r="C103" t="str">
        <f t="shared" si="3"/>
        <v>29_Supermercado</v>
      </c>
      <c r="D103" t="s">
        <v>32</v>
      </c>
      <c r="E103">
        <v>29</v>
      </c>
      <c r="F103" t="s">
        <v>27</v>
      </c>
      <c r="G103" s="1">
        <f>VLOOKUP($B103,'Dados e Programação'!$A$1:$AN$509,MATCH(Classes!G$1,'Dados e Programação'!$A$1:$AN$1,0),FALSE)</f>
        <v>0</v>
      </c>
      <c r="H103" s="1">
        <f>VLOOKUP($B103,'Dados e Programação'!$A$1:$AN$509,MATCH(Classes!H$1,'Dados e Programação'!$A$1:$AN$1,0),FALSE)</f>
        <v>0</v>
      </c>
      <c r="I103" s="1">
        <f>VLOOKUP($B103,'Dados e Programação'!$A$1:$AN$509,MATCH(Classes!I$1,'Dados e Programação'!$A$1:$AN$1,0),FALSE)</f>
        <v>1</v>
      </c>
      <c r="J103" s="2">
        <f>VLOOKUP($B103,'Dados e Programação'!$A$1:$AN$509,MATCH(Classes!J$1,'Dados e Programação'!$A$1:$AN$1,0),FALSE)</f>
        <v>0</v>
      </c>
      <c r="K103" s="2">
        <f>VLOOKUP($B103,'Dados e Programação'!$A$1:$AN$509,MATCH(Classes!K$1,'Dados e Programação'!$A$1:$AN$1,0),FALSE)</f>
        <v>0</v>
      </c>
      <c r="L103" s="2">
        <f>VLOOKUP($B103,'Dados e Programação'!$A$1:$AN$509,MATCH(Classes!L$1,'Dados e Programação'!$A$1:$AN$1,0),FALSE)</f>
        <v>0</v>
      </c>
      <c r="M103" s="2">
        <f>VLOOKUP($B103,'Dados e Programação'!$A$1:$AN$509,MATCH(Classes!M$1,'Dados e Programação'!$A$1:$AN$1,0),FALSE)</f>
        <v>1</v>
      </c>
      <c r="N103" s="2">
        <f>VLOOKUP($B103,'Dados e Programação'!$A$1:$AN$509,MATCH(Classes!N$1,'Dados e Programação'!$A$1:$AN$1,0),FALSE)</f>
        <v>0</v>
      </c>
    </row>
    <row r="104" spans="1:14" x14ac:dyDescent="0.3">
      <c r="A104" t="s">
        <v>85</v>
      </c>
      <c r="B104" t="str">
        <f t="shared" si="2"/>
        <v>CE_Acougues</v>
      </c>
      <c r="C104" t="str">
        <f t="shared" si="3"/>
        <v>23_Acougues</v>
      </c>
      <c r="D104" t="s">
        <v>33</v>
      </c>
      <c r="E104">
        <v>23</v>
      </c>
      <c r="F104" t="s">
        <v>11</v>
      </c>
      <c r="G104" s="1">
        <f>VLOOKUP($B104,'Dados e Programação'!$A$1:$AN$509,MATCH(Classes!G$1,'Dados e Programação'!$A$1:$AN$1,0),FALSE)</f>
        <v>1</v>
      </c>
      <c r="H104" s="1">
        <f>VLOOKUP($B104,'Dados e Programação'!$A$1:$AN$509,MATCH(Classes!H$1,'Dados e Programação'!$A$1:$AN$1,0),FALSE)</f>
        <v>0</v>
      </c>
      <c r="I104" s="1">
        <f>VLOOKUP($B104,'Dados e Programação'!$A$1:$AN$509,MATCH(Classes!I$1,'Dados e Programação'!$A$1:$AN$1,0),FALSE)</f>
        <v>0</v>
      </c>
      <c r="J104" s="2">
        <f>VLOOKUP($B104,'Dados e Programação'!$A$1:$AN$509,MATCH(Classes!J$1,'Dados e Programação'!$A$1:$AN$1,0),FALSE)</f>
        <v>1</v>
      </c>
      <c r="K104" s="2">
        <f>VLOOKUP($B104,'Dados e Programação'!$A$1:$AN$509,MATCH(Classes!K$1,'Dados e Programação'!$A$1:$AN$1,0),FALSE)</f>
        <v>0</v>
      </c>
      <c r="L104" s="2">
        <f>VLOOKUP($B104,'Dados e Programação'!$A$1:$AN$509,MATCH(Classes!L$1,'Dados e Programação'!$A$1:$AN$1,0),FALSE)</f>
        <v>0</v>
      </c>
      <c r="M104" s="2">
        <f>VLOOKUP($B104,'Dados e Programação'!$A$1:$AN$509,MATCH(Classes!M$1,'Dados e Programação'!$A$1:$AN$1,0),FALSE)</f>
        <v>0</v>
      </c>
      <c r="N104" s="2">
        <f>VLOOKUP($B104,'Dados e Programação'!$A$1:$AN$509,MATCH(Classes!N$1,'Dados e Programação'!$A$1:$AN$1,0),FALSE)</f>
        <v>0</v>
      </c>
    </row>
    <row r="105" spans="1:14" x14ac:dyDescent="0.3">
      <c r="A105" t="s">
        <v>86</v>
      </c>
      <c r="B105" t="str">
        <f t="shared" si="2"/>
        <v>CE_AliGeral</v>
      </c>
      <c r="C105" t="str">
        <f t="shared" si="3"/>
        <v>23_AliGeral</v>
      </c>
      <c r="D105" t="s">
        <v>33</v>
      </c>
      <c r="E105">
        <v>23</v>
      </c>
      <c r="F105" t="s">
        <v>12</v>
      </c>
      <c r="G105" s="1">
        <f>VLOOKUP($B105,'Dados e Programação'!$A$1:$AN$509,MATCH(Classes!G$1,'Dados e Programação'!$A$1:$AN$1,0),FALSE)</f>
        <v>1</v>
      </c>
      <c r="H105" s="1">
        <f>VLOOKUP($B105,'Dados e Programação'!$A$1:$AN$509,MATCH(Classes!H$1,'Dados e Programação'!$A$1:$AN$1,0),FALSE)</f>
        <v>0</v>
      </c>
      <c r="I105" s="1">
        <f>VLOOKUP($B105,'Dados e Programação'!$A$1:$AN$509,MATCH(Classes!I$1,'Dados e Programação'!$A$1:$AN$1,0),FALSE)</f>
        <v>0</v>
      </c>
      <c r="J105" s="2">
        <f>VLOOKUP($B105,'Dados e Programação'!$A$1:$AN$509,MATCH(Classes!J$1,'Dados e Programação'!$A$1:$AN$1,0),FALSE)</f>
        <v>1</v>
      </c>
      <c r="K105" s="2">
        <f>VLOOKUP($B105,'Dados e Programação'!$A$1:$AN$509,MATCH(Classes!K$1,'Dados e Programação'!$A$1:$AN$1,0),FALSE)</f>
        <v>0</v>
      </c>
      <c r="L105" s="2">
        <f>VLOOKUP($B105,'Dados e Programação'!$A$1:$AN$509,MATCH(Classes!L$1,'Dados e Programação'!$A$1:$AN$1,0),FALSE)</f>
        <v>0</v>
      </c>
      <c r="M105" s="2">
        <f>VLOOKUP($B105,'Dados e Programação'!$A$1:$AN$509,MATCH(Classes!M$1,'Dados e Programação'!$A$1:$AN$1,0),FALSE)</f>
        <v>0</v>
      </c>
      <c r="N105" s="2">
        <f>VLOOKUP($B105,'Dados e Programação'!$A$1:$AN$509,MATCH(Classes!N$1,'Dados e Programação'!$A$1:$AN$1,0),FALSE)</f>
        <v>0</v>
      </c>
    </row>
    <row r="106" spans="1:14" x14ac:dyDescent="0.3">
      <c r="A106" t="s">
        <v>87</v>
      </c>
      <c r="B106" t="str">
        <f t="shared" si="2"/>
        <v>CE_Ambulantes</v>
      </c>
      <c r="C106" t="str">
        <f t="shared" si="3"/>
        <v>23_Ambulantes</v>
      </c>
      <c r="D106" t="s">
        <v>33</v>
      </c>
      <c r="E106">
        <v>23</v>
      </c>
      <c r="F106" t="s">
        <v>13</v>
      </c>
      <c r="G106" s="1">
        <f>VLOOKUP($B106,'Dados e Programação'!$A$1:$AN$509,MATCH(Classes!G$1,'Dados e Programação'!$A$1:$AN$1,0),FALSE)</f>
        <v>1</v>
      </c>
      <c r="H106" s="1">
        <f>VLOOKUP($B106,'Dados e Programação'!$A$1:$AN$509,MATCH(Classes!H$1,'Dados e Programação'!$A$1:$AN$1,0),FALSE)</f>
        <v>0</v>
      </c>
      <c r="I106" s="1">
        <f>VLOOKUP($B106,'Dados e Programação'!$A$1:$AN$509,MATCH(Classes!I$1,'Dados e Programação'!$A$1:$AN$1,0),FALSE)</f>
        <v>0</v>
      </c>
      <c r="J106" s="2">
        <f>VLOOKUP($B106,'Dados e Programação'!$A$1:$AN$509,MATCH(Classes!J$1,'Dados e Programação'!$A$1:$AN$1,0),FALSE)</f>
        <v>1</v>
      </c>
      <c r="K106" s="2">
        <f>VLOOKUP($B106,'Dados e Programação'!$A$1:$AN$509,MATCH(Classes!K$1,'Dados e Programação'!$A$1:$AN$1,0),FALSE)</f>
        <v>0</v>
      </c>
      <c r="L106" s="2">
        <f>VLOOKUP($B106,'Dados e Programação'!$A$1:$AN$509,MATCH(Classes!L$1,'Dados e Programação'!$A$1:$AN$1,0),FALSE)</f>
        <v>0</v>
      </c>
      <c r="M106" s="2">
        <f>VLOOKUP($B106,'Dados e Programação'!$A$1:$AN$509,MATCH(Classes!M$1,'Dados e Programação'!$A$1:$AN$1,0),FALSE)</f>
        <v>0</v>
      </c>
      <c r="N106" s="2">
        <f>VLOOKUP($B106,'Dados e Programação'!$A$1:$AN$509,MATCH(Classes!N$1,'Dados e Programação'!$A$1:$AN$1,0),FALSE)</f>
        <v>0</v>
      </c>
    </row>
    <row r="107" spans="1:14" x14ac:dyDescent="0.3">
      <c r="A107" t="s">
        <v>88</v>
      </c>
      <c r="B107" t="str">
        <f t="shared" si="2"/>
        <v>CE_Bares</v>
      </c>
      <c r="C107" t="str">
        <f t="shared" si="3"/>
        <v>23_Bares</v>
      </c>
      <c r="D107" t="s">
        <v>33</v>
      </c>
      <c r="E107">
        <v>23</v>
      </c>
      <c r="F107" t="s">
        <v>14</v>
      </c>
      <c r="G107" s="1">
        <f>VLOOKUP($B107,'Dados e Programação'!$A$1:$AN$509,MATCH(Classes!G$1,'Dados e Programação'!$A$1:$AN$1,0),FALSE)</f>
        <v>0</v>
      </c>
      <c r="H107" s="1">
        <f>VLOOKUP($B107,'Dados e Programação'!$A$1:$AN$509,MATCH(Classes!H$1,'Dados e Programação'!$A$1:$AN$1,0),FALSE)</f>
        <v>0</v>
      </c>
      <c r="I107" s="1">
        <f>VLOOKUP($B107,'Dados e Programação'!$A$1:$AN$509,MATCH(Classes!I$1,'Dados e Programação'!$A$1:$AN$1,0),FALSE)</f>
        <v>1</v>
      </c>
      <c r="J107" s="2">
        <f>VLOOKUP($B107,'Dados e Programação'!$A$1:$AN$509,MATCH(Classes!J$1,'Dados e Programação'!$A$1:$AN$1,0),FALSE)</f>
        <v>0</v>
      </c>
      <c r="K107" s="2">
        <f>VLOOKUP($B107,'Dados e Programação'!$A$1:$AN$509,MATCH(Classes!K$1,'Dados e Programação'!$A$1:$AN$1,0),FALSE)</f>
        <v>0</v>
      </c>
      <c r="L107" s="2">
        <f>VLOOKUP($B107,'Dados e Programação'!$A$1:$AN$509,MATCH(Classes!L$1,'Dados e Programação'!$A$1:$AN$1,0),FALSE)</f>
        <v>0</v>
      </c>
      <c r="M107" s="2">
        <f>VLOOKUP($B107,'Dados e Programação'!$A$1:$AN$509,MATCH(Classes!M$1,'Dados e Programação'!$A$1:$AN$1,0),FALSE)</f>
        <v>0</v>
      </c>
      <c r="N107" s="2">
        <f>VLOOKUP($B107,'Dados e Programação'!$A$1:$AN$509,MATCH(Classes!N$1,'Dados e Programação'!$A$1:$AN$1,0),FALSE)</f>
        <v>1</v>
      </c>
    </row>
    <row r="108" spans="1:14" x14ac:dyDescent="0.3">
      <c r="A108" t="s">
        <v>89</v>
      </c>
      <c r="B108" t="str">
        <f t="shared" si="2"/>
        <v>CE_Bebidas</v>
      </c>
      <c r="C108" t="str">
        <f t="shared" si="3"/>
        <v>23_Bebidas</v>
      </c>
      <c r="D108" t="s">
        <v>33</v>
      </c>
      <c r="E108">
        <v>23</v>
      </c>
      <c r="F108" t="s">
        <v>15</v>
      </c>
      <c r="G108" s="1">
        <f>VLOOKUP($B108,'Dados e Programação'!$A$1:$AN$509,MATCH(Classes!G$1,'Dados e Programação'!$A$1:$AN$1,0),FALSE)</f>
        <v>0</v>
      </c>
      <c r="H108" s="1">
        <f>VLOOKUP($B108,'Dados e Programação'!$A$1:$AN$509,MATCH(Classes!H$1,'Dados e Programação'!$A$1:$AN$1,0),FALSE)</f>
        <v>0</v>
      </c>
      <c r="I108" s="1">
        <f>VLOOKUP($B108,'Dados e Programação'!$A$1:$AN$509,MATCH(Classes!I$1,'Dados e Programação'!$A$1:$AN$1,0),FALSE)</f>
        <v>1</v>
      </c>
      <c r="J108" s="2">
        <f>VLOOKUP($B108,'Dados e Programação'!$A$1:$AN$509,MATCH(Classes!J$1,'Dados e Programação'!$A$1:$AN$1,0),FALSE)</f>
        <v>0</v>
      </c>
      <c r="K108" s="2">
        <f>VLOOKUP($B108,'Dados e Programação'!$A$1:$AN$509,MATCH(Classes!K$1,'Dados e Programação'!$A$1:$AN$1,0),FALSE)</f>
        <v>1</v>
      </c>
      <c r="L108" s="2">
        <f>VLOOKUP($B108,'Dados e Programação'!$A$1:$AN$509,MATCH(Classes!L$1,'Dados e Programação'!$A$1:$AN$1,0),FALSE)</f>
        <v>0</v>
      </c>
      <c r="M108" s="2">
        <f>VLOOKUP($B108,'Dados e Programação'!$A$1:$AN$509,MATCH(Classes!M$1,'Dados e Programação'!$A$1:$AN$1,0),FALSE)</f>
        <v>0</v>
      </c>
      <c r="N108" s="2">
        <f>VLOOKUP($B108,'Dados e Programação'!$A$1:$AN$509,MATCH(Classes!N$1,'Dados e Programação'!$A$1:$AN$1,0),FALSE)</f>
        <v>0</v>
      </c>
    </row>
    <row r="109" spans="1:14" x14ac:dyDescent="0.3">
      <c r="A109" t="s">
        <v>90</v>
      </c>
      <c r="B109" t="str">
        <f t="shared" si="2"/>
        <v>CE_Cantinas</v>
      </c>
      <c r="C109" t="str">
        <f t="shared" si="3"/>
        <v>23_Cantinas</v>
      </c>
      <c r="D109" t="s">
        <v>33</v>
      </c>
      <c r="E109">
        <v>23</v>
      </c>
      <c r="F109" t="s">
        <v>16</v>
      </c>
      <c r="G109" s="1">
        <f>VLOOKUP($B109,'Dados e Programação'!$A$1:$AN$509,MATCH(Classes!G$1,'Dados e Programação'!$A$1:$AN$1,0),FALSE)</f>
        <v>0</v>
      </c>
      <c r="H109" s="1">
        <f>VLOOKUP($B109,'Dados e Programação'!$A$1:$AN$509,MATCH(Classes!H$1,'Dados e Programação'!$A$1:$AN$1,0),FALSE)</f>
        <v>0</v>
      </c>
      <c r="I109" s="1">
        <f>VLOOKUP($B109,'Dados e Programação'!$A$1:$AN$509,MATCH(Classes!I$1,'Dados e Programação'!$A$1:$AN$1,0),FALSE)</f>
        <v>1</v>
      </c>
      <c r="J109" s="2">
        <f>VLOOKUP($B109,'Dados e Programação'!$A$1:$AN$509,MATCH(Classes!J$1,'Dados e Programação'!$A$1:$AN$1,0),FALSE)</f>
        <v>0</v>
      </c>
      <c r="K109" s="2">
        <f>VLOOKUP($B109,'Dados e Programação'!$A$1:$AN$509,MATCH(Classes!K$1,'Dados e Programação'!$A$1:$AN$1,0),FALSE)</f>
        <v>0</v>
      </c>
      <c r="L109" s="2">
        <f>VLOOKUP($B109,'Dados e Programação'!$A$1:$AN$509,MATCH(Classes!L$1,'Dados e Programação'!$A$1:$AN$1,0),FALSE)</f>
        <v>0</v>
      </c>
      <c r="M109" s="2">
        <f>VLOOKUP($B109,'Dados e Programação'!$A$1:$AN$509,MATCH(Classes!M$1,'Dados e Programação'!$A$1:$AN$1,0),FALSE)</f>
        <v>1</v>
      </c>
      <c r="N109" s="2">
        <f>VLOOKUP($B109,'Dados e Programação'!$A$1:$AN$509,MATCH(Classes!N$1,'Dados e Programação'!$A$1:$AN$1,0),FALSE)</f>
        <v>0</v>
      </c>
    </row>
    <row r="110" spans="1:14" x14ac:dyDescent="0.3">
      <c r="A110" t="s">
        <v>91</v>
      </c>
      <c r="B110" t="str">
        <f t="shared" si="2"/>
        <v>CE_Doces</v>
      </c>
      <c r="C110" t="str">
        <f t="shared" si="3"/>
        <v>23_Doces</v>
      </c>
      <c r="D110" t="s">
        <v>33</v>
      </c>
      <c r="E110">
        <v>23</v>
      </c>
      <c r="F110" t="s">
        <v>17</v>
      </c>
      <c r="G110" s="1">
        <f>VLOOKUP($B110,'Dados e Programação'!$A$1:$AN$509,MATCH(Classes!G$1,'Dados e Programação'!$A$1:$AN$1,0),FALSE)</f>
        <v>0</v>
      </c>
      <c r="H110" s="1">
        <f>VLOOKUP($B110,'Dados e Programação'!$A$1:$AN$509,MATCH(Classes!H$1,'Dados e Programação'!$A$1:$AN$1,0),FALSE)</f>
        <v>1</v>
      </c>
      <c r="I110" s="1">
        <f>VLOOKUP($B110,'Dados e Programação'!$A$1:$AN$509,MATCH(Classes!I$1,'Dados e Programação'!$A$1:$AN$1,0),FALSE)</f>
        <v>0</v>
      </c>
      <c r="J110" s="2">
        <f>VLOOKUP($B110,'Dados e Programação'!$A$1:$AN$509,MATCH(Classes!J$1,'Dados e Programação'!$A$1:$AN$1,0),FALSE)</f>
        <v>0</v>
      </c>
      <c r="K110" s="2">
        <f>VLOOKUP($B110,'Dados e Programação'!$A$1:$AN$509,MATCH(Classes!K$1,'Dados e Programação'!$A$1:$AN$1,0),FALSE)</f>
        <v>1</v>
      </c>
      <c r="L110" s="2">
        <f>VLOOKUP($B110,'Dados e Programação'!$A$1:$AN$509,MATCH(Classes!L$1,'Dados e Programação'!$A$1:$AN$1,0),FALSE)</f>
        <v>0</v>
      </c>
      <c r="M110" s="2">
        <f>VLOOKUP($B110,'Dados e Programação'!$A$1:$AN$509,MATCH(Classes!M$1,'Dados e Programação'!$A$1:$AN$1,0),FALSE)</f>
        <v>0</v>
      </c>
      <c r="N110" s="2">
        <f>VLOOKUP($B110,'Dados e Programação'!$A$1:$AN$509,MATCH(Classes!N$1,'Dados e Programação'!$A$1:$AN$1,0),FALSE)</f>
        <v>0</v>
      </c>
    </row>
    <row r="111" spans="1:14" x14ac:dyDescent="0.3">
      <c r="A111" t="s">
        <v>92</v>
      </c>
      <c r="B111" t="str">
        <f t="shared" si="2"/>
        <v>CE_FornecimentoDom</v>
      </c>
      <c r="C111" t="str">
        <f t="shared" si="3"/>
        <v>23_FornecimentoDom</v>
      </c>
      <c r="D111" t="s">
        <v>33</v>
      </c>
      <c r="E111">
        <v>23</v>
      </c>
      <c r="F111" t="s">
        <v>18</v>
      </c>
      <c r="G111" s="1">
        <f>VLOOKUP($B111,'Dados e Programação'!$A$1:$AN$509,MATCH(Classes!G$1,'Dados e Programação'!$A$1:$AN$1,0),FALSE)</f>
        <v>0</v>
      </c>
      <c r="H111" s="1">
        <f>VLOOKUP($B111,'Dados e Programação'!$A$1:$AN$509,MATCH(Classes!H$1,'Dados e Programação'!$A$1:$AN$1,0),FALSE)</f>
        <v>0</v>
      </c>
      <c r="I111" s="1">
        <f>VLOOKUP($B111,'Dados e Programação'!$A$1:$AN$509,MATCH(Classes!I$1,'Dados e Programação'!$A$1:$AN$1,0),FALSE)</f>
        <v>1</v>
      </c>
      <c r="J111" s="2">
        <f>VLOOKUP($B111,'Dados e Programação'!$A$1:$AN$509,MATCH(Classes!J$1,'Dados e Programação'!$A$1:$AN$1,0),FALSE)</f>
        <v>0</v>
      </c>
      <c r="K111" s="2">
        <f>VLOOKUP($B111,'Dados e Programação'!$A$1:$AN$509,MATCH(Classes!K$1,'Dados e Programação'!$A$1:$AN$1,0),FALSE)</f>
        <v>0</v>
      </c>
      <c r="L111" s="2">
        <f>VLOOKUP($B111,'Dados e Programação'!$A$1:$AN$509,MATCH(Classes!L$1,'Dados e Programação'!$A$1:$AN$1,0),FALSE)</f>
        <v>0</v>
      </c>
      <c r="M111" s="2">
        <f>VLOOKUP($B111,'Dados e Programação'!$A$1:$AN$509,MATCH(Classes!M$1,'Dados e Programação'!$A$1:$AN$1,0),FALSE)</f>
        <v>0</v>
      </c>
      <c r="N111" s="2">
        <f>VLOOKUP($B111,'Dados e Programação'!$A$1:$AN$509,MATCH(Classes!N$1,'Dados e Programação'!$A$1:$AN$1,0),FALSE)</f>
        <v>1</v>
      </c>
    </row>
    <row r="112" spans="1:14" x14ac:dyDescent="0.3">
      <c r="A112" t="s">
        <v>93</v>
      </c>
      <c r="B112" t="str">
        <f t="shared" si="2"/>
        <v>CE_Hipermercado</v>
      </c>
      <c r="C112" t="str">
        <f t="shared" si="3"/>
        <v>23_Hipermercado</v>
      </c>
      <c r="D112" t="s">
        <v>33</v>
      </c>
      <c r="E112">
        <v>23</v>
      </c>
      <c r="F112" t="s">
        <v>19</v>
      </c>
      <c r="G112" s="1">
        <f>VLOOKUP($B112,'Dados e Programação'!$A$1:$AN$509,MATCH(Classes!G$1,'Dados e Programação'!$A$1:$AN$1,0),FALSE)</f>
        <v>1</v>
      </c>
      <c r="H112" s="1">
        <f>VLOOKUP($B112,'Dados e Programação'!$A$1:$AN$509,MATCH(Classes!H$1,'Dados e Programação'!$A$1:$AN$1,0),FALSE)</f>
        <v>0</v>
      </c>
      <c r="I112" s="1">
        <f>VLOOKUP($B112,'Dados e Programação'!$A$1:$AN$509,MATCH(Classes!I$1,'Dados e Programação'!$A$1:$AN$1,0),FALSE)</f>
        <v>0</v>
      </c>
      <c r="J112" s="2">
        <f>VLOOKUP($B112,'Dados e Programação'!$A$1:$AN$509,MATCH(Classes!J$1,'Dados e Programação'!$A$1:$AN$1,0),FALSE)</f>
        <v>1</v>
      </c>
      <c r="K112" s="2">
        <f>VLOOKUP($B112,'Dados e Programação'!$A$1:$AN$509,MATCH(Classes!K$1,'Dados e Programação'!$A$1:$AN$1,0),FALSE)</f>
        <v>0</v>
      </c>
      <c r="L112" s="2">
        <f>VLOOKUP($B112,'Dados e Programação'!$A$1:$AN$509,MATCH(Classes!L$1,'Dados e Programação'!$A$1:$AN$1,0),FALSE)</f>
        <v>0</v>
      </c>
      <c r="M112" s="2">
        <f>VLOOKUP($B112,'Dados e Programação'!$A$1:$AN$509,MATCH(Classes!M$1,'Dados e Programação'!$A$1:$AN$1,0),FALSE)</f>
        <v>0</v>
      </c>
      <c r="N112" s="2">
        <f>VLOOKUP($B112,'Dados e Programação'!$A$1:$AN$509,MATCH(Classes!N$1,'Dados e Programação'!$A$1:$AN$1,0),FALSE)</f>
        <v>0</v>
      </c>
    </row>
    <row r="113" spans="1:14" x14ac:dyDescent="0.3">
      <c r="A113" t="s">
        <v>94</v>
      </c>
      <c r="B113" t="str">
        <f t="shared" si="2"/>
        <v>CE_Hortifruti</v>
      </c>
      <c r="C113" t="str">
        <f t="shared" si="3"/>
        <v>23_Hortifruti</v>
      </c>
      <c r="D113" t="s">
        <v>33</v>
      </c>
      <c r="E113">
        <v>23</v>
      </c>
      <c r="F113" t="s">
        <v>20</v>
      </c>
      <c r="G113" s="1">
        <f>VLOOKUP($B113,'Dados e Programação'!$A$1:$AN$509,MATCH(Classes!G$1,'Dados e Programação'!$A$1:$AN$1,0),FALSE)</f>
        <v>1</v>
      </c>
      <c r="H113" s="1">
        <f>VLOOKUP($B113,'Dados e Programação'!$A$1:$AN$509,MATCH(Classes!H$1,'Dados e Programação'!$A$1:$AN$1,0),FALSE)</f>
        <v>0</v>
      </c>
      <c r="I113" s="1">
        <f>VLOOKUP($B113,'Dados e Programação'!$A$1:$AN$509,MATCH(Classes!I$1,'Dados e Programação'!$A$1:$AN$1,0),FALSE)</f>
        <v>0</v>
      </c>
      <c r="J113" s="2">
        <f>VLOOKUP($B113,'Dados e Programação'!$A$1:$AN$509,MATCH(Classes!J$1,'Dados e Programação'!$A$1:$AN$1,0),FALSE)</f>
        <v>1</v>
      </c>
      <c r="K113" s="2">
        <f>VLOOKUP($B113,'Dados e Programação'!$A$1:$AN$509,MATCH(Classes!K$1,'Dados e Programação'!$A$1:$AN$1,0),FALSE)</f>
        <v>0</v>
      </c>
      <c r="L113" s="2">
        <f>VLOOKUP($B113,'Dados e Programação'!$A$1:$AN$509,MATCH(Classes!L$1,'Dados e Programação'!$A$1:$AN$1,0),FALSE)</f>
        <v>0</v>
      </c>
      <c r="M113" s="2">
        <f>VLOOKUP($B113,'Dados e Programação'!$A$1:$AN$509,MATCH(Classes!M$1,'Dados e Programação'!$A$1:$AN$1,0),FALSE)</f>
        <v>0</v>
      </c>
      <c r="N113" s="2">
        <f>VLOOKUP($B113,'Dados e Programação'!$A$1:$AN$509,MATCH(Classes!N$1,'Dados e Programação'!$A$1:$AN$1,0),FALSE)</f>
        <v>0</v>
      </c>
    </row>
    <row r="114" spans="1:14" x14ac:dyDescent="0.3">
      <c r="A114" t="s">
        <v>95</v>
      </c>
      <c r="B114" t="str">
        <f t="shared" si="2"/>
        <v>CE_Lanchonetes</v>
      </c>
      <c r="C114" t="str">
        <f t="shared" si="3"/>
        <v>23_Lanchonetes</v>
      </c>
      <c r="D114" t="s">
        <v>33</v>
      </c>
      <c r="E114">
        <v>23</v>
      </c>
      <c r="F114" t="s">
        <v>21</v>
      </c>
      <c r="G114" s="1">
        <f>VLOOKUP($B114,'Dados e Programação'!$A$1:$AN$509,MATCH(Classes!G$1,'Dados e Programação'!$A$1:$AN$1,0),FALSE)</f>
        <v>0</v>
      </c>
      <c r="H114" s="1">
        <f>VLOOKUP($B114,'Dados e Programação'!$A$1:$AN$509,MATCH(Classes!H$1,'Dados e Programação'!$A$1:$AN$1,0),FALSE)</f>
        <v>0</v>
      </c>
      <c r="I114" s="1">
        <f>VLOOKUP($B114,'Dados e Programação'!$A$1:$AN$509,MATCH(Classes!I$1,'Dados e Programação'!$A$1:$AN$1,0),FALSE)</f>
        <v>1</v>
      </c>
      <c r="J114" s="2">
        <f>VLOOKUP($B114,'Dados e Programação'!$A$1:$AN$509,MATCH(Classes!J$1,'Dados e Programação'!$A$1:$AN$1,0),FALSE)</f>
        <v>0</v>
      </c>
      <c r="K114" s="2">
        <f>VLOOKUP($B114,'Dados e Programação'!$A$1:$AN$509,MATCH(Classes!K$1,'Dados e Programação'!$A$1:$AN$1,0),FALSE)</f>
        <v>0</v>
      </c>
      <c r="L114" s="2">
        <f>VLOOKUP($B114,'Dados e Programação'!$A$1:$AN$509,MATCH(Classes!L$1,'Dados e Programação'!$A$1:$AN$1,0),FALSE)</f>
        <v>0</v>
      </c>
      <c r="M114" s="2">
        <f>VLOOKUP($B114,'Dados e Programação'!$A$1:$AN$509,MATCH(Classes!M$1,'Dados e Programação'!$A$1:$AN$1,0),FALSE)</f>
        <v>0</v>
      </c>
      <c r="N114" s="2">
        <f>VLOOKUP($B114,'Dados e Programação'!$A$1:$AN$509,MATCH(Classes!N$1,'Dados e Programação'!$A$1:$AN$1,0),FALSE)</f>
        <v>1</v>
      </c>
    </row>
    <row r="115" spans="1:14" x14ac:dyDescent="0.3">
      <c r="A115" t="s">
        <v>96</v>
      </c>
      <c r="B115" t="str">
        <f t="shared" si="2"/>
        <v>CE_LaticiniosFrios</v>
      </c>
      <c r="C115" t="str">
        <f t="shared" si="3"/>
        <v>23_LaticiniosFrios</v>
      </c>
      <c r="D115" t="s">
        <v>33</v>
      </c>
      <c r="E115">
        <v>23</v>
      </c>
      <c r="F115" t="s">
        <v>22</v>
      </c>
      <c r="G115" s="1">
        <f>VLOOKUP($B115,'Dados e Programação'!$A$1:$AN$509,MATCH(Classes!G$1,'Dados e Programação'!$A$1:$AN$1,0),FALSE)</f>
        <v>1</v>
      </c>
      <c r="H115" s="1">
        <f>VLOOKUP($B115,'Dados e Programação'!$A$1:$AN$509,MATCH(Classes!H$1,'Dados e Programação'!$A$1:$AN$1,0),FALSE)</f>
        <v>0</v>
      </c>
      <c r="I115" s="1">
        <f>VLOOKUP($B115,'Dados e Programação'!$A$1:$AN$509,MATCH(Classes!I$1,'Dados e Programação'!$A$1:$AN$1,0),FALSE)</f>
        <v>0</v>
      </c>
      <c r="J115" s="2">
        <f>VLOOKUP($B115,'Dados e Programação'!$A$1:$AN$509,MATCH(Classes!J$1,'Dados e Programação'!$A$1:$AN$1,0),FALSE)</f>
        <v>1</v>
      </c>
      <c r="K115" s="2">
        <f>VLOOKUP($B115,'Dados e Programação'!$A$1:$AN$509,MATCH(Classes!K$1,'Dados e Programação'!$A$1:$AN$1,0),FALSE)</f>
        <v>0</v>
      </c>
      <c r="L115" s="2">
        <f>VLOOKUP($B115,'Dados e Programação'!$A$1:$AN$509,MATCH(Classes!L$1,'Dados e Programação'!$A$1:$AN$1,0),FALSE)</f>
        <v>0</v>
      </c>
      <c r="M115" s="2">
        <f>VLOOKUP($B115,'Dados e Programação'!$A$1:$AN$509,MATCH(Classes!M$1,'Dados e Programação'!$A$1:$AN$1,0),FALSE)</f>
        <v>0</v>
      </c>
      <c r="N115" s="2">
        <f>VLOOKUP($B115,'Dados e Programação'!$A$1:$AN$509,MATCH(Classes!N$1,'Dados e Programação'!$A$1:$AN$1,0),FALSE)</f>
        <v>0</v>
      </c>
    </row>
    <row r="116" spans="1:14" x14ac:dyDescent="0.3">
      <c r="A116" t="s">
        <v>97</v>
      </c>
      <c r="B116" t="str">
        <f t="shared" si="2"/>
        <v>CE_Minimercado</v>
      </c>
      <c r="C116" t="str">
        <f t="shared" si="3"/>
        <v>23_Minimercado</v>
      </c>
      <c r="D116" t="s">
        <v>33</v>
      </c>
      <c r="E116">
        <v>23</v>
      </c>
      <c r="F116" t="s">
        <v>23</v>
      </c>
      <c r="G116" s="1">
        <f>VLOOKUP($B116,'Dados e Programação'!$A$1:$AN$509,MATCH(Classes!G$1,'Dados e Programação'!$A$1:$AN$1,0),FALSE)</f>
        <v>1</v>
      </c>
      <c r="H116" s="1">
        <f>VLOOKUP($B116,'Dados e Programação'!$A$1:$AN$509,MATCH(Classes!H$1,'Dados e Programação'!$A$1:$AN$1,0),FALSE)</f>
        <v>0</v>
      </c>
      <c r="I116" s="1">
        <f>VLOOKUP($B116,'Dados e Programação'!$A$1:$AN$509,MATCH(Classes!I$1,'Dados e Programação'!$A$1:$AN$1,0),FALSE)</f>
        <v>0</v>
      </c>
      <c r="J116" s="2">
        <f>VLOOKUP($B116,'Dados e Programação'!$A$1:$AN$509,MATCH(Classes!J$1,'Dados e Programação'!$A$1:$AN$1,0),FALSE)</f>
        <v>1</v>
      </c>
      <c r="K116" s="2">
        <f>VLOOKUP($B116,'Dados e Programação'!$A$1:$AN$509,MATCH(Classes!K$1,'Dados e Programação'!$A$1:$AN$1,0),FALSE)</f>
        <v>0</v>
      </c>
      <c r="L116" s="2">
        <f>VLOOKUP($B116,'Dados e Programação'!$A$1:$AN$509,MATCH(Classes!L$1,'Dados e Programação'!$A$1:$AN$1,0),FALSE)</f>
        <v>0</v>
      </c>
      <c r="M116" s="2">
        <f>VLOOKUP($B116,'Dados e Programação'!$A$1:$AN$509,MATCH(Classes!M$1,'Dados e Programação'!$A$1:$AN$1,0),FALSE)</f>
        <v>0</v>
      </c>
      <c r="N116" s="2">
        <f>VLOOKUP($B116,'Dados e Programação'!$A$1:$AN$509,MATCH(Classes!N$1,'Dados e Programação'!$A$1:$AN$1,0),FALSE)</f>
        <v>0</v>
      </c>
    </row>
    <row r="117" spans="1:14" x14ac:dyDescent="0.3">
      <c r="A117" t="s">
        <v>98</v>
      </c>
      <c r="B117" t="str">
        <f t="shared" si="2"/>
        <v>CE_Padaria_prod</v>
      </c>
      <c r="C117" t="str">
        <f t="shared" si="3"/>
        <v>23_Padaria_prod</v>
      </c>
      <c r="D117" t="s">
        <v>33</v>
      </c>
      <c r="E117">
        <v>23</v>
      </c>
      <c r="F117" t="s">
        <v>24</v>
      </c>
      <c r="G117" s="1">
        <f>VLOOKUP($B117,'Dados e Programação'!$A$1:$AN$509,MATCH(Classes!G$1,'Dados e Programação'!$A$1:$AN$1,0),FALSE)</f>
        <v>0</v>
      </c>
      <c r="H117" s="1">
        <f>VLOOKUP($B117,'Dados e Programação'!$A$1:$AN$509,MATCH(Classes!H$1,'Dados e Programação'!$A$1:$AN$1,0),FALSE)</f>
        <v>0</v>
      </c>
      <c r="I117" s="1">
        <f>VLOOKUP($B117,'Dados e Programação'!$A$1:$AN$509,MATCH(Classes!I$1,'Dados e Programação'!$A$1:$AN$1,0),FALSE)</f>
        <v>1</v>
      </c>
      <c r="J117" s="2">
        <f>VLOOKUP($B117,'Dados e Programação'!$A$1:$AN$509,MATCH(Classes!J$1,'Dados e Programação'!$A$1:$AN$1,0),FALSE)</f>
        <v>0</v>
      </c>
      <c r="K117" s="2">
        <f>VLOOKUP($B117,'Dados e Programação'!$A$1:$AN$509,MATCH(Classes!K$1,'Dados e Programação'!$A$1:$AN$1,0),FALSE)</f>
        <v>0</v>
      </c>
      <c r="L117" s="2">
        <f>VLOOKUP($B117,'Dados e Programação'!$A$1:$AN$509,MATCH(Classes!L$1,'Dados e Programação'!$A$1:$AN$1,0),FALSE)</f>
        <v>0</v>
      </c>
      <c r="M117" s="2">
        <f>VLOOKUP($B117,'Dados e Programação'!$A$1:$AN$509,MATCH(Classes!M$1,'Dados e Programação'!$A$1:$AN$1,0),FALSE)</f>
        <v>0</v>
      </c>
      <c r="N117" s="2">
        <f>VLOOKUP($B117,'Dados e Programação'!$A$1:$AN$509,MATCH(Classes!N$1,'Dados e Programação'!$A$1:$AN$1,0),FALSE)</f>
        <v>1</v>
      </c>
    </row>
    <row r="118" spans="1:14" x14ac:dyDescent="0.3">
      <c r="A118" t="s">
        <v>99</v>
      </c>
      <c r="B118" t="str">
        <f t="shared" si="2"/>
        <v>CE_Peixaria</v>
      </c>
      <c r="C118" t="str">
        <f t="shared" si="3"/>
        <v>23_Peixaria</v>
      </c>
      <c r="D118" t="s">
        <v>33</v>
      </c>
      <c r="E118">
        <v>23</v>
      </c>
      <c r="F118" t="s">
        <v>25</v>
      </c>
      <c r="G118" s="1">
        <f>VLOOKUP($B118,'Dados e Programação'!$A$1:$AN$509,MATCH(Classes!G$1,'Dados e Programação'!$A$1:$AN$1,0),FALSE)</f>
        <v>1</v>
      </c>
      <c r="H118" s="1">
        <f>VLOOKUP($B118,'Dados e Programação'!$A$1:$AN$509,MATCH(Classes!H$1,'Dados e Programação'!$A$1:$AN$1,0),FALSE)</f>
        <v>0</v>
      </c>
      <c r="I118" s="1">
        <f>VLOOKUP($B118,'Dados e Programação'!$A$1:$AN$509,MATCH(Classes!I$1,'Dados e Programação'!$A$1:$AN$1,0),FALSE)</f>
        <v>0</v>
      </c>
      <c r="J118" s="2">
        <f>VLOOKUP($B118,'Dados e Programação'!$A$1:$AN$509,MATCH(Classes!J$1,'Dados e Programação'!$A$1:$AN$1,0),FALSE)</f>
        <v>1</v>
      </c>
      <c r="K118" s="2">
        <f>VLOOKUP($B118,'Dados e Programação'!$A$1:$AN$509,MATCH(Classes!K$1,'Dados e Programação'!$A$1:$AN$1,0),FALSE)</f>
        <v>0</v>
      </c>
      <c r="L118" s="2">
        <f>VLOOKUP($B118,'Dados e Programação'!$A$1:$AN$509,MATCH(Classes!L$1,'Dados e Programação'!$A$1:$AN$1,0),FALSE)</f>
        <v>0</v>
      </c>
      <c r="M118" s="2">
        <f>VLOOKUP($B118,'Dados e Programação'!$A$1:$AN$509,MATCH(Classes!M$1,'Dados e Programação'!$A$1:$AN$1,0),FALSE)</f>
        <v>0</v>
      </c>
      <c r="N118" s="2">
        <f>VLOOKUP($B118,'Dados e Programação'!$A$1:$AN$509,MATCH(Classes!N$1,'Dados e Programação'!$A$1:$AN$1,0),FALSE)</f>
        <v>0</v>
      </c>
    </row>
    <row r="119" spans="1:14" x14ac:dyDescent="0.3">
      <c r="A119" t="s">
        <v>100</v>
      </c>
      <c r="B119" t="str">
        <f t="shared" si="2"/>
        <v>CE_Restaurante</v>
      </c>
      <c r="C119" t="str">
        <f t="shared" si="3"/>
        <v>23_Restaurante</v>
      </c>
      <c r="D119" t="s">
        <v>33</v>
      </c>
      <c r="E119">
        <v>23</v>
      </c>
      <c r="F119" t="s">
        <v>26</v>
      </c>
      <c r="G119" s="1">
        <f>VLOOKUP($B119,'Dados e Programação'!$A$1:$AN$509,MATCH(Classes!G$1,'Dados e Programação'!$A$1:$AN$1,0),FALSE)</f>
        <v>0</v>
      </c>
      <c r="H119" s="1">
        <f>VLOOKUP($B119,'Dados e Programação'!$A$1:$AN$509,MATCH(Classes!H$1,'Dados e Programação'!$A$1:$AN$1,0),FALSE)</f>
        <v>0</v>
      </c>
      <c r="I119" s="1">
        <f>VLOOKUP($B119,'Dados e Programação'!$A$1:$AN$509,MATCH(Classes!I$1,'Dados e Programação'!$A$1:$AN$1,0),FALSE)</f>
        <v>1</v>
      </c>
      <c r="J119" s="2">
        <f>VLOOKUP($B119,'Dados e Programação'!$A$1:$AN$509,MATCH(Classes!J$1,'Dados e Programação'!$A$1:$AN$1,0),FALSE)</f>
        <v>0</v>
      </c>
      <c r="K119" s="2">
        <f>VLOOKUP($B119,'Dados e Programação'!$A$1:$AN$509,MATCH(Classes!K$1,'Dados e Programação'!$A$1:$AN$1,0),FALSE)</f>
        <v>0</v>
      </c>
      <c r="L119" s="2">
        <f>VLOOKUP($B119,'Dados e Programação'!$A$1:$AN$509,MATCH(Classes!L$1,'Dados e Programação'!$A$1:$AN$1,0),FALSE)</f>
        <v>0</v>
      </c>
      <c r="M119" s="2">
        <f>VLOOKUP($B119,'Dados e Programação'!$A$1:$AN$509,MATCH(Classes!M$1,'Dados e Programação'!$A$1:$AN$1,0),FALSE)</f>
        <v>1</v>
      </c>
      <c r="N119" s="2">
        <f>VLOOKUP($B119,'Dados e Programação'!$A$1:$AN$509,MATCH(Classes!N$1,'Dados e Programação'!$A$1:$AN$1,0),FALSE)</f>
        <v>0</v>
      </c>
    </row>
    <row r="120" spans="1:14" x14ac:dyDescent="0.3">
      <c r="A120" t="s">
        <v>101</v>
      </c>
      <c r="B120" t="str">
        <f t="shared" si="2"/>
        <v>CE_Supermercado</v>
      </c>
      <c r="C120" t="str">
        <f t="shared" si="3"/>
        <v>23_Supermercado</v>
      </c>
      <c r="D120" t="s">
        <v>33</v>
      </c>
      <c r="E120">
        <v>23</v>
      </c>
      <c r="F120" t="s">
        <v>27</v>
      </c>
      <c r="G120" s="1">
        <f>VLOOKUP($B120,'Dados e Programação'!$A$1:$AN$509,MATCH(Classes!G$1,'Dados e Programação'!$A$1:$AN$1,0),FALSE)</f>
        <v>1</v>
      </c>
      <c r="H120" s="1">
        <f>VLOOKUP($B120,'Dados e Programação'!$A$1:$AN$509,MATCH(Classes!H$1,'Dados e Programação'!$A$1:$AN$1,0),FALSE)</f>
        <v>0</v>
      </c>
      <c r="I120" s="1">
        <f>VLOOKUP($B120,'Dados e Programação'!$A$1:$AN$509,MATCH(Classes!I$1,'Dados e Programação'!$A$1:$AN$1,0),FALSE)</f>
        <v>0</v>
      </c>
      <c r="J120" s="2">
        <f>VLOOKUP($B120,'Dados e Programação'!$A$1:$AN$509,MATCH(Classes!J$1,'Dados e Programação'!$A$1:$AN$1,0),FALSE)</f>
        <v>1</v>
      </c>
      <c r="K120" s="2">
        <f>VLOOKUP($B120,'Dados e Programação'!$A$1:$AN$509,MATCH(Classes!K$1,'Dados e Programação'!$A$1:$AN$1,0),FALSE)</f>
        <v>0</v>
      </c>
      <c r="L120" s="2">
        <f>VLOOKUP($B120,'Dados e Programação'!$A$1:$AN$509,MATCH(Classes!L$1,'Dados e Programação'!$A$1:$AN$1,0),FALSE)</f>
        <v>0</v>
      </c>
      <c r="M120" s="2">
        <f>VLOOKUP($B120,'Dados e Programação'!$A$1:$AN$509,MATCH(Classes!M$1,'Dados e Programação'!$A$1:$AN$1,0),FALSE)</f>
        <v>0</v>
      </c>
      <c r="N120" s="2">
        <f>VLOOKUP($B120,'Dados e Programação'!$A$1:$AN$509,MATCH(Classes!N$1,'Dados e Programação'!$A$1:$AN$1,0),FALSE)</f>
        <v>0</v>
      </c>
    </row>
    <row r="121" spans="1:14" x14ac:dyDescent="0.3">
      <c r="A121" t="s">
        <v>85</v>
      </c>
      <c r="B121" t="str">
        <f t="shared" si="2"/>
        <v>MA_Acougues</v>
      </c>
      <c r="C121" t="str">
        <f t="shared" si="3"/>
        <v>21_Acougues</v>
      </c>
      <c r="D121" t="s">
        <v>34</v>
      </c>
      <c r="E121">
        <v>21</v>
      </c>
      <c r="F121" t="s">
        <v>11</v>
      </c>
      <c r="G121" s="1">
        <f>VLOOKUP($B121,'Dados e Programação'!$A$1:$AN$509,MATCH(Classes!G$1,'Dados e Programação'!$A$1:$AN$1,0),FALSE)</f>
        <v>1</v>
      </c>
      <c r="H121" s="1">
        <f>VLOOKUP($B121,'Dados e Programação'!$A$1:$AN$509,MATCH(Classes!H$1,'Dados e Programação'!$A$1:$AN$1,0),FALSE)</f>
        <v>0</v>
      </c>
      <c r="I121" s="1">
        <f>VLOOKUP($B121,'Dados e Programação'!$A$1:$AN$509,MATCH(Classes!I$1,'Dados e Programação'!$A$1:$AN$1,0),FALSE)</f>
        <v>0</v>
      </c>
      <c r="J121" s="2">
        <f>VLOOKUP($B121,'Dados e Programação'!$A$1:$AN$509,MATCH(Classes!J$1,'Dados e Programação'!$A$1:$AN$1,0),FALSE)</f>
        <v>1</v>
      </c>
      <c r="K121" s="2">
        <f>VLOOKUP($B121,'Dados e Programação'!$A$1:$AN$509,MATCH(Classes!K$1,'Dados e Programação'!$A$1:$AN$1,0),FALSE)</f>
        <v>0</v>
      </c>
      <c r="L121" s="2">
        <f>VLOOKUP($B121,'Dados e Programação'!$A$1:$AN$509,MATCH(Classes!L$1,'Dados e Programação'!$A$1:$AN$1,0),FALSE)</f>
        <v>0</v>
      </c>
      <c r="M121" s="2">
        <f>VLOOKUP($B121,'Dados e Programação'!$A$1:$AN$509,MATCH(Classes!M$1,'Dados e Programação'!$A$1:$AN$1,0),FALSE)</f>
        <v>0</v>
      </c>
      <c r="N121" s="2">
        <f>VLOOKUP($B121,'Dados e Programação'!$A$1:$AN$509,MATCH(Classes!N$1,'Dados e Programação'!$A$1:$AN$1,0),FALSE)</f>
        <v>0</v>
      </c>
    </row>
    <row r="122" spans="1:14" x14ac:dyDescent="0.3">
      <c r="A122" t="s">
        <v>86</v>
      </c>
      <c r="B122" t="str">
        <f t="shared" si="2"/>
        <v>MA_AliGeral</v>
      </c>
      <c r="C122" t="str">
        <f t="shared" si="3"/>
        <v>21_AliGeral</v>
      </c>
      <c r="D122" t="s">
        <v>34</v>
      </c>
      <c r="E122">
        <v>21</v>
      </c>
      <c r="F122" t="s">
        <v>12</v>
      </c>
      <c r="G122" s="1">
        <f>VLOOKUP($B122,'Dados e Programação'!$A$1:$AN$509,MATCH(Classes!G$1,'Dados e Programação'!$A$1:$AN$1,0),FALSE)</f>
        <v>1</v>
      </c>
      <c r="H122" s="1">
        <f>VLOOKUP($B122,'Dados e Programação'!$A$1:$AN$509,MATCH(Classes!H$1,'Dados e Programação'!$A$1:$AN$1,0),FALSE)</f>
        <v>0</v>
      </c>
      <c r="I122" s="1">
        <f>VLOOKUP($B122,'Dados e Programação'!$A$1:$AN$509,MATCH(Classes!I$1,'Dados e Programação'!$A$1:$AN$1,0),FALSE)</f>
        <v>0</v>
      </c>
      <c r="J122" s="2">
        <f>VLOOKUP($B122,'Dados e Programação'!$A$1:$AN$509,MATCH(Classes!J$1,'Dados e Programação'!$A$1:$AN$1,0),FALSE)</f>
        <v>1</v>
      </c>
      <c r="K122" s="2">
        <f>VLOOKUP($B122,'Dados e Programação'!$A$1:$AN$509,MATCH(Classes!K$1,'Dados e Programação'!$A$1:$AN$1,0),FALSE)</f>
        <v>0</v>
      </c>
      <c r="L122" s="2">
        <f>VLOOKUP($B122,'Dados e Programação'!$A$1:$AN$509,MATCH(Classes!L$1,'Dados e Programação'!$A$1:$AN$1,0),FALSE)</f>
        <v>0</v>
      </c>
      <c r="M122" s="2">
        <f>VLOOKUP($B122,'Dados e Programação'!$A$1:$AN$509,MATCH(Classes!M$1,'Dados e Programação'!$A$1:$AN$1,0),FALSE)</f>
        <v>0</v>
      </c>
      <c r="N122" s="2">
        <f>VLOOKUP($B122,'Dados e Programação'!$A$1:$AN$509,MATCH(Classes!N$1,'Dados e Programação'!$A$1:$AN$1,0),FALSE)</f>
        <v>0</v>
      </c>
    </row>
    <row r="123" spans="1:14" x14ac:dyDescent="0.3">
      <c r="A123" t="s">
        <v>87</v>
      </c>
      <c r="B123" t="str">
        <f t="shared" si="2"/>
        <v>MA_Ambulantes</v>
      </c>
      <c r="C123" t="str">
        <f t="shared" si="3"/>
        <v>21_Ambulantes</v>
      </c>
      <c r="D123" t="s">
        <v>34</v>
      </c>
      <c r="E123">
        <v>21</v>
      </c>
      <c r="F123" t="s">
        <v>13</v>
      </c>
      <c r="G123" s="1">
        <f>VLOOKUP($B123,'Dados e Programação'!$A$1:$AN$509,MATCH(Classes!G$1,'Dados e Programação'!$A$1:$AN$1,0),FALSE)</f>
        <v>1</v>
      </c>
      <c r="H123" s="1">
        <f>VLOOKUP($B123,'Dados e Programação'!$A$1:$AN$509,MATCH(Classes!H$1,'Dados e Programação'!$A$1:$AN$1,0),FALSE)</f>
        <v>0</v>
      </c>
      <c r="I123" s="1">
        <f>VLOOKUP($B123,'Dados e Programação'!$A$1:$AN$509,MATCH(Classes!I$1,'Dados e Programação'!$A$1:$AN$1,0),FALSE)</f>
        <v>0</v>
      </c>
      <c r="J123" s="2">
        <f>VLOOKUP($B123,'Dados e Programação'!$A$1:$AN$509,MATCH(Classes!J$1,'Dados e Programação'!$A$1:$AN$1,0),FALSE)</f>
        <v>1</v>
      </c>
      <c r="K123" s="2">
        <f>VLOOKUP($B123,'Dados e Programação'!$A$1:$AN$509,MATCH(Classes!K$1,'Dados e Programação'!$A$1:$AN$1,0),FALSE)</f>
        <v>0</v>
      </c>
      <c r="L123" s="2">
        <f>VLOOKUP($B123,'Dados e Programação'!$A$1:$AN$509,MATCH(Classes!L$1,'Dados e Programação'!$A$1:$AN$1,0),FALSE)</f>
        <v>0</v>
      </c>
      <c r="M123" s="2">
        <f>VLOOKUP($B123,'Dados e Programação'!$A$1:$AN$509,MATCH(Classes!M$1,'Dados e Programação'!$A$1:$AN$1,0),FALSE)</f>
        <v>0</v>
      </c>
      <c r="N123" s="2">
        <f>VLOOKUP($B123,'Dados e Programação'!$A$1:$AN$509,MATCH(Classes!N$1,'Dados e Programação'!$A$1:$AN$1,0),FALSE)</f>
        <v>0</v>
      </c>
    </row>
    <row r="124" spans="1:14" x14ac:dyDescent="0.3">
      <c r="A124" t="s">
        <v>88</v>
      </c>
      <c r="B124" t="str">
        <f t="shared" si="2"/>
        <v>MA_Bares</v>
      </c>
      <c r="C124" t="str">
        <f t="shared" si="3"/>
        <v>21_Bares</v>
      </c>
      <c r="D124" t="s">
        <v>34</v>
      </c>
      <c r="E124">
        <v>21</v>
      </c>
      <c r="F124" t="s">
        <v>14</v>
      </c>
      <c r="G124" s="1">
        <f>VLOOKUP($B124,'Dados e Programação'!$A$1:$AN$509,MATCH(Classes!G$1,'Dados e Programação'!$A$1:$AN$1,0),FALSE)</f>
        <v>0</v>
      </c>
      <c r="H124" s="1">
        <f>VLOOKUP($B124,'Dados e Programação'!$A$1:$AN$509,MATCH(Classes!H$1,'Dados e Programação'!$A$1:$AN$1,0),FALSE)</f>
        <v>0</v>
      </c>
      <c r="I124" s="1">
        <f>VLOOKUP($B124,'Dados e Programação'!$A$1:$AN$509,MATCH(Classes!I$1,'Dados e Programação'!$A$1:$AN$1,0),FALSE)</f>
        <v>1</v>
      </c>
      <c r="J124" s="2">
        <f>VLOOKUP($B124,'Dados e Programação'!$A$1:$AN$509,MATCH(Classes!J$1,'Dados e Programação'!$A$1:$AN$1,0),FALSE)</f>
        <v>0</v>
      </c>
      <c r="K124" s="2">
        <f>VLOOKUP($B124,'Dados e Programação'!$A$1:$AN$509,MATCH(Classes!K$1,'Dados e Programação'!$A$1:$AN$1,0),FALSE)</f>
        <v>1</v>
      </c>
      <c r="L124" s="2">
        <f>VLOOKUP($B124,'Dados e Programação'!$A$1:$AN$509,MATCH(Classes!L$1,'Dados e Programação'!$A$1:$AN$1,0),FALSE)</f>
        <v>0</v>
      </c>
      <c r="M124" s="2">
        <f>VLOOKUP($B124,'Dados e Programação'!$A$1:$AN$509,MATCH(Classes!M$1,'Dados e Programação'!$A$1:$AN$1,0),FALSE)</f>
        <v>0</v>
      </c>
      <c r="N124" s="2">
        <f>VLOOKUP($B124,'Dados e Programação'!$A$1:$AN$509,MATCH(Classes!N$1,'Dados e Programação'!$A$1:$AN$1,0),FALSE)</f>
        <v>0</v>
      </c>
    </row>
    <row r="125" spans="1:14" x14ac:dyDescent="0.3">
      <c r="A125" t="s">
        <v>89</v>
      </c>
      <c r="B125" t="str">
        <f t="shared" si="2"/>
        <v>MA_Bebidas</v>
      </c>
      <c r="C125" t="str">
        <f t="shared" si="3"/>
        <v>21_Bebidas</v>
      </c>
      <c r="D125" t="s">
        <v>34</v>
      </c>
      <c r="E125">
        <v>21</v>
      </c>
      <c r="F125" t="s">
        <v>15</v>
      </c>
      <c r="G125" s="1">
        <f>VLOOKUP($B125,'Dados e Programação'!$A$1:$AN$509,MATCH(Classes!G$1,'Dados e Programação'!$A$1:$AN$1,0),FALSE)</f>
        <v>0</v>
      </c>
      <c r="H125" s="1">
        <f>VLOOKUP($B125,'Dados e Programação'!$A$1:$AN$509,MATCH(Classes!H$1,'Dados e Programação'!$A$1:$AN$1,0),FALSE)</f>
        <v>0</v>
      </c>
      <c r="I125" s="1">
        <f>VLOOKUP($B125,'Dados e Programação'!$A$1:$AN$509,MATCH(Classes!I$1,'Dados e Programação'!$A$1:$AN$1,0),FALSE)</f>
        <v>1</v>
      </c>
      <c r="J125" s="2">
        <f>VLOOKUP($B125,'Dados e Programação'!$A$1:$AN$509,MATCH(Classes!J$1,'Dados e Programação'!$A$1:$AN$1,0),FALSE)</f>
        <v>0</v>
      </c>
      <c r="K125" s="2">
        <f>VLOOKUP($B125,'Dados e Programação'!$A$1:$AN$509,MATCH(Classes!K$1,'Dados e Programação'!$A$1:$AN$1,0),FALSE)</f>
        <v>1</v>
      </c>
      <c r="L125" s="2">
        <f>VLOOKUP($B125,'Dados e Programação'!$A$1:$AN$509,MATCH(Classes!L$1,'Dados e Programação'!$A$1:$AN$1,0),FALSE)</f>
        <v>0</v>
      </c>
      <c r="M125" s="2">
        <f>VLOOKUP($B125,'Dados e Programação'!$A$1:$AN$509,MATCH(Classes!M$1,'Dados e Programação'!$A$1:$AN$1,0),FALSE)</f>
        <v>0</v>
      </c>
      <c r="N125" s="2">
        <f>VLOOKUP($B125,'Dados e Programação'!$A$1:$AN$509,MATCH(Classes!N$1,'Dados e Programação'!$A$1:$AN$1,0),FALSE)</f>
        <v>0</v>
      </c>
    </row>
    <row r="126" spans="1:14" x14ac:dyDescent="0.3">
      <c r="A126" t="s">
        <v>90</v>
      </c>
      <c r="B126" t="str">
        <f t="shared" si="2"/>
        <v>MA_Cantinas</v>
      </c>
      <c r="C126" t="str">
        <f t="shared" si="3"/>
        <v>21_Cantinas</v>
      </c>
      <c r="D126" t="s">
        <v>34</v>
      </c>
      <c r="E126">
        <v>21</v>
      </c>
      <c r="F126" t="s">
        <v>16</v>
      </c>
      <c r="G126" s="1">
        <f>VLOOKUP($B126,'Dados e Programação'!$A$1:$AN$509,MATCH(Classes!G$1,'Dados e Programação'!$A$1:$AN$1,0),FALSE)</f>
        <v>0</v>
      </c>
      <c r="H126" s="1">
        <f>VLOOKUP($B126,'Dados e Programação'!$A$1:$AN$509,MATCH(Classes!H$1,'Dados e Programação'!$A$1:$AN$1,0),FALSE)</f>
        <v>0</v>
      </c>
      <c r="I126" s="1">
        <f>VLOOKUP($B126,'Dados e Programação'!$A$1:$AN$509,MATCH(Classes!I$1,'Dados e Programação'!$A$1:$AN$1,0),FALSE)</f>
        <v>1</v>
      </c>
      <c r="J126" s="2">
        <f>VLOOKUP($B126,'Dados e Programação'!$A$1:$AN$509,MATCH(Classes!J$1,'Dados e Programação'!$A$1:$AN$1,0),FALSE)</f>
        <v>0</v>
      </c>
      <c r="K126" s="2">
        <f>VLOOKUP($B126,'Dados e Programação'!$A$1:$AN$509,MATCH(Classes!K$1,'Dados e Programação'!$A$1:$AN$1,0),FALSE)</f>
        <v>1</v>
      </c>
      <c r="L126" s="2">
        <f>VLOOKUP($B126,'Dados e Programação'!$A$1:$AN$509,MATCH(Classes!L$1,'Dados e Programação'!$A$1:$AN$1,0),FALSE)</f>
        <v>0</v>
      </c>
      <c r="M126" s="2">
        <f>VLOOKUP($B126,'Dados e Programação'!$A$1:$AN$509,MATCH(Classes!M$1,'Dados e Programação'!$A$1:$AN$1,0),FALSE)</f>
        <v>0</v>
      </c>
      <c r="N126" s="2">
        <f>VLOOKUP($B126,'Dados e Programação'!$A$1:$AN$509,MATCH(Classes!N$1,'Dados e Programação'!$A$1:$AN$1,0),FALSE)</f>
        <v>0</v>
      </c>
    </row>
    <row r="127" spans="1:14" x14ac:dyDescent="0.3">
      <c r="A127" t="s">
        <v>91</v>
      </c>
      <c r="B127" t="str">
        <f t="shared" si="2"/>
        <v>MA_Doces</v>
      </c>
      <c r="C127" t="str">
        <f t="shared" si="3"/>
        <v>21_Doces</v>
      </c>
      <c r="D127" t="s">
        <v>34</v>
      </c>
      <c r="E127">
        <v>21</v>
      </c>
      <c r="F127" t="s">
        <v>17</v>
      </c>
      <c r="G127" s="1">
        <f>VLOOKUP($B127,'Dados e Programação'!$A$1:$AN$509,MATCH(Classes!G$1,'Dados e Programação'!$A$1:$AN$1,0),FALSE)</f>
        <v>0</v>
      </c>
      <c r="H127" s="1">
        <f>VLOOKUP($B127,'Dados e Programação'!$A$1:$AN$509,MATCH(Classes!H$1,'Dados e Programação'!$A$1:$AN$1,0),FALSE)</f>
        <v>1</v>
      </c>
      <c r="I127" s="1">
        <f>VLOOKUP($B127,'Dados e Programação'!$A$1:$AN$509,MATCH(Classes!I$1,'Dados e Programação'!$A$1:$AN$1,0),FALSE)</f>
        <v>0</v>
      </c>
      <c r="J127" s="2">
        <f>VLOOKUP($B127,'Dados e Programação'!$A$1:$AN$509,MATCH(Classes!J$1,'Dados e Programação'!$A$1:$AN$1,0),FALSE)</f>
        <v>0</v>
      </c>
      <c r="K127" s="2">
        <f>VLOOKUP($B127,'Dados e Programação'!$A$1:$AN$509,MATCH(Classes!K$1,'Dados e Programação'!$A$1:$AN$1,0),FALSE)</f>
        <v>1</v>
      </c>
      <c r="L127" s="2">
        <f>VLOOKUP($B127,'Dados e Programação'!$A$1:$AN$509,MATCH(Classes!L$1,'Dados e Programação'!$A$1:$AN$1,0),FALSE)</f>
        <v>0</v>
      </c>
      <c r="M127" s="2">
        <f>VLOOKUP($B127,'Dados e Programação'!$A$1:$AN$509,MATCH(Classes!M$1,'Dados e Programação'!$A$1:$AN$1,0),FALSE)</f>
        <v>0</v>
      </c>
      <c r="N127" s="2">
        <f>VLOOKUP($B127,'Dados e Programação'!$A$1:$AN$509,MATCH(Classes!N$1,'Dados e Programação'!$A$1:$AN$1,0),FALSE)</f>
        <v>0</v>
      </c>
    </row>
    <row r="128" spans="1:14" x14ac:dyDescent="0.3">
      <c r="A128" t="s">
        <v>92</v>
      </c>
      <c r="B128" t="str">
        <f t="shared" si="2"/>
        <v>MA_FornecimentoDom</v>
      </c>
      <c r="C128" t="str">
        <f t="shared" si="3"/>
        <v>21_FornecimentoDom</v>
      </c>
      <c r="D128" t="s">
        <v>34</v>
      </c>
      <c r="E128">
        <v>21</v>
      </c>
      <c r="F128" t="s">
        <v>18</v>
      </c>
      <c r="G128" s="1">
        <f>VLOOKUP($B128,'Dados e Programação'!$A$1:$AN$509,MATCH(Classes!G$1,'Dados e Programação'!$A$1:$AN$1,0),FALSE)</f>
        <v>0</v>
      </c>
      <c r="H128" s="1">
        <f>VLOOKUP($B128,'Dados e Programação'!$A$1:$AN$509,MATCH(Classes!H$1,'Dados e Programação'!$A$1:$AN$1,0),FALSE)</f>
        <v>0</v>
      </c>
      <c r="I128" s="1">
        <f>VLOOKUP($B128,'Dados e Programação'!$A$1:$AN$509,MATCH(Classes!I$1,'Dados e Programação'!$A$1:$AN$1,0),FALSE)</f>
        <v>1</v>
      </c>
      <c r="J128" s="2">
        <f>VLOOKUP($B128,'Dados e Programação'!$A$1:$AN$509,MATCH(Classes!J$1,'Dados e Programação'!$A$1:$AN$1,0),FALSE)</f>
        <v>0</v>
      </c>
      <c r="K128" s="2">
        <f>VLOOKUP($B128,'Dados e Programação'!$A$1:$AN$509,MATCH(Classes!K$1,'Dados e Programação'!$A$1:$AN$1,0),FALSE)</f>
        <v>0</v>
      </c>
      <c r="L128" s="2">
        <f>VLOOKUP($B128,'Dados e Programação'!$A$1:$AN$509,MATCH(Classes!L$1,'Dados e Programação'!$A$1:$AN$1,0),FALSE)</f>
        <v>0</v>
      </c>
      <c r="M128" s="2">
        <f>VLOOKUP($B128,'Dados e Programação'!$A$1:$AN$509,MATCH(Classes!M$1,'Dados e Programação'!$A$1:$AN$1,0),FALSE)</f>
        <v>1</v>
      </c>
      <c r="N128" s="2">
        <f>VLOOKUP($B128,'Dados e Programação'!$A$1:$AN$509,MATCH(Classes!N$1,'Dados e Programação'!$A$1:$AN$1,0),FALSE)</f>
        <v>0</v>
      </c>
    </row>
    <row r="129" spans="1:14" x14ac:dyDescent="0.3">
      <c r="A129" t="s">
        <v>93</v>
      </c>
      <c r="B129" t="str">
        <f t="shared" si="2"/>
        <v>MA_Hipermercado</v>
      </c>
      <c r="C129" t="str">
        <f t="shared" si="3"/>
        <v>21_Hipermercado</v>
      </c>
      <c r="D129" t="s">
        <v>34</v>
      </c>
      <c r="E129">
        <v>21</v>
      </c>
      <c r="F129" t="s">
        <v>19</v>
      </c>
      <c r="G129" s="1">
        <f>VLOOKUP($B129,'Dados e Programação'!$A$1:$AN$509,MATCH(Classes!G$1,'Dados e Programação'!$A$1:$AN$1,0),FALSE)</f>
        <v>1</v>
      </c>
      <c r="H129" s="1">
        <f>VLOOKUP($B129,'Dados e Programação'!$A$1:$AN$509,MATCH(Classes!H$1,'Dados e Programação'!$A$1:$AN$1,0),FALSE)</f>
        <v>0</v>
      </c>
      <c r="I129" s="1">
        <f>VLOOKUP($B129,'Dados e Programação'!$A$1:$AN$509,MATCH(Classes!I$1,'Dados e Programação'!$A$1:$AN$1,0),FALSE)</f>
        <v>0</v>
      </c>
      <c r="J129" s="2">
        <f>VLOOKUP($B129,'Dados e Programação'!$A$1:$AN$509,MATCH(Classes!J$1,'Dados e Programação'!$A$1:$AN$1,0),FALSE)</f>
        <v>1</v>
      </c>
      <c r="K129" s="2">
        <f>VLOOKUP($B129,'Dados e Programação'!$A$1:$AN$509,MATCH(Classes!K$1,'Dados e Programação'!$A$1:$AN$1,0),FALSE)</f>
        <v>0</v>
      </c>
      <c r="L129" s="2">
        <f>VLOOKUP($B129,'Dados e Programação'!$A$1:$AN$509,MATCH(Classes!L$1,'Dados e Programação'!$A$1:$AN$1,0),FALSE)</f>
        <v>0</v>
      </c>
      <c r="M129" s="2">
        <f>VLOOKUP($B129,'Dados e Programação'!$A$1:$AN$509,MATCH(Classes!M$1,'Dados e Programação'!$A$1:$AN$1,0),FALSE)</f>
        <v>0</v>
      </c>
      <c r="N129" s="2">
        <f>VLOOKUP($B129,'Dados e Programação'!$A$1:$AN$509,MATCH(Classes!N$1,'Dados e Programação'!$A$1:$AN$1,0),FALSE)</f>
        <v>0</v>
      </c>
    </row>
    <row r="130" spans="1:14" x14ac:dyDescent="0.3">
      <c r="A130" t="s">
        <v>94</v>
      </c>
      <c r="B130" t="str">
        <f t="shared" si="2"/>
        <v>MA_Hortifruti</v>
      </c>
      <c r="C130" t="str">
        <f t="shared" si="3"/>
        <v>21_Hortifruti</v>
      </c>
      <c r="D130" t="s">
        <v>34</v>
      </c>
      <c r="E130">
        <v>21</v>
      </c>
      <c r="F130" t="s">
        <v>20</v>
      </c>
      <c r="G130" s="1">
        <f>VLOOKUP($B130,'Dados e Programação'!$A$1:$AN$509,MATCH(Classes!G$1,'Dados e Programação'!$A$1:$AN$1,0),FALSE)</f>
        <v>1</v>
      </c>
      <c r="H130" s="1">
        <f>VLOOKUP($B130,'Dados e Programação'!$A$1:$AN$509,MATCH(Classes!H$1,'Dados e Programação'!$A$1:$AN$1,0),FALSE)</f>
        <v>0</v>
      </c>
      <c r="I130" s="1">
        <f>VLOOKUP($B130,'Dados e Programação'!$A$1:$AN$509,MATCH(Classes!I$1,'Dados e Programação'!$A$1:$AN$1,0),FALSE)</f>
        <v>0</v>
      </c>
      <c r="J130" s="2">
        <f>VLOOKUP($B130,'Dados e Programação'!$A$1:$AN$509,MATCH(Classes!J$1,'Dados e Programação'!$A$1:$AN$1,0),FALSE)</f>
        <v>1</v>
      </c>
      <c r="K130" s="2">
        <f>VLOOKUP($B130,'Dados e Programação'!$A$1:$AN$509,MATCH(Classes!K$1,'Dados e Programação'!$A$1:$AN$1,0),FALSE)</f>
        <v>0</v>
      </c>
      <c r="L130" s="2">
        <f>VLOOKUP($B130,'Dados e Programação'!$A$1:$AN$509,MATCH(Classes!L$1,'Dados e Programação'!$A$1:$AN$1,0),FALSE)</f>
        <v>0</v>
      </c>
      <c r="M130" s="2">
        <f>VLOOKUP($B130,'Dados e Programação'!$A$1:$AN$509,MATCH(Classes!M$1,'Dados e Programação'!$A$1:$AN$1,0),FALSE)</f>
        <v>0</v>
      </c>
      <c r="N130" s="2">
        <f>VLOOKUP($B130,'Dados e Programação'!$A$1:$AN$509,MATCH(Classes!N$1,'Dados e Programação'!$A$1:$AN$1,0),FALSE)</f>
        <v>0</v>
      </c>
    </row>
    <row r="131" spans="1:14" x14ac:dyDescent="0.3">
      <c r="A131" t="s">
        <v>95</v>
      </c>
      <c r="B131" t="str">
        <f t="shared" ref="B131:B194" si="4">D131&amp;"_"&amp;F131</f>
        <v>MA_Lanchonetes</v>
      </c>
      <c r="C131" t="str">
        <f t="shared" ref="C131:C194" si="5">E131&amp;"_"&amp;F131</f>
        <v>21_Lanchonetes</v>
      </c>
      <c r="D131" t="s">
        <v>34</v>
      </c>
      <c r="E131">
        <v>21</v>
      </c>
      <c r="F131" t="s">
        <v>21</v>
      </c>
      <c r="G131" s="1">
        <f>VLOOKUP($B131,'Dados e Programação'!$A$1:$AN$509,MATCH(Classes!G$1,'Dados e Programação'!$A$1:$AN$1,0),FALSE)</f>
        <v>0</v>
      </c>
      <c r="H131" s="1">
        <f>VLOOKUP($B131,'Dados e Programação'!$A$1:$AN$509,MATCH(Classes!H$1,'Dados e Programação'!$A$1:$AN$1,0),FALSE)</f>
        <v>0</v>
      </c>
      <c r="I131" s="1">
        <f>VLOOKUP($B131,'Dados e Programação'!$A$1:$AN$509,MATCH(Classes!I$1,'Dados e Programação'!$A$1:$AN$1,0),FALSE)</f>
        <v>1</v>
      </c>
      <c r="J131" s="2">
        <f>VLOOKUP($B131,'Dados e Programação'!$A$1:$AN$509,MATCH(Classes!J$1,'Dados e Programação'!$A$1:$AN$1,0),FALSE)</f>
        <v>0</v>
      </c>
      <c r="K131" s="2">
        <f>VLOOKUP($B131,'Dados e Programação'!$A$1:$AN$509,MATCH(Classes!K$1,'Dados e Programação'!$A$1:$AN$1,0),FALSE)</f>
        <v>0</v>
      </c>
      <c r="L131" s="2">
        <f>VLOOKUP($B131,'Dados e Programação'!$A$1:$AN$509,MATCH(Classes!L$1,'Dados e Programação'!$A$1:$AN$1,0),FALSE)</f>
        <v>0</v>
      </c>
      <c r="M131" s="2">
        <f>VLOOKUP($B131,'Dados e Programação'!$A$1:$AN$509,MATCH(Classes!M$1,'Dados e Programação'!$A$1:$AN$1,0),FALSE)</f>
        <v>0</v>
      </c>
      <c r="N131" s="2">
        <f>VLOOKUP($B131,'Dados e Programação'!$A$1:$AN$509,MATCH(Classes!N$1,'Dados e Programação'!$A$1:$AN$1,0),FALSE)</f>
        <v>1</v>
      </c>
    </row>
    <row r="132" spans="1:14" x14ac:dyDescent="0.3">
      <c r="A132" t="s">
        <v>96</v>
      </c>
      <c r="B132" t="str">
        <f t="shared" si="4"/>
        <v>MA_LaticiniosFrios</v>
      </c>
      <c r="C132" t="str">
        <f t="shared" si="5"/>
        <v>21_LaticiniosFrios</v>
      </c>
      <c r="D132" t="s">
        <v>34</v>
      </c>
      <c r="E132">
        <v>21</v>
      </c>
      <c r="F132" t="s">
        <v>22</v>
      </c>
      <c r="G132" s="1">
        <f>VLOOKUP($B132,'Dados e Programação'!$A$1:$AN$509,MATCH(Classes!G$1,'Dados e Programação'!$A$1:$AN$1,0),FALSE)</f>
        <v>1</v>
      </c>
      <c r="H132" s="1">
        <f>VLOOKUP($B132,'Dados e Programação'!$A$1:$AN$509,MATCH(Classes!H$1,'Dados e Programação'!$A$1:$AN$1,0),FALSE)</f>
        <v>0</v>
      </c>
      <c r="I132" s="1">
        <f>VLOOKUP($B132,'Dados e Programação'!$A$1:$AN$509,MATCH(Classes!I$1,'Dados e Programação'!$A$1:$AN$1,0),FALSE)</f>
        <v>0</v>
      </c>
      <c r="J132" s="2">
        <f>VLOOKUP($B132,'Dados e Programação'!$A$1:$AN$509,MATCH(Classes!J$1,'Dados e Programação'!$A$1:$AN$1,0),FALSE)</f>
        <v>1</v>
      </c>
      <c r="K132" s="2">
        <f>VLOOKUP($B132,'Dados e Programação'!$A$1:$AN$509,MATCH(Classes!K$1,'Dados e Programação'!$A$1:$AN$1,0),FALSE)</f>
        <v>0</v>
      </c>
      <c r="L132" s="2">
        <f>VLOOKUP($B132,'Dados e Programação'!$A$1:$AN$509,MATCH(Classes!L$1,'Dados e Programação'!$A$1:$AN$1,0),FALSE)</f>
        <v>0</v>
      </c>
      <c r="M132" s="2">
        <f>VLOOKUP($B132,'Dados e Programação'!$A$1:$AN$509,MATCH(Classes!M$1,'Dados e Programação'!$A$1:$AN$1,0),FALSE)</f>
        <v>0</v>
      </c>
      <c r="N132" s="2">
        <f>VLOOKUP($B132,'Dados e Programação'!$A$1:$AN$509,MATCH(Classes!N$1,'Dados e Programação'!$A$1:$AN$1,0),FALSE)</f>
        <v>0</v>
      </c>
    </row>
    <row r="133" spans="1:14" x14ac:dyDescent="0.3">
      <c r="A133" t="s">
        <v>97</v>
      </c>
      <c r="B133" t="str">
        <f t="shared" si="4"/>
        <v>MA_Minimercado</v>
      </c>
      <c r="C133" t="str">
        <f t="shared" si="5"/>
        <v>21_Minimercado</v>
      </c>
      <c r="D133" t="s">
        <v>34</v>
      </c>
      <c r="E133">
        <v>21</v>
      </c>
      <c r="F133" t="s">
        <v>23</v>
      </c>
      <c r="G133" s="1">
        <f>VLOOKUP($B133,'Dados e Programação'!$A$1:$AN$509,MATCH(Classes!G$1,'Dados e Programação'!$A$1:$AN$1,0),FALSE)</f>
        <v>1</v>
      </c>
      <c r="H133" s="1">
        <f>VLOOKUP($B133,'Dados e Programação'!$A$1:$AN$509,MATCH(Classes!H$1,'Dados e Programação'!$A$1:$AN$1,0),FALSE)</f>
        <v>0</v>
      </c>
      <c r="I133" s="1">
        <f>VLOOKUP($B133,'Dados e Programação'!$A$1:$AN$509,MATCH(Classes!I$1,'Dados e Programação'!$A$1:$AN$1,0),FALSE)</f>
        <v>0</v>
      </c>
      <c r="J133" s="2">
        <f>VLOOKUP($B133,'Dados e Programação'!$A$1:$AN$509,MATCH(Classes!J$1,'Dados e Programação'!$A$1:$AN$1,0),FALSE)</f>
        <v>1</v>
      </c>
      <c r="K133" s="2">
        <f>VLOOKUP($B133,'Dados e Programação'!$A$1:$AN$509,MATCH(Classes!K$1,'Dados e Programação'!$A$1:$AN$1,0),FALSE)</f>
        <v>0</v>
      </c>
      <c r="L133" s="2">
        <f>VLOOKUP($B133,'Dados e Programação'!$A$1:$AN$509,MATCH(Classes!L$1,'Dados e Programação'!$A$1:$AN$1,0),FALSE)</f>
        <v>0</v>
      </c>
      <c r="M133" s="2">
        <f>VLOOKUP($B133,'Dados e Programação'!$A$1:$AN$509,MATCH(Classes!M$1,'Dados e Programação'!$A$1:$AN$1,0),FALSE)</f>
        <v>0</v>
      </c>
      <c r="N133" s="2">
        <f>VLOOKUP($B133,'Dados e Programação'!$A$1:$AN$509,MATCH(Classes!N$1,'Dados e Programação'!$A$1:$AN$1,0),FALSE)</f>
        <v>0</v>
      </c>
    </row>
    <row r="134" spans="1:14" x14ac:dyDescent="0.3">
      <c r="A134" t="s">
        <v>98</v>
      </c>
      <c r="B134" t="str">
        <f t="shared" si="4"/>
        <v>MA_Padaria_prod</v>
      </c>
      <c r="C134" t="str">
        <f t="shared" si="5"/>
        <v>21_Padaria_prod</v>
      </c>
      <c r="D134" t="s">
        <v>34</v>
      </c>
      <c r="E134">
        <v>21</v>
      </c>
      <c r="F134" t="s">
        <v>24</v>
      </c>
      <c r="G134" s="1">
        <f>VLOOKUP($B134,'Dados e Programação'!$A$1:$AN$509,MATCH(Classes!G$1,'Dados e Programação'!$A$1:$AN$1,0),FALSE)</f>
        <v>0</v>
      </c>
      <c r="H134" s="1">
        <f>VLOOKUP($B134,'Dados e Programação'!$A$1:$AN$509,MATCH(Classes!H$1,'Dados e Programação'!$A$1:$AN$1,0),FALSE)</f>
        <v>0</v>
      </c>
      <c r="I134" s="1">
        <f>VLOOKUP($B134,'Dados e Programação'!$A$1:$AN$509,MATCH(Classes!I$1,'Dados e Programação'!$A$1:$AN$1,0),FALSE)</f>
        <v>1</v>
      </c>
      <c r="J134" s="2">
        <f>VLOOKUP($B134,'Dados e Programação'!$A$1:$AN$509,MATCH(Classes!J$1,'Dados e Programação'!$A$1:$AN$1,0),FALSE)</f>
        <v>0</v>
      </c>
      <c r="K134" s="2">
        <f>VLOOKUP($B134,'Dados e Programação'!$A$1:$AN$509,MATCH(Classes!K$1,'Dados e Programação'!$A$1:$AN$1,0),FALSE)</f>
        <v>0</v>
      </c>
      <c r="L134" s="2">
        <f>VLOOKUP($B134,'Dados e Programação'!$A$1:$AN$509,MATCH(Classes!L$1,'Dados e Programação'!$A$1:$AN$1,0),FALSE)</f>
        <v>0</v>
      </c>
      <c r="M134" s="2">
        <f>VLOOKUP($B134,'Dados e Programação'!$A$1:$AN$509,MATCH(Classes!M$1,'Dados e Programação'!$A$1:$AN$1,0),FALSE)</f>
        <v>0</v>
      </c>
      <c r="N134" s="2">
        <f>VLOOKUP($B134,'Dados e Programação'!$A$1:$AN$509,MATCH(Classes!N$1,'Dados e Programação'!$A$1:$AN$1,0),FALSE)</f>
        <v>1</v>
      </c>
    </row>
    <row r="135" spans="1:14" x14ac:dyDescent="0.3">
      <c r="A135" t="s">
        <v>99</v>
      </c>
      <c r="B135" t="str">
        <f t="shared" si="4"/>
        <v>MA_Peixaria</v>
      </c>
      <c r="C135" t="str">
        <f t="shared" si="5"/>
        <v>21_Peixaria</v>
      </c>
      <c r="D135" t="s">
        <v>34</v>
      </c>
      <c r="E135">
        <v>21</v>
      </c>
      <c r="F135" t="s">
        <v>25</v>
      </c>
      <c r="G135" s="1">
        <f>VLOOKUP($B135,'Dados e Programação'!$A$1:$AN$509,MATCH(Classes!G$1,'Dados e Programação'!$A$1:$AN$1,0),FALSE)</f>
        <v>1</v>
      </c>
      <c r="H135" s="1">
        <f>VLOOKUP($B135,'Dados e Programação'!$A$1:$AN$509,MATCH(Classes!H$1,'Dados e Programação'!$A$1:$AN$1,0),FALSE)</f>
        <v>0</v>
      </c>
      <c r="I135" s="1">
        <f>VLOOKUP($B135,'Dados e Programação'!$A$1:$AN$509,MATCH(Classes!I$1,'Dados e Programação'!$A$1:$AN$1,0),FALSE)</f>
        <v>0</v>
      </c>
      <c r="J135" s="2">
        <f>VLOOKUP($B135,'Dados e Programação'!$A$1:$AN$509,MATCH(Classes!J$1,'Dados e Programação'!$A$1:$AN$1,0),FALSE)</f>
        <v>1</v>
      </c>
      <c r="K135" s="2">
        <f>VLOOKUP($B135,'Dados e Programação'!$A$1:$AN$509,MATCH(Classes!K$1,'Dados e Programação'!$A$1:$AN$1,0),FALSE)</f>
        <v>0</v>
      </c>
      <c r="L135" s="2">
        <f>VLOOKUP($B135,'Dados e Programação'!$A$1:$AN$509,MATCH(Classes!L$1,'Dados e Programação'!$A$1:$AN$1,0),FALSE)</f>
        <v>0</v>
      </c>
      <c r="M135" s="2">
        <f>VLOOKUP($B135,'Dados e Programação'!$A$1:$AN$509,MATCH(Classes!M$1,'Dados e Programação'!$A$1:$AN$1,0),FALSE)</f>
        <v>0</v>
      </c>
      <c r="N135" s="2">
        <f>VLOOKUP($B135,'Dados e Programação'!$A$1:$AN$509,MATCH(Classes!N$1,'Dados e Programação'!$A$1:$AN$1,0),FALSE)</f>
        <v>0</v>
      </c>
    </row>
    <row r="136" spans="1:14" x14ac:dyDescent="0.3">
      <c r="A136" t="s">
        <v>100</v>
      </c>
      <c r="B136" t="str">
        <f t="shared" si="4"/>
        <v>MA_Restaurante</v>
      </c>
      <c r="C136" t="str">
        <f t="shared" si="5"/>
        <v>21_Restaurante</v>
      </c>
      <c r="D136" t="s">
        <v>34</v>
      </c>
      <c r="E136">
        <v>21</v>
      </c>
      <c r="F136" t="s">
        <v>26</v>
      </c>
      <c r="G136" s="1">
        <f>VLOOKUP($B136,'Dados e Programação'!$A$1:$AN$509,MATCH(Classes!G$1,'Dados e Programação'!$A$1:$AN$1,0),FALSE)</f>
        <v>0</v>
      </c>
      <c r="H136" s="1">
        <f>VLOOKUP($B136,'Dados e Programação'!$A$1:$AN$509,MATCH(Classes!H$1,'Dados e Programação'!$A$1:$AN$1,0),FALSE)</f>
        <v>0</v>
      </c>
      <c r="I136" s="1">
        <f>VLOOKUP($B136,'Dados e Programação'!$A$1:$AN$509,MATCH(Classes!I$1,'Dados e Programação'!$A$1:$AN$1,0),FALSE)</f>
        <v>1</v>
      </c>
      <c r="J136" s="2">
        <f>VLOOKUP($B136,'Dados e Programação'!$A$1:$AN$509,MATCH(Classes!J$1,'Dados e Programação'!$A$1:$AN$1,0),FALSE)</f>
        <v>0</v>
      </c>
      <c r="K136" s="2">
        <f>VLOOKUP($B136,'Dados e Programação'!$A$1:$AN$509,MATCH(Classes!K$1,'Dados e Programação'!$A$1:$AN$1,0),FALSE)</f>
        <v>0</v>
      </c>
      <c r="L136" s="2">
        <f>VLOOKUP($B136,'Dados e Programação'!$A$1:$AN$509,MATCH(Classes!L$1,'Dados e Programação'!$A$1:$AN$1,0),FALSE)</f>
        <v>0</v>
      </c>
      <c r="M136" s="2">
        <f>VLOOKUP($B136,'Dados e Programação'!$A$1:$AN$509,MATCH(Classes!M$1,'Dados e Programação'!$A$1:$AN$1,0),FALSE)</f>
        <v>1</v>
      </c>
      <c r="N136" s="2">
        <f>VLOOKUP($B136,'Dados e Programação'!$A$1:$AN$509,MATCH(Classes!N$1,'Dados e Programação'!$A$1:$AN$1,0),FALSE)</f>
        <v>0</v>
      </c>
    </row>
    <row r="137" spans="1:14" x14ac:dyDescent="0.3">
      <c r="A137" t="s">
        <v>101</v>
      </c>
      <c r="B137" t="str">
        <f t="shared" si="4"/>
        <v>MA_Supermercado</v>
      </c>
      <c r="C137" t="str">
        <f t="shared" si="5"/>
        <v>21_Supermercado</v>
      </c>
      <c r="D137" t="s">
        <v>34</v>
      </c>
      <c r="E137">
        <v>21</v>
      </c>
      <c r="F137" t="s">
        <v>27</v>
      </c>
      <c r="G137" s="1">
        <f>VLOOKUP($B137,'Dados e Programação'!$A$1:$AN$509,MATCH(Classes!G$1,'Dados e Programação'!$A$1:$AN$1,0),FALSE)</f>
        <v>1</v>
      </c>
      <c r="H137" s="1">
        <f>VLOOKUP($B137,'Dados e Programação'!$A$1:$AN$509,MATCH(Classes!H$1,'Dados e Programação'!$A$1:$AN$1,0),FALSE)</f>
        <v>0</v>
      </c>
      <c r="I137" s="1">
        <f>VLOOKUP($B137,'Dados e Programação'!$A$1:$AN$509,MATCH(Classes!I$1,'Dados e Programação'!$A$1:$AN$1,0),FALSE)</f>
        <v>0</v>
      </c>
      <c r="J137" s="2">
        <f>VLOOKUP($B137,'Dados e Programação'!$A$1:$AN$509,MATCH(Classes!J$1,'Dados e Programação'!$A$1:$AN$1,0),FALSE)</f>
        <v>1</v>
      </c>
      <c r="K137" s="2">
        <f>VLOOKUP($B137,'Dados e Programação'!$A$1:$AN$509,MATCH(Classes!K$1,'Dados e Programação'!$A$1:$AN$1,0),FALSE)</f>
        <v>0</v>
      </c>
      <c r="L137" s="2">
        <f>VLOOKUP($B137,'Dados e Programação'!$A$1:$AN$509,MATCH(Classes!L$1,'Dados e Programação'!$A$1:$AN$1,0),FALSE)</f>
        <v>0</v>
      </c>
      <c r="M137" s="2">
        <f>VLOOKUP($B137,'Dados e Programação'!$A$1:$AN$509,MATCH(Classes!M$1,'Dados e Programação'!$A$1:$AN$1,0),FALSE)</f>
        <v>0</v>
      </c>
      <c r="N137" s="2">
        <f>VLOOKUP($B137,'Dados e Programação'!$A$1:$AN$509,MATCH(Classes!N$1,'Dados e Programação'!$A$1:$AN$1,0),FALSE)</f>
        <v>0</v>
      </c>
    </row>
    <row r="138" spans="1:14" x14ac:dyDescent="0.3">
      <c r="A138" t="s">
        <v>85</v>
      </c>
      <c r="B138" t="str">
        <f t="shared" si="4"/>
        <v>PB_Acougues</v>
      </c>
      <c r="C138" t="str">
        <f t="shared" si="5"/>
        <v>25_Acougues</v>
      </c>
      <c r="D138" t="s">
        <v>35</v>
      </c>
      <c r="E138">
        <v>25</v>
      </c>
      <c r="F138" t="s">
        <v>11</v>
      </c>
      <c r="G138" s="1">
        <f>VLOOKUP($B138,'Dados e Programação'!$A$1:$AN$509,MATCH(Classes!G$1,'Dados e Programação'!$A$1:$AN$1,0),FALSE)</f>
        <v>1</v>
      </c>
      <c r="H138" s="1">
        <f>VLOOKUP($B138,'Dados e Programação'!$A$1:$AN$509,MATCH(Classes!H$1,'Dados e Programação'!$A$1:$AN$1,0),FALSE)</f>
        <v>0</v>
      </c>
      <c r="I138" s="1">
        <f>VLOOKUP($B138,'Dados e Programação'!$A$1:$AN$509,MATCH(Classes!I$1,'Dados e Programação'!$A$1:$AN$1,0),FALSE)</f>
        <v>0</v>
      </c>
      <c r="J138" s="2">
        <f>VLOOKUP($B138,'Dados e Programação'!$A$1:$AN$509,MATCH(Classes!J$1,'Dados e Programação'!$A$1:$AN$1,0),FALSE)</f>
        <v>1</v>
      </c>
      <c r="K138" s="2">
        <f>VLOOKUP($B138,'Dados e Programação'!$A$1:$AN$509,MATCH(Classes!K$1,'Dados e Programação'!$A$1:$AN$1,0),FALSE)</f>
        <v>0</v>
      </c>
      <c r="L138" s="2">
        <f>VLOOKUP($B138,'Dados e Programação'!$A$1:$AN$509,MATCH(Classes!L$1,'Dados e Programação'!$A$1:$AN$1,0),FALSE)</f>
        <v>0</v>
      </c>
      <c r="M138" s="2">
        <f>VLOOKUP($B138,'Dados e Programação'!$A$1:$AN$509,MATCH(Classes!M$1,'Dados e Programação'!$A$1:$AN$1,0),FALSE)</f>
        <v>0</v>
      </c>
      <c r="N138" s="2">
        <f>VLOOKUP($B138,'Dados e Programação'!$A$1:$AN$509,MATCH(Classes!N$1,'Dados e Programação'!$A$1:$AN$1,0),FALSE)</f>
        <v>0</v>
      </c>
    </row>
    <row r="139" spans="1:14" x14ac:dyDescent="0.3">
      <c r="A139" t="s">
        <v>86</v>
      </c>
      <c r="B139" t="str">
        <f t="shared" si="4"/>
        <v>PB_AliGeral</v>
      </c>
      <c r="C139" t="str">
        <f t="shared" si="5"/>
        <v>25_AliGeral</v>
      </c>
      <c r="D139" t="s">
        <v>35</v>
      </c>
      <c r="E139">
        <v>25</v>
      </c>
      <c r="F139" t="s">
        <v>12</v>
      </c>
      <c r="G139" s="1">
        <f>VLOOKUP($B139,'Dados e Programação'!$A$1:$AN$509,MATCH(Classes!G$1,'Dados e Programação'!$A$1:$AN$1,0),FALSE)</f>
        <v>1</v>
      </c>
      <c r="H139" s="1">
        <f>VLOOKUP($B139,'Dados e Programação'!$A$1:$AN$509,MATCH(Classes!H$1,'Dados e Programação'!$A$1:$AN$1,0),FALSE)</f>
        <v>0</v>
      </c>
      <c r="I139" s="1">
        <f>VLOOKUP($B139,'Dados e Programação'!$A$1:$AN$509,MATCH(Classes!I$1,'Dados e Programação'!$A$1:$AN$1,0),FALSE)</f>
        <v>0</v>
      </c>
      <c r="J139" s="2">
        <f>VLOOKUP($B139,'Dados e Programação'!$A$1:$AN$509,MATCH(Classes!J$1,'Dados e Programação'!$A$1:$AN$1,0),FALSE)</f>
        <v>1</v>
      </c>
      <c r="K139" s="2">
        <f>VLOOKUP($B139,'Dados e Programação'!$A$1:$AN$509,MATCH(Classes!K$1,'Dados e Programação'!$A$1:$AN$1,0),FALSE)</f>
        <v>0</v>
      </c>
      <c r="L139" s="2">
        <f>VLOOKUP($B139,'Dados e Programação'!$A$1:$AN$509,MATCH(Classes!L$1,'Dados e Programação'!$A$1:$AN$1,0),FALSE)</f>
        <v>0</v>
      </c>
      <c r="M139" s="2">
        <f>VLOOKUP($B139,'Dados e Programação'!$A$1:$AN$509,MATCH(Classes!M$1,'Dados e Programação'!$A$1:$AN$1,0),FALSE)</f>
        <v>0</v>
      </c>
      <c r="N139" s="2">
        <f>VLOOKUP($B139,'Dados e Programação'!$A$1:$AN$509,MATCH(Classes!N$1,'Dados e Programação'!$A$1:$AN$1,0),FALSE)</f>
        <v>0</v>
      </c>
    </row>
    <row r="140" spans="1:14" x14ac:dyDescent="0.3">
      <c r="A140" t="s">
        <v>87</v>
      </c>
      <c r="B140" t="str">
        <f t="shared" si="4"/>
        <v>PB_Ambulantes</v>
      </c>
      <c r="C140" t="str">
        <f t="shared" si="5"/>
        <v>25_Ambulantes</v>
      </c>
      <c r="D140" t="s">
        <v>35</v>
      </c>
      <c r="E140">
        <v>25</v>
      </c>
      <c r="F140" t="s">
        <v>13</v>
      </c>
      <c r="G140" s="1">
        <f>VLOOKUP($B140,'Dados e Programação'!$A$1:$AN$509,MATCH(Classes!G$1,'Dados e Programação'!$A$1:$AN$1,0),FALSE)</f>
        <v>0</v>
      </c>
      <c r="H140" s="1">
        <f>VLOOKUP($B140,'Dados e Programação'!$A$1:$AN$509,MATCH(Classes!H$1,'Dados e Programação'!$A$1:$AN$1,0),FALSE)</f>
        <v>0</v>
      </c>
      <c r="I140" s="1">
        <f>VLOOKUP($B140,'Dados e Programação'!$A$1:$AN$509,MATCH(Classes!I$1,'Dados e Programação'!$A$1:$AN$1,0),FALSE)</f>
        <v>1</v>
      </c>
      <c r="J140" s="2">
        <f>VLOOKUP($B140,'Dados e Programação'!$A$1:$AN$509,MATCH(Classes!J$1,'Dados e Programação'!$A$1:$AN$1,0),FALSE)</f>
        <v>1</v>
      </c>
      <c r="K140" s="2">
        <f>VLOOKUP($B140,'Dados e Programação'!$A$1:$AN$509,MATCH(Classes!K$1,'Dados e Programação'!$A$1:$AN$1,0),FALSE)</f>
        <v>0</v>
      </c>
      <c r="L140" s="2">
        <f>VLOOKUP($B140,'Dados e Programação'!$A$1:$AN$509,MATCH(Classes!L$1,'Dados e Programação'!$A$1:$AN$1,0),FALSE)</f>
        <v>0</v>
      </c>
      <c r="M140" s="2">
        <f>VLOOKUP($B140,'Dados e Programação'!$A$1:$AN$509,MATCH(Classes!M$1,'Dados e Programação'!$A$1:$AN$1,0),FALSE)</f>
        <v>0</v>
      </c>
      <c r="N140" s="2">
        <f>VLOOKUP($B140,'Dados e Programação'!$A$1:$AN$509,MATCH(Classes!N$1,'Dados e Programação'!$A$1:$AN$1,0),FALSE)</f>
        <v>0</v>
      </c>
    </row>
    <row r="141" spans="1:14" x14ac:dyDescent="0.3">
      <c r="A141" t="s">
        <v>88</v>
      </c>
      <c r="B141" t="str">
        <f t="shared" si="4"/>
        <v>PB_Bares</v>
      </c>
      <c r="C141" t="str">
        <f t="shared" si="5"/>
        <v>25_Bares</v>
      </c>
      <c r="D141" t="s">
        <v>35</v>
      </c>
      <c r="E141">
        <v>25</v>
      </c>
      <c r="F141" t="s">
        <v>14</v>
      </c>
      <c r="G141" s="1">
        <f>VLOOKUP($B141,'Dados e Programação'!$A$1:$AN$509,MATCH(Classes!G$1,'Dados e Programação'!$A$1:$AN$1,0),FALSE)</f>
        <v>0</v>
      </c>
      <c r="H141" s="1">
        <f>VLOOKUP($B141,'Dados e Programação'!$A$1:$AN$509,MATCH(Classes!H$1,'Dados e Programação'!$A$1:$AN$1,0),FALSE)</f>
        <v>0</v>
      </c>
      <c r="I141" s="1">
        <f>VLOOKUP($B141,'Dados e Programação'!$A$1:$AN$509,MATCH(Classes!I$1,'Dados e Programação'!$A$1:$AN$1,0),FALSE)</f>
        <v>1</v>
      </c>
      <c r="J141" s="2">
        <f>VLOOKUP($B141,'Dados e Programação'!$A$1:$AN$509,MATCH(Classes!J$1,'Dados e Programação'!$A$1:$AN$1,0),FALSE)</f>
        <v>0</v>
      </c>
      <c r="K141" s="2">
        <f>VLOOKUP($B141,'Dados e Programação'!$A$1:$AN$509,MATCH(Classes!K$1,'Dados e Programação'!$A$1:$AN$1,0),FALSE)</f>
        <v>1</v>
      </c>
      <c r="L141" s="2">
        <f>VLOOKUP($B141,'Dados e Programação'!$A$1:$AN$509,MATCH(Classes!L$1,'Dados e Programação'!$A$1:$AN$1,0),FALSE)</f>
        <v>0</v>
      </c>
      <c r="M141" s="2">
        <f>VLOOKUP($B141,'Dados e Programação'!$A$1:$AN$509,MATCH(Classes!M$1,'Dados e Programação'!$A$1:$AN$1,0),FALSE)</f>
        <v>0</v>
      </c>
      <c r="N141" s="2">
        <f>VLOOKUP($B141,'Dados e Programação'!$A$1:$AN$509,MATCH(Classes!N$1,'Dados e Programação'!$A$1:$AN$1,0),FALSE)</f>
        <v>0</v>
      </c>
    </row>
    <row r="142" spans="1:14" x14ac:dyDescent="0.3">
      <c r="A142" t="s">
        <v>89</v>
      </c>
      <c r="B142" t="str">
        <f t="shared" si="4"/>
        <v>PB_Bebidas</v>
      </c>
      <c r="C142" t="str">
        <f t="shared" si="5"/>
        <v>25_Bebidas</v>
      </c>
      <c r="D142" t="s">
        <v>35</v>
      </c>
      <c r="E142">
        <v>25</v>
      </c>
      <c r="F142" t="s">
        <v>15</v>
      </c>
      <c r="G142" s="1">
        <f>VLOOKUP($B142,'Dados e Programação'!$A$1:$AN$509,MATCH(Classes!G$1,'Dados e Programação'!$A$1:$AN$1,0),FALSE)</f>
        <v>0</v>
      </c>
      <c r="H142" s="1">
        <f>VLOOKUP($B142,'Dados e Programação'!$A$1:$AN$509,MATCH(Classes!H$1,'Dados e Programação'!$A$1:$AN$1,0),FALSE)</f>
        <v>0</v>
      </c>
      <c r="I142" s="1">
        <f>VLOOKUP($B142,'Dados e Programação'!$A$1:$AN$509,MATCH(Classes!I$1,'Dados e Programação'!$A$1:$AN$1,0),FALSE)</f>
        <v>1</v>
      </c>
      <c r="J142" s="2">
        <f>VLOOKUP($B142,'Dados e Programação'!$A$1:$AN$509,MATCH(Classes!J$1,'Dados e Programação'!$A$1:$AN$1,0),FALSE)</f>
        <v>0</v>
      </c>
      <c r="K142" s="2">
        <f>VLOOKUP($B142,'Dados e Programação'!$A$1:$AN$509,MATCH(Classes!K$1,'Dados e Programação'!$A$1:$AN$1,0),FALSE)</f>
        <v>1</v>
      </c>
      <c r="L142" s="2">
        <f>VLOOKUP($B142,'Dados e Programação'!$A$1:$AN$509,MATCH(Classes!L$1,'Dados e Programação'!$A$1:$AN$1,0),FALSE)</f>
        <v>0</v>
      </c>
      <c r="M142" s="2">
        <f>VLOOKUP($B142,'Dados e Programação'!$A$1:$AN$509,MATCH(Classes!M$1,'Dados e Programação'!$A$1:$AN$1,0),FALSE)</f>
        <v>0</v>
      </c>
      <c r="N142" s="2">
        <f>VLOOKUP($B142,'Dados e Programação'!$A$1:$AN$509,MATCH(Classes!N$1,'Dados e Programação'!$A$1:$AN$1,0),FALSE)</f>
        <v>0</v>
      </c>
    </row>
    <row r="143" spans="1:14" x14ac:dyDescent="0.3">
      <c r="A143" t="s">
        <v>90</v>
      </c>
      <c r="B143" t="str">
        <f t="shared" si="4"/>
        <v>PB_Cantinas</v>
      </c>
      <c r="C143" t="str">
        <f t="shared" si="5"/>
        <v>25_Cantinas</v>
      </c>
      <c r="D143" t="s">
        <v>35</v>
      </c>
      <c r="E143">
        <v>25</v>
      </c>
      <c r="F143" t="s">
        <v>16</v>
      </c>
      <c r="G143" s="1">
        <f>VLOOKUP($B143,'Dados e Programação'!$A$1:$AN$509,MATCH(Classes!G$1,'Dados e Programação'!$A$1:$AN$1,0),FALSE)</f>
        <v>0</v>
      </c>
      <c r="H143" s="1">
        <f>VLOOKUP($B143,'Dados e Programação'!$A$1:$AN$509,MATCH(Classes!H$1,'Dados e Programação'!$A$1:$AN$1,0),FALSE)</f>
        <v>0</v>
      </c>
      <c r="I143" s="1">
        <f>VLOOKUP($B143,'Dados e Programação'!$A$1:$AN$509,MATCH(Classes!I$1,'Dados e Programação'!$A$1:$AN$1,0),FALSE)</f>
        <v>1</v>
      </c>
      <c r="J143" s="2">
        <f>VLOOKUP($B143,'Dados e Programação'!$A$1:$AN$509,MATCH(Classes!J$1,'Dados e Programação'!$A$1:$AN$1,0),FALSE)</f>
        <v>0</v>
      </c>
      <c r="K143" s="2">
        <f>VLOOKUP($B143,'Dados e Programação'!$A$1:$AN$509,MATCH(Classes!K$1,'Dados e Programação'!$A$1:$AN$1,0),FALSE)</f>
        <v>0</v>
      </c>
      <c r="L143" s="2">
        <f>VLOOKUP($B143,'Dados e Programação'!$A$1:$AN$509,MATCH(Classes!L$1,'Dados e Programação'!$A$1:$AN$1,0),FALSE)</f>
        <v>0</v>
      </c>
      <c r="M143" s="2">
        <f>VLOOKUP($B143,'Dados e Programação'!$A$1:$AN$509,MATCH(Classes!M$1,'Dados e Programação'!$A$1:$AN$1,0),FALSE)</f>
        <v>1</v>
      </c>
      <c r="N143" s="2">
        <f>VLOOKUP($B143,'Dados e Programação'!$A$1:$AN$509,MATCH(Classes!N$1,'Dados e Programação'!$A$1:$AN$1,0),FALSE)</f>
        <v>0</v>
      </c>
    </row>
    <row r="144" spans="1:14" x14ac:dyDescent="0.3">
      <c r="A144" t="s">
        <v>91</v>
      </c>
      <c r="B144" t="str">
        <f t="shared" si="4"/>
        <v>PB_Doces</v>
      </c>
      <c r="C144" t="str">
        <f t="shared" si="5"/>
        <v>25_Doces</v>
      </c>
      <c r="D144" t="s">
        <v>35</v>
      </c>
      <c r="E144">
        <v>25</v>
      </c>
      <c r="F144" t="s">
        <v>17</v>
      </c>
      <c r="G144" s="1">
        <f>VLOOKUP($B144,'Dados e Programação'!$A$1:$AN$509,MATCH(Classes!G$1,'Dados e Programação'!$A$1:$AN$1,0),FALSE)</f>
        <v>0</v>
      </c>
      <c r="H144" s="1">
        <f>VLOOKUP($B144,'Dados e Programação'!$A$1:$AN$509,MATCH(Classes!H$1,'Dados e Programação'!$A$1:$AN$1,0),FALSE)</f>
        <v>1</v>
      </c>
      <c r="I144" s="1">
        <f>VLOOKUP($B144,'Dados e Programação'!$A$1:$AN$509,MATCH(Classes!I$1,'Dados e Programação'!$A$1:$AN$1,0),FALSE)</f>
        <v>0</v>
      </c>
      <c r="J144" s="2">
        <f>VLOOKUP($B144,'Dados e Programação'!$A$1:$AN$509,MATCH(Classes!J$1,'Dados e Programação'!$A$1:$AN$1,0),FALSE)</f>
        <v>0</v>
      </c>
      <c r="K144" s="2">
        <f>VLOOKUP($B144,'Dados e Programação'!$A$1:$AN$509,MATCH(Classes!K$1,'Dados e Programação'!$A$1:$AN$1,0),FALSE)</f>
        <v>1</v>
      </c>
      <c r="L144" s="2">
        <f>VLOOKUP($B144,'Dados e Programação'!$A$1:$AN$509,MATCH(Classes!L$1,'Dados e Programação'!$A$1:$AN$1,0),FALSE)</f>
        <v>0</v>
      </c>
      <c r="M144" s="2">
        <f>VLOOKUP($B144,'Dados e Programação'!$A$1:$AN$509,MATCH(Classes!M$1,'Dados e Programação'!$A$1:$AN$1,0),FALSE)</f>
        <v>0</v>
      </c>
      <c r="N144" s="2">
        <f>VLOOKUP($B144,'Dados e Programação'!$A$1:$AN$509,MATCH(Classes!N$1,'Dados e Programação'!$A$1:$AN$1,0),FALSE)</f>
        <v>0</v>
      </c>
    </row>
    <row r="145" spans="1:14" x14ac:dyDescent="0.3">
      <c r="A145" t="s">
        <v>92</v>
      </c>
      <c r="B145" t="str">
        <f t="shared" si="4"/>
        <v>PB_FornecimentoDom</v>
      </c>
      <c r="C145" t="str">
        <f t="shared" si="5"/>
        <v>25_FornecimentoDom</v>
      </c>
      <c r="D145" t="s">
        <v>35</v>
      </c>
      <c r="E145">
        <v>25</v>
      </c>
      <c r="F145" t="s">
        <v>18</v>
      </c>
      <c r="G145" s="1">
        <f>VLOOKUP($B145,'Dados e Programação'!$A$1:$AN$509,MATCH(Classes!G$1,'Dados e Programação'!$A$1:$AN$1,0),FALSE)</f>
        <v>0</v>
      </c>
      <c r="H145" s="1">
        <f>VLOOKUP($B145,'Dados e Programação'!$A$1:$AN$509,MATCH(Classes!H$1,'Dados e Programação'!$A$1:$AN$1,0),FALSE)</f>
        <v>0</v>
      </c>
      <c r="I145" s="1">
        <f>VLOOKUP($B145,'Dados e Programação'!$A$1:$AN$509,MATCH(Classes!I$1,'Dados e Programação'!$A$1:$AN$1,0),FALSE)</f>
        <v>1</v>
      </c>
      <c r="J145" s="2">
        <f>VLOOKUP($B145,'Dados e Programação'!$A$1:$AN$509,MATCH(Classes!J$1,'Dados e Programação'!$A$1:$AN$1,0),FALSE)</f>
        <v>0</v>
      </c>
      <c r="K145" s="2">
        <f>VLOOKUP($B145,'Dados e Programação'!$A$1:$AN$509,MATCH(Classes!K$1,'Dados e Programação'!$A$1:$AN$1,0),FALSE)</f>
        <v>0</v>
      </c>
      <c r="L145" s="2">
        <f>VLOOKUP($B145,'Dados e Programação'!$A$1:$AN$509,MATCH(Classes!L$1,'Dados e Programação'!$A$1:$AN$1,0),FALSE)</f>
        <v>0</v>
      </c>
      <c r="M145" s="2">
        <f>VLOOKUP($B145,'Dados e Programação'!$A$1:$AN$509,MATCH(Classes!M$1,'Dados e Programação'!$A$1:$AN$1,0),FALSE)</f>
        <v>1</v>
      </c>
      <c r="N145" s="2">
        <f>VLOOKUP($B145,'Dados e Programação'!$A$1:$AN$509,MATCH(Classes!N$1,'Dados e Programação'!$A$1:$AN$1,0),FALSE)</f>
        <v>0</v>
      </c>
    </row>
    <row r="146" spans="1:14" x14ac:dyDescent="0.3">
      <c r="A146" t="s">
        <v>93</v>
      </c>
      <c r="B146" t="str">
        <f t="shared" si="4"/>
        <v>PB_Hipermercado</v>
      </c>
      <c r="C146" t="str">
        <f t="shared" si="5"/>
        <v>25_Hipermercado</v>
      </c>
      <c r="D146" t="s">
        <v>35</v>
      </c>
      <c r="E146">
        <v>25</v>
      </c>
      <c r="F146" t="s">
        <v>19</v>
      </c>
      <c r="G146" s="1">
        <f>VLOOKUP($B146,'Dados e Programação'!$A$1:$AN$509,MATCH(Classes!G$1,'Dados e Programação'!$A$1:$AN$1,0),FALSE)</f>
        <v>0</v>
      </c>
      <c r="H146" s="1">
        <f>VLOOKUP($B146,'Dados e Programação'!$A$1:$AN$509,MATCH(Classes!H$1,'Dados e Programação'!$A$1:$AN$1,0),FALSE)</f>
        <v>0</v>
      </c>
      <c r="I146" s="1">
        <f>VLOOKUP($B146,'Dados e Programação'!$A$1:$AN$509,MATCH(Classes!I$1,'Dados e Programação'!$A$1:$AN$1,0),FALSE)</f>
        <v>1</v>
      </c>
      <c r="J146" s="2">
        <f>VLOOKUP($B146,'Dados e Programação'!$A$1:$AN$509,MATCH(Classes!J$1,'Dados e Programação'!$A$1:$AN$1,0),FALSE)</f>
        <v>0</v>
      </c>
      <c r="K146" s="2">
        <f>VLOOKUP($B146,'Dados e Programação'!$A$1:$AN$509,MATCH(Classes!K$1,'Dados e Programação'!$A$1:$AN$1,0),FALSE)</f>
        <v>0</v>
      </c>
      <c r="L146" s="2">
        <f>VLOOKUP($B146,'Dados e Programação'!$A$1:$AN$509,MATCH(Classes!L$1,'Dados e Programação'!$A$1:$AN$1,0),FALSE)</f>
        <v>0</v>
      </c>
      <c r="M146" s="2">
        <f>VLOOKUP($B146,'Dados e Programação'!$A$1:$AN$509,MATCH(Classes!M$1,'Dados e Programação'!$A$1:$AN$1,0),FALSE)</f>
        <v>1</v>
      </c>
      <c r="N146" s="2">
        <f>VLOOKUP($B146,'Dados e Programação'!$A$1:$AN$509,MATCH(Classes!N$1,'Dados e Programação'!$A$1:$AN$1,0),FALSE)</f>
        <v>0</v>
      </c>
    </row>
    <row r="147" spans="1:14" x14ac:dyDescent="0.3">
      <c r="A147" t="s">
        <v>94</v>
      </c>
      <c r="B147" t="str">
        <f t="shared" si="4"/>
        <v>PB_Hortifruti</v>
      </c>
      <c r="C147" t="str">
        <f t="shared" si="5"/>
        <v>25_Hortifruti</v>
      </c>
      <c r="D147" t="s">
        <v>35</v>
      </c>
      <c r="E147">
        <v>25</v>
      </c>
      <c r="F147" t="s">
        <v>20</v>
      </c>
      <c r="G147" s="1">
        <f>VLOOKUP($B147,'Dados e Programação'!$A$1:$AN$509,MATCH(Classes!G$1,'Dados e Programação'!$A$1:$AN$1,0),FALSE)</f>
        <v>1</v>
      </c>
      <c r="H147" s="1">
        <f>VLOOKUP($B147,'Dados e Programação'!$A$1:$AN$509,MATCH(Classes!H$1,'Dados e Programação'!$A$1:$AN$1,0),FALSE)</f>
        <v>0</v>
      </c>
      <c r="I147" s="1">
        <f>VLOOKUP($B147,'Dados e Programação'!$A$1:$AN$509,MATCH(Classes!I$1,'Dados e Programação'!$A$1:$AN$1,0),FALSE)</f>
        <v>0</v>
      </c>
      <c r="J147" s="2">
        <f>VLOOKUP($B147,'Dados e Programação'!$A$1:$AN$509,MATCH(Classes!J$1,'Dados e Programação'!$A$1:$AN$1,0),FALSE)</f>
        <v>1</v>
      </c>
      <c r="K147" s="2">
        <f>VLOOKUP($B147,'Dados e Programação'!$A$1:$AN$509,MATCH(Classes!K$1,'Dados e Programação'!$A$1:$AN$1,0),FALSE)</f>
        <v>0</v>
      </c>
      <c r="L147" s="2">
        <f>VLOOKUP($B147,'Dados e Programação'!$A$1:$AN$509,MATCH(Classes!L$1,'Dados e Programação'!$A$1:$AN$1,0),FALSE)</f>
        <v>0</v>
      </c>
      <c r="M147" s="2">
        <f>VLOOKUP($B147,'Dados e Programação'!$A$1:$AN$509,MATCH(Classes!M$1,'Dados e Programação'!$A$1:$AN$1,0),FALSE)</f>
        <v>0</v>
      </c>
      <c r="N147" s="2">
        <f>VLOOKUP($B147,'Dados e Programação'!$A$1:$AN$509,MATCH(Classes!N$1,'Dados e Programação'!$A$1:$AN$1,0),FALSE)</f>
        <v>0</v>
      </c>
    </row>
    <row r="148" spans="1:14" x14ac:dyDescent="0.3">
      <c r="A148" t="s">
        <v>95</v>
      </c>
      <c r="B148" t="str">
        <f t="shared" si="4"/>
        <v>PB_Lanchonetes</v>
      </c>
      <c r="C148" t="str">
        <f t="shared" si="5"/>
        <v>25_Lanchonetes</v>
      </c>
      <c r="D148" t="s">
        <v>35</v>
      </c>
      <c r="E148">
        <v>25</v>
      </c>
      <c r="F148" t="s">
        <v>21</v>
      </c>
      <c r="G148" s="1">
        <f>VLOOKUP($B148,'Dados e Programação'!$A$1:$AN$509,MATCH(Classes!G$1,'Dados e Programação'!$A$1:$AN$1,0),FALSE)</f>
        <v>0</v>
      </c>
      <c r="H148" s="1">
        <f>VLOOKUP($B148,'Dados e Programação'!$A$1:$AN$509,MATCH(Classes!H$1,'Dados e Programação'!$A$1:$AN$1,0),FALSE)</f>
        <v>1</v>
      </c>
      <c r="I148" s="1">
        <f>VLOOKUP($B148,'Dados e Programação'!$A$1:$AN$509,MATCH(Classes!I$1,'Dados e Programação'!$A$1:$AN$1,0),FALSE)</f>
        <v>0</v>
      </c>
      <c r="J148" s="2">
        <f>VLOOKUP($B148,'Dados e Programação'!$A$1:$AN$509,MATCH(Classes!J$1,'Dados e Programação'!$A$1:$AN$1,0),FALSE)</f>
        <v>0</v>
      </c>
      <c r="K148" s="2">
        <f>VLOOKUP($B148,'Dados e Programação'!$A$1:$AN$509,MATCH(Classes!K$1,'Dados e Programação'!$A$1:$AN$1,0),FALSE)</f>
        <v>1</v>
      </c>
      <c r="L148" s="2">
        <f>VLOOKUP($B148,'Dados e Programação'!$A$1:$AN$509,MATCH(Classes!L$1,'Dados e Programação'!$A$1:$AN$1,0),FALSE)</f>
        <v>0</v>
      </c>
      <c r="M148" s="2">
        <f>VLOOKUP($B148,'Dados e Programação'!$A$1:$AN$509,MATCH(Classes!M$1,'Dados e Programação'!$A$1:$AN$1,0),FALSE)</f>
        <v>0</v>
      </c>
      <c r="N148" s="2">
        <f>VLOOKUP($B148,'Dados e Programação'!$A$1:$AN$509,MATCH(Classes!N$1,'Dados e Programação'!$A$1:$AN$1,0),FALSE)</f>
        <v>0</v>
      </c>
    </row>
    <row r="149" spans="1:14" x14ac:dyDescent="0.3">
      <c r="A149" t="s">
        <v>96</v>
      </c>
      <c r="B149" t="str">
        <f t="shared" si="4"/>
        <v>PB_LaticiniosFrios</v>
      </c>
      <c r="C149" t="str">
        <f t="shared" si="5"/>
        <v>25_LaticiniosFrios</v>
      </c>
      <c r="D149" t="s">
        <v>35</v>
      </c>
      <c r="E149">
        <v>25</v>
      </c>
      <c r="F149" t="s">
        <v>22</v>
      </c>
      <c r="G149" s="1">
        <f>VLOOKUP($B149,'Dados e Programação'!$A$1:$AN$509,MATCH(Classes!G$1,'Dados e Programação'!$A$1:$AN$1,0),FALSE)</f>
        <v>1</v>
      </c>
      <c r="H149" s="1">
        <f>VLOOKUP($B149,'Dados e Programação'!$A$1:$AN$509,MATCH(Classes!H$1,'Dados e Programação'!$A$1:$AN$1,0),FALSE)</f>
        <v>0</v>
      </c>
      <c r="I149" s="1">
        <f>VLOOKUP($B149,'Dados e Programação'!$A$1:$AN$509,MATCH(Classes!I$1,'Dados e Programação'!$A$1:$AN$1,0),FALSE)</f>
        <v>0</v>
      </c>
      <c r="J149" s="2">
        <f>VLOOKUP($B149,'Dados e Programação'!$A$1:$AN$509,MATCH(Classes!J$1,'Dados e Programação'!$A$1:$AN$1,0),FALSE)</f>
        <v>1</v>
      </c>
      <c r="K149" s="2">
        <f>VLOOKUP($B149,'Dados e Programação'!$A$1:$AN$509,MATCH(Classes!K$1,'Dados e Programação'!$A$1:$AN$1,0),FALSE)</f>
        <v>0</v>
      </c>
      <c r="L149" s="2">
        <f>VLOOKUP($B149,'Dados e Programação'!$A$1:$AN$509,MATCH(Classes!L$1,'Dados e Programação'!$A$1:$AN$1,0),FALSE)</f>
        <v>0</v>
      </c>
      <c r="M149" s="2">
        <f>VLOOKUP($B149,'Dados e Programação'!$A$1:$AN$509,MATCH(Classes!M$1,'Dados e Programação'!$A$1:$AN$1,0),FALSE)</f>
        <v>0</v>
      </c>
      <c r="N149" s="2">
        <f>VLOOKUP($B149,'Dados e Programação'!$A$1:$AN$509,MATCH(Classes!N$1,'Dados e Programação'!$A$1:$AN$1,0),FALSE)</f>
        <v>0</v>
      </c>
    </row>
    <row r="150" spans="1:14" x14ac:dyDescent="0.3">
      <c r="A150" t="s">
        <v>97</v>
      </c>
      <c r="B150" t="str">
        <f t="shared" si="4"/>
        <v>PB_Minimercado</v>
      </c>
      <c r="C150" t="str">
        <f t="shared" si="5"/>
        <v>25_Minimercado</v>
      </c>
      <c r="D150" t="s">
        <v>35</v>
      </c>
      <c r="E150">
        <v>25</v>
      </c>
      <c r="F150" t="s">
        <v>23</v>
      </c>
      <c r="G150" s="1">
        <f>VLOOKUP($B150,'Dados e Programação'!$A$1:$AN$509,MATCH(Classes!G$1,'Dados e Programação'!$A$1:$AN$1,0),FALSE)</f>
        <v>1</v>
      </c>
      <c r="H150" s="1">
        <f>VLOOKUP($B150,'Dados e Programação'!$A$1:$AN$509,MATCH(Classes!H$1,'Dados e Programação'!$A$1:$AN$1,0),FALSE)</f>
        <v>0</v>
      </c>
      <c r="I150" s="1">
        <f>VLOOKUP($B150,'Dados e Programação'!$A$1:$AN$509,MATCH(Classes!I$1,'Dados e Programação'!$A$1:$AN$1,0),FALSE)</f>
        <v>0</v>
      </c>
      <c r="J150" s="2">
        <f>VLOOKUP($B150,'Dados e Programação'!$A$1:$AN$509,MATCH(Classes!J$1,'Dados e Programação'!$A$1:$AN$1,0),FALSE)</f>
        <v>1</v>
      </c>
      <c r="K150" s="2">
        <f>VLOOKUP($B150,'Dados e Programação'!$A$1:$AN$509,MATCH(Classes!K$1,'Dados e Programação'!$A$1:$AN$1,0),FALSE)</f>
        <v>0</v>
      </c>
      <c r="L150" s="2">
        <f>VLOOKUP($B150,'Dados e Programação'!$A$1:$AN$509,MATCH(Classes!L$1,'Dados e Programação'!$A$1:$AN$1,0),FALSE)</f>
        <v>0</v>
      </c>
      <c r="M150" s="2">
        <f>VLOOKUP($B150,'Dados e Programação'!$A$1:$AN$509,MATCH(Classes!M$1,'Dados e Programação'!$A$1:$AN$1,0),FALSE)</f>
        <v>0</v>
      </c>
      <c r="N150" s="2">
        <f>VLOOKUP($B150,'Dados e Programação'!$A$1:$AN$509,MATCH(Classes!N$1,'Dados e Programação'!$A$1:$AN$1,0),FALSE)</f>
        <v>0</v>
      </c>
    </row>
    <row r="151" spans="1:14" x14ac:dyDescent="0.3">
      <c r="A151" t="s">
        <v>98</v>
      </c>
      <c r="B151" t="str">
        <f t="shared" si="4"/>
        <v>PB_Padaria_prod</v>
      </c>
      <c r="C151" t="str">
        <f t="shared" si="5"/>
        <v>25_Padaria_prod</v>
      </c>
      <c r="D151" t="s">
        <v>35</v>
      </c>
      <c r="E151">
        <v>25</v>
      </c>
      <c r="F151" t="s">
        <v>24</v>
      </c>
      <c r="G151" s="1">
        <f>VLOOKUP($B151,'Dados e Programação'!$A$1:$AN$509,MATCH(Classes!G$1,'Dados e Programação'!$A$1:$AN$1,0),FALSE)</f>
        <v>0</v>
      </c>
      <c r="H151" s="1">
        <f>VLOOKUP($B151,'Dados e Programação'!$A$1:$AN$509,MATCH(Classes!H$1,'Dados e Programação'!$A$1:$AN$1,0),FALSE)</f>
        <v>0</v>
      </c>
      <c r="I151" s="1">
        <f>VLOOKUP($B151,'Dados e Programação'!$A$1:$AN$509,MATCH(Classes!I$1,'Dados e Programação'!$A$1:$AN$1,0),FALSE)</f>
        <v>1</v>
      </c>
      <c r="J151" s="2">
        <f>VLOOKUP($B151,'Dados e Programação'!$A$1:$AN$509,MATCH(Classes!J$1,'Dados e Programação'!$A$1:$AN$1,0),FALSE)</f>
        <v>0</v>
      </c>
      <c r="K151" s="2">
        <f>VLOOKUP($B151,'Dados e Programação'!$A$1:$AN$509,MATCH(Classes!K$1,'Dados e Programação'!$A$1:$AN$1,0),FALSE)</f>
        <v>0</v>
      </c>
      <c r="L151" s="2">
        <f>VLOOKUP($B151,'Dados e Programação'!$A$1:$AN$509,MATCH(Classes!L$1,'Dados e Programação'!$A$1:$AN$1,0),FALSE)</f>
        <v>0</v>
      </c>
      <c r="M151" s="2">
        <f>VLOOKUP($B151,'Dados e Programação'!$A$1:$AN$509,MATCH(Classes!M$1,'Dados e Programação'!$A$1:$AN$1,0),FALSE)</f>
        <v>0</v>
      </c>
      <c r="N151" s="2">
        <f>VLOOKUP($B151,'Dados e Programação'!$A$1:$AN$509,MATCH(Classes!N$1,'Dados e Programação'!$A$1:$AN$1,0),FALSE)</f>
        <v>1</v>
      </c>
    </row>
    <row r="152" spans="1:14" x14ac:dyDescent="0.3">
      <c r="A152" t="s">
        <v>99</v>
      </c>
      <c r="B152" t="str">
        <f t="shared" si="4"/>
        <v>PB_Peixaria</v>
      </c>
      <c r="C152" t="str">
        <f t="shared" si="5"/>
        <v>25_Peixaria</v>
      </c>
      <c r="D152" t="s">
        <v>35</v>
      </c>
      <c r="E152">
        <v>25</v>
      </c>
      <c r="F152" t="s">
        <v>25</v>
      </c>
      <c r="G152" s="1">
        <f>VLOOKUP($B152,'Dados e Programação'!$A$1:$AN$509,MATCH(Classes!G$1,'Dados e Programação'!$A$1:$AN$1,0),FALSE)</f>
        <v>1</v>
      </c>
      <c r="H152" s="1">
        <f>VLOOKUP($B152,'Dados e Programação'!$A$1:$AN$509,MATCH(Classes!H$1,'Dados e Programação'!$A$1:$AN$1,0),FALSE)</f>
        <v>0</v>
      </c>
      <c r="I152" s="1">
        <f>VLOOKUP($B152,'Dados e Programação'!$A$1:$AN$509,MATCH(Classes!I$1,'Dados e Programação'!$A$1:$AN$1,0),FALSE)</f>
        <v>0</v>
      </c>
      <c r="J152" s="2">
        <f>VLOOKUP($B152,'Dados e Programação'!$A$1:$AN$509,MATCH(Classes!J$1,'Dados e Programação'!$A$1:$AN$1,0),FALSE)</f>
        <v>1</v>
      </c>
      <c r="K152" s="2">
        <f>VLOOKUP($B152,'Dados e Programação'!$A$1:$AN$509,MATCH(Classes!K$1,'Dados e Programação'!$A$1:$AN$1,0),FALSE)</f>
        <v>0</v>
      </c>
      <c r="L152" s="2">
        <f>VLOOKUP($B152,'Dados e Programação'!$A$1:$AN$509,MATCH(Classes!L$1,'Dados e Programação'!$A$1:$AN$1,0),FALSE)</f>
        <v>0</v>
      </c>
      <c r="M152" s="2">
        <f>VLOOKUP($B152,'Dados e Programação'!$A$1:$AN$509,MATCH(Classes!M$1,'Dados e Programação'!$A$1:$AN$1,0),FALSE)</f>
        <v>0</v>
      </c>
      <c r="N152" s="2">
        <f>VLOOKUP($B152,'Dados e Programação'!$A$1:$AN$509,MATCH(Classes!N$1,'Dados e Programação'!$A$1:$AN$1,0),FALSE)</f>
        <v>0</v>
      </c>
    </row>
    <row r="153" spans="1:14" x14ac:dyDescent="0.3">
      <c r="A153" t="s">
        <v>100</v>
      </c>
      <c r="B153" t="str">
        <f t="shared" si="4"/>
        <v>PB_Restaurante</v>
      </c>
      <c r="C153" t="str">
        <f t="shared" si="5"/>
        <v>25_Restaurante</v>
      </c>
      <c r="D153" t="s">
        <v>35</v>
      </c>
      <c r="E153">
        <v>25</v>
      </c>
      <c r="F153" t="s">
        <v>26</v>
      </c>
      <c r="G153" s="1">
        <f>VLOOKUP($B153,'Dados e Programação'!$A$1:$AN$509,MATCH(Classes!G$1,'Dados e Programação'!$A$1:$AN$1,0),FALSE)</f>
        <v>0</v>
      </c>
      <c r="H153" s="1">
        <f>VLOOKUP($B153,'Dados e Programação'!$A$1:$AN$509,MATCH(Classes!H$1,'Dados e Programação'!$A$1:$AN$1,0),FALSE)</f>
        <v>0</v>
      </c>
      <c r="I153" s="1">
        <f>VLOOKUP($B153,'Dados e Programação'!$A$1:$AN$509,MATCH(Classes!I$1,'Dados e Programação'!$A$1:$AN$1,0),FALSE)</f>
        <v>1</v>
      </c>
      <c r="J153" s="2">
        <f>VLOOKUP($B153,'Dados e Programação'!$A$1:$AN$509,MATCH(Classes!J$1,'Dados e Programação'!$A$1:$AN$1,0),FALSE)</f>
        <v>0</v>
      </c>
      <c r="K153" s="2">
        <f>VLOOKUP($B153,'Dados e Programação'!$A$1:$AN$509,MATCH(Classes!K$1,'Dados e Programação'!$A$1:$AN$1,0),FALSE)</f>
        <v>0</v>
      </c>
      <c r="L153" s="2">
        <f>VLOOKUP($B153,'Dados e Programação'!$A$1:$AN$509,MATCH(Classes!L$1,'Dados e Programação'!$A$1:$AN$1,0),FALSE)</f>
        <v>0</v>
      </c>
      <c r="M153" s="2">
        <f>VLOOKUP($B153,'Dados e Programação'!$A$1:$AN$509,MATCH(Classes!M$1,'Dados e Programação'!$A$1:$AN$1,0),FALSE)</f>
        <v>1</v>
      </c>
      <c r="N153" s="2">
        <f>VLOOKUP($B153,'Dados e Programação'!$A$1:$AN$509,MATCH(Classes!N$1,'Dados e Programação'!$A$1:$AN$1,0),FALSE)</f>
        <v>0</v>
      </c>
    </row>
    <row r="154" spans="1:14" x14ac:dyDescent="0.3">
      <c r="A154" t="s">
        <v>101</v>
      </c>
      <c r="B154" t="str">
        <f t="shared" si="4"/>
        <v>PB_Supermercado</v>
      </c>
      <c r="C154" t="str">
        <f t="shared" si="5"/>
        <v>25_Supermercado</v>
      </c>
      <c r="D154" t="s">
        <v>35</v>
      </c>
      <c r="E154">
        <v>25</v>
      </c>
      <c r="F154" t="s">
        <v>27</v>
      </c>
      <c r="G154" s="1">
        <f>VLOOKUP($B154,'Dados e Programação'!$A$1:$AN$509,MATCH(Classes!G$1,'Dados e Programação'!$A$1:$AN$1,0),FALSE)</f>
        <v>0</v>
      </c>
      <c r="H154" s="1">
        <f>VLOOKUP($B154,'Dados e Programação'!$A$1:$AN$509,MATCH(Classes!H$1,'Dados e Programação'!$A$1:$AN$1,0),FALSE)</f>
        <v>0</v>
      </c>
      <c r="I154" s="1">
        <f>VLOOKUP($B154,'Dados e Programação'!$A$1:$AN$509,MATCH(Classes!I$1,'Dados e Programação'!$A$1:$AN$1,0),FALSE)</f>
        <v>1</v>
      </c>
      <c r="J154" s="2">
        <f>VLOOKUP($B154,'Dados e Programação'!$A$1:$AN$509,MATCH(Classes!J$1,'Dados e Programação'!$A$1:$AN$1,0),FALSE)</f>
        <v>0</v>
      </c>
      <c r="K154" s="2">
        <f>VLOOKUP($B154,'Dados e Programação'!$A$1:$AN$509,MATCH(Classes!K$1,'Dados e Programação'!$A$1:$AN$1,0),FALSE)</f>
        <v>0</v>
      </c>
      <c r="L154" s="2">
        <f>VLOOKUP($B154,'Dados e Programação'!$A$1:$AN$509,MATCH(Classes!L$1,'Dados e Programação'!$A$1:$AN$1,0),FALSE)</f>
        <v>0</v>
      </c>
      <c r="M154" s="2">
        <f>VLOOKUP($B154,'Dados e Programação'!$A$1:$AN$509,MATCH(Classes!M$1,'Dados e Programação'!$A$1:$AN$1,0),FALSE)</f>
        <v>1</v>
      </c>
      <c r="N154" s="2">
        <f>VLOOKUP($B154,'Dados e Programação'!$A$1:$AN$509,MATCH(Classes!N$1,'Dados e Programação'!$A$1:$AN$1,0),FALSE)</f>
        <v>0</v>
      </c>
    </row>
    <row r="155" spans="1:14" x14ac:dyDescent="0.3">
      <c r="A155" t="s">
        <v>85</v>
      </c>
      <c r="B155" t="str">
        <f t="shared" si="4"/>
        <v>PE_Acougues</v>
      </c>
      <c r="C155" t="str">
        <f t="shared" si="5"/>
        <v>26_Acougues</v>
      </c>
      <c r="D155" t="s">
        <v>36</v>
      </c>
      <c r="E155">
        <v>26</v>
      </c>
      <c r="F155" t="s">
        <v>11</v>
      </c>
      <c r="G155" s="1">
        <f>VLOOKUP($B155,'Dados e Programação'!$A$1:$AN$509,MATCH(Classes!G$1,'Dados e Programação'!$A$1:$AN$1,0),FALSE)</f>
        <v>1</v>
      </c>
      <c r="H155" s="1">
        <f>VLOOKUP($B155,'Dados e Programação'!$A$1:$AN$509,MATCH(Classes!H$1,'Dados e Programação'!$A$1:$AN$1,0),FALSE)</f>
        <v>0</v>
      </c>
      <c r="I155" s="1">
        <f>VLOOKUP($B155,'Dados e Programação'!$A$1:$AN$509,MATCH(Classes!I$1,'Dados e Programação'!$A$1:$AN$1,0),FALSE)</f>
        <v>0</v>
      </c>
      <c r="J155" s="2">
        <f>VLOOKUP($B155,'Dados e Programação'!$A$1:$AN$509,MATCH(Classes!J$1,'Dados e Programação'!$A$1:$AN$1,0),FALSE)</f>
        <v>1</v>
      </c>
      <c r="K155" s="2">
        <f>VLOOKUP($B155,'Dados e Programação'!$A$1:$AN$509,MATCH(Classes!K$1,'Dados e Programação'!$A$1:$AN$1,0),FALSE)</f>
        <v>0</v>
      </c>
      <c r="L155" s="2">
        <f>VLOOKUP($B155,'Dados e Programação'!$A$1:$AN$509,MATCH(Classes!L$1,'Dados e Programação'!$A$1:$AN$1,0),FALSE)</f>
        <v>0</v>
      </c>
      <c r="M155" s="2">
        <f>VLOOKUP($B155,'Dados e Programação'!$A$1:$AN$509,MATCH(Classes!M$1,'Dados e Programação'!$A$1:$AN$1,0),FALSE)</f>
        <v>0</v>
      </c>
      <c r="N155" s="2">
        <f>VLOOKUP($B155,'Dados e Programação'!$A$1:$AN$509,MATCH(Classes!N$1,'Dados e Programação'!$A$1:$AN$1,0),FALSE)</f>
        <v>0</v>
      </c>
    </row>
    <row r="156" spans="1:14" x14ac:dyDescent="0.3">
      <c r="A156" t="s">
        <v>86</v>
      </c>
      <c r="B156" t="str">
        <f t="shared" si="4"/>
        <v>PE_AliGeral</v>
      </c>
      <c r="C156" t="str">
        <f t="shared" si="5"/>
        <v>26_AliGeral</v>
      </c>
      <c r="D156" t="s">
        <v>36</v>
      </c>
      <c r="E156">
        <v>26</v>
      </c>
      <c r="F156" t="s">
        <v>12</v>
      </c>
      <c r="G156" s="1">
        <f>VLOOKUP($B156,'Dados e Programação'!$A$1:$AN$509,MATCH(Classes!G$1,'Dados e Programação'!$A$1:$AN$1,0),FALSE)</f>
        <v>1</v>
      </c>
      <c r="H156" s="1">
        <f>VLOOKUP($B156,'Dados e Programação'!$A$1:$AN$509,MATCH(Classes!H$1,'Dados e Programação'!$A$1:$AN$1,0),FALSE)</f>
        <v>0</v>
      </c>
      <c r="I156" s="1">
        <f>VLOOKUP($B156,'Dados e Programação'!$A$1:$AN$509,MATCH(Classes!I$1,'Dados e Programação'!$A$1:$AN$1,0),FALSE)</f>
        <v>0</v>
      </c>
      <c r="J156" s="2">
        <f>VLOOKUP($B156,'Dados e Programação'!$A$1:$AN$509,MATCH(Classes!J$1,'Dados e Programação'!$A$1:$AN$1,0),FALSE)</f>
        <v>1</v>
      </c>
      <c r="K156" s="2">
        <f>VLOOKUP($B156,'Dados e Programação'!$A$1:$AN$509,MATCH(Classes!K$1,'Dados e Programação'!$A$1:$AN$1,0),FALSE)</f>
        <v>0</v>
      </c>
      <c r="L156" s="2">
        <f>VLOOKUP($B156,'Dados e Programação'!$A$1:$AN$509,MATCH(Classes!L$1,'Dados e Programação'!$A$1:$AN$1,0),FALSE)</f>
        <v>0</v>
      </c>
      <c r="M156" s="2">
        <f>VLOOKUP($B156,'Dados e Programação'!$A$1:$AN$509,MATCH(Classes!M$1,'Dados e Programação'!$A$1:$AN$1,0),FALSE)</f>
        <v>0</v>
      </c>
      <c r="N156" s="2">
        <f>VLOOKUP($B156,'Dados e Programação'!$A$1:$AN$509,MATCH(Classes!N$1,'Dados e Programação'!$A$1:$AN$1,0),FALSE)</f>
        <v>0</v>
      </c>
    </row>
    <row r="157" spans="1:14" x14ac:dyDescent="0.3">
      <c r="A157" t="s">
        <v>87</v>
      </c>
      <c r="B157" t="str">
        <f t="shared" si="4"/>
        <v>PE_Ambulantes</v>
      </c>
      <c r="C157" t="str">
        <f t="shared" si="5"/>
        <v>26_Ambulantes</v>
      </c>
      <c r="D157" t="s">
        <v>36</v>
      </c>
      <c r="E157">
        <v>26</v>
      </c>
      <c r="F157" t="s">
        <v>13</v>
      </c>
      <c r="G157" s="1">
        <f>VLOOKUP($B157,'Dados e Programação'!$A$1:$AN$509,MATCH(Classes!G$1,'Dados e Programação'!$A$1:$AN$1,0),FALSE)</f>
        <v>0</v>
      </c>
      <c r="H157" s="1">
        <f>VLOOKUP($B157,'Dados e Programação'!$A$1:$AN$509,MATCH(Classes!H$1,'Dados e Programação'!$A$1:$AN$1,0),FALSE)</f>
        <v>0</v>
      </c>
      <c r="I157" s="1">
        <f>VLOOKUP($B157,'Dados e Programação'!$A$1:$AN$509,MATCH(Classes!I$1,'Dados e Programação'!$A$1:$AN$1,0),FALSE)</f>
        <v>1</v>
      </c>
      <c r="J157" s="2">
        <f>VLOOKUP($B157,'Dados e Programação'!$A$1:$AN$509,MATCH(Classes!J$1,'Dados e Programação'!$A$1:$AN$1,0),FALSE)</f>
        <v>0</v>
      </c>
      <c r="K157" s="2">
        <f>VLOOKUP($B157,'Dados e Programação'!$A$1:$AN$509,MATCH(Classes!K$1,'Dados e Programação'!$A$1:$AN$1,0),FALSE)</f>
        <v>0</v>
      </c>
      <c r="L157" s="2">
        <f>VLOOKUP($B157,'Dados e Programação'!$A$1:$AN$509,MATCH(Classes!L$1,'Dados e Programação'!$A$1:$AN$1,0),FALSE)</f>
        <v>0</v>
      </c>
      <c r="M157" s="2">
        <f>VLOOKUP($B157,'Dados e Programação'!$A$1:$AN$509,MATCH(Classes!M$1,'Dados e Programação'!$A$1:$AN$1,0),FALSE)</f>
        <v>1</v>
      </c>
      <c r="N157" s="2">
        <f>VLOOKUP($B157,'Dados e Programação'!$A$1:$AN$509,MATCH(Classes!N$1,'Dados e Programação'!$A$1:$AN$1,0),FALSE)</f>
        <v>0</v>
      </c>
    </row>
    <row r="158" spans="1:14" x14ac:dyDescent="0.3">
      <c r="A158" t="s">
        <v>88</v>
      </c>
      <c r="B158" t="str">
        <f t="shared" si="4"/>
        <v>PE_Bares</v>
      </c>
      <c r="C158" t="str">
        <f t="shared" si="5"/>
        <v>26_Bares</v>
      </c>
      <c r="D158" t="s">
        <v>36</v>
      </c>
      <c r="E158">
        <v>26</v>
      </c>
      <c r="F158" t="s">
        <v>14</v>
      </c>
      <c r="G158" s="1">
        <f>VLOOKUP($B158,'Dados e Programação'!$A$1:$AN$509,MATCH(Classes!G$1,'Dados e Programação'!$A$1:$AN$1,0),FALSE)</f>
        <v>0</v>
      </c>
      <c r="H158" s="1">
        <f>VLOOKUP($B158,'Dados e Programação'!$A$1:$AN$509,MATCH(Classes!H$1,'Dados e Programação'!$A$1:$AN$1,0),FALSE)</f>
        <v>0</v>
      </c>
      <c r="I158" s="1">
        <f>VLOOKUP($B158,'Dados e Programação'!$A$1:$AN$509,MATCH(Classes!I$1,'Dados e Programação'!$A$1:$AN$1,0),FALSE)</f>
        <v>1</v>
      </c>
      <c r="J158" s="2">
        <f>VLOOKUP($B158,'Dados e Programação'!$A$1:$AN$509,MATCH(Classes!J$1,'Dados e Programação'!$A$1:$AN$1,0),FALSE)</f>
        <v>0</v>
      </c>
      <c r="K158" s="2">
        <f>VLOOKUP($B158,'Dados e Programação'!$A$1:$AN$509,MATCH(Classes!K$1,'Dados e Programação'!$A$1:$AN$1,0),FALSE)</f>
        <v>0</v>
      </c>
      <c r="L158" s="2">
        <f>VLOOKUP($B158,'Dados e Programação'!$A$1:$AN$509,MATCH(Classes!L$1,'Dados e Programação'!$A$1:$AN$1,0),FALSE)</f>
        <v>0</v>
      </c>
      <c r="M158" s="2">
        <f>VLOOKUP($B158,'Dados e Programação'!$A$1:$AN$509,MATCH(Classes!M$1,'Dados e Programação'!$A$1:$AN$1,0),FALSE)</f>
        <v>1</v>
      </c>
      <c r="N158" s="2">
        <f>VLOOKUP($B158,'Dados e Programação'!$A$1:$AN$509,MATCH(Classes!N$1,'Dados e Programação'!$A$1:$AN$1,0),FALSE)</f>
        <v>0</v>
      </c>
    </row>
    <row r="159" spans="1:14" x14ac:dyDescent="0.3">
      <c r="A159" t="s">
        <v>89</v>
      </c>
      <c r="B159" t="str">
        <f t="shared" si="4"/>
        <v>PE_Bebidas</v>
      </c>
      <c r="C159" t="str">
        <f t="shared" si="5"/>
        <v>26_Bebidas</v>
      </c>
      <c r="D159" t="s">
        <v>36</v>
      </c>
      <c r="E159">
        <v>26</v>
      </c>
      <c r="F159" t="s">
        <v>15</v>
      </c>
      <c r="G159" s="1">
        <f>VLOOKUP($B159,'Dados e Programação'!$A$1:$AN$509,MATCH(Classes!G$1,'Dados e Programação'!$A$1:$AN$1,0),FALSE)</f>
        <v>0</v>
      </c>
      <c r="H159" s="1">
        <f>VLOOKUP($B159,'Dados e Programação'!$A$1:$AN$509,MATCH(Classes!H$1,'Dados e Programação'!$A$1:$AN$1,0),FALSE)</f>
        <v>0</v>
      </c>
      <c r="I159" s="1">
        <f>VLOOKUP($B159,'Dados e Programação'!$A$1:$AN$509,MATCH(Classes!I$1,'Dados e Programação'!$A$1:$AN$1,0),FALSE)</f>
        <v>1</v>
      </c>
      <c r="J159" s="2">
        <f>VLOOKUP($B159,'Dados e Programação'!$A$1:$AN$509,MATCH(Classes!J$1,'Dados e Programação'!$A$1:$AN$1,0),FALSE)</f>
        <v>0</v>
      </c>
      <c r="K159" s="2">
        <f>VLOOKUP($B159,'Dados e Programação'!$A$1:$AN$509,MATCH(Classes!K$1,'Dados e Programação'!$A$1:$AN$1,0),FALSE)</f>
        <v>1</v>
      </c>
      <c r="L159" s="2">
        <f>VLOOKUP($B159,'Dados e Programação'!$A$1:$AN$509,MATCH(Classes!L$1,'Dados e Programação'!$A$1:$AN$1,0),FALSE)</f>
        <v>0</v>
      </c>
      <c r="M159" s="2">
        <f>VLOOKUP($B159,'Dados e Programação'!$A$1:$AN$509,MATCH(Classes!M$1,'Dados e Programação'!$A$1:$AN$1,0),FALSE)</f>
        <v>0</v>
      </c>
      <c r="N159" s="2">
        <f>VLOOKUP($B159,'Dados e Programação'!$A$1:$AN$509,MATCH(Classes!N$1,'Dados e Programação'!$A$1:$AN$1,0),FALSE)</f>
        <v>0</v>
      </c>
    </row>
    <row r="160" spans="1:14" x14ac:dyDescent="0.3">
      <c r="A160" t="s">
        <v>90</v>
      </c>
      <c r="B160" t="str">
        <f t="shared" si="4"/>
        <v>PE_Cantinas</v>
      </c>
      <c r="C160" t="str">
        <f t="shared" si="5"/>
        <v>26_Cantinas</v>
      </c>
      <c r="D160" t="s">
        <v>36</v>
      </c>
      <c r="E160">
        <v>26</v>
      </c>
      <c r="F160" t="s">
        <v>16</v>
      </c>
      <c r="G160" s="1">
        <f>VLOOKUP($B160,'Dados e Programação'!$A$1:$AN$509,MATCH(Classes!G$1,'Dados e Programação'!$A$1:$AN$1,0),FALSE)</f>
        <v>0</v>
      </c>
      <c r="H160" s="1">
        <f>VLOOKUP($B160,'Dados e Programação'!$A$1:$AN$509,MATCH(Classes!H$1,'Dados e Programação'!$A$1:$AN$1,0),FALSE)</f>
        <v>0</v>
      </c>
      <c r="I160" s="1">
        <f>VLOOKUP($B160,'Dados e Programação'!$A$1:$AN$509,MATCH(Classes!I$1,'Dados e Programação'!$A$1:$AN$1,0),FALSE)</f>
        <v>1</v>
      </c>
      <c r="J160" s="2">
        <f>VLOOKUP($B160,'Dados e Programação'!$A$1:$AN$509,MATCH(Classes!J$1,'Dados e Programação'!$A$1:$AN$1,0),FALSE)</f>
        <v>0</v>
      </c>
      <c r="K160" s="2">
        <f>VLOOKUP($B160,'Dados e Programação'!$A$1:$AN$509,MATCH(Classes!K$1,'Dados e Programação'!$A$1:$AN$1,0),FALSE)</f>
        <v>0</v>
      </c>
      <c r="L160" s="2">
        <f>VLOOKUP($B160,'Dados e Programação'!$A$1:$AN$509,MATCH(Classes!L$1,'Dados e Programação'!$A$1:$AN$1,0),FALSE)</f>
        <v>0</v>
      </c>
      <c r="M160" s="2">
        <f>VLOOKUP($B160,'Dados e Programação'!$A$1:$AN$509,MATCH(Classes!M$1,'Dados e Programação'!$A$1:$AN$1,0),FALSE)</f>
        <v>0</v>
      </c>
      <c r="N160" s="2">
        <f>VLOOKUP($B160,'Dados e Programação'!$A$1:$AN$509,MATCH(Classes!N$1,'Dados e Programação'!$A$1:$AN$1,0),FALSE)</f>
        <v>1</v>
      </c>
    </row>
    <row r="161" spans="1:14" x14ac:dyDescent="0.3">
      <c r="A161" t="s">
        <v>91</v>
      </c>
      <c r="B161" t="str">
        <f t="shared" si="4"/>
        <v>PE_Doces</v>
      </c>
      <c r="C161" t="str">
        <f t="shared" si="5"/>
        <v>26_Doces</v>
      </c>
      <c r="D161" t="s">
        <v>36</v>
      </c>
      <c r="E161">
        <v>26</v>
      </c>
      <c r="F161" t="s">
        <v>17</v>
      </c>
      <c r="G161" s="1">
        <f>VLOOKUP($B161,'Dados e Programação'!$A$1:$AN$509,MATCH(Classes!G$1,'Dados e Programação'!$A$1:$AN$1,0),FALSE)</f>
        <v>0</v>
      </c>
      <c r="H161" s="1">
        <f>VLOOKUP($B161,'Dados e Programação'!$A$1:$AN$509,MATCH(Classes!H$1,'Dados e Programação'!$A$1:$AN$1,0),FALSE)</f>
        <v>1</v>
      </c>
      <c r="I161" s="1">
        <f>VLOOKUP($B161,'Dados e Programação'!$A$1:$AN$509,MATCH(Classes!I$1,'Dados e Programação'!$A$1:$AN$1,0),FALSE)</f>
        <v>0</v>
      </c>
      <c r="J161" s="2">
        <f>VLOOKUP($B161,'Dados e Programação'!$A$1:$AN$509,MATCH(Classes!J$1,'Dados e Programação'!$A$1:$AN$1,0),FALSE)</f>
        <v>0</v>
      </c>
      <c r="K161" s="2">
        <f>VLOOKUP($B161,'Dados e Programação'!$A$1:$AN$509,MATCH(Classes!K$1,'Dados e Programação'!$A$1:$AN$1,0),FALSE)</f>
        <v>1</v>
      </c>
      <c r="L161" s="2">
        <f>VLOOKUP($B161,'Dados e Programação'!$A$1:$AN$509,MATCH(Classes!L$1,'Dados e Programação'!$A$1:$AN$1,0),FALSE)</f>
        <v>0</v>
      </c>
      <c r="M161" s="2">
        <f>VLOOKUP($B161,'Dados e Programação'!$A$1:$AN$509,MATCH(Classes!M$1,'Dados e Programação'!$A$1:$AN$1,0),FALSE)</f>
        <v>0</v>
      </c>
      <c r="N161" s="2">
        <f>VLOOKUP($B161,'Dados e Programação'!$A$1:$AN$509,MATCH(Classes!N$1,'Dados e Programação'!$A$1:$AN$1,0),FALSE)</f>
        <v>0</v>
      </c>
    </row>
    <row r="162" spans="1:14" x14ac:dyDescent="0.3">
      <c r="A162" t="s">
        <v>92</v>
      </c>
      <c r="B162" t="str">
        <f t="shared" si="4"/>
        <v>PE_FornecimentoDom</v>
      </c>
      <c r="C162" t="str">
        <f t="shared" si="5"/>
        <v>26_FornecimentoDom</v>
      </c>
      <c r="D162" t="s">
        <v>36</v>
      </c>
      <c r="E162">
        <v>26</v>
      </c>
      <c r="F162" t="s">
        <v>18</v>
      </c>
      <c r="G162" s="1">
        <f>VLOOKUP($B162,'Dados e Programação'!$A$1:$AN$509,MATCH(Classes!G$1,'Dados e Programação'!$A$1:$AN$1,0),FALSE)</f>
        <v>0</v>
      </c>
      <c r="H162" s="1">
        <f>VLOOKUP($B162,'Dados e Programação'!$A$1:$AN$509,MATCH(Classes!H$1,'Dados e Programação'!$A$1:$AN$1,0),FALSE)</f>
        <v>0</v>
      </c>
      <c r="I162" s="1">
        <f>VLOOKUP($B162,'Dados e Programação'!$A$1:$AN$509,MATCH(Classes!I$1,'Dados e Programação'!$A$1:$AN$1,0),FALSE)</f>
        <v>1</v>
      </c>
      <c r="J162" s="2">
        <f>VLOOKUP($B162,'Dados e Programação'!$A$1:$AN$509,MATCH(Classes!J$1,'Dados e Programação'!$A$1:$AN$1,0),FALSE)</f>
        <v>0</v>
      </c>
      <c r="K162" s="2">
        <f>VLOOKUP($B162,'Dados e Programação'!$A$1:$AN$509,MATCH(Classes!K$1,'Dados e Programação'!$A$1:$AN$1,0),FALSE)</f>
        <v>0</v>
      </c>
      <c r="L162" s="2">
        <f>VLOOKUP($B162,'Dados e Programação'!$A$1:$AN$509,MATCH(Classes!L$1,'Dados e Programação'!$A$1:$AN$1,0),FALSE)</f>
        <v>0</v>
      </c>
      <c r="M162" s="2">
        <f>VLOOKUP($B162,'Dados e Programação'!$A$1:$AN$509,MATCH(Classes!M$1,'Dados e Programação'!$A$1:$AN$1,0),FALSE)</f>
        <v>1</v>
      </c>
      <c r="N162" s="2">
        <f>VLOOKUP($B162,'Dados e Programação'!$A$1:$AN$509,MATCH(Classes!N$1,'Dados e Programação'!$A$1:$AN$1,0),FALSE)</f>
        <v>0</v>
      </c>
    </row>
    <row r="163" spans="1:14" x14ac:dyDescent="0.3">
      <c r="A163" t="s">
        <v>93</v>
      </c>
      <c r="B163" t="str">
        <f t="shared" si="4"/>
        <v>PE_Hipermercado</v>
      </c>
      <c r="C163" t="str">
        <f t="shared" si="5"/>
        <v>26_Hipermercado</v>
      </c>
      <c r="D163" t="s">
        <v>36</v>
      </c>
      <c r="E163">
        <v>26</v>
      </c>
      <c r="F163" t="s">
        <v>19</v>
      </c>
      <c r="G163" s="1">
        <f>VLOOKUP($B163,'Dados e Programação'!$A$1:$AN$509,MATCH(Classes!G$1,'Dados e Programação'!$A$1:$AN$1,0),FALSE)</f>
        <v>0</v>
      </c>
      <c r="H163" s="1">
        <f>VLOOKUP($B163,'Dados e Programação'!$A$1:$AN$509,MATCH(Classes!H$1,'Dados e Programação'!$A$1:$AN$1,0),FALSE)</f>
        <v>0</v>
      </c>
      <c r="I163" s="1">
        <f>VLOOKUP($B163,'Dados e Programação'!$A$1:$AN$509,MATCH(Classes!I$1,'Dados e Programação'!$A$1:$AN$1,0),FALSE)</f>
        <v>1</v>
      </c>
      <c r="J163" s="2">
        <f>VLOOKUP($B163,'Dados e Programação'!$A$1:$AN$509,MATCH(Classes!J$1,'Dados e Programação'!$A$1:$AN$1,0),FALSE)</f>
        <v>0</v>
      </c>
      <c r="K163" s="2">
        <f>VLOOKUP($B163,'Dados e Programação'!$A$1:$AN$509,MATCH(Classes!K$1,'Dados e Programação'!$A$1:$AN$1,0),FALSE)</f>
        <v>0</v>
      </c>
      <c r="L163" s="2">
        <f>VLOOKUP($B163,'Dados e Programação'!$A$1:$AN$509,MATCH(Classes!L$1,'Dados e Programação'!$A$1:$AN$1,0),FALSE)</f>
        <v>0</v>
      </c>
      <c r="M163" s="2">
        <f>VLOOKUP($B163,'Dados e Programação'!$A$1:$AN$509,MATCH(Classes!M$1,'Dados e Programação'!$A$1:$AN$1,0),FALSE)</f>
        <v>1</v>
      </c>
      <c r="N163" s="2">
        <f>VLOOKUP($B163,'Dados e Programação'!$A$1:$AN$509,MATCH(Classes!N$1,'Dados e Programação'!$A$1:$AN$1,0),FALSE)</f>
        <v>0</v>
      </c>
    </row>
    <row r="164" spans="1:14" x14ac:dyDescent="0.3">
      <c r="A164" t="s">
        <v>94</v>
      </c>
      <c r="B164" t="str">
        <f t="shared" si="4"/>
        <v>PE_Hortifruti</v>
      </c>
      <c r="C164" t="str">
        <f t="shared" si="5"/>
        <v>26_Hortifruti</v>
      </c>
      <c r="D164" t="s">
        <v>36</v>
      </c>
      <c r="E164">
        <v>26</v>
      </c>
      <c r="F164" t="s">
        <v>20</v>
      </c>
      <c r="G164" s="1">
        <f>VLOOKUP($B164,'Dados e Programação'!$A$1:$AN$509,MATCH(Classes!G$1,'Dados e Programação'!$A$1:$AN$1,0),FALSE)</f>
        <v>1</v>
      </c>
      <c r="H164" s="1">
        <f>VLOOKUP($B164,'Dados e Programação'!$A$1:$AN$509,MATCH(Classes!H$1,'Dados e Programação'!$A$1:$AN$1,0),FALSE)</f>
        <v>0</v>
      </c>
      <c r="I164" s="1">
        <f>VLOOKUP($B164,'Dados e Programação'!$A$1:$AN$509,MATCH(Classes!I$1,'Dados e Programação'!$A$1:$AN$1,0),FALSE)</f>
        <v>0</v>
      </c>
      <c r="J164" s="2">
        <f>VLOOKUP($B164,'Dados e Programação'!$A$1:$AN$509,MATCH(Classes!J$1,'Dados e Programação'!$A$1:$AN$1,0),FALSE)</f>
        <v>1</v>
      </c>
      <c r="K164" s="2">
        <f>VLOOKUP($B164,'Dados e Programação'!$A$1:$AN$509,MATCH(Classes!K$1,'Dados e Programação'!$A$1:$AN$1,0),FALSE)</f>
        <v>0</v>
      </c>
      <c r="L164" s="2">
        <f>VLOOKUP($B164,'Dados e Programação'!$A$1:$AN$509,MATCH(Classes!L$1,'Dados e Programação'!$A$1:$AN$1,0),FALSE)</f>
        <v>0</v>
      </c>
      <c r="M164" s="2">
        <f>VLOOKUP($B164,'Dados e Programação'!$A$1:$AN$509,MATCH(Classes!M$1,'Dados e Programação'!$A$1:$AN$1,0),FALSE)</f>
        <v>0</v>
      </c>
      <c r="N164" s="2">
        <f>VLOOKUP($B164,'Dados e Programação'!$A$1:$AN$509,MATCH(Classes!N$1,'Dados e Programação'!$A$1:$AN$1,0),FALSE)</f>
        <v>0</v>
      </c>
    </row>
    <row r="165" spans="1:14" x14ac:dyDescent="0.3">
      <c r="A165" t="s">
        <v>95</v>
      </c>
      <c r="B165" t="str">
        <f t="shared" si="4"/>
        <v>PE_Lanchonetes</v>
      </c>
      <c r="C165" t="str">
        <f t="shared" si="5"/>
        <v>26_Lanchonetes</v>
      </c>
      <c r="D165" t="s">
        <v>36</v>
      </c>
      <c r="E165">
        <v>26</v>
      </c>
      <c r="F165" t="s">
        <v>21</v>
      </c>
      <c r="G165" s="1">
        <f>VLOOKUP($B165,'Dados e Programação'!$A$1:$AN$509,MATCH(Classes!G$1,'Dados e Programação'!$A$1:$AN$1,0),FALSE)</f>
        <v>0</v>
      </c>
      <c r="H165" s="1">
        <f>VLOOKUP($B165,'Dados e Programação'!$A$1:$AN$509,MATCH(Classes!H$1,'Dados e Programação'!$A$1:$AN$1,0),FALSE)</f>
        <v>0</v>
      </c>
      <c r="I165" s="1">
        <f>VLOOKUP($B165,'Dados e Programação'!$A$1:$AN$509,MATCH(Classes!I$1,'Dados e Programação'!$A$1:$AN$1,0),FALSE)</f>
        <v>1</v>
      </c>
      <c r="J165" s="2">
        <f>VLOOKUP($B165,'Dados e Programação'!$A$1:$AN$509,MATCH(Classes!J$1,'Dados e Programação'!$A$1:$AN$1,0),FALSE)</f>
        <v>0</v>
      </c>
      <c r="K165" s="2">
        <f>VLOOKUP($B165,'Dados e Programação'!$A$1:$AN$509,MATCH(Classes!K$1,'Dados e Programação'!$A$1:$AN$1,0),FALSE)</f>
        <v>1</v>
      </c>
      <c r="L165" s="2">
        <f>VLOOKUP($B165,'Dados e Programação'!$A$1:$AN$509,MATCH(Classes!L$1,'Dados e Programação'!$A$1:$AN$1,0),FALSE)</f>
        <v>0</v>
      </c>
      <c r="M165" s="2">
        <f>VLOOKUP($B165,'Dados e Programação'!$A$1:$AN$509,MATCH(Classes!M$1,'Dados e Programação'!$A$1:$AN$1,0),FALSE)</f>
        <v>0</v>
      </c>
      <c r="N165" s="2">
        <f>VLOOKUP($B165,'Dados e Programação'!$A$1:$AN$509,MATCH(Classes!N$1,'Dados e Programação'!$A$1:$AN$1,0),FALSE)</f>
        <v>0</v>
      </c>
    </row>
    <row r="166" spans="1:14" x14ac:dyDescent="0.3">
      <c r="A166" t="s">
        <v>96</v>
      </c>
      <c r="B166" t="str">
        <f t="shared" si="4"/>
        <v>PE_LaticiniosFrios</v>
      </c>
      <c r="C166" t="str">
        <f t="shared" si="5"/>
        <v>26_LaticiniosFrios</v>
      </c>
      <c r="D166" t="s">
        <v>36</v>
      </c>
      <c r="E166">
        <v>26</v>
      </c>
      <c r="F166" t="s">
        <v>22</v>
      </c>
      <c r="G166" s="1">
        <f>VLOOKUP($B166,'Dados e Programação'!$A$1:$AN$509,MATCH(Classes!G$1,'Dados e Programação'!$A$1:$AN$1,0),FALSE)</f>
        <v>1</v>
      </c>
      <c r="H166" s="1">
        <f>VLOOKUP($B166,'Dados e Programação'!$A$1:$AN$509,MATCH(Classes!H$1,'Dados e Programação'!$A$1:$AN$1,0),FALSE)</f>
        <v>0</v>
      </c>
      <c r="I166" s="1">
        <f>VLOOKUP($B166,'Dados e Programação'!$A$1:$AN$509,MATCH(Classes!I$1,'Dados e Programação'!$A$1:$AN$1,0),FALSE)</f>
        <v>0</v>
      </c>
      <c r="J166" s="2">
        <f>VLOOKUP($B166,'Dados e Programação'!$A$1:$AN$509,MATCH(Classes!J$1,'Dados e Programação'!$A$1:$AN$1,0),FALSE)</f>
        <v>1</v>
      </c>
      <c r="K166" s="2">
        <f>VLOOKUP($B166,'Dados e Programação'!$A$1:$AN$509,MATCH(Classes!K$1,'Dados e Programação'!$A$1:$AN$1,0),FALSE)</f>
        <v>0</v>
      </c>
      <c r="L166" s="2">
        <f>VLOOKUP($B166,'Dados e Programação'!$A$1:$AN$509,MATCH(Classes!L$1,'Dados e Programação'!$A$1:$AN$1,0),FALSE)</f>
        <v>0</v>
      </c>
      <c r="M166" s="2">
        <f>VLOOKUP($B166,'Dados e Programação'!$A$1:$AN$509,MATCH(Classes!M$1,'Dados e Programação'!$A$1:$AN$1,0),FALSE)</f>
        <v>0</v>
      </c>
      <c r="N166" s="2">
        <f>VLOOKUP($B166,'Dados e Programação'!$A$1:$AN$509,MATCH(Classes!N$1,'Dados e Programação'!$A$1:$AN$1,0),FALSE)</f>
        <v>0</v>
      </c>
    </row>
    <row r="167" spans="1:14" x14ac:dyDescent="0.3">
      <c r="A167" t="s">
        <v>97</v>
      </c>
      <c r="B167" t="str">
        <f t="shared" si="4"/>
        <v>PE_Minimercado</v>
      </c>
      <c r="C167" t="str">
        <f t="shared" si="5"/>
        <v>26_Minimercado</v>
      </c>
      <c r="D167" t="s">
        <v>36</v>
      </c>
      <c r="E167">
        <v>26</v>
      </c>
      <c r="F167" t="s">
        <v>23</v>
      </c>
      <c r="G167" s="1">
        <f>VLOOKUP($B167,'Dados e Programação'!$A$1:$AN$509,MATCH(Classes!G$1,'Dados e Programação'!$A$1:$AN$1,0),FALSE)</f>
        <v>0</v>
      </c>
      <c r="H167" s="1">
        <f>VLOOKUP($B167,'Dados e Programação'!$A$1:$AN$509,MATCH(Classes!H$1,'Dados e Programação'!$A$1:$AN$1,0),FALSE)</f>
        <v>0</v>
      </c>
      <c r="I167" s="1">
        <f>VLOOKUP($B167,'Dados e Programação'!$A$1:$AN$509,MATCH(Classes!I$1,'Dados e Programação'!$A$1:$AN$1,0),FALSE)</f>
        <v>1</v>
      </c>
      <c r="J167" s="2">
        <f>VLOOKUP($B167,'Dados e Programação'!$A$1:$AN$509,MATCH(Classes!J$1,'Dados e Programação'!$A$1:$AN$1,0),FALSE)</f>
        <v>0</v>
      </c>
      <c r="K167" s="2">
        <f>VLOOKUP($B167,'Dados e Programação'!$A$1:$AN$509,MATCH(Classes!K$1,'Dados e Programação'!$A$1:$AN$1,0),FALSE)</f>
        <v>0</v>
      </c>
      <c r="L167" s="2">
        <f>VLOOKUP($B167,'Dados e Programação'!$A$1:$AN$509,MATCH(Classes!L$1,'Dados e Programação'!$A$1:$AN$1,0),FALSE)</f>
        <v>0</v>
      </c>
      <c r="M167" s="2">
        <f>VLOOKUP($B167,'Dados e Programação'!$A$1:$AN$509,MATCH(Classes!M$1,'Dados e Programação'!$A$1:$AN$1,0),FALSE)</f>
        <v>1</v>
      </c>
      <c r="N167" s="2">
        <f>VLOOKUP($B167,'Dados e Programação'!$A$1:$AN$509,MATCH(Classes!N$1,'Dados e Programação'!$A$1:$AN$1,0),FALSE)</f>
        <v>0</v>
      </c>
    </row>
    <row r="168" spans="1:14" x14ac:dyDescent="0.3">
      <c r="A168" t="s">
        <v>98</v>
      </c>
      <c r="B168" t="str">
        <f t="shared" si="4"/>
        <v>PE_Padaria_prod</v>
      </c>
      <c r="C168" t="str">
        <f t="shared" si="5"/>
        <v>26_Padaria_prod</v>
      </c>
      <c r="D168" t="s">
        <v>36</v>
      </c>
      <c r="E168">
        <v>26</v>
      </c>
      <c r="F168" t="s">
        <v>24</v>
      </c>
      <c r="G168" s="1">
        <f>VLOOKUP($B168,'Dados e Programação'!$A$1:$AN$509,MATCH(Classes!G$1,'Dados e Programação'!$A$1:$AN$1,0),FALSE)</f>
        <v>0</v>
      </c>
      <c r="H168" s="1">
        <f>VLOOKUP($B168,'Dados e Programação'!$A$1:$AN$509,MATCH(Classes!H$1,'Dados e Programação'!$A$1:$AN$1,0),FALSE)</f>
        <v>0</v>
      </c>
      <c r="I168" s="1">
        <f>VLOOKUP($B168,'Dados e Programação'!$A$1:$AN$509,MATCH(Classes!I$1,'Dados e Programação'!$A$1:$AN$1,0),FALSE)</f>
        <v>1</v>
      </c>
      <c r="J168" s="2">
        <f>VLOOKUP($B168,'Dados e Programação'!$A$1:$AN$509,MATCH(Classes!J$1,'Dados e Programação'!$A$1:$AN$1,0),FALSE)</f>
        <v>0</v>
      </c>
      <c r="K168" s="2">
        <f>VLOOKUP($B168,'Dados e Programação'!$A$1:$AN$509,MATCH(Classes!K$1,'Dados e Programação'!$A$1:$AN$1,0),FALSE)</f>
        <v>0</v>
      </c>
      <c r="L168" s="2">
        <f>VLOOKUP($B168,'Dados e Programação'!$A$1:$AN$509,MATCH(Classes!L$1,'Dados e Programação'!$A$1:$AN$1,0),FALSE)</f>
        <v>0</v>
      </c>
      <c r="M168" s="2">
        <f>VLOOKUP($B168,'Dados e Programação'!$A$1:$AN$509,MATCH(Classes!M$1,'Dados e Programação'!$A$1:$AN$1,0),FALSE)</f>
        <v>0</v>
      </c>
      <c r="N168" s="2">
        <f>VLOOKUP($B168,'Dados e Programação'!$A$1:$AN$509,MATCH(Classes!N$1,'Dados e Programação'!$A$1:$AN$1,0),FALSE)</f>
        <v>1</v>
      </c>
    </row>
    <row r="169" spans="1:14" x14ac:dyDescent="0.3">
      <c r="A169" t="s">
        <v>102</v>
      </c>
      <c r="B169" t="str">
        <f t="shared" si="4"/>
        <v>PE_Padaria_revenda</v>
      </c>
      <c r="C169" t="str">
        <f t="shared" si="5"/>
        <v>26_Padaria_revenda</v>
      </c>
      <c r="D169" t="s">
        <v>36</v>
      </c>
      <c r="E169">
        <v>26</v>
      </c>
      <c r="F169" t="s">
        <v>37</v>
      </c>
      <c r="G169" s="1">
        <f>VLOOKUP($B169,'Dados e Programação'!$A$1:$AN$509,MATCH(Classes!G$1,'Dados e Programação'!$A$1:$AN$1,0),FALSE)</f>
        <v>0</v>
      </c>
      <c r="H169" s="1">
        <f>VLOOKUP($B169,'Dados e Programação'!$A$1:$AN$509,MATCH(Classes!H$1,'Dados e Programação'!$A$1:$AN$1,0),FALSE)</f>
        <v>0</v>
      </c>
      <c r="I169" s="1">
        <f>VLOOKUP($B169,'Dados e Programação'!$A$1:$AN$509,MATCH(Classes!I$1,'Dados e Programação'!$A$1:$AN$1,0),FALSE)</f>
        <v>1</v>
      </c>
      <c r="J169" s="2">
        <f>VLOOKUP($B169,'Dados e Programação'!$A$1:$AN$509,MATCH(Classes!J$1,'Dados e Programação'!$A$1:$AN$1,0),FALSE)</f>
        <v>0</v>
      </c>
      <c r="K169" s="2">
        <f>VLOOKUP($B169,'Dados e Programação'!$A$1:$AN$509,MATCH(Classes!K$1,'Dados e Programação'!$A$1:$AN$1,0),FALSE)</f>
        <v>0</v>
      </c>
      <c r="L169" s="2">
        <f>VLOOKUP($B169,'Dados e Programação'!$A$1:$AN$509,MATCH(Classes!L$1,'Dados e Programação'!$A$1:$AN$1,0),FALSE)</f>
        <v>0</v>
      </c>
      <c r="M169" s="2">
        <f>VLOOKUP($B169,'Dados e Programação'!$A$1:$AN$509,MATCH(Classes!M$1,'Dados e Programação'!$A$1:$AN$1,0),FALSE)</f>
        <v>0</v>
      </c>
      <c r="N169" s="2">
        <f>VLOOKUP($B169,'Dados e Programação'!$A$1:$AN$509,MATCH(Classes!N$1,'Dados e Programação'!$A$1:$AN$1,0),FALSE)</f>
        <v>1</v>
      </c>
    </row>
    <row r="170" spans="1:14" x14ac:dyDescent="0.3">
      <c r="A170" t="s">
        <v>99</v>
      </c>
      <c r="B170" t="str">
        <f t="shared" si="4"/>
        <v>PE_Peixaria</v>
      </c>
      <c r="C170" t="str">
        <f t="shared" si="5"/>
        <v>26_Peixaria</v>
      </c>
      <c r="D170" t="s">
        <v>36</v>
      </c>
      <c r="E170">
        <v>26</v>
      </c>
      <c r="F170" t="s">
        <v>25</v>
      </c>
      <c r="G170" s="1">
        <f>VLOOKUP($B170,'Dados e Programação'!$A$1:$AN$509,MATCH(Classes!G$1,'Dados e Programação'!$A$1:$AN$1,0),FALSE)</f>
        <v>1</v>
      </c>
      <c r="H170" s="1">
        <f>VLOOKUP($B170,'Dados e Programação'!$A$1:$AN$509,MATCH(Classes!H$1,'Dados e Programação'!$A$1:$AN$1,0),FALSE)</f>
        <v>0</v>
      </c>
      <c r="I170" s="1">
        <f>VLOOKUP($B170,'Dados e Programação'!$A$1:$AN$509,MATCH(Classes!I$1,'Dados e Programação'!$A$1:$AN$1,0),FALSE)</f>
        <v>0</v>
      </c>
      <c r="J170" s="2">
        <f>VLOOKUP($B170,'Dados e Programação'!$A$1:$AN$509,MATCH(Classes!J$1,'Dados e Programação'!$A$1:$AN$1,0),FALSE)</f>
        <v>1</v>
      </c>
      <c r="K170" s="2">
        <f>VLOOKUP($B170,'Dados e Programação'!$A$1:$AN$509,MATCH(Classes!K$1,'Dados e Programação'!$A$1:$AN$1,0),FALSE)</f>
        <v>0</v>
      </c>
      <c r="L170" s="2">
        <f>VLOOKUP($B170,'Dados e Programação'!$A$1:$AN$509,MATCH(Classes!L$1,'Dados e Programação'!$A$1:$AN$1,0),FALSE)</f>
        <v>0</v>
      </c>
      <c r="M170" s="2">
        <f>VLOOKUP($B170,'Dados e Programação'!$A$1:$AN$509,MATCH(Classes!M$1,'Dados e Programação'!$A$1:$AN$1,0),FALSE)</f>
        <v>0</v>
      </c>
      <c r="N170" s="2">
        <f>VLOOKUP($B170,'Dados e Programação'!$A$1:$AN$509,MATCH(Classes!N$1,'Dados e Programação'!$A$1:$AN$1,0),FALSE)</f>
        <v>0</v>
      </c>
    </row>
    <row r="171" spans="1:14" x14ac:dyDescent="0.3">
      <c r="A171" t="s">
        <v>100</v>
      </c>
      <c r="B171" t="str">
        <f t="shared" si="4"/>
        <v>PE_Restaurante</v>
      </c>
      <c r="C171" t="str">
        <f t="shared" si="5"/>
        <v>26_Restaurante</v>
      </c>
      <c r="D171" t="s">
        <v>36</v>
      </c>
      <c r="E171">
        <v>26</v>
      </c>
      <c r="F171" t="s">
        <v>26</v>
      </c>
      <c r="G171" s="1">
        <f>VLOOKUP($B171,'Dados e Programação'!$A$1:$AN$509,MATCH(Classes!G$1,'Dados e Programação'!$A$1:$AN$1,0),FALSE)</f>
        <v>0</v>
      </c>
      <c r="H171" s="1">
        <f>VLOOKUP($B171,'Dados e Programação'!$A$1:$AN$509,MATCH(Classes!H$1,'Dados e Programação'!$A$1:$AN$1,0),FALSE)</f>
        <v>0</v>
      </c>
      <c r="I171" s="1">
        <f>VLOOKUP($B171,'Dados e Programação'!$A$1:$AN$509,MATCH(Classes!I$1,'Dados e Programação'!$A$1:$AN$1,0),FALSE)</f>
        <v>1</v>
      </c>
      <c r="J171" s="2">
        <f>VLOOKUP($B171,'Dados e Programação'!$A$1:$AN$509,MATCH(Classes!J$1,'Dados e Programação'!$A$1:$AN$1,0),FALSE)</f>
        <v>0</v>
      </c>
      <c r="K171" s="2">
        <f>VLOOKUP($B171,'Dados e Programação'!$A$1:$AN$509,MATCH(Classes!K$1,'Dados e Programação'!$A$1:$AN$1,0),FALSE)</f>
        <v>0</v>
      </c>
      <c r="L171" s="2">
        <f>VLOOKUP($B171,'Dados e Programação'!$A$1:$AN$509,MATCH(Classes!L$1,'Dados e Programação'!$A$1:$AN$1,0),FALSE)</f>
        <v>0</v>
      </c>
      <c r="M171" s="2">
        <f>VLOOKUP($B171,'Dados e Programação'!$A$1:$AN$509,MATCH(Classes!M$1,'Dados e Programação'!$A$1:$AN$1,0),FALSE)</f>
        <v>1</v>
      </c>
      <c r="N171" s="2">
        <f>VLOOKUP($B171,'Dados e Programação'!$A$1:$AN$509,MATCH(Classes!N$1,'Dados e Programação'!$A$1:$AN$1,0),FALSE)</f>
        <v>0</v>
      </c>
    </row>
    <row r="172" spans="1:14" x14ac:dyDescent="0.3">
      <c r="A172" t="s">
        <v>101</v>
      </c>
      <c r="B172" t="str">
        <f t="shared" si="4"/>
        <v>PE_Supermercado</v>
      </c>
      <c r="C172" t="str">
        <f t="shared" si="5"/>
        <v>26_Supermercado</v>
      </c>
      <c r="D172" t="s">
        <v>36</v>
      </c>
      <c r="E172">
        <v>26</v>
      </c>
      <c r="F172" t="s">
        <v>27</v>
      </c>
      <c r="G172" s="1">
        <f>VLOOKUP($B172,'Dados e Programação'!$A$1:$AN$509,MATCH(Classes!G$1,'Dados e Programação'!$A$1:$AN$1,0),FALSE)</f>
        <v>0</v>
      </c>
      <c r="H172" s="1">
        <f>VLOOKUP($B172,'Dados e Programação'!$A$1:$AN$509,MATCH(Classes!H$1,'Dados e Programação'!$A$1:$AN$1,0),FALSE)</f>
        <v>0</v>
      </c>
      <c r="I172" s="1">
        <f>VLOOKUP($B172,'Dados e Programação'!$A$1:$AN$509,MATCH(Classes!I$1,'Dados e Programação'!$A$1:$AN$1,0),FALSE)</f>
        <v>1</v>
      </c>
      <c r="J172" s="2">
        <f>VLOOKUP($B172,'Dados e Programação'!$A$1:$AN$509,MATCH(Classes!J$1,'Dados e Programação'!$A$1:$AN$1,0),FALSE)</f>
        <v>0</v>
      </c>
      <c r="K172" s="2">
        <f>VLOOKUP($B172,'Dados e Programação'!$A$1:$AN$509,MATCH(Classes!K$1,'Dados e Programação'!$A$1:$AN$1,0),FALSE)</f>
        <v>0</v>
      </c>
      <c r="L172" s="2">
        <f>VLOOKUP($B172,'Dados e Programação'!$A$1:$AN$509,MATCH(Classes!L$1,'Dados e Programação'!$A$1:$AN$1,0),FALSE)</f>
        <v>0</v>
      </c>
      <c r="M172" s="2">
        <f>VLOOKUP($B172,'Dados e Programação'!$A$1:$AN$509,MATCH(Classes!M$1,'Dados e Programação'!$A$1:$AN$1,0),FALSE)</f>
        <v>1</v>
      </c>
      <c r="N172" s="2">
        <f>VLOOKUP($B172,'Dados e Programação'!$A$1:$AN$509,MATCH(Classes!N$1,'Dados e Programação'!$A$1:$AN$1,0),FALSE)</f>
        <v>0</v>
      </c>
    </row>
    <row r="173" spans="1:14" x14ac:dyDescent="0.3">
      <c r="A173" t="s">
        <v>85</v>
      </c>
      <c r="B173" t="str">
        <f t="shared" si="4"/>
        <v>PI_Acougues</v>
      </c>
      <c r="C173" t="str">
        <f t="shared" si="5"/>
        <v>22_Acougues</v>
      </c>
      <c r="D173" t="s">
        <v>38</v>
      </c>
      <c r="E173">
        <v>22</v>
      </c>
      <c r="F173" t="s">
        <v>11</v>
      </c>
      <c r="G173" s="1">
        <f>VLOOKUP($B173,'Dados e Programação'!$A$1:$AN$509,MATCH(Classes!G$1,'Dados e Programação'!$A$1:$AN$1,0),FALSE)</f>
        <v>1</v>
      </c>
      <c r="H173" s="1">
        <f>VLOOKUP($B173,'Dados e Programação'!$A$1:$AN$509,MATCH(Classes!H$1,'Dados e Programação'!$A$1:$AN$1,0),FALSE)</f>
        <v>0</v>
      </c>
      <c r="I173" s="1">
        <f>VLOOKUP($B173,'Dados e Programação'!$A$1:$AN$509,MATCH(Classes!I$1,'Dados e Programação'!$A$1:$AN$1,0),FALSE)</f>
        <v>0</v>
      </c>
      <c r="J173" s="2">
        <f>VLOOKUP($B173,'Dados e Programação'!$A$1:$AN$509,MATCH(Classes!J$1,'Dados e Programação'!$A$1:$AN$1,0),FALSE)</f>
        <v>1</v>
      </c>
      <c r="K173" s="2">
        <f>VLOOKUP($B173,'Dados e Programação'!$A$1:$AN$509,MATCH(Classes!K$1,'Dados e Programação'!$A$1:$AN$1,0),FALSE)</f>
        <v>0</v>
      </c>
      <c r="L173" s="2">
        <f>VLOOKUP($B173,'Dados e Programação'!$A$1:$AN$509,MATCH(Classes!L$1,'Dados e Programação'!$A$1:$AN$1,0),FALSE)</f>
        <v>0</v>
      </c>
      <c r="M173" s="2">
        <f>VLOOKUP($B173,'Dados e Programação'!$A$1:$AN$509,MATCH(Classes!M$1,'Dados e Programação'!$A$1:$AN$1,0),FALSE)</f>
        <v>0</v>
      </c>
      <c r="N173" s="2">
        <f>VLOOKUP($B173,'Dados e Programação'!$A$1:$AN$509,MATCH(Classes!N$1,'Dados e Programação'!$A$1:$AN$1,0),FALSE)</f>
        <v>0</v>
      </c>
    </row>
    <row r="174" spans="1:14" x14ac:dyDescent="0.3">
      <c r="A174" t="s">
        <v>86</v>
      </c>
      <c r="B174" t="str">
        <f t="shared" si="4"/>
        <v>PI_AliGeral</v>
      </c>
      <c r="C174" t="str">
        <f t="shared" si="5"/>
        <v>22_AliGeral</v>
      </c>
      <c r="D174" t="s">
        <v>38</v>
      </c>
      <c r="E174">
        <v>22</v>
      </c>
      <c r="F174" t="s">
        <v>12</v>
      </c>
      <c r="G174" s="1">
        <f>VLOOKUP($B174,'Dados e Programação'!$A$1:$AN$509,MATCH(Classes!G$1,'Dados e Programação'!$A$1:$AN$1,0),FALSE)</f>
        <v>1</v>
      </c>
      <c r="H174" s="1">
        <f>VLOOKUP($B174,'Dados e Programação'!$A$1:$AN$509,MATCH(Classes!H$1,'Dados e Programação'!$A$1:$AN$1,0),FALSE)</f>
        <v>0</v>
      </c>
      <c r="I174" s="1">
        <f>VLOOKUP($B174,'Dados e Programação'!$A$1:$AN$509,MATCH(Classes!I$1,'Dados e Programação'!$A$1:$AN$1,0),FALSE)</f>
        <v>0</v>
      </c>
      <c r="J174" s="2">
        <f>VLOOKUP($B174,'Dados e Programação'!$A$1:$AN$509,MATCH(Classes!J$1,'Dados e Programação'!$A$1:$AN$1,0),FALSE)</f>
        <v>1</v>
      </c>
      <c r="K174" s="2">
        <f>VLOOKUP($B174,'Dados e Programação'!$A$1:$AN$509,MATCH(Classes!K$1,'Dados e Programação'!$A$1:$AN$1,0),FALSE)</f>
        <v>0</v>
      </c>
      <c r="L174" s="2">
        <f>VLOOKUP($B174,'Dados e Programação'!$A$1:$AN$509,MATCH(Classes!L$1,'Dados e Programação'!$A$1:$AN$1,0),FALSE)</f>
        <v>0</v>
      </c>
      <c r="M174" s="2">
        <f>VLOOKUP($B174,'Dados e Programação'!$A$1:$AN$509,MATCH(Classes!M$1,'Dados e Programação'!$A$1:$AN$1,0),FALSE)</f>
        <v>0</v>
      </c>
      <c r="N174" s="2">
        <f>VLOOKUP($B174,'Dados e Programação'!$A$1:$AN$509,MATCH(Classes!N$1,'Dados e Programação'!$A$1:$AN$1,0),FALSE)</f>
        <v>0</v>
      </c>
    </row>
    <row r="175" spans="1:14" x14ac:dyDescent="0.3">
      <c r="A175" t="s">
        <v>87</v>
      </c>
      <c r="B175" t="str">
        <f t="shared" si="4"/>
        <v>PI_Ambulantes</v>
      </c>
      <c r="C175" t="str">
        <f t="shared" si="5"/>
        <v>22_Ambulantes</v>
      </c>
      <c r="D175" t="s">
        <v>38</v>
      </c>
      <c r="E175">
        <v>22</v>
      </c>
      <c r="F175" t="s">
        <v>13</v>
      </c>
      <c r="G175" s="1">
        <f>VLOOKUP($B175,'Dados e Programação'!$A$1:$AN$509,MATCH(Classes!G$1,'Dados e Programação'!$A$1:$AN$1,0),FALSE)</f>
        <v>1</v>
      </c>
      <c r="H175" s="1">
        <f>VLOOKUP($B175,'Dados e Programação'!$A$1:$AN$509,MATCH(Classes!H$1,'Dados e Programação'!$A$1:$AN$1,0),FALSE)</f>
        <v>0</v>
      </c>
      <c r="I175" s="1">
        <f>VLOOKUP($B175,'Dados e Programação'!$A$1:$AN$509,MATCH(Classes!I$1,'Dados e Programação'!$A$1:$AN$1,0),FALSE)</f>
        <v>0</v>
      </c>
      <c r="J175" s="2">
        <f>VLOOKUP($B175,'Dados e Programação'!$A$1:$AN$509,MATCH(Classes!J$1,'Dados e Programação'!$A$1:$AN$1,0),FALSE)</f>
        <v>1</v>
      </c>
      <c r="K175" s="2">
        <f>VLOOKUP($B175,'Dados e Programação'!$A$1:$AN$509,MATCH(Classes!K$1,'Dados e Programação'!$A$1:$AN$1,0),FALSE)</f>
        <v>0</v>
      </c>
      <c r="L175" s="2">
        <f>VLOOKUP($B175,'Dados e Programação'!$A$1:$AN$509,MATCH(Classes!L$1,'Dados e Programação'!$A$1:$AN$1,0),FALSE)</f>
        <v>0</v>
      </c>
      <c r="M175" s="2">
        <f>VLOOKUP($B175,'Dados e Programação'!$A$1:$AN$509,MATCH(Classes!M$1,'Dados e Programação'!$A$1:$AN$1,0),FALSE)</f>
        <v>0</v>
      </c>
      <c r="N175" s="2">
        <f>VLOOKUP($B175,'Dados e Programação'!$A$1:$AN$509,MATCH(Classes!N$1,'Dados e Programação'!$A$1:$AN$1,0),FALSE)</f>
        <v>0</v>
      </c>
    </row>
    <row r="176" spans="1:14" x14ac:dyDescent="0.3">
      <c r="A176" t="s">
        <v>88</v>
      </c>
      <c r="B176" t="str">
        <f t="shared" si="4"/>
        <v>PI_Bares</v>
      </c>
      <c r="C176" t="str">
        <f t="shared" si="5"/>
        <v>22_Bares</v>
      </c>
      <c r="D176" t="s">
        <v>38</v>
      </c>
      <c r="E176">
        <v>22</v>
      </c>
      <c r="F176" t="s">
        <v>14</v>
      </c>
      <c r="G176" s="1">
        <f>VLOOKUP($B176,'Dados e Programação'!$A$1:$AN$509,MATCH(Classes!G$1,'Dados e Programação'!$A$1:$AN$1,0),FALSE)</f>
        <v>0</v>
      </c>
      <c r="H176" s="1">
        <f>VLOOKUP($B176,'Dados e Programação'!$A$1:$AN$509,MATCH(Classes!H$1,'Dados e Programação'!$A$1:$AN$1,0),FALSE)</f>
        <v>0</v>
      </c>
      <c r="I176" s="1">
        <f>VLOOKUP($B176,'Dados e Programação'!$A$1:$AN$509,MATCH(Classes!I$1,'Dados e Programação'!$A$1:$AN$1,0),FALSE)</f>
        <v>1</v>
      </c>
      <c r="J176" s="2">
        <f>VLOOKUP($B176,'Dados e Programação'!$A$1:$AN$509,MATCH(Classes!J$1,'Dados e Programação'!$A$1:$AN$1,0),FALSE)</f>
        <v>0</v>
      </c>
      <c r="K176" s="2">
        <f>VLOOKUP($B176,'Dados e Programação'!$A$1:$AN$509,MATCH(Classes!K$1,'Dados e Programação'!$A$1:$AN$1,0),FALSE)</f>
        <v>1</v>
      </c>
      <c r="L176" s="2">
        <f>VLOOKUP($B176,'Dados e Programação'!$A$1:$AN$509,MATCH(Classes!L$1,'Dados e Programação'!$A$1:$AN$1,0),FALSE)</f>
        <v>0</v>
      </c>
      <c r="M176" s="2">
        <f>VLOOKUP($B176,'Dados e Programação'!$A$1:$AN$509,MATCH(Classes!M$1,'Dados e Programação'!$A$1:$AN$1,0),FALSE)</f>
        <v>0</v>
      </c>
      <c r="N176" s="2">
        <f>VLOOKUP($B176,'Dados e Programação'!$A$1:$AN$509,MATCH(Classes!N$1,'Dados e Programação'!$A$1:$AN$1,0),FALSE)</f>
        <v>0</v>
      </c>
    </row>
    <row r="177" spans="1:14" x14ac:dyDescent="0.3">
      <c r="A177" t="s">
        <v>89</v>
      </c>
      <c r="B177" t="str">
        <f t="shared" si="4"/>
        <v>PI_Bebidas</v>
      </c>
      <c r="C177" t="str">
        <f t="shared" si="5"/>
        <v>22_Bebidas</v>
      </c>
      <c r="D177" t="s">
        <v>38</v>
      </c>
      <c r="E177">
        <v>22</v>
      </c>
      <c r="F177" t="s">
        <v>15</v>
      </c>
      <c r="G177" s="1">
        <f>VLOOKUP($B177,'Dados e Programação'!$A$1:$AN$509,MATCH(Classes!G$1,'Dados e Programação'!$A$1:$AN$1,0),FALSE)</f>
        <v>0</v>
      </c>
      <c r="H177" s="1">
        <f>VLOOKUP($B177,'Dados e Programação'!$A$1:$AN$509,MATCH(Classes!H$1,'Dados e Programação'!$A$1:$AN$1,0),FALSE)</f>
        <v>0</v>
      </c>
      <c r="I177" s="1">
        <f>VLOOKUP($B177,'Dados e Programação'!$A$1:$AN$509,MATCH(Classes!I$1,'Dados e Programação'!$A$1:$AN$1,0),FALSE)</f>
        <v>1</v>
      </c>
      <c r="J177" s="2">
        <f>VLOOKUP($B177,'Dados e Programação'!$A$1:$AN$509,MATCH(Classes!J$1,'Dados e Programação'!$A$1:$AN$1,0),FALSE)</f>
        <v>0</v>
      </c>
      <c r="K177" s="2">
        <f>VLOOKUP($B177,'Dados e Programação'!$A$1:$AN$509,MATCH(Classes!K$1,'Dados e Programação'!$A$1:$AN$1,0),FALSE)</f>
        <v>1</v>
      </c>
      <c r="L177" s="2">
        <f>VLOOKUP($B177,'Dados e Programação'!$A$1:$AN$509,MATCH(Classes!L$1,'Dados e Programação'!$A$1:$AN$1,0),FALSE)</f>
        <v>0</v>
      </c>
      <c r="M177" s="2">
        <f>VLOOKUP($B177,'Dados e Programação'!$A$1:$AN$509,MATCH(Classes!M$1,'Dados e Programação'!$A$1:$AN$1,0),FALSE)</f>
        <v>0</v>
      </c>
      <c r="N177" s="2">
        <f>VLOOKUP($B177,'Dados e Programação'!$A$1:$AN$509,MATCH(Classes!N$1,'Dados e Programação'!$A$1:$AN$1,0),FALSE)</f>
        <v>0</v>
      </c>
    </row>
    <row r="178" spans="1:14" x14ac:dyDescent="0.3">
      <c r="A178" t="s">
        <v>90</v>
      </c>
      <c r="B178" t="str">
        <f t="shared" si="4"/>
        <v>PI_Cantinas</v>
      </c>
      <c r="C178" t="str">
        <f t="shared" si="5"/>
        <v>22_Cantinas</v>
      </c>
      <c r="D178" t="s">
        <v>38</v>
      </c>
      <c r="E178">
        <v>22</v>
      </c>
      <c r="F178" t="s">
        <v>16</v>
      </c>
      <c r="G178" s="1">
        <f>VLOOKUP($B178,'Dados e Programação'!$A$1:$AN$509,MATCH(Classes!G$1,'Dados e Programação'!$A$1:$AN$1,0),FALSE)</f>
        <v>0</v>
      </c>
      <c r="H178" s="1">
        <f>VLOOKUP($B178,'Dados e Programação'!$A$1:$AN$509,MATCH(Classes!H$1,'Dados e Programação'!$A$1:$AN$1,0),FALSE)</f>
        <v>1</v>
      </c>
      <c r="I178" s="1">
        <f>VLOOKUP($B178,'Dados e Programação'!$A$1:$AN$509,MATCH(Classes!I$1,'Dados e Programação'!$A$1:$AN$1,0),FALSE)</f>
        <v>0</v>
      </c>
      <c r="J178" s="2">
        <f>VLOOKUP($B178,'Dados e Programação'!$A$1:$AN$509,MATCH(Classes!J$1,'Dados e Programação'!$A$1:$AN$1,0),FALSE)</f>
        <v>0</v>
      </c>
      <c r="K178" s="2">
        <f>VLOOKUP($B178,'Dados e Programação'!$A$1:$AN$509,MATCH(Classes!K$1,'Dados e Programação'!$A$1:$AN$1,0),FALSE)</f>
        <v>1</v>
      </c>
      <c r="L178" s="2">
        <f>VLOOKUP($B178,'Dados e Programação'!$A$1:$AN$509,MATCH(Classes!L$1,'Dados e Programação'!$A$1:$AN$1,0),FALSE)</f>
        <v>0</v>
      </c>
      <c r="M178" s="2">
        <f>VLOOKUP($B178,'Dados e Programação'!$A$1:$AN$509,MATCH(Classes!M$1,'Dados e Programação'!$A$1:$AN$1,0),FALSE)</f>
        <v>0</v>
      </c>
      <c r="N178" s="2">
        <f>VLOOKUP($B178,'Dados e Programação'!$A$1:$AN$509,MATCH(Classes!N$1,'Dados e Programação'!$A$1:$AN$1,0),FALSE)</f>
        <v>0</v>
      </c>
    </row>
    <row r="179" spans="1:14" x14ac:dyDescent="0.3">
      <c r="A179" t="s">
        <v>91</v>
      </c>
      <c r="B179" t="str">
        <f t="shared" si="4"/>
        <v>PI_Doces</v>
      </c>
      <c r="C179" t="str">
        <f t="shared" si="5"/>
        <v>22_Doces</v>
      </c>
      <c r="D179" t="s">
        <v>38</v>
      </c>
      <c r="E179">
        <v>22</v>
      </c>
      <c r="F179" t="s">
        <v>17</v>
      </c>
      <c r="G179" s="1">
        <f>VLOOKUP($B179,'Dados e Programação'!$A$1:$AN$509,MATCH(Classes!G$1,'Dados e Programação'!$A$1:$AN$1,0),FALSE)</f>
        <v>0</v>
      </c>
      <c r="H179" s="1">
        <f>VLOOKUP($B179,'Dados e Programação'!$A$1:$AN$509,MATCH(Classes!H$1,'Dados e Programação'!$A$1:$AN$1,0),FALSE)</f>
        <v>1</v>
      </c>
      <c r="I179" s="1">
        <f>VLOOKUP($B179,'Dados e Programação'!$A$1:$AN$509,MATCH(Classes!I$1,'Dados e Programação'!$A$1:$AN$1,0),FALSE)</f>
        <v>0</v>
      </c>
      <c r="J179" s="2">
        <f>VLOOKUP($B179,'Dados e Programação'!$A$1:$AN$509,MATCH(Classes!J$1,'Dados e Programação'!$A$1:$AN$1,0),FALSE)</f>
        <v>0</v>
      </c>
      <c r="K179" s="2">
        <f>VLOOKUP($B179,'Dados e Programação'!$A$1:$AN$509,MATCH(Classes!K$1,'Dados e Programação'!$A$1:$AN$1,0),FALSE)</f>
        <v>1</v>
      </c>
      <c r="L179" s="2">
        <f>VLOOKUP($B179,'Dados e Programação'!$A$1:$AN$509,MATCH(Classes!L$1,'Dados e Programação'!$A$1:$AN$1,0),FALSE)</f>
        <v>0</v>
      </c>
      <c r="M179" s="2">
        <f>VLOOKUP($B179,'Dados e Programação'!$A$1:$AN$509,MATCH(Classes!M$1,'Dados e Programação'!$A$1:$AN$1,0),FALSE)</f>
        <v>0</v>
      </c>
      <c r="N179" s="2">
        <f>VLOOKUP($B179,'Dados e Programação'!$A$1:$AN$509,MATCH(Classes!N$1,'Dados e Programação'!$A$1:$AN$1,0),FALSE)</f>
        <v>0</v>
      </c>
    </row>
    <row r="180" spans="1:14" x14ac:dyDescent="0.3">
      <c r="A180" t="s">
        <v>92</v>
      </c>
      <c r="B180" t="str">
        <f t="shared" si="4"/>
        <v>PI_FornecimentoDom</v>
      </c>
      <c r="C180" t="str">
        <f t="shared" si="5"/>
        <v>22_FornecimentoDom</v>
      </c>
      <c r="D180" t="s">
        <v>38</v>
      </c>
      <c r="E180">
        <v>22</v>
      </c>
      <c r="F180" t="s">
        <v>18</v>
      </c>
      <c r="G180" s="1">
        <f>VLOOKUP($B180,'Dados e Programação'!$A$1:$AN$509,MATCH(Classes!G$1,'Dados e Programação'!$A$1:$AN$1,0),FALSE)</f>
        <v>0</v>
      </c>
      <c r="H180" s="1">
        <f>VLOOKUP($B180,'Dados e Programação'!$A$1:$AN$509,MATCH(Classes!H$1,'Dados e Programação'!$A$1:$AN$1,0),FALSE)</f>
        <v>0</v>
      </c>
      <c r="I180" s="1">
        <f>VLOOKUP($B180,'Dados e Programação'!$A$1:$AN$509,MATCH(Classes!I$1,'Dados e Programação'!$A$1:$AN$1,0),FALSE)</f>
        <v>1</v>
      </c>
      <c r="J180" s="2">
        <f>VLOOKUP($B180,'Dados e Programação'!$A$1:$AN$509,MATCH(Classes!J$1,'Dados e Programação'!$A$1:$AN$1,0),FALSE)</f>
        <v>1</v>
      </c>
      <c r="K180" s="2">
        <f>VLOOKUP($B180,'Dados e Programação'!$A$1:$AN$509,MATCH(Classes!K$1,'Dados e Programação'!$A$1:$AN$1,0),FALSE)</f>
        <v>0</v>
      </c>
      <c r="L180" s="2">
        <f>VLOOKUP($B180,'Dados e Programação'!$A$1:$AN$509,MATCH(Classes!L$1,'Dados e Programação'!$A$1:$AN$1,0),FALSE)</f>
        <v>0</v>
      </c>
      <c r="M180" s="2">
        <f>VLOOKUP($B180,'Dados e Programação'!$A$1:$AN$509,MATCH(Classes!M$1,'Dados e Programação'!$A$1:$AN$1,0),FALSE)</f>
        <v>0</v>
      </c>
      <c r="N180" s="2">
        <f>VLOOKUP($B180,'Dados e Programação'!$A$1:$AN$509,MATCH(Classes!N$1,'Dados e Programação'!$A$1:$AN$1,0),FALSE)</f>
        <v>0</v>
      </c>
    </row>
    <row r="181" spans="1:14" x14ac:dyDescent="0.3">
      <c r="A181" t="s">
        <v>93</v>
      </c>
      <c r="B181" t="str">
        <f t="shared" si="4"/>
        <v>PI_Hipermercado</v>
      </c>
      <c r="C181" t="str">
        <f t="shared" si="5"/>
        <v>22_Hipermercado</v>
      </c>
      <c r="D181" t="s">
        <v>38</v>
      </c>
      <c r="E181">
        <v>22</v>
      </c>
      <c r="F181" t="s">
        <v>19</v>
      </c>
      <c r="G181" s="1">
        <f>VLOOKUP($B181,'Dados e Programação'!$A$1:$AN$509,MATCH(Classes!G$1,'Dados e Programação'!$A$1:$AN$1,0),FALSE)</f>
        <v>1</v>
      </c>
      <c r="H181" s="1">
        <f>VLOOKUP($B181,'Dados e Programação'!$A$1:$AN$509,MATCH(Classes!H$1,'Dados e Programação'!$A$1:$AN$1,0),FALSE)</f>
        <v>0</v>
      </c>
      <c r="I181" s="1">
        <f>VLOOKUP($B181,'Dados e Programação'!$A$1:$AN$509,MATCH(Classes!I$1,'Dados e Programação'!$A$1:$AN$1,0),FALSE)</f>
        <v>0</v>
      </c>
      <c r="J181" s="2">
        <f>VLOOKUP($B181,'Dados e Programação'!$A$1:$AN$509,MATCH(Classes!J$1,'Dados e Programação'!$A$1:$AN$1,0),FALSE)</f>
        <v>1</v>
      </c>
      <c r="K181" s="2">
        <f>VLOOKUP($B181,'Dados e Programação'!$A$1:$AN$509,MATCH(Classes!K$1,'Dados e Programação'!$A$1:$AN$1,0),FALSE)</f>
        <v>0</v>
      </c>
      <c r="L181" s="2">
        <f>VLOOKUP($B181,'Dados e Programação'!$A$1:$AN$509,MATCH(Classes!L$1,'Dados e Programação'!$A$1:$AN$1,0),FALSE)</f>
        <v>0</v>
      </c>
      <c r="M181" s="2">
        <f>VLOOKUP($B181,'Dados e Programação'!$A$1:$AN$509,MATCH(Classes!M$1,'Dados e Programação'!$A$1:$AN$1,0),FALSE)</f>
        <v>0</v>
      </c>
      <c r="N181" s="2">
        <f>VLOOKUP($B181,'Dados e Programação'!$A$1:$AN$509,MATCH(Classes!N$1,'Dados e Programação'!$A$1:$AN$1,0),FALSE)</f>
        <v>0</v>
      </c>
    </row>
    <row r="182" spans="1:14" x14ac:dyDescent="0.3">
      <c r="A182" t="s">
        <v>94</v>
      </c>
      <c r="B182" t="str">
        <f t="shared" si="4"/>
        <v>PI_Hortifruti</v>
      </c>
      <c r="C182" t="str">
        <f t="shared" si="5"/>
        <v>22_Hortifruti</v>
      </c>
      <c r="D182" t="s">
        <v>38</v>
      </c>
      <c r="E182">
        <v>22</v>
      </c>
      <c r="F182" t="s">
        <v>20</v>
      </c>
      <c r="G182" s="1">
        <f>VLOOKUP($B182,'Dados e Programação'!$A$1:$AN$509,MATCH(Classes!G$1,'Dados e Programação'!$A$1:$AN$1,0),FALSE)</f>
        <v>1</v>
      </c>
      <c r="H182" s="1">
        <f>VLOOKUP($B182,'Dados e Programação'!$A$1:$AN$509,MATCH(Classes!H$1,'Dados e Programação'!$A$1:$AN$1,0),FALSE)</f>
        <v>0</v>
      </c>
      <c r="I182" s="1">
        <f>VLOOKUP($B182,'Dados e Programação'!$A$1:$AN$509,MATCH(Classes!I$1,'Dados e Programação'!$A$1:$AN$1,0),FALSE)</f>
        <v>0</v>
      </c>
      <c r="J182" s="2">
        <f>VLOOKUP($B182,'Dados e Programação'!$A$1:$AN$509,MATCH(Classes!J$1,'Dados e Programação'!$A$1:$AN$1,0),FALSE)</f>
        <v>1</v>
      </c>
      <c r="K182" s="2">
        <f>VLOOKUP($B182,'Dados e Programação'!$A$1:$AN$509,MATCH(Classes!K$1,'Dados e Programação'!$A$1:$AN$1,0),FALSE)</f>
        <v>0</v>
      </c>
      <c r="L182" s="2">
        <f>VLOOKUP($B182,'Dados e Programação'!$A$1:$AN$509,MATCH(Classes!L$1,'Dados e Programação'!$A$1:$AN$1,0),FALSE)</f>
        <v>0</v>
      </c>
      <c r="M182" s="2">
        <f>VLOOKUP($B182,'Dados e Programação'!$A$1:$AN$509,MATCH(Classes!M$1,'Dados e Programação'!$A$1:$AN$1,0),FALSE)</f>
        <v>0</v>
      </c>
      <c r="N182" s="2">
        <f>VLOOKUP($B182,'Dados e Programação'!$A$1:$AN$509,MATCH(Classes!N$1,'Dados e Programação'!$A$1:$AN$1,0),FALSE)</f>
        <v>0</v>
      </c>
    </row>
    <row r="183" spans="1:14" x14ac:dyDescent="0.3">
      <c r="A183" t="s">
        <v>95</v>
      </c>
      <c r="B183" t="str">
        <f t="shared" si="4"/>
        <v>PI_Lanchonetes</v>
      </c>
      <c r="C183" t="str">
        <f t="shared" si="5"/>
        <v>22_Lanchonetes</v>
      </c>
      <c r="D183" t="s">
        <v>38</v>
      </c>
      <c r="E183">
        <v>22</v>
      </c>
      <c r="F183" t="s">
        <v>21</v>
      </c>
      <c r="G183" s="1">
        <f>VLOOKUP($B183,'Dados e Programação'!$A$1:$AN$509,MATCH(Classes!G$1,'Dados e Programação'!$A$1:$AN$1,0),FALSE)</f>
        <v>0</v>
      </c>
      <c r="H183" s="1">
        <f>VLOOKUP($B183,'Dados e Programação'!$A$1:$AN$509,MATCH(Classes!H$1,'Dados e Programação'!$A$1:$AN$1,0),FALSE)</f>
        <v>1</v>
      </c>
      <c r="I183" s="1">
        <f>VLOOKUP($B183,'Dados e Programação'!$A$1:$AN$509,MATCH(Classes!I$1,'Dados e Programação'!$A$1:$AN$1,0),FALSE)</f>
        <v>0</v>
      </c>
      <c r="J183" s="2">
        <f>VLOOKUP($B183,'Dados e Programação'!$A$1:$AN$509,MATCH(Classes!J$1,'Dados e Programação'!$A$1:$AN$1,0),FALSE)</f>
        <v>0</v>
      </c>
      <c r="K183" s="2">
        <f>VLOOKUP($B183,'Dados e Programação'!$A$1:$AN$509,MATCH(Classes!K$1,'Dados e Programação'!$A$1:$AN$1,0),FALSE)</f>
        <v>1</v>
      </c>
      <c r="L183" s="2">
        <f>VLOOKUP($B183,'Dados e Programação'!$A$1:$AN$509,MATCH(Classes!L$1,'Dados e Programação'!$A$1:$AN$1,0),FALSE)</f>
        <v>0</v>
      </c>
      <c r="M183" s="2">
        <f>VLOOKUP($B183,'Dados e Programação'!$A$1:$AN$509,MATCH(Classes!M$1,'Dados e Programação'!$A$1:$AN$1,0),FALSE)</f>
        <v>0</v>
      </c>
      <c r="N183" s="2">
        <f>VLOOKUP($B183,'Dados e Programação'!$A$1:$AN$509,MATCH(Classes!N$1,'Dados e Programação'!$A$1:$AN$1,0),FALSE)</f>
        <v>0</v>
      </c>
    </row>
    <row r="184" spans="1:14" x14ac:dyDescent="0.3">
      <c r="A184" t="s">
        <v>96</v>
      </c>
      <c r="B184" t="str">
        <f t="shared" si="4"/>
        <v>PI_LaticiniosFrios</v>
      </c>
      <c r="C184" t="str">
        <f t="shared" si="5"/>
        <v>22_LaticiniosFrios</v>
      </c>
      <c r="D184" t="s">
        <v>38</v>
      </c>
      <c r="E184">
        <v>22</v>
      </c>
      <c r="F184" t="s">
        <v>22</v>
      </c>
      <c r="G184" s="1">
        <f>VLOOKUP($B184,'Dados e Programação'!$A$1:$AN$509,MATCH(Classes!G$1,'Dados e Programação'!$A$1:$AN$1,0),FALSE)</f>
        <v>1</v>
      </c>
      <c r="H184" s="1">
        <f>VLOOKUP($B184,'Dados e Programação'!$A$1:$AN$509,MATCH(Classes!H$1,'Dados e Programação'!$A$1:$AN$1,0),FALSE)</f>
        <v>0</v>
      </c>
      <c r="I184" s="1">
        <f>VLOOKUP($B184,'Dados e Programação'!$A$1:$AN$509,MATCH(Classes!I$1,'Dados e Programação'!$A$1:$AN$1,0),FALSE)</f>
        <v>0</v>
      </c>
      <c r="J184" s="2">
        <f>VLOOKUP($B184,'Dados e Programação'!$A$1:$AN$509,MATCH(Classes!J$1,'Dados e Programação'!$A$1:$AN$1,0),FALSE)</f>
        <v>1</v>
      </c>
      <c r="K184" s="2">
        <f>VLOOKUP($B184,'Dados e Programação'!$A$1:$AN$509,MATCH(Classes!K$1,'Dados e Programação'!$A$1:$AN$1,0),FALSE)</f>
        <v>0</v>
      </c>
      <c r="L184" s="2">
        <f>VLOOKUP($B184,'Dados e Programação'!$A$1:$AN$509,MATCH(Classes!L$1,'Dados e Programação'!$A$1:$AN$1,0),FALSE)</f>
        <v>0</v>
      </c>
      <c r="M184" s="2">
        <f>VLOOKUP($B184,'Dados e Programação'!$A$1:$AN$509,MATCH(Classes!M$1,'Dados e Programação'!$A$1:$AN$1,0),FALSE)</f>
        <v>0</v>
      </c>
      <c r="N184" s="2">
        <f>VLOOKUP($B184,'Dados e Programação'!$A$1:$AN$509,MATCH(Classes!N$1,'Dados e Programação'!$A$1:$AN$1,0),FALSE)</f>
        <v>0</v>
      </c>
    </row>
    <row r="185" spans="1:14" x14ac:dyDescent="0.3">
      <c r="A185" t="s">
        <v>97</v>
      </c>
      <c r="B185" t="str">
        <f t="shared" si="4"/>
        <v>PI_Minimercado</v>
      </c>
      <c r="C185" t="str">
        <f t="shared" si="5"/>
        <v>22_Minimercado</v>
      </c>
      <c r="D185" t="s">
        <v>38</v>
      </c>
      <c r="E185">
        <v>22</v>
      </c>
      <c r="F185" t="s">
        <v>23</v>
      </c>
      <c r="G185" s="1">
        <f>VLOOKUP($B185,'Dados e Programação'!$A$1:$AN$509,MATCH(Classes!G$1,'Dados e Programação'!$A$1:$AN$1,0),FALSE)</f>
        <v>1</v>
      </c>
      <c r="H185" s="1">
        <f>VLOOKUP($B185,'Dados e Programação'!$A$1:$AN$509,MATCH(Classes!H$1,'Dados e Programação'!$A$1:$AN$1,0),FALSE)</f>
        <v>0</v>
      </c>
      <c r="I185" s="1">
        <f>VLOOKUP($B185,'Dados e Programação'!$A$1:$AN$509,MATCH(Classes!I$1,'Dados e Programação'!$A$1:$AN$1,0),FALSE)</f>
        <v>0</v>
      </c>
      <c r="J185" s="2">
        <f>VLOOKUP($B185,'Dados e Programação'!$A$1:$AN$509,MATCH(Classes!J$1,'Dados e Programação'!$A$1:$AN$1,0),FALSE)</f>
        <v>1</v>
      </c>
      <c r="K185" s="2">
        <f>VLOOKUP($B185,'Dados e Programação'!$A$1:$AN$509,MATCH(Classes!K$1,'Dados e Programação'!$A$1:$AN$1,0),FALSE)</f>
        <v>0</v>
      </c>
      <c r="L185" s="2">
        <f>VLOOKUP($B185,'Dados e Programação'!$A$1:$AN$509,MATCH(Classes!L$1,'Dados e Programação'!$A$1:$AN$1,0),FALSE)</f>
        <v>0</v>
      </c>
      <c r="M185" s="2">
        <f>VLOOKUP($B185,'Dados e Programação'!$A$1:$AN$509,MATCH(Classes!M$1,'Dados e Programação'!$A$1:$AN$1,0),FALSE)</f>
        <v>0</v>
      </c>
      <c r="N185" s="2">
        <f>VLOOKUP($B185,'Dados e Programação'!$A$1:$AN$509,MATCH(Classes!N$1,'Dados e Programação'!$A$1:$AN$1,0),FALSE)</f>
        <v>0</v>
      </c>
    </row>
    <row r="186" spans="1:14" x14ac:dyDescent="0.3">
      <c r="A186" t="s">
        <v>98</v>
      </c>
      <c r="B186" t="str">
        <f t="shared" si="4"/>
        <v>PI_Padaria_prod</v>
      </c>
      <c r="C186" t="str">
        <f t="shared" si="5"/>
        <v>22_Padaria_prod</v>
      </c>
      <c r="D186" t="s">
        <v>38</v>
      </c>
      <c r="E186">
        <v>22</v>
      </c>
      <c r="F186" t="s">
        <v>24</v>
      </c>
      <c r="G186" s="1">
        <f>VLOOKUP($B186,'Dados e Programação'!$A$1:$AN$509,MATCH(Classes!G$1,'Dados e Programação'!$A$1:$AN$1,0),FALSE)</f>
        <v>0</v>
      </c>
      <c r="H186" s="1">
        <f>VLOOKUP($B186,'Dados e Programação'!$A$1:$AN$509,MATCH(Classes!H$1,'Dados e Programação'!$A$1:$AN$1,0),FALSE)</f>
        <v>0</v>
      </c>
      <c r="I186" s="1">
        <f>VLOOKUP($B186,'Dados e Programação'!$A$1:$AN$509,MATCH(Classes!I$1,'Dados e Programação'!$A$1:$AN$1,0),FALSE)</f>
        <v>1</v>
      </c>
      <c r="J186" s="2">
        <f>VLOOKUP($B186,'Dados e Programação'!$A$1:$AN$509,MATCH(Classes!J$1,'Dados e Programação'!$A$1:$AN$1,0),FALSE)</f>
        <v>0</v>
      </c>
      <c r="K186" s="2">
        <f>VLOOKUP($B186,'Dados e Programação'!$A$1:$AN$509,MATCH(Classes!K$1,'Dados e Programação'!$A$1:$AN$1,0),FALSE)</f>
        <v>0</v>
      </c>
      <c r="L186" s="2">
        <f>VLOOKUP($B186,'Dados e Programação'!$A$1:$AN$509,MATCH(Classes!L$1,'Dados e Programação'!$A$1:$AN$1,0),FALSE)</f>
        <v>0</v>
      </c>
      <c r="M186" s="2">
        <f>VLOOKUP($B186,'Dados e Programação'!$A$1:$AN$509,MATCH(Classes!M$1,'Dados e Programação'!$A$1:$AN$1,0),FALSE)</f>
        <v>0</v>
      </c>
      <c r="N186" s="2">
        <f>VLOOKUP($B186,'Dados e Programação'!$A$1:$AN$509,MATCH(Classes!N$1,'Dados e Programação'!$A$1:$AN$1,0),FALSE)</f>
        <v>1</v>
      </c>
    </row>
    <row r="187" spans="1:14" x14ac:dyDescent="0.3">
      <c r="A187" t="s">
        <v>99</v>
      </c>
      <c r="B187" t="str">
        <f t="shared" si="4"/>
        <v>PI_Peixaria</v>
      </c>
      <c r="C187" t="str">
        <f t="shared" si="5"/>
        <v>22_Peixaria</v>
      </c>
      <c r="D187" t="s">
        <v>38</v>
      </c>
      <c r="E187">
        <v>22</v>
      </c>
      <c r="F187" t="s">
        <v>25</v>
      </c>
      <c r="G187" s="1">
        <f>VLOOKUP($B187,'Dados e Programação'!$A$1:$AN$509,MATCH(Classes!G$1,'Dados e Programação'!$A$1:$AN$1,0),FALSE)</f>
        <v>1</v>
      </c>
      <c r="H187" s="1">
        <f>VLOOKUP($B187,'Dados e Programação'!$A$1:$AN$509,MATCH(Classes!H$1,'Dados e Programação'!$A$1:$AN$1,0),FALSE)</f>
        <v>0</v>
      </c>
      <c r="I187" s="1">
        <f>VLOOKUP($B187,'Dados e Programação'!$A$1:$AN$509,MATCH(Classes!I$1,'Dados e Programação'!$A$1:$AN$1,0),FALSE)</f>
        <v>0</v>
      </c>
      <c r="J187" s="2">
        <f>VLOOKUP($B187,'Dados e Programação'!$A$1:$AN$509,MATCH(Classes!J$1,'Dados e Programação'!$A$1:$AN$1,0),FALSE)</f>
        <v>1</v>
      </c>
      <c r="K187" s="2">
        <f>VLOOKUP($B187,'Dados e Programação'!$A$1:$AN$509,MATCH(Classes!K$1,'Dados e Programação'!$A$1:$AN$1,0),FALSE)</f>
        <v>0</v>
      </c>
      <c r="L187" s="2">
        <f>VLOOKUP($B187,'Dados e Programação'!$A$1:$AN$509,MATCH(Classes!L$1,'Dados e Programação'!$A$1:$AN$1,0),FALSE)</f>
        <v>0</v>
      </c>
      <c r="M187" s="2">
        <f>VLOOKUP($B187,'Dados e Programação'!$A$1:$AN$509,MATCH(Classes!M$1,'Dados e Programação'!$A$1:$AN$1,0),FALSE)</f>
        <v>0</v>
      </c>
      <c r="N187" s="2">
        <f>VLOOKUP($B187,'Dados e Programação'!$A$1:$AN$509,MATCH(Classes!N$1,'Dados e Programação'!$A$1:$AN$1,0),FALSE)</f>
        <v>0</v>
      </c>
    </row>
    <row r="188" spans="1:14" x14ac:dyDescent="0.3">
      <c r="A188" t="s">
        <v>100</v>
      </c>
      <c r="B188" t="str">
        <f t="shared" si="4"/>
        <v>PI_Restaurante</v>
      </c>
      <c r="C188" t="str">
        <f t="shared" si="5"/>
        <v>22_Restaurante</v>
      </c>
      <c r="D188" t="s">
        <v>38</v>
      </c>
      <c r="E188">
        <v>22</v>
      </c>
      <c r="F188" t="s">
        <v>26</v>
      </c>
      <c r="G188" s="1">
        <f>VLOOKUP($B188,'Dados e Programação'!$A$1:$AN$509,MATCH(Classes!G$1,'Dados e Programação'!$A$1:$AN$1,0),FALSE)</f>
        <v>0</v>
      </c>
      <c r="H188" s="1">
        <f>VLOOKUP($B188,'Dados e Programação'!$A$1:$AN$509,MATCH(Classes!H$1,'Dados e Programação'!$A$1:$AN$1,0),FALSE)</f>
        <v>0</v>
      </c>
      <c r="I188" s="1">
        <f>VLOOKUP($B188,'Dados e Programação'!$A$1:$AN$509,MATCH(Classes!I$1,'Dados e Programação'!$A$1:$AN$1,0),FALSE)</f>
        <v>1</v>
      </c>
      <c r="J188" s="2">
        <f>VLOOKUP($B188,'Dados e Programação'!$A$1:$AN$509,MATCH(Classes!J$1,'Dados e Programação'!$A$1:$AN$1,0),FALSE)</f>
        <v>0</v>
      </c>
      <c r="K188" s="2">
        <f>VLOOKUP($B188,'Dados e Programação'!$A$1:$AN$509,MATCH(Classes!K$1,'Dados e Programação'!$A$1:$AN$1,0),FALSE)</f>
        <v>0</v>
      </c>
      <c r="L188" s="2">
        <f>VLOOKUP($B188,'Dados e Programação'!$A$1:$AN$509,MATCH(Classes!L$1,'Dados e Programação'!$A$1:$AN$1,0),FALSE)</f>
        <v>0</v>
      </c>
      <c r="M188" s="2">
        <f>VLOOKUP($B188,'Dados e Programação'!$A$1:$AN$509,MATCH(Classes!M$1,'Dados e Programação'!$A$1:$AN$1,0),FALSE)</f>
        <v>1</v>
      </c>
      <c r="N188" s="2">
        <f>VLOOKUP($B188,'Dados e Programação'!$A$1:$AN$509,MATCH(Classes!N$1,'Dados e Programação'!$A$1:$AN$1,0),FALSE)</f>
        <v>0</v>
      </c>
    </row>
    <row r="189" spans="1:14" x14ac:dyDescent="0.3">
      <c r="A189" t="s">
        <v>101</v>
      </c>
      <c r="B189" t="str">
        <f t="shared" si="4"/>
        <v>PI_Supermercado</v>
      </c>
      <c r="C189" t="str">
        <f t="shared" si="5"/>
        <v>22_Supermercado</v>
      </c>
      <c r="D189" t="s">
        <v>38</v>
      </c>
      <c r="E189">
        <v>22</v>
      </c>
      <c r="F189" t="s">
        <v>27</v>
      </c>
      <c r="G189" s="1">
        <f>VLOOKUP($B189,'Dados e Programação'!$A$1:$AN$509,MATCH(Classes!G$1,'Dados e Programação'!$A$1:$AN$1,0),FALSE)</f>
        <v>1</v>
      </c>
      <c r="H189" s="1">
        <f>VLOOKUP($B189,'Dados e Programação'!$A$1:$AN$509,MATCH(Classes!H$1,'Dados e Programação'!$A$1:$AN$1,0),FALSE)</f>
        <v>0</v>
      </c>
      <c r="I189" s="1">
        <f>VLOOKUP($B189,'Dados e Programação'!$A$1:$AN$509,MATCH(Classes!I$1,'Dados e Programação'!$A$1:$AN$1,0),FALSE)</f>
        <v>0</v>
      </c>
      <c r="J189" s="2">
        <f>VLOOKUP($B189,'Dados e Programação'!$A$1:$AN$509,MATCH(Classes!J$1,'Dados e Programação'!$A$1:$AN$1,0),FALSE)</f>
        <v>1</v>
      </c>
      <c r="K189" s="2">
        <f>VLOOKUP($B189,'Dados e Programação'!$A$1:$AN$509,MATCH(Classes!K$1,'Dados e Programação'!$A$1:$AN$1,0),FALSE)</f>
        <v>0</v>
      </c>
      <c r="L189" s="2">
        <f>VLOOKUP($B189,'Dados e Programação'!$A$1:$AN$509,MATCH(Classes!L$1,'Dados e Programação'!$A$1:$AN$1,0),FALSE)</f>
        <v>0</v>
      </c>
      <c r="M189" s="2">
        <f>VLOOKUP($B189,'Dados e Programação'!$A$1:$AN$509,MATCH(Classes!M$1,'Dados e Programação'!$A$1:$AN$1,0),FALSE)</f>
        <v>0</v>
      </c>
      <c r="N189" s="2">
        <f>VLOOKUP($B189,'Dados e Programação'!$A$1:$AN$509,MATCH(Classes!N$1,'Dados e Programação'!$A$1:$AN$1,0),FALSE)</f>
        <v>0</v>
      </c>
    </row>
    <row r="190" spans="1:14" x14ac:dyDescent="0.3">
      <c r="A190" t="s">
        <v>85</v>
      </c>
      <c r="B190" t="str">
        <f t="shared" si="4"/>
        <v>RN_Acougues</v>
      </c>
      <c r="C190" t="str">
        <f t="shared" si="5"/>
        <v>24_Acougues</v>
      </c>
      <c r="D190" t="s">
        <v>39</v>
      </c>
      <c r="E190">
        <v>24</v>
      </c>
      <c r="F190" t="s">
        <v>11</v>
      </c>
      <c r="G190" s="1">
        <f>VLOOKUP($B190,'Dados e Programação'!$A$1:$AN$509,MATCH(Classes!G$1,'Dados e Programação'!$A$1:$AN$1,0),FALSE)</f>
        <v>1</v>
      </c>
      <c r="H190" s="1">
        <f>VLOOKUP($B190,'Dados e Programação'!$A$1:$AN$509,MATCH(Classes!H$1,'Dados e Programação'!$A$1:$AN$1,0),FALSE)</f>
        <v>0</v>
      </c>
      <c r="I190" s="1">
        <f>VLOOKUP($B190,'Dados e Programação'!$A$1:$AN$509,MATCH(Classes!I$1,'Dados e Programação'!$A$1:$AN$1,0),FALSE)</f>
        <v>0</v>
      </c>
      <c r="J190" s="2">
        <f>VLOOKUP($B190,'Dados e Programação'!$A$1:$AN$509,MATCH(Classes!J$1,'Dados e Programação'!$A$1:$AN$1,0),FALSE)</f>
        <v>1</v>
      </c>
      <c r="K190" s="2">
        <f>VLOOKUP($B190,'Dados e Programação'!$A$1:$AN$509,MATCH(Classes!K$1,'Dados e Programação'!$A$1:$AN$1,0),FALSE)</f>
        <v>0</v>
      </c>
      <c r="L190" s="2">
        <f>VLOOKUP($B190,'Dados e Programação'!$A$1:$AN$509,MATCH(Classes!L$1,'Dados e Programação'!$A$1:$AN$1,0),FALSE)</f>
        <v>0</v>
      </c>
      <c r="M190" s="2">
        <f>VLOOKUP($B190,'Dados e Programação'!$A$1:$AN$509,MATCH(Classes!M$1,'Dados e Programação'!$A$1:$AN$1,0),FALSE)</f>
        <v>0</v>
      </c>
      <c r="N190" s="2">
        <f>VLOOKUP($B190,'Dados e Programação'!$A$1:$AN$509,MATCH(Classes!N$1,'Dados e Programação'!$A$1:$AN$1,0),FALSE)</f>
        <v>0</v>
      </c>
    </row>
    <row r="191" spans="1:14" x14ac:dyDescent="0.3">
      <c r="A191" t="s">
        <v>86</v>
      </c>
      <c r="B191" t="str">
        <f t="shared" si="4"/>
        <v>RN_AliGeral</v>
      </c>
      <c r="C191" t="str">
        <f t="shared" si="5"/>
        <v>24_AliGeral</v>
      </c>
      <c r="D191" t="s">
        <v>39</v>
      </c>
      <c r="E191">
        <v>24</v>
      </c>
      <c r="F191" t="s">
        <v>12</v>
      </c>
      <c r="G191" s="1">
        <f>VLOOKUP($B191,'Dados e Programação'!$A$1:$AN$509,MATCH(Classes!G$1,'Dados e Programação'!$A$1:$AN$1,0),FALSE)</f>
        <v>1</v>
      </c>
      <c r="H191" s="1">
        <f>VLOOKUP($B191,'Dados e Programação'!$A$1:$AN$509,MATCH(Classes!H$1,'Dados e Programação'!$A$1:$AN$1,0),FALSE)</f>
        <v>0</v>
      </c>
      <c r="I191" s="1">
        <f>VLOOKUP($B191,'Dados e Programação'!$A$1:$AN$509,MATCH(Classes!I$1,'Dados e Programação'!$A$1:$AN$1,0),FALSE)</f>
        <v>0</v>
      </c>
      <c r="J191" s="2">
        <f>VLOOKUP($B191,'Dados e Programação'!$A$1:$AN$509,MATCH(Classes!J$1,'Dados e Programação'!$A$1:$AN$1,0),FALSE)</f>
        <v>1</v>
      </c>
      <c r="K191" s="2">
        <f>VLOOKUP($B191,'Dados e Programação'!$A$1:$AN$509,MATCH(Classes!K$1,'Dados e Programação'!$A$1:$AN$1,0),FALSE)</f>
        <v>0</v>
      </c>
      <c r="L191" s="2">
        <f>VLOOKUP($B191,'Dados e Programação'!$A$1:$AN$509,MATCH(Classes!L$1,'Dados e Programação'!$A$1:$AN$1,0),FALSE)</f>
        <v>0</v>
      </c>
      <c r="M191" s="2">
        <f>VLOOKUP($B191,'Dados e Programação'!$A$1:$AN$509,MATCH(Classes!M$1,'Dados e Programação'!$A$1:$AN$1,0),FALSE)</f>
        <v>0</v>
      </c>
      <c r="N191" s="2">
        <f>VLOOKUP($B191,'Dados e Programação'!$A$1:$AN$509,MATCH(Classes!N$1,'Dados e Programação'!$A$1:$AN$1,0),FALSE)</f>
        <v>0</v>
      </c>
    </row>
    <row r="192" spans="1:14" x14ac:dyDescent="0.3">
      <c r="A192" t="s">
        <v>87</v>
      </c>
      <c r="B192" t="str">
        <f t="shared" si="4"/>
        <v>RN_Ambulantes</v>
      </c>
      <c r="C192" t="str">
        <f t="shared" si="5"/>
        <v>24_Ambulantes</v>
      </c>
      <c r="D192" t="s">
        <v>39</v>
      </c>
      <c r="E192">
        <v>24</v>
      </c>
      <c r="F192" t="s">
        <v>13</v>
      </c>
      <c r="G192" s="1">
        <f>VLOOKUP($B192,'Dados e Programação'!$A$1:$AN$509,MATCH(Classes!G$1,'Dados e Programação'!$A$1:$AN$1,0),FALSE)</f>
        <v>1</v>
      </c>
      <c r="H192" s="1">
        <f>VLOOKUP($B192,'Dados e Programação'!$A$1:$AN$509,MATCH(Classes!H$1,'Dados e Programação'!$A$1:$AN$1,0),FALSE)</f>
        <v>0</v>
      </c>
      <c r="I192" s="1">
        <f>VLOOKUP($B192,'Dados e Programação'!$A$1:$AN$509,MATCH(Classes!I$1,'Dados e Programação'!$A$1:$AN$1,0),FALSE)</f>
        <v>0</v>
      </c>
      <c r="J192" s="2">
        <f>VLOOKUP($B192,'Dados e Programação'!$A$1:$AN$509,MATCH(Classes!J$1,'Dados e Programação'!$A$1:$AN$1,0),FALSE)</f>
        <v>1</v>
      </c>
      <c r="K192" s="2">
        <f>VLOOKUP($B192,'Dados e Programação'!$A$1:$AN$509,MATCH(Classes!K$1,'Dados e Programação'!$A$1:$AN$1,0),FALSE)</f>
        <v>0</v>
      </c>
      <c r="L192" s="2">
        <f>VLOOKUP($B192,'Dados e Programação'!$A$1:$AN$509,MATCH(Classes!L$1,'Dados e Programação'!$A$1:$AN$1,0),FALSE)</f>
        <v>0</v>
      </c>
      <c r="M192" s="2">
        <f>VLOOKUP($B192,'Dados e Programação'!$A$1:$AN$509,MATCH(Classes!M$1,'Dados e Programação'!$A$1:$AN$1,0),FALSE)</f>
        <v>0</v>
      </c>
      <c r="N192" s="2">
        <f>VLOOKUP($B192,'Dados e Programação'!$A$1:$AN$509,MATCH(Classes!N$1,'Dados e Programação'!$A$1:$AN$1,0),FALSE)</f>
        <v>0</v>
      </c>
    </row>
    <row r="193" spans="1:14" x14ac:dyDescent="0.3">
      <c r="A193" t="s">
        <v>88</v>
      </c>
      <c r="B193" t="str">
        <f t="shared" si="4"/>
        <v>RN_Bares</v>
      </c>
      <c r="C193" t="str">
        <f t="shared" si="5"/>
        <v>24_Bares</v>
      </c>
      <c r="D193" t="s">
        <v>39</v>
      </c>
      <c r="E193">
        <v>24</v>
      </c>
      <c r="F193" t="s">
        <v>14</v>
      </c>
      <c r="G193" s="1">
        <f>VLOOKUP($B193,'Dados e Programação'!$A$1:$AN$509,MATCH(Classes!G$1,'Dados e Programação'!$A$1:$AN$1,0),FALSE)</f>
        <v>0</v>
      </c>
      <c r="H193" s="1">
        <f>VLOOKUP($B193,'Dados e Programação'!$A$1:$AN$509,MATCH(Classes!H$1,'Dados e Programação'!$A$1:$AN$1,0),FALSE)</f>
        <v>0</v>
      </c>
      <c r="I193" s="1">
        <f>VLOOKUP($B193,'Dados e Programação'!$A$1:$AN$509,MATCH(Classes!I$1,'Dados e Programação'!$A$1:$AN$1,0),FALSE)</f>
        <v>1</v>
      </c>
      <c r="J193" s="2">
        <f>VLOOKUP($B193,'Dados e Programação'!$A$1:$AN$509,MATCH(Classes!J$1,'Dados e Programação'!$A$1:$AN$1,0),FALSE)</f>
        <v>0</v>
      </c>
      <c r="K193" s="2">
        <f>VLOOKUP($B193,'Dados e Programação'!$A$1:$AN$509,MATCH(Classes!K$1,'Dados e Programação'!$A$1:$AN$1,0),FALSE)</f>
        <v>0</v>
      </c>
      <c r="L193" s="2">
        <f>VLOOKUP($B193,'Dados e Programação'!$A$1:$AN$509,MATCH(Classes!L$1,'Dados e Programação'!$A$1:$AN$1,0),FALSE)</f>
        <v>0</v>
      </c>
      <c r="M193" s="2">
        <f>VLOOKUP($B193,'Dados e Programação'!$A$1:$AN$509,MATCH(Classes!M$1,'Dados e Programação'!$A$1:$AN$1,0),FALSE)</f>
        <v>1</v>
      </c>
      <c r="N193" s="2">
        <f>VLOOKUP($B193,'Dados e Programação'!$A$1:$AN$509,MATCH(Classes!N$1,'Dados e Programação'!$A$1:$AN$1,0),FALSE)</f>
        <v>0</v>
      </c>
    </row>
    <row r="194" spans="1:14" x14ac:dyDescent="0.3">
      <c r="A194" t="s">
        <v>89</v>
      </c>
      <c r="B194" t="str">
        <f t="shared" si="4"/>
        <v>RN_Bebidas</v>
      </c>
      <c r="C194" t="str">
        <f t="shared" si="5"/>
        <v>24_Bebidas</v>
      </c>
      <c r="D194" t="s">
        <v>39</v>
      </c>
      <c r="E194">
        <v>24</v>
      </c>
      <c r="F194" t="s">
        <v>15</v>
      </c>
      <c r="G194" s="1">
        <f>VLOOKUP($B194,'Dados e Programação'!$A$1:$AN$509,MATCH(Classes!G$1,'Dados e Programação'!$A$1:$AN$1,0),FALSE)</f>
        <v>0</v>
      </c>
      <c r="H194" s="1">
        <f>VLOOKUP($B194,'Dados e Programação'!$A$1:$AN$509,MATCH(Classes!H$1,'Dados e Programação'!$A$1:$AN$1,0),FALSE)</f>
        <v>0</v>
      </c>
      <c r="I194" s="1">
        <f>VLOOKUP($B194,'Dados e Programação'!$A$1:$AN$509,MATCH(Classes!I$1,'Dados e Programação'!$A$1:$AN$1,0),FALSE)</f>
        <v>1</v>
      </c>
      <c r="J194" s="2">
        <f>VLOOKUP($B194,'Dados e Programação'!$A$1:$AN$509,MATCH(Classes!J$1,'Dados e Programação'!$A$1:$AN$1,0),FALSE)</f>
        <v>0</v>
      </c>
      <c r="K194" s="2">
        <f>VLOOKUP($B194,'Dados e Programação'!$A$1:$AN$509,MATCH(Classes!K$1,'Dados e Programação'!$A$1:$AN$1,0),FALSE)</f>
        <v>0</v>
      </c>
      <c r="L194" s="2">
        <f>VLOOKUP($B194,'Dados e Programação'!$A$1:$AN$509,MATCH(Classes!L$1,'Dados e Programação'!$A$1:$AN$1,0),FALSE)</f>
        <v>0</v>
      </c>
      <c r="M194" s="2">
        <f>VLOOKUP($B194,'Dados e Programação'!$A$1:$AN$509,MATCH(Classes!M$1,'Dados e Programação'!$A$1:$AN$1,0),FALSE)</f>
        <v>1</v>
      </c>
      <c r="N194" s="2">
        <f>VLOOKUP($B194,'Dados e Programação'!$A$1:$AN$509,MATCH(Classes!N$1,'Dados e Programação'!$A$1:$AN$1,0),FALSE)</f>
        <v>0</v>
      </c>
    </row>
    <row r="195" spans="1:14" x14ac:dyDescent="0.3">
      <c r="A195" t="s">
        <v>90</v>
      </c>
      <c r="B195" t="str">
        <f t="shared" ref="B195:B258" si="6">D195&amp;"_"&amp;F195</f>
        <v>RN_Cantinas</v>
      </c>
      <c r="C195" t="str">
        <f t="shared" ref="C195:C258" si="7">E195&amp;"_"&amp;F195</f>
        <v>24_Cantinas</v>
      </c>
      <c r="D195" t="s">
        <v>39</v>
      </c>
      <c r="E195">
        <v>24</v>
      </c>
      <c r="F195" t="s">
        <v>16</v>
      </c>
      <c r="G195" s="1">
        <f>VLOOKUP($B195,'Dados e Programação'!$A$1:$AN$509,MATCH(Classes!G$1,'Dados e Programação'!$A$1:$AN$1,0),FALSE)</f>
        <v>0</v>
      </c>
      <c r="H195" s="1">
        <f>VLOOKUP($B195,'Dados e Programação'!$A$1:$AN$509,MATCH(Classes!H$1,'Dados e Programação'!$A$1:$AN$1,0),FALSE)</f>
        <v>1</v>
      </c>
      <c r="I195" s="1">
        <f>VLOOKUP($B195,'Dados e Programação'!$A$1:$AN$509,MATCH(Classes!I$1,'Dados e Programação'!$A$1:$AN$1,0),FALSE)</f>
        <v>0</v>
      </c>
      <c r="J195" s="2">
        <f>VLOOKUP($B195,'Dados e Programação'!$A$1:$AN$509,MATCH(Classes!J$1,'Dados e Programação'!$A$1:$AN$1,0),FALSE)</f>
        <v>0</v>
      </c>
      <c r="K195" s="2">
        <f>VLOOKUP($B195,'Dados e Programação'!$A$1:$AN$509,MATCH(Classes!K$1,'Dados e Programação'!$A$1:$AN$1,0),FALSE)</f>
        <v>1</v>
      </c>
      <c r="L195" s="2">
        <f>VLOOKUP($B195,'Dados e Programação'!$A$1:$AN$509,MATCH(Classes!L$1,'Dados e Programação'!$A$1:$AN$1,0),FALSE)</f>
        <v>0</v>
      </c>
      <c r="M195" s="2">
        <f>VLOOKUP($B195,'Dados e Programação'!$A$1:$AN$509,MATCH(Classes!M$1,'Dados e Programação'!$A$1:$AN$1,0),FALSE)</f>
        <v>0</v>
      </c>
      <c r="N195" s="2">
        <f>VLOOKUP($B195,'Dados e Programação'!$A$1:$AN$509,MATCH(Classes!N$1,'Dados e Programação'!$A$1:$AN$1,0),FALSE)</f>
        <v>0</v>
      </c>
    </row>
    <row r="196" spans="1:14" x14ac:dyDescent="0.3">
      <c r="A196" t="s">
        <v>91</v>
      </c>
      <c r="B196" t="str">
        <f t="shared" si="6"/>
        <v>RN_Doces</v>
      </c>
      <c r="C196" t="str">
        <f t="shared" si="7"/>
        <v>24_Doces</v>
      </c>
      <c r="D196" t="s">
        <v>39</v>
      </c>
      <c r="E196">
        <v>24</v>
      </c>
      <c r="F196" t="s">
        <v>17</v>
      </c>
      <c r="G196" s="1">
        <f>VLOOKUP($B196,'Dados e Programação'!$A$1:$AN$509,MATCH(Classes!G$1,'Dados e Programação'!$A$1:$AN$1,0),FALSE)</f>
        <v>0</v>
      </c>
      <c r="H196" s="1">
        <f>VLOOKUP($B196,'Dados e Programação'!$A$1:$AN$509,MATCH(Classes!H$1,'Dados e Programação'!$A$1:$AN$1,0),FALSE)</f>
        <v>1</v>
      </c>
      <c r="I196" s="1">
        <f>VLOOKUP($B196,'Dados e Programação'!$A$1:$AN$509,MATCH(Classes!I$1,'Dados e Programação'!$A$1:$AN$1,0),FALSE)</f>
        <v>0</v>
      </c>
      <c r="J196" s="2">
        <f>VLOOKUP($B196,'Dados e Programação'!$A$1:$AN$509,MATCH(Classes!J$1,'Dados e Programação'!$A$1:$AN$1,0),FALSE)</f>
        <v>0</v>
      </c>
      <c r="K196" s="2">
        <f>VLOOKUP($B196,'Dados e Programação'!$A$1:$AN$509,MATCH(Classes!K$1,'Dados e Programação'!$A$1:$AN$1,0),FALSE)</f>
        <v>1</v>
      </c>
      <c r="L196" s="2">
        <f>VLOOKUP($B196,'Dados e Programação'!$A$1:$AN$509,MATCH(Classes!L$1,'Dados e Programação'!$A$1:$AN$1,0),FALSE)</f>
        <v>0</v>
      </c>
      <c r="M196" s="2">
        <f>VLOOKUP($B196,'Dados e Programação'!$A$1:$AN$509,MATCH(Classes!M$1,'Dados e Programação'!$A$1:$AN$1,0),FALSE)</f>
        <v>0</v>
      </c>
      <c r="N196" s="2">
        <f>VLOOKUP($B196,'Dados e Programação'!$A$1:$AN$509,MATCH(Classes!N$1,'Dados e Programação'!$A$1:$AN$1,0),FALSE)</f>
        <v>0</v>
      </c>
    </row>
    <row r="197" spans="1:14" x14ac:dyDescent="0.3">
      <c r="A197" t="s">
        <v>92</v>
      </c>
      <c r="B197" t="str">
        <f t="shared" si="6"/>
        <v>RN_FornecimentoDom</v>
      </c>
      <c r="C197" t="str">
        <f t="shared" si="7"/>
        <v>24_FornecimentoDom</v>
      </c>
      <c r="D197" t="s">
        <v>39</v>
      </c>
      <c r="E197">
        <v>24</v>
      </c>
      <c r="F197" t="s">
        <v>18</v>
      </c>
      <c r="G197" s="1">
        <f>VLOOKUP($B197,'Dados e Programação'!$A$1:$AN$509,MATCH(Classes!G$1,'Dados e Programação'!$A$1:$AN$1,0),FALSE)</f>
        <v>0</v>
      </c>
      <c r="H197" s="1">
        <f>VLOOKUP($B197,'Dados e Programação'!$A$1:$AN$509,MATCH(Classes!H$1,'Dados e Programação'!$A$1:$AN$1,0),FALSE)</f>
        <v>0</v>
      </c>
      <c r="I197" s="1">
        <f>VLOOKUP($B197,'Dados e Programação'!$A$1:$AN$509,MATCH(Classes!I$1,'Dados e Programação'!$A$1:$AN$1,0),FALSE)</f>
        <v>1</v>
      </c>
      <c r="J197" s="2">
        <f>VLOOKUP($B197,'Dados e Programação'!$A$1:$AN$509,MATCH(Classes!J$1,'Dados e Programação'!$A$1:$AN$1,0),FALSE)</f>
        <v>0</v>
      </c>
      <c r="K197" s="2">
        <f>VLOOKUP($B197,'Dados e Programação'!$A$1:$AN$509,MATCH(Classes!K$1,'Dados e Programação'!$A$1:$AN$1,0),FALSE)</f>
        <v>0</v>
      </c>
      <c r="L197" s="2">
        <f>VLOOKUP($B197,'Dados e Programação'!$A$1:$AN$509,MATCH(Classes!L$1,'Dados e Programação'!$A$1:$AN$1,0),FALSE)</f>
        <v>0</v>
      </c>
      <c r="M197" s="2">
        <f>VLOOKUP($B197,'Dados e Programação'!$A$1:$AN$509,MATCH(Classes!M$1,'Dados e Programação'!$A$1:$AN$1,0),FALSE)</f>
        <v>1</v>
      </c>
      <c r="N197" s="2">
        <f>VLOOKUP($B197,'Dados e Programação'!$A$1:$AN$509,MATCH(Classes!N$1,'Dados e Programação'!$A$1:$AN$1,0),FALSE)</f>
        <v>0</v>
      </c>
    </row>
    <row r="198" spans="1:14" x14ac:dyDescent="0.3">
      <c r="A198" t="s">
        <v>93</v>
      </c>
      <c r="B198" t="str">
        <f t="shared" si="6"/>
        <v>RN_Hipermercado</v>
      </c>
      <c r="C198" t="str">
        <f t="shared" si="7"/>
        <v>24_Hipermercado</v>
      </c>
      <c r="D198" t="s">
        <v>39</v>
      </c>
      <c r="E198">
        <v>24</v>
      </c>
      <c r="F198" t="s">
        <v>19</v>
      </c>
      <c r="G198" s="1">
        <f>VLOOKUP($B198,'Dados e Programação'!$A$1:$AN$509,MATCH(Classes!G$1,'Dados e Programação'!$A$1:$AN$1,0),FALSE)</f>
        <v>1</v>
      </c>
      <c r="H198" s="1">
        <f>VLOOKUP($B198,'Dados e Programação'!$A$1:$AN$509,MATCH(Classes!H$1,'Dados e Programação'!$A$1:$AN$1,0),FALSE)</f>
        <v>0</v>
      </c>
      <c r="I198" s="1">
        <f>VLOOKUP($B198,'Dados e Programação'!$A$1:$AN$509,MATCH(Classes!I$1,'Dados e Programação'!$A$1:$AN$1,0),FALSE)</f>
        <v>0</v>
      </c>
      <c r="J198" s="2">
        <f>VLOOKUP($B198,'Dados e Programação'!$A$1:$AN$509,MATCH(Classes!J$1,'Dados e Programação'!$A$1:$AN$1,0),FALSE)</f>
        <v>1</v>
      </c>
      <c r="K198" s="2">
        <f>VLOOKUP($B198,'Dados e Programação'!$A$1:$AN$509,MATCH(Classes!K$1,'Dados e Programação'!$A$1:$AN$1,0),FALSE)</f>
        <v>0</v>
      </c>
      <c r="L198" s="2">
        <f>VLOOKUP($B198,'Dados e Programação'!$A$1:$AN$509,MATCH(Classes!L$1,'Dados e Programação'!$A$1:$AN$1,0),FALSE)</f>
        <v>0</v>
      </c>
      <c r="M198" s="2">
        <f>VLOOKUP($B198,'Dados e Programação'!$A$1:$AN$509,MATCH(Classes!M$1,'Dados e Programação'!$A$1:$AN$1,0),FALSE)</f>
        <v>0</v>
      </c>
      <c r="N198" s="2">
        <f>VLOOKUP($B198,'Dados e Programação'!$A$1:$AN$509,MATCH(Classes!N$1,'Dados e Programação'!$A$1:$AN$1,0),FALSE)</f>
        <v>0</v>
      </c>
    </row>
    <row r="199" spans="1:14" x14ac:dyDescent="0.3">
      <c r="A199" t="s">
        <v>94</v>
      </c>
      <c r="B199" t="str">
        <f t="shared" si="6"/>
        <v>RN_Hortifruti</v>
      </c>
      <c r="C199" t="str">
        <f t="shared" si="7"/>
        <v>24_Hortifruti</v>
      </c>
      <c r="D199" t="s">
        <v>39</v>
      </c>
      <c r="E199">
        <v>24</v>
      </c>
      <c r="F199" t="s">
        <v>20</v>
      </c>
      <c r="G199" s="1">
        <f>VLOOKUP($B199,'Dados e Programação'!$A$1:$AN$509,MATCH(Classes!G$1,'Dados e Programação'!$A$1:$AN$1,0),FALSE)</f>
        <v>1</v>
      </c>
      <c r="H199" s="1">
        <f>VLOOKUP($B199,'Dados e Programação'!$A$1:$AN$509,MATCH(Classes!H$1,'Dados e Programação'!$A$1:$AN$1,0),FALSE)</f>
        <v>0</v>
      </c>
      <c r="I199" s="1">
        <f>VLOOKUP($B199,'Dados e Programação'!$A$1:$AN$509,MATCH(Classes!I$1,'Dados e Programação'!$A$1:$AN$1,0),FALSE)</f>
        <v>0</v>
      </c>
      <c r="J199" s="2">
        <f>VLOOKUP($B199,'Dados e Programação'!$A$1:$AN$509,MATCH(Classes!J$1,'Dados e Programação'!$A$1:$AN$1,0),FALSE)</f>
        <v>1</v>
      </c>
      <c r="K199" s="2">
        <f>VLOOKUP($B199,'Dados e Programação'!$A$1:$AN$509,MATCH(Classes!K$1,'Dados e Programação'!$A$1:$AN$1,0),FALSE)</f>
        <v>0</v>
      </c>
      <c r="L199" s="2">
        <f>VLOOKUP($B199,'Dados e Programação'!$A$1:$AN$509,MATCH(Classes!L$1,'Dados e Programação'!$A$1:$AN$1,0),FALSE)</f>
        <v>0</v>
      </c>
      <c r="M199" s="2">
        <f>VLOOKUP($B199,'Dados e Programação'!$A$1:$AN$509,MATCH(Classes!M$1,'Dados e Programação'!$A$1:$AN$1,0),FALSE)</f>
        <v>0</v>
      </c>
      <c r="N199" s="2">
        <f>VLOOKUP($B199,'Dados e Programação'!$A$1:$AN$509,MATCH(Classes!N$1,'Dados e Programação'!$A$1:$AN$1,0),FALSE)</f>
        <v>0</v>
      </c>
    </row>
    <row r="200" spans="1:14" x14ac:dyDescent="0.3">
      <c r="A200" t="s">
        <v>95</v>
      </c>
      <c r="B200" t="str">
        <f t="shared" si="6"/>
        <v>RN_Lanchonetes</v>
      </c>
      <c r="C200" t="str">
        <f t="shared" si="7"/>
        <v>24_Lanchonetes</v>
      </c>
      <c r="D200" t="s">
        <v>39</v>
      </c>
      <c r="E200">
        <v>24</v>
      </c>
      <c r="F200" t="s">
        <v>21</v>
      </c>
      <c r="G200" s="1">
        <f>VLOOKUP($B200,'Dados e Programação'!$A$1:$AN$509,MATCH(Classes!G$1,'Dados e Programação'!$A$1:$AN$1,0),FALSE)</f>
        <v>0</v>
      </c>
      <c r="H200" s="1">
        <f>VLOOKUP($B200,'Dados e Programação'!$A$1:$AN$509,MATCH(Classes!H$1,'Dados e Programação'!$A$1:$AN$1,0),FALSE)</f>
        <v>1</v>
      </c>
      <c r="I200" s="1">
        <f>VLOOKUP($B200,'Dados e Programação'!$A$1:$AN$509,MATCH(Classes!I$1,'Dados e Programação'!$A$1:$AN$1,0),FALSE)</f>
        <v>0</v>
      </c>
      <c r="J200" s="2">
        <f>VLOOKUP($B200,'Dados e Programação'!$A$1:$AN$509,MATCH(Classes!J$1,'Dados e Programação'!$A$1:$AN$1,0),FALSE)</f>
        <v>0</v>
      </c>
      <c r="K200" s="2">
        <f>VLOOKUP($B200,'Dados e Programação'!$A$1:$AN$509,MATCH(Classes!K$1,'Dados e Programação'!$A$1:$AN$1,0),FALSE)</f>
        <v>1</v>
      </c>
      <c r="L200" s="2">
        <f>VLOOKUP($B200,'Dados e Programação'!$A$1:$AN$509,MATCH(Classes!L$1,'Dados e Programação'!$A$1:$AN$1,0),FALSE)</f>
        <v>0</v>
      </c>
      <c r="M200" s="2">
        <f>VLOOKUP($B200,'Dados e Programação'!$A$1:$AN$509,MATCH(Classes!M$1,'Dados e Programação'!$A$1:$AN$1,0),FALSE)</f>
        <v>0</v>
      </c>
      <c r="N200" s="2">
        <f>VLOOKUP($B200,'Dados e Programação'!$A$1:$AN$509,MATCH(Classes!N$1,'Dados e Programação'!$A$1:$AN$1,0),FALSE)</f>
        <v>0</v>
      </c>
    </row>
    <row r="201" spans="1:14" x14ac:dyDescent="0.3">
      <c r="A201" t="s">
        <v>96</v>
      </c>
      <c r="B201" t="str">
        <f t="shared" si="6"/>
        <v>RN_LaticiniosFrios</v>
      </c>
      <c r="C201" t="str">
        <f t="shared" si="7"/>
        <v>24_LaticiniosFrios</v>
      </c>
      <c r="D201" t="s">
        <v>39</v>
      </c>
      <c r="E201">
        <v>24</v>
      </c>
      <c r="F201" t="s">
        <v>22</v>
      </c>
      <c r="G201" s="1">
        <f>VLOOKUP($B201,'Dados e Programação'!$A$1:$AN$509,MATCH(Classes!G$1,'Dados e Programação'!$A$1:$AN$1,0),FALSE)</f>
        <v>1</v>
      </c>
      <c r="H201" s="1">
        <f>VLOOKUP($B201,'Dados e Programação'!$A$1:$AN$509,MATCH(Classes!H$1,'Dados e Programação'!$A$1:$AN$1,0),FALSE)</f>
        <v>0</v>
      </c>
      <c r="I201" s="1">
        <f>VLOOKUP($B201,'Dados e Programação'!$A$1:$AN$509,MATCH(Classes!I$1,'Dados e Programação'!$A$1:$AN$1,0),FALSE)</f>
        <v>0</v>
      </c>
      <c r="J201" s="2">
        <f>VLOOKUP($B201,'Dados e Programação'!$A$1:$AN$509,MATCH(Classes!J$1,'Dados e Programação'!$A$1:$AN$1,0),FALSE)</f>
        <v>1</v>
      </c>
      <c r="K201" s="2">
        <f>VLOOKUP($B201,'Dados e Programação'!$A$1:$AN$509,MATCH(Classes!K$1,'Dados e Programação'!$A$1:$AN$1,0),FALSE)</f>
        <v>0</v>
      </c>
      <c r="L201" s="2">
        <f>VLOOKUP($B201,'Dados e Programação'!$A$1:$AN$509,MATCH(Classes!L$1,'Dados e Programação'!$A$1:$AN$1,0),FALSE)</f>
        <v>0</v>
      </c>
      <c r="M201" s="2">
        <f>VLOOKUP($B201,'Dados e Programação'!$A$1:$AN$509,MATCH(Classes!M$1,'Dados e Programação'!$A$1:$AN$1,0),FALSE)</f>
        <v>0</v>
      </c>
      <c r="N201" s="2">
        <f>VLOOKUP($B201,'Dados e Programação'!$A$1:$AN$509,MATCH(Classes!N$1,'Dados e Programação'!$A$1:$AN$1,0),FALSE)</f>
        <v>0</v>
      </c>
    </row>
    <row r="202" spans="1:14" x14ac:dyDescent="0.3">
      <c r="A202" t="s">
        <v>97</v>
      </c>
      <c r="B202" t="str">
        <f t="shared" si="6"/>
        <v>RN_Minimercado</v>
      </c>
      <c r="C202" t="str">
        <f t="shared" si="7"/>
        <v>24_Minimercado</v>
      </c>
      <c r="D202" t="s">
        <v>39</v>
      </c>
      <c r="E202">
        <v>24</v>
      </c>
      <c r="F202" t="s">
        <v>23</v>
      </c>
      <c r="G202" s="1">
        <f>VLOOKUP($B202,'Dados e Programação'!$A$1:$AN$509,MATCH(Classes!G$1,'Dados e Programação'!$A$1:$AN$1,0),FALSE)</f>
        <v>0</v>
      </c>
      <c r="H202" s="1">
        <f>VLOOKUP($B202,'Dados e Programação'!$A$1:$AN$509,MATCH(Classes!H$1,'Dados e Programação'!$A$1:$AN$1,0),FALSE)</f>
        <v>0</v>
      </c>
      <c r="I202" s="1">
        <f>VLOOKUP($B202,'Dados e Programação'!$A$1:$AN$509,MATCH(Classes!I$1,'Dados e Programação'!$A$1:$AN$1,0),FALSE)</f>
        <v>1</v>
      </c>
      <c r="J202" s="2">
        <f>VLOOKUP($B202,'Dados e Programação'!$A$1:$AN$509,MATCH(Classes!J$1,'Dados e Programação'!$A$1:$AN$1,0),FALSE)</f>
        <v>1</v>
      </c>
      <c r="K202" s="2">
        <f>VLOOKUP($B202,'Dados e Programação'!$A$1:$AN$509,MATCH(Classes!K$1,'Dados e Programação'!$A$1:$AN$1,0),FALSE)</f>
        <v>0</v>
      </c>
      <c r="L202" s="2">
        <f>VLOOKUP($B202,'Dados e Programação'!$A$1:$AN$509,MATCH(Classes!L$1,'Dados e Programação'!$A$1:$AN$1,0),FALSE)</f>
        <v>0</v>
      </c>
      <c r="M202" s="2">
        <f>VLOOKUP($B202,'Dados e Programação'!$A$1:$AN$509,MATCH(Classes!M$1,'Dados e Programação'!$A$1:$AN$1,0),FALSE)</f>
        <v>0</v>
      </c>
      <c r="N202" s="2">
        <f>VLOOKUP($B202,'Dados e Programação'!$A$1:$AN$509,MATCH(Classes!N$1,'Dados e Programação'!$A$1:$AN$1,0),FALSE)</f>
        <v>0</v>
      </c>
    </row>
    <row r="203" spans="1:14" x14ac:dyDescent="0.3">
      <c r="A203" t="s">
        <v>98</v>
      </c>
      <c r="B203" t="str">
        <f t="shared" si="6"/>
        <v>RN_Padaria_prod</v>
      </c>
      <c r="C203" t="str">
        <f t="shared" si="7"/>
        <v>24_Padaria_prod</v>
      </c>
      <c r="D203" t="s">
        <v>39</v>
      </c>
      <c r="E203">
        <v>24</v>
      </c>
      <c r="F203" t="s">
        <v>24</v>
      </c>
      <c r="G203" s="1">
        <f>VLOOKUP($B203,'Dados e Programação'!$A$1:$AN$509,MATCH(Classes!G$1,'Dados e Programação'!$A$1:$AN$1,0),FALSE)</f>
        <v>0</v>
      </c>
      <c r="H203" s="1">
        <f>VLOOKUP($B203,'Dados e Programação'!$A$1:$AN$509,MATCH(Classes!H$1,'Dados e Programação'!$A$1:$AN$1,0),FALSE)</f>
        <v>0</v>
      </c>
      <c r="I203" s="1">
        <f>VLOOKUP($B203,'Dados e Programação'!$A$1:$AN$509,MATCH(Classes!I$1,'Dados e Programação'!$A$1:$AN$1,0),FALSE)</f>
        <v>1</v>
      </c>
      <c r="J203" s="2">
        <f>VLOOKUP($B203,'Dados e Programação'!$A$1:$AN$509,MATCH(Classes!J$1,'Dados e Programação'!$A$1:$AN$1,0),FALSE)</f>
        <v>0</v>
      </c>
      <c r="K203" s="2">
        <f>VLOOKUP($B203,'Dados e Programação'!$A$1:$AN$509,MATCH(Classes!K$1,'Dados e Programação'!$A$1:$AN$1,0),FALSE)</f>
        <v>0</v>
      </c>
      <c r="L203" s="2">
        <f>VLOOKUP($B203,'Dados e Programação'!$A$1:$AN$509,MATCH(Classes!L$1,'Dados e Programação'!$A$1:$AN$1,0),FALSE)</f>
        <v>0</v>
      </c>
      <c r="M203" s="2">
        <f>VLOOKUP($B203,'Dados e Programação'!$A$1:$AN$509,MATCH(Classes!M$1,'Dados e Programação'!$A$1:$AN$1,0),FALSE)</f>
        <v>0</v>
      </c>
      <c r="N203" s="2">
        <f>VLOOKUP($B203,'Dados e Programação'!$A$1:$AN$509,MATCH(Classes!N$1,'Dados e Programação'!$A$1:$AN$1,0),FALSE)</f>
        <v>1</v>
      </c>
    </row>
    <row r="204" spans="1:14" x14ac:dyDescent="0.3">
      <c r="A204" t="s">
        <v>99</v>
      </c>
      <c r="B204" t="str">
        <f t="shared" si="6"/>
        <v>RN_Peixaria</v>
      </c>
      <c r="C204" t="str">
        <f t="shared" si="7"/>
        <v>24_Peixaria</v>
      </c>
      <c r="D204" t="s">
        <v>39</v>
      </c>
      <c r="E204">
        <v>24</v>
      </c>
      <c r="F204" t="s">
        <v>25</v>
      </c>
      <c r="G204" s="1">
        <f>VLOOKUP($B204,'Dados e Programação'!$A$1:$AN$509,MATCH(Classes!G$1,'Dados e Programação'!$A$1:$AN$1,0),FALSE)</f>
        <v>1</v>
      </c>
      <c r="H204" s="1">
        <f>VLOOKUP($B204,'Dados e Programação'!$A$1:$AN$509,MATCH(Classes!H$1,'Dados e Programação'!$A$1:$AN$1,0),FALSE)</f>
        <v>0</v>
      </c>
      <c r="I204" s="1">
        <f>VLOOKUP($B204,'Dados e Programação'!$A$1:$AN$509,MATCH(Classes!I$1,'Dados e Programação'!$A$1:$AN$1,0),FALSE)</f>
        <v>0</v>
      </c>
      <c r="J204" s="2">
        <f>VLOOKUP($B204,'Dados e Programação'!$A$1:$AN$509,MATCH(Classes!J$1,'Dados e Programação'!$A$1:$AN$1,0),FALSE)</f>
        <v>1</v>
      </c>
      <c r="K204" s="2">
        <f>VLOOKUP($B204,'Dados e Programação'!$A$1:$AN$509,MATCH(Classes!K$1,'Dados e Programação'!$A$1:$AN$1,0),FALSE)</f>
        <v>0</v>
      </c>
      <c r="L204" s="2">
        <f>VLOOKUP($B204,'Dados e Programação'!$A$1:$AN$509,MATCH(Classes!L$1,'Dados e Programação'!$A$1:$AN$1,0),FALSE)</f>
        <v>0</v>
      </c>
      <c r="M204" s="2">
        <f>VLOOKUP($B204,'Dados e Programação'!$A$1:$AN$509,MATCH(Classes!M$1,'Dados e Programação'!$A$1:$AN$1,0),FALSE)</f>
        <v>0</v>
      </c>
      <c r="N204" s="2">
        <f>VLOOKUP($B204,'Dados e Programação'!$A$1:$AN$509,MATCH(Classes!N$1,'Dados e Programação'!$A$1:$AN$1,0),FALSE)</f>
        <v>0</v>
      </c>
    </row>
    <row r="205" spans="1:14" x14ac:dyDescent="0.3">
      <c r="A205" t="s">
        <v>100</v>
      </c>
      <c r="B205" t="str">
        <f t="shared" si="6"/>
        <v>RN_Restaurante</v>
      </c>
      <c r="C205" t="str">
        <f t="shared" si="7"/>
        <v>24_Restaurante</v>
      </c>
      <c r="D205" t="s">
        <v>39</v>
      </c>
      <c r="E205">
        <v>24</v>
      </c>
      <c r="F205" t="s">
        <v>26</v>
      </c>
      <c r="G205" s="1">
        <f>VLOOKUP($B205,'Dados e Programação'!$A$1:$AN$509,MATCH(Classes!G$1,'Dados e Programação'!$A$1:$AN$1,0),FALSE)</f>
        <v>0</v>
      </c>
      <c r="H205" s="1">
        <f>VLOOKUP($B205,'Dados e Programação'!$A$1:$AN$509,MATCH(Classes!H$1,'Dados e Programação'!$A$1:$AN$1,0),FALSE)</f>
        <v>0</v>
      </c>
      <c r="I205" s="1">
        <f>VLOOKUP($B205,'Dados e Programação'!$A$1:$AN$509,MATCH(Classes!I$1,'Dados e Programação'!$A$1:$AN$1,0),FALSE)</f>
        <v>1</v>
      </c>
      <c r="J205" s="2">
        <f>VLOOKUP($B205,'Dados e Programação'!$A$1:$AN$509,MATCH(Classes!J$1,'Dados e Programação'!$A$1:$AN$1,0),FALSE)</f>
        <v>0</v>
      </c>
      <c r="K205" s="2">
        <f>VLOOKUP($B205,'Dados e Programação'!$A$1:$AN$509,MATCH(Classes!K$1,'Dados e Programação'!$A$1:$AN$1,0),FALSE)</f>
        <v>0</v>
      </c>
      <c r="L205" s="2">
        <f>VLOOKUP($B205,'Dados e Programação'!$A$1:$AN$509,MATCH(Classes!L$1,'Dados e Programação'!$A$1:$AN$1,0),FALSE)</f>
        <v>0</v>
      </c>
      <c r="M205" s="2">
        <f>VLOOKUP($B205,'Dados e Programação'!$A$1:$AN$509,MATCH(Classes!M$1,'Dados e Programação'!$A$1:$AN$1,0),FALSE)</f>
        <v>1</v>
      </c>
      <c r="N205" s="2">
        <f>VLOOKUP($B205,'Dados e Programação'!$A$1:$AN$509,MATCH(Classes!N$1,'Dados e Programação'!$A$1:$AN$1,0),FALSE)</f>
        <v>0</v>
      </c>
    </row>
    <row r="206" spans="1:14" x14ac:dyDescent="0.3">
      <c r="A206" t="s">
        <v>101</v>
      </c>
      <c r="B206" t="str">
        <f t="shared" si="6"/>
        <v>RN_Supermercado</v>
      </c>
      <c r="C206" t="str">
        <f t="shared" si="7"/>
        <v>24_Supermercado</v>
      </c>
      <c r="D206" t="s">
        <v>39</v>
      </c>
      <c r="E206">
        <v>24</v>
      </c>
      <c r="F206" t="s">
        <v>27</v>
      </c>
      <c r="G206" s="1">
        <f>VLOOKUP($B206,'Dados e Programação'!$A$1:$AN$509,MATCH(Classes!G$1,'Dados e Programação'!$A$1:$AN$1,0),FALSE)</f>
        <v>1</v>
      </c>
      <c r="H206" s="1">
        <f>VLOOKUP($B206,'Dados e Programação'!$A$1:$AN$509,MATCH(Classes!H$1,'Dados e Programação'!$A$1:$AN$1,0),FALSE)</f>
        <v>0</v>
      </c>
      <c r="I206" s="1">
        <f>VLOOKUP($B206,'Dados e Programação'!$A$1:$AN$509,MATCH(Classes!I$1,'Dados e Programação'!$A$1:$AN$1,0),FALSE)</f>
        <v>0</v>
      </c>
      <c r="J206" s="2">
        <f>VLOOKUP($B206,'Dados e Programação'!$A$1:$AN$509,MATCH(Classes!J$1,'Dados e Programação'!$A$1:$AN$1,0),FALSE)</f>
        <v>1</v>
      </c>
      <c r="K206" s="2">
        <f>VLOOKUP($B206,'Dados e Programação'!$A$1:$AN$509,MATCH(Classes!K$1,'Dados e Programação'!$A$1:$AN$1,0),FALSE)</f>
        <v>0</v>
      </c>
      <c r="L206" s="2">
        <f>VLOOKUP($B206,'Dados e Programação'!$A$1:$AN$509,MATCH(Classes!L$1,'Dados e Programação'!$A$1:$AN$1,0),FALSE)</f>
        <v>0</v>
      </c>
      <c r="M206" s="2">
        <f>VLOOKUP($B206,'Dados e Programação'!$A$1:$AN$509,MATCH(Classes!M$1,'Dados e Programação'!$A$1:$AN$1,0),FALSE)</f>
        <v>0</v>
      </c>
      <c r="N206" s="2">
        <f>VLOOKUP($B206,'Dados e Programação'!$A$1:$AN$509,MATCH(Classes!N$1,'Dados e Programação'!$A$1:$AN$1,0),FALSE)</f>
        <v>0</v>
      </c>
    </row>
    <row r="207" spans="1:14" x14ac:dyDescent="0.3">
      <c r="A207" t="s">
        <v>85</v>
      </c>
      <c r="B207" t="str">
        <f t="shared" si="6"/>
        <v>SE_Acougues</v>
      </c>
      <c r="C207" t="str">
        <f t="shared" si="7"/>
        <v>28_Acougues</v>
      </c>
      <c r="D207" t="s">
        <v>40</v>
      </c>
      <c r="E207">
        <v>28</v>
      </c>
      <c r="F207" t="s">
        <v>11</v>
      </c>
      <c r="G207" s="1">
        <f>VLOOKUP($B207,'Dados e Programação'!$A$1:$AN$509,MATCH(Classes!G$1,'Dados e Programação'!$A$1:$AN$1,0),FALSE)</f>
        <v>1</v>
      </c>
      <c r="H207" s="1">
        <f>VLOOKUP($B207,'Dados e Programação'!$A$1:$AN$509,MATCH(Classes!H$1,'Dados e Programação'!$A$1:$AN$1,0),FALSE)</f>
        <v>0</v>
      </c>
      <c r="I207" s="1">
        <f>VLOOKUP($B207,'Dados e Programação'!$A$1:$AN$509,MATCH(Classes!I$1,'Dados e Programação'!$A$1:$AN$1,0),FALSE)</f>
        <v>0</v>
      </c>
      <c r="J207" s="2">
        <f>VLOOKUP($B207,'Dados e Programação'!$A$1:$AN$509,MATCH(Classes!J$1,'Dados e Programação'!$A$1:$AN$1,0),FALSE)</f>
        <v>1</v>
      </c>
      <c r="K207" s="2">
        <f>VLOOKUP($B207,'Dados e Programação'!$A$1:$AN$509,MATCH(Classes!K$1,'Dados e Programação'!$A$1:$AN$1,0),FALSE)</f>
        <v>0</v>
      </c>
      <c r="L207" s="2">
        <f>VLOOKUP($B207,'Dados e Programação'!$A$1:$AN$509,MATCH(Classes!L$1,'Dados e Programação'!$A$1:$AN$1,0),FALSE)</f>
        <v>0</v>
      </c>
      <c r="M207" s="2">
        <f>VLOOKUP($B207,'Dados e Programação'!$A$1:$AN$509,MATCH(Classes!M$1,'Dados e Programação'!$A$1:$AN$1,0),FALSE)</f>
        <v>0</v>
      </c>
      <c r="N207" s="2">
        <f>VLOOKUP($B207,'Dados e Programação'!$A$1:$AN$509,MATCH(Classes!N$1,'Dados e Programação'!$A$1:$AN$1,0),FALSE)</f>
        <v>0</v>
      </c>
    </row>
    <row r="208" spans="1:14" x14ac:dyDescent="0.3">
      <c r="A208" t="s">
        <v>86</v>
      </c>
      <c r="B208" t="str">
        <f t="shared" si="6"/>
        <v>SE_AliGeral</v>
      </c>
      <c r="C208" t="str">
        <f t="shared" si="7"/>
        <v>28_AliGeral</v>
      </c>
      <c r="D208" t="s">
        <v>40</v>
      </c>
      <c r="E208">
        <v>28</v>
      </c>
      <c r="F208" t="s">
        <v>12</v>
      </c>
      <c r="G208" s="1">
        <f>VLOOKUP($B208,'Dados e Programação'!$A$1:$AN$509,MATCH(Classes!G$1,'Dados e Programação'!$A$1:$AN$1,0),FALSE)</f>
        <v>1</v>
      </c>
      <c r="H208" s="1">
        <f>VLOOKUP($B208,'Dados e Programação'!$A$1:$AN$509,MATCH(Classes!H$1,'Dados e Programação'!$A$1:$AN$1,0),FALSE)</f>
        <v>0</v>
      </c>
      <c r="I208" s="1">
        <f>VLOOKUP($B208,'Dados e Programação'!$A$1:$AN$509,MATCH(Classes!I$1,'Dados e Programação'!$A$1:$AN$1,0),FALSE)</f>
        <v>0</v>
      </c>
      <c r="J208" s="2">
        <f>VLOOKUP($B208,'Dados e Programação'!$A$1:$AN$509,MATCH(Classes!J$1,'Dados e Programação'!$A$1:$AN$1,0),FALSE)</f>
        <v>1</v>
      </c>
      <c r="K208" s="2">
        <f>VLOOKUP($B208,'Dados e Programação'!$A$1:$AN$509,MATCH(Classes!K$1,'Dados e Programação'!$A$1:$AN$1,0),FALSE)</f>
        <v>0</v>
      </c>
      <c r="L208" s="2">
        <f>VLOOKUP($B208,'Dados e Programação'!$A$1:$AN$509,MATCH(Classes!L$1,'Dados e Programação'!$A$1:$AN$1,0),FALSE)</f>
        <v>0</v>
      </c>
      <c r="M208" s="2">
        <f>VLOOKUP($B208,'Dados e Programação'!$A$1:$AN$509,MATCH(Classes!M$1,'Dados e Programação'!$A$1:$AN$1,0),FALSE)</f>
        <v>0</v>
      </c>
      <c r="N208" s="2">
        <f>VLOOKUP($B208,'Dados e Programação'!$A$1:$AN$509,MATCH(Classes!N$1,'Dados e Programação'!$A$1:$AN$1,0),FALSE)</f>
        <v>0</v>
      </c>
    </row>
    <row r="209" spans="1:14" x14ac:dyDescent="0.3">
      <c r="A209" t="s">
        <v>87</v>
      </c>
      <c r="B209" t="str">
        <f t="shared" si="6"/>
        <v>SE_Ambulantes</v>
      </c>
      <c r="C209" t="str">
        <f t="shared" si="7"/>
        <v>28_Ambulantes</v>
      </c>
      <c r="D209" t="s">
        <v>40</v>
      </c>
      <c r="E209">
        <v>28</v>
      </c>
      <c r="F209" t="s">
        <v>13</v>
      </c>
      <c r="G209" s="1">
        <f>VLOOKUP($B209,'Dados e Programação'!$A$1:$AN$509,MATCH(Classes!G$1,'Dados e Programação'!$A$1:$AN$1,0),FALSE)</f>
        <v>0</v>
      </c>
      <c r="H209" s="1">
        <f>VLOOKUP($B209,'Dados e Programação'!$A$1:$AN$509,MATCH(Classes!H$1,'Dados e Programação'!$A$1:$AN$1,0),FALSE)</f>
        <v>0</v>
      </c>
      <c r="I209" s="1">
        <f>VLOOKUP($B209,'Dados e Programação'!$A$1:$AN$509,MATCH(Classes!I$1,'Dados e Programação'!$A$1:$AN$1,0),FALSE)</f>
        <v>1</v>
      </c>
      <c r="J209" s="2">
        <f>VLOOKUP($B209,'Dados e Programação'!$A$1:$AN$509,MATCH(Classes!J$1,'Dados e Programação'!$A$1:$AN$1,0),FALSE)</f>
        <v>0</v>
      </c>
      <c r="K209" s="2">
        <f>VLOOKUP($B209,'Dados e Programação'!$A$1:$AN$509,MATCH(Classes!K$1,'Dados e Programação'!$A$1:$AN$1,0),FALSE)</f>
        <v>0</v>
      </c>
      <c r="L209" s="2">
        <f>VLOOKUP($B209,'Dados e Programação'!$A$1:$AN$509,MATCH(Classes!L$1,'Dados e Programação'!$A$1:$AN$1,0),FALSE)</f>
        <v>0</v>
      </c>
      <c r="M209" s="2">
        <f>VLOOKUP($B209,'Dados e Programação'!$A$1:$AN$509,MATCH(Classes!M$1,'Dados e Programação'!$A$1:$AN$1,0),FALSE)</f>
        <v>1</v>
      </c>
      <c r="N209" s="2">
        <f>VLOOKUP($B209,'Dados e Programação'!$A$1:$AN$509,MATCH(Classes!N$1,'Dados e Programação'!$A$1:$AN$1,0),FALSE)</f>
        <v>0</v>
      </c>
    </row>
    <row r="210" spans="1:14" x14ac:dyDescent="0.3">
      <c r="A210" t="s">
        <v>88</v>
      </c>
      <c r="B210" t="str">
        <f t="shared" si="6"/>
        <v>SE_Bares</v>
      </c>
      <c r="C210" t="str">
        <f t="shared" si="7"/>
        <v>28_Bares</v>
      </c>
      <c r="D210" t="s">
        <v>40</v>
      </c>
      <c r="E210">
        <v>28</v>
      </c>
      <c r="F210" t="s">
        <v>14</v>
      </c>
      <c r="G210" s="1">
        <f>VLOOKUP($B210,'Dados e Programação'!$A$1:$AN$509,MATCH(Classes!G$1,'Dados e Programação'!$A$1:$AN$1,0),FALSE)</f>
        <v>0</v>
      </c>
      <c r="H210" s="1">
        <f>VLOOKUP($B210,'Dados e Programação'!$A$1:$AN$509,MATCH(Classes!H$1,'Dados e Programação'!$A$1:$AN$1,0),FALSE)</f>
        <v>0</v>
      </c>
      <c r="I210" s="1">
        <f>VLOOKUP($B210,'Dados e Programação'!$A$1:$AN$509,MATCH(Classes!I$1,'Dados e Programação'!$A$1:$AN$1,0),FALSE)</f>
        <v>1</v>
      </c>
      <c r="J210" s="2">
        <f>VLOOKUP($B210,'Dados e Programação'!$A$1:$AN$509,MATCH(Classes!J$1,'Dados e Programação'!$A$1:$AN$1,0),FALSE)</f>
        <v>0</v>
      </c>
      <c r="K210" s="2">
        <f>VLOOKUP($B210,'Dados e Programação'!$A$1:$AN$509,MATCH(Classes!K$1,'Dados e Programação'!$A$1:$AN$1,0),FALSE)</f>
        <v>0</v>
      </c>
      <c r="L210" s="2">
        <f>VLOOKUP($B210,'Dados e Programação'!$A$1:$AN$509,MATCH(Classes!L$1,'Dados e Programação'!$A$1:$AN$1,0),FALSE)</f>
        <v>0</v>
      </c>
      <c r="M210" s="2">
        <f>VLOOKUP($B210,'Dados e Programação'!$A$1:$AN$509,MATCH(Classes!M$1,'Dados e Programação'!$A$1:$AN$1,0),FALSE)</f>
        <v>0</v>
      </c>
      <c r="N210" s="2">
        <f>VLOOKUP($B210,'Dados e Programação'!$A$1:$AN$509,MATCH(Classes!N$1,'Dados e Programação'!$A$1:$AN$1,0),FALSE)</f>
        <v>1</v>
      </c>
    </row>
    <row r="211" spans="1:14" x14ac:dyDescent="0.3">
      <c r="A211" t="s">
        <v>89</v>
      </c>
      <c r="B211" t="str">
        <f t="shared" si="6"/>
        <v>SE_Bebidas</v>
      </c>
      <c r="C211" t="str">
        <f t="shared" si="7"/>
        <v>28_Bebidas</v>
      </c>
      <c r="D211" t="s">
        <v>40</v>
      </c>
      <c r="E211">
        <v>28</v>
      </c>
      <c r="F211" t="s">
        <v>15</v>
      </c>
      <c r="G211" s="1">
        <f>VLOOKUP($B211,'Dados e Programação'!$A$1:$AN$509,MATCH(Classes!G$1,'Dados e Programação'!$A$1:$AN$1,0),FALSE)</f>
        <v>0</v>
      </c>
      <c r="H211" s="1">
        <f>VLOOKUP($B211,'Dados e Programação'!$A$1:$AN$509,MATCH(Classes!H$1,'Dados e Programação'!$A$1:$AN$1,0),FALSE)</f>
        <v>0</v>
      </c>
      <c r="I211" s="1">
        <f>VLOOKUP($B211,'Dados e Programação'!$A$1:$AN$509,MATCH(Classes!I$1,'Dados e Programação'!$A$1:$AN$1,0),FALSE)</f>
        <v>1</v>
      </c>
      <c r="J211" s="2">
        <f>VLOOKUP($B211,'Dados e Programação'!$A$1:$AN$509,MATCH(Classes!J$1,'Dados e Programação'!$A$1:$AN$1,0),FALSE)</f>
        <v>0</v>
      </c>
      <c r="K211" s="2">
        <f>VLOOKUP($B211,'Dados e Programação'!$A$1:$AN$509,MATCH(Classes!K$1,'Dados e Programação'!$A$1:$AN$1,0),FALSE)</f>
        <v>1</v>
      </c>
      <c r="L211" s="2">
        <f>VLOOKUP($B211,'Dados e Programação'!$A$1:$AN$509,MATCH(Classes!L$1,'Dados e Programação'!$A$1:$AN$1,0),FALSE)</f>
        <v>0</v>
      </c>
      <c r="M211" s="2">
        <f>VLOOKUP($B211,'Dados e Programação'!$A$1:$AN$509,MATCH(Classes!M$1,'Dados e Programação'!$A$1:$AN$1,0),FALSE)</f>
        <v>0</v>
      </c>
      <c r="N211" s="2">
        <f>VLOOKUP($B211,'Dados e Programação'!$A$1:$AN$509,MATCH(Classes!N$1,'Dados e Programação'!$A$1:$AN$1,0),FALSE)</f>
        <v>0</v>
      </c>
    </row>
    <row r="212" spans="1:14" x14ac:dyDescent="0.3">
      <c r="A212" t="s">
        <v>90</v>
      </c>
      <c r="B212" t="str">
        <f t="shared" si="6"/>
        <v>SE_Cantinas</v>
      </c>
      <c r="C212" t="str">
        <f t="shared" si="7"/>
        <v>28_Cantinas</v>
      </c>
      <c r="D212" t="s">
        <v>40</v>
      </c>
      <c r="E212">
        <v>28</v>
      </c>
      <c r="F212" t="s">
        <v>16</v>
      </c>
      <c r="G212" s="1">
        <f>VLOOKUP($B212,'Dados e Programação'!$A$1:$AN$509,MATCH(Classes!G$1,'Dados e Programação'!$A$1:$AN$1,0),FALSE)</f>
        <v>0</v>
      </c>
      <c r="H212" s="1">
        <f>VLOOKUP($B212,'Dados e Programação'!$A$1:$AN$509,MATCH(Classes!H$1,'Dados e Programação'!$A$1:$AN$1,0),FALSE)</f>
        <v>0</v>
      </c>
      <c r="I212" s="1">
        <f>VLOOKUP($B212,'Dados e Programação'!$A$1:$AN$509,MATCH(Classes!I$1,'Dados e Programação'!$A$1:$AN$1,0),FALSE)</f>
        <v>1</v>
      </c>
      <c r="J212" s="2">
        <f>VLOOKUP($B212,'Dados e Programação'!$A$1:$AN$509,MATCH(Classes!J$1,'Dados e Programação'!$A$1:$AN$1,0),FALSE)</f>
        <v>0</v>
      </c>
      <c r="K212" s="2">
        <f>VLOOKUP($B212,'Dados e Programação'!$A$1:$AN$509,MATCH(Classes!K$1,'Dados e Programação'!$A$1:$AN$1,0),FALSE)</f>
        <v>1</v>
      </c>
      <c r="L212" s="2">
        <f>VLOOKUP($B212,'Dados e Programação'!$A$1:$AN$509,MATCH(Classes!L$1,'Dados e Programação'!$A$1:$AN$1,0),FALSE)</f>
        <v>0</v>
      </c>
      <c r="M212" s="2">
        <f>VLOOKUP($B212,'Dados e Programação'!$A$1:$AN$509,MATCH(Classes!M$1,'Dados e Programação'!$A$1:$AN$1,0),FALSE)</f>
        <v>0</v>
      </c>
      <c r="N212" s="2">
        <f>VLOOKUP($B212,'Dados e Programação'!$A$1:$AN$509,MATCH(Classes!N$1,'Dados e Programação'!$A$1:$AN$1,0),FALSE)</f>
        <v>0</v>
      </c>
    </row>
    <row r="213" spans="1:14" x14ac:dyDescent="0.3">
      <c r="A213" t="s">
        <v>91</v>
      </c>
      <c r="B213" t="str">
        <f t="shared" si="6"/>
        <v>SE_Doces</v>
      </c>
      <c r="C213" t="str">
        <f t="shared" si="7"/>
        <v>28_Doces</v>
      </c>
      <c r="D213" t="s">
        <v>40</v>
      </c>
      <c r="E213">
        <v>28</v>
      </c>
      <c r="F213" t="s">
        <v>17</v>
      </c>
      <c r="G213" s="1">
        <f>VLOOKUP($B213,'Dados e Programação'!$A$1:$AN$509,MATCH(Classes!G$1,'Dados e Programação'!$A$1:$AN$1,0),FALSE)</f>
        <v>0</v>
      </c>
      <c r="H213" s="1">
        <f>VLOOKUP($B213,'Dados e Programação'!$A$1:$AN$509,MATCH(Classes!H$1,'Dados e Programação'!$A$1:$AN$1,0),FALSE)</f>
        <v>1</v>
      </c>
      <c r="I213" s="1">
        <f>VLOOKUP($B213,'Dados e Programação'!$A$1:$AN$509,MATCH(Classes!I$1,'Dados e Programação'!$A$1:$AN$1,0),FALSE)</f>
        <v>0</v>
      </c>
      <c r="J213" s="2">
        <f>VLOOKUP($B213,'Dados e Programação'!$A$1:$AN$509,MATCH(Classes!J$1,'Dados e Programação'!$A$1:$AN$1,0),FALSE)</f>
        <v>0</v>
      </c>
      <c r="K213" s="2">
        <f>VLOOKUP($B213,'Dados e Programação'!$A$1:$AN$509,MATCH(Classes!K$1,'Dados e Programação'!$A$1:$AN$1,0),FALSE)</f>
        <v>1</v>
      </c>
      <c r="L213" s="2">
        <f>VLOOKUP($B213,'Dados e Programação'!$A$1:$AN$509,MATCH(Classes!L$1,'Dados e Programação'!$A$1:$AN$1,0),FALSE)</f>
        <v>0</v>
      </c>
      <c r="M213" s="2">
        <f>VLOOKUP($B213,'Dados e Programação'!$A$1:$AN$509,MATCH(Classes!M$1,'Dados e Programação'!$A$1:$AN$1,0),FALSE)</f>
        <v>0</v>
      </c>
      <c r="N213" s="2">
        <f>VLOOKUP($B213,'Dados e Programação'!$A$1:$AN$509,MATCH(Classes!N$1,'Dados e Programação'!$A$1:$AN$1,0),FALSE)</f>
        <v>0</v>
      </c>
    </row>
    <row r="214" spans="1:14" x14ac:dyDescent="0.3">
      <c r="A214" t="s">
        <v>92</v>
      </c>
      <c r="B214" t="str">
        <f t="shared" si="6"/>
        <v>SE_FornecimentoDom</v>
      </c>
      <c r="C214" t="str">
        <f t="shared" si="7"/>
        <v>28_FornecimentoDom</v>
      </c>
      <c r="D214" t="s">
        <v>40</v>
      </c>
      <c r="E214">
        <v>28</v>
      </c>
      <c r="F214" t="s">
        <v>18</v>
      </c>
      <c r="G214" s="1">
        <f>VLOOKUP($B214,'Dados e Programação'!$A$1:$AN$509,MATCH(Classes!G$1,'Dados e Programação'!$A$1:$AN$1,0),FALSE)</f>
        <v>0</v>
      </c>
      <c r="H214" s="1">
        <f>VLOOKUP($B214,'Dados e Programação'!$A$1:$AN$509,MATCH(Classes!H$1,'Dados e Programação'!$A$1:$AN$1,0),FALSE)</f>
        <v>0</v>
      </c>
      <c r="I214" s="1">
        <f>VLOOKUP($B214,'Dados e Programação'!$A$1:$AN$509,MATCH(Classes!I$1,'Dados e Programação'!$A$1:$AN$1,0),FALSE)</f>
        <v>1</v>
      </c>
      <c r="J214" s="2">
        <f>VLOOKUP($B214,'Dados e Programação'!$A$1:$AN$509,MATCH(Classes!J$1,'Dados e Programação'!$A$1:$AN$1,0),FALSE)</f>
        <v>0</v>
      </c>
      <c r="K214" s="2">
        <f>VLOOKUP($B214,'Dados e Programação'!$A$1:$AN$509,MATCH(Classes!K$1,'Dados e Programação'!$A$1:$AN$1,0),FALSE)</f>
        <v>0</v>
      </c>
      <c r="L214" s="2">
        <f>VLOOKUP($B214,'Dados e Programação'!$A$1:$AN$509,MATCH(Classes!L$1,'Dados e Programação'!$A$1:$AN$1,0),FALSE)</f>
        <v>0</v>
      </c>
      <c r="M214" s="2">
        <f>VLOOKUP($B214,'Dados e Programação'!$A$1:$AN$509,MATCH(Classes!M$1,'Dados e Programação'!$A$1:$AN$1,0),FALSE)</f>
        <v>1</v>
      </c>
      <c r="N214" s="2">
        <f>VLOOKUP($B214,'Dados e Programação'!$A$1:$AN$509,MATCH(Classes!N$1,'Dados e Programação'!$A$1:$AN$1,0),FALSE)</f>
        <v>0</v>
      </c>
    </row>
    <row r="215" spans="1:14" x14ac:dyDescent="0.3">
      <c r="A215" t="s">
        <v>93</v>
      </c>
      <c r="B215" t="str">
        <f t="shared" si="6"/>
        <v>SE_Hipermercado</v>
      </c>
      <c r="C215" t="str">
        <f t="shared" si="7"/>
        <v>28_Hipermercado</v>
      </c>
      <c r="D215" t="s">
        <v>40</v>
      </c>
      <c r="E215">
        <v>28</v>
      </c>
      <c r="F215" t="s">
        <v>19</v>
      </c>
      <c r="G215" s="1">
        <f>VLOOKUP($B215,'Dados e Programação'!$A$1:$AN$509,MATCH(Classes!G$1,'Dados e Programação'!$A$1:$AN$1,0),FALSE)</f>
        <v>0</v>
      </c>
      <c r="H215" s="1">
        <f>VLOOKUP($B215,'Dados e Programação'!$A$1:$AN$509,MATCH(Classes!H$1,'Dados e Programação'!$A$1:$AN$1,0),FALSE)</f>
        <v>0</v>
      </c>
      <c r="I215" s="1">
        <f>VLOOKUP($B215,'Dados e Programação'!$A$1:$AN$509,MATCH(Classes!I$1,'Dados e Programação'!$A$1:$AN$1,0),FALSE)</f>
        <v>1</v>
      </c>
      <c r="J215" s="2">
        <f>VLOOKUP($B215,'Dados e Programação'!$A$1:$AN$509,MATCH(Classes!J$1,'Dados e Programação'!$A$1:$AN$1,0),FALSE)</f>
        <v>0</v>
      </c>
      <c r="K215" s="2">
        <f>VLOOKUP($B215,'Dados e Programação'!$A$1:$AN$509,MATCH(Classes!K$1,'Dados e Programação'!$A$1:$AN$1,0),FALSE)</f>
        <v>0</v>
      </c>
      <c r="L215" s="2">
        <f>VLOOKUP($B215,'Dados e Programação'!$A$1:$AN$509,MATCH(Classes!L$1,'Dados e Programação'!$A$1:$AN$1,0),FALSE)</f>
        <v>0</v>
      </c>
      <c r="M215" s="2">
        <f>VLOOKUP($B215,'Dados e Programação'!$A$1:$AN$509,MATCH(Classes!M$1,'Dados e Programação'!$A$1:$AN$1,0),FALSE)</f>
        <v>1</v>
      </c>
      <c r="N215" s="2">
        <f>VLOOKUP($B215,'Dados e Programação'!$A$1:$AN$509,MATCH(Classes!N$1,'Dados e Programação'!$A$1:$AN$1,0),FALSE)</f>
        <v>0</v>
      </c>
    </row>
    <row r="216" spans="1:14" x14ac:dyDescent="0.3">
      <c r="A216" t="s">
        <v>94</v>
      </c>
      <c r="B216" t="str">
        <f t="shared" si="6"/>
        <v>SE_Hortifruti</v>
      </c>
      <c r="C216" t="str">
        <f t="shared" si="7"/>
        <v>28_Hortifruti</v>
      </c>
      <c r="D216" t="s">
        <v>40</v>
      </c>
      <c r="E216">
        <v>28</v>
      </c>
      <c r="F216" t="s">
        <v>20</v>
      </c>
      <c r="G216" s="1">
        <f>VLOOKUP($B216,'Dados e Programação'!$A$1:$AN$509,MATCH(Classes!G$1,'Dados e Programação'!$A$1:$AN$1,0),FALSE)</f>
        <v>1</v>
      </c>
      <c r="H216" s="1">
        <f>VLOOKUP($B216,'Dados e Programação'!$A$1:$AN$509,MATCH(Classes!H$1,'Dados e Programação'!$A$1:$AN$1,0),FALSE)</f>
        <v>0</v>
      </c>
      <c r="I216" s="1">
        <f>VLOOKUP($B216,'Dados e Programação'!$A$1:$AN$509,MATCH(Classes!I$1,'Dados e Programação'!$A$1:$AN$1,0),FALSE)</f>
        <v>0</v>
      </c>
      <c r="J216" s="2">
        <f>VLOOKUP($B216,'Dados e Programação'!$A$1:$AN$509,MATCH(Classes!J$1,'Dados e Programação'!$A$1:$AN$1,0),FALSE)</f>
        <v>1</v>
      </c>
      <c r="K216" s="2">
        <f>VLOOKUP($B216,'Dados e Programação'!$A$1:$AN$509,MATCH(Classes!K$1,'Dados e Programação'!$A$1:$AN$1,0),FALSE)</f>
        <v>0</v>
      </c>
      <c r="L216" s="2">
        <f>VLOOKUP($B216,'Dados e Programação'!$A$1:$AN$509,MATCH(Classes!L$1,'Dados e Programação'!$A$1:$AN$1,0),FALSE)</f>
        <v>0</v>
      </c>
      <c r="M216" s="2">
        <f>VLOOKUP($B216,'Dados e Programação'!$A$1:$AN$509,MATCH(Classes!M$1,'Dados e Programação'!$A$1:$AN$1,0),FALSE)</f>
        <v>0</v>
      </c>
      <c r="N216" s="2">
        <f>VLOOKUP($B216,'Dados e Programação'!$A$1:$AN$509,MATCH(Classes!N$1,'Dados e Programação'!$A$1:$AN$1,0),FALSE)</f>
        <v>0</v>
      </c>
    </row>
    <row r="217" spans="1:14" x14ac:dyDescent="0.3">
      <c r="A217" t="s">
        <v>95</v>
      </c>
      <c r="B217" t="str">
        <f t="shared" si="6"/>
        <v>SE_Lanchonetes</v>
      </c>
      <c r="C217" t="str">
        <f t="shared" si="7"/>
        <v>28_Lanchonetes</v>
      </c>
      <c r="D217" t="s">
        <v>40</v>
      </c>
      <c r="E217">
        <v>28</v>
      </c>
      <c r="F217" t="s">
        <v>21</v>
      </c>
      <c r="G217" s="1">
        <f>VLOOKUP($B217,'Dados e Programação'!$A$1:$AN$509,MATCH(Classes!G$1,'Dados e Programação'!$A$1:$AN$1,0),FALSE)</f>
        <v>0</v>
      </c>
      <c r="H217" s="1">
        <f>VLOOKUP($B217,'Dados e Programação'!$A$1:$AN$509,MATCH(Classes!H$1,'Dados e Programação'!$A$1:$AN$1,0),FALSE)</f>
        <v>1</v>
      </c>
      <c r="I217" s="1">
        <f>VLOOKUP($B217,'Dados e Programação'!$A$1:$AN$509,MATCH(Classes!I$1,'Dados e Programação'!$A$1:$AN$1,0),FALSE)</f>
        <v>0</v>
      </c>
      <c r="J217" s="2">
        <f>VLOOKUP($B217,'Dados e Programação'!$A$1:$AN$509,MATCH(Classes!J$1,'Dados e Programação'!$A$1:$AN$1,0),FALSE)</f>
        <v>0</v>
      </c>
      <c r="K217" s="2">
        <f>VLOOKUP($B217,'Dados e Programação'!$A$1:$AN$509,MATCH(Classes!K$1,'Dados e Programação'!$A$1:$AN$1,0),FALSE)</f>
        <v>1</v>
      </c>
      <c r="L217" s="2">
        <f>VLOOKUP($B217,'Dados e Programação'!$A$1:$AN$509,MATCH(Classes!L$1,'Dados e Programação'!$A$1:$AN$1,0),FALSE)</f>
        <v>0</v>
      </c>
      <c r="M217" s="2">
        <f>VLOOKUP($B217,'Dados e Programação'!$A$1:$AN$509,MATCH(Classes!M$1,'Dados e Programação'!$A$1:$AN$1,0),FALSE)</f>
        <v>0</v>
      </c>
      <c r="N217" s="2">
        <f>VLOOKUP($B217,'Dados e Programação'!$A$1:$AN$509,MATCH(Classes!N$1,'Dados e Programação'!$A$1:$AN$1,0),FALSE)</f>
        <v>0</v>
      </c>
    </row>
    <row r="218" spans="1:14" x14ac:dyDescent="0.3">
      <c r="A218" t="s">
        <v>96</v>
      </c>
      <c r="B218" t="str">
        <f t="shared" si="6"/>
        <v>SE_LaticiniosFrios</v>
      </c>
      <c r="C218" t="str">
        <f t="shared" si="7"/>
        <v>28_LaticiniosFrios</v>
      </c>
      <c r="D218" t="s">
        <v>40</v>
      </c>
      <c r="E218">
        <v>28</v>
      </c>
      <c r="F218" t="s">
        <v>22</v>
      </c>
      <c r="G218" s="1">
        <f>VLOOKUP($B218,'Dados e Programação'!$A$1:$AN$509,MATCH(Classes!G$1,'Dados e Programação'!$A$1:$AN$1,0),FALSE)</f>
        <v>1</v>
      </c>
      <c r="H218" s="1">
        <f>VLOOKUP($B218,'Dados e Programação'!$A$1:$AN$509,MATCH(Classes!H$1,'Dados e Programação'!$A$1:$AN$1,0),FALSE)</f>
        <v>0</v>
      </c>
      <c r="I218" s="1">
        <f>VLOOKUP($B218,'Dados e Programação'!$A$1:$AN$509,MATCH(Classes!I$1,'Dados e Programação'!$A$1:$AN$1,0),FALSE)</f>
        <v>0</v>
      </c>
      <c r="J218" s="2">
        <f>VLOOKUP($B218,'Dados e Programação'!$A$1:$AN$509,MATCH(Classes!J$1,'Dados e Programação'!$A$1:$AN$1,0),FALSE)</f>
        <v>1</v>
      </c>
      <c r="K218" s="2">
        <f>VLOOKUP($B218,'Dados e Programação'!$A$1:$AN$509,MATCH(Classes!K$1,'Dados e Programação'!$A$1:$AN$1,0),FALSE)</f>
        <v>0</v>
      </c>
      <c r="L218" s="2">
        <f>VLOOKUP($B218,'Dados e Programação'!$A$1:$AN$509,MATCH(Classes!L$1,'Dados e Programação'!$A$1:$AN$1,0),FALSE)</f>
        <v>0</v>
      </c>
      <c r="M218" s="2">
        <f>VLOOKUP($B218,'Dados e Programação'!$A$1:$AN$509,MATCH(Classes!M$1,'Dados e Programação'!$A$1:$AN$1,0),FALSE)</f>
        <v>0</v>
      </c>
      <c r="N218" s="2">
        <f>VLOOKUP($B218,'Dados e Programação'!$A$1:$AN$509,MATCH(Classes!N$1,'Dados e Programação'!$A$1:$AN$1,0),FALSE)</f>
        <v>0</v>
      </c>
    </row>
    <row r="219" spans="1:14" x14ac:dyDescent="0.3">
      <c r="A219" t="s">
        <v>97</v>
      </c>
      <c r="B219" t="str">
        <f t="shared" si="6"/>
        <v>SE_Minimercado</v>
      </c>
      <c r="C219" t="str">
        <f t="shared" si="7"/>
        <v>28_Minimercado</v>
      </c>
      <c r="D219" t="s">
        <v>40</v>
      </c>
      <c r="E219">
        <v>28</v>
      </c>
      <c r="F219" t="s">
        <v>23</v>
      </c>
      <c r="G219" s="1">
        <f>VLOOKUP($B219,'Dados e Programação'!$A$1:$AN$509,MATCH(Classes!G$1,'Dados e Programação'!$A$1:$AN$1,0),FALSE)</f>
        <v>0</v>
      </c>
      <c r="H219" s="1">
        <f>VLOOKUP($B219,'Dados e Programação'!$A$1:$AN$509,MATCH(Classes!H$1,'Dados e Programação'!$A$1:$AN$1,0),FALSE)</f>
        <v>0</v>
      </c>
      <c r="I219" s="1">
        <f>VLOOKUP($B219,'Dados e Programação'!$A$1:$AN$509,MATCH(Classes!I$1,'Dados e Programação'!$A$1:$AN$1,0),FALSE)</f>
        <v>1</v>
      </c>
      <c r="J219" s="2">
        <f>VLOOKUP($B219,'Dados e Programação'!$A$1:$AN$509,MATCH(Classes!J$1,'Dados e Programação'!$A$1:$AN$1,0),FALSE)</f>
        <v>0</v>
      </c>
      <c r="K219" s="2">
        <f>VLOOKUP($B219,'Dados e Programação'!$A$1:$AN$509,MATCH(Classes!K$1,'Dados e Programação'!$A$1:$AN$1,0),FALSE)</f>
        <v>0</v>
      </c>
      <c r="L219" s="2">
        <f>VLOOKUP($B219,'Dados e Programação'!$A$1:$AN$509,MATCH(Classes!L$1,'Dados e Programação'!$A$1:$AN$1,0),FALSE)</f>
        <v>0</v>
      </c>
      <c r="M219" s="2">
        <f>VLOOKUP($B219,'Dados e Programação'!$A$1:$AN$509,MATCH(Classes!M$1,'Dados e Programação'!$A$1:$AN$1,0),FALSE)</f>
        <v>1</v>
      </c>
      <c r="N219" s="2">
        <f>VLOOKUP($B219,'Dados e Programação'!$A$1:$AN$509,MATCH(Classes!N$1,'Dados e Programação'!$A$1:$AN$1,0),FALSE)</f>
        <v>0</v>
      </c>
    </row>
    <row r="220" spans="1:14" x14ac:dyDescent="0.3">
      <c r="A220" t="s">
        <v>98</v>
      </c>
      <c r="B220" t="str">
        <f t="shared" si="6"/>
        <v>SE_Padaria_prod</v>
      </c>
      <c r="C220" t="str">
        <f t="shared" si="7"/>
        <v>28_Padaria_prod</v>
      </c>
      <c r="D220" t="s">
        <v>40</v>
      </c>
      <c r="E220">
        <v>28</v>
      </c>
      <c r="F220" t="s">
        <v>24</v>
      </c>
      <c r="G220" s="1">
        <f>VLOOKUP($B220,'Dados e Programação'!$A$1:$AN$509,MATCH(Classes!G$1,'Dados e Programação'!$A$1:$AN$1,0),FALSE)</f>
        <v>0</v>
      </c>
      <c r="H220" s="1">
        <f>VLOOKUP($B220,'Dados e Programação'!$A$1:$AN$509,MATCH(Classes!H$1,'Dados e Programação'!$A$1:$AN$1,0),FALSE)</f>
        <v>0</v>
      </c>
      <c r="I220" s="1">
        <f>VLOOKUP($B220,'Dados e Programação'!$A$1:$AN$509,MATCH(Classes!I$1,'Dados e Programação'!$A$1:$AN$1,0),FALSE)</f>
        <v>1</v>
      </c>
      <c r="J220" s="2">
        <f>VLOOKUP($B220,'Dados e Programação'!$A$1:$AN$509,MATCH(Classes!J$1,'Dados e Programação'!$A$1:$AN$1,0),FALSE)</f>
        <v>0</v>
      </c>
      <c r="K220" s="2">
        <f>VLOOKUP($B220,'Dados e Programação'!$A$1:$AN$509,MATCH(Classes!K$1,'Dados e Programação'!$A$1:$AN$1,0),FALSE)</f>
        <v>0</v>
      </c>
      <c r="L220" s="2">
        <f>VLOOKUP($B220,'Dados e Programação'!$A$1:$AN$509,MATCH(Classes!L$1,'Dados e Programação'!$A$1:$AN$1,0),FALSE)</f>
        <v>0</v>
      </c>
      <c r="M220" s="2">
        <f>VLOOKUP($B220,'Dados e Programação'!$A$1:$AN$509,MATCH(Classes!M$1,'Dados e Programação'!$A$1:$AN$1,0),FALSE)</f>
        <v>0</v>
      </c>
      <c r="N220" s="2">
        <f>VLOOKUP($B220,'Dados e Programação'!$A$1:$AN$509,MATCH(Classes!N$1,'Dados e Programação'!$A$1:$AN$1,0),FALSE)</f>
        <v>1</v>
      </c>
    </row>
    <row r="221" spans="1:14" x14ac:dyDescent="0.3">
      <c r="A221" t="s">
        <v>99</v>
      </c>
      <c r="B221" t="str">
        <f t="shared" si="6"/>
        <v>SE_Peixaria</v>
      </c>
      <c r="C221" t="str">
        <f t="shared" si="7"/>
        <v>28_Peixaria</v>
      </c>
      <c r="D221" t="s">
        <v>40</v>
      </c>
      <c r="E221">
        <v>28</v>
      </c>
      <c r="F221" t="s">
        <v>25</v>
      </c>
      <c r="G221" s="1">
        <f>VLOOKUP($B221,'Dados e Programação'!$A$1:$AN$509,MATCH(Classes!G$1,'Dados e Programação'!$A$1:$AN$1,0),FALSE)</f>
        <v>1</v>
      </c>
      <c r="H221" s="1">
        <f>VLOOKUP($B221,'Dados e Programação'!$A$1:$AN$509,MATCH(Classes!H$1,'Dados e Programação'!$A$1:$AN$1,0),FALSE)</f>
        <v>0</v>
      </c>
      <c r="I221" s="1">
        <f>VLOOKUP($B221,'Dados e Programação'!$A$1:$AN$509,MATCH(Classes!I$1,'Dados e Programação'!$A$1:$AN$1,0),FALSE)</f>
        <v>0</v>
      </c>
      <c r="J221" s="2">
        <f>VLOOKUP($B221,'Dados e Programação'!$A$1:$AN$509,MATCH(Classes!J$1,'Dados e Programação'!$A$1:$AN$1,0),FALSE)</f>
        <v>1</v>
      </c>
      <c r="K221" s="2">
        <f>VLOOKUP($B221,'Dados e Programação'!$A$1:$AN$509,MATCH(Classes!K$1,'Dados e Programação'!$A$1:$AN$1,0),FALSE)</f>
        <v>0</v>
      </c>
      <c r="L221" s="2">
        <f>VLOOKUP($B221,'Dados e Programação'!$A$1:$AN$509,MATCH(Classes!L$1,'Dados e Programação'!$A$1:$AN$1,0),FALSE)</f>
        <v>0</v>
      </c>
      <c r="M221" s="2">
        <f>VLOOKUP($B221,'Dados e Programação'!$A$1:$AN$509,MATCH(Classes!M$1,'Dados e Programação'!$A$1:$AN$1,0),FALSE)</f>
        <v>0</v>
      </c>
      <c r="N221" s="2">
        <f>VLOOKUP($B221,'Dados e Programação'!$A$1:$AN$509,MATCH(Classes!N$1,'Dados e Programação'!$A$1:$AN$1,0),FALSE)</f>
        <v>0</v>
      </c>
    </row>
    <row r="222" spans="1:14" x14ac:dyDescent="0.3">
      <c r="A222" t="s">
        <v>100</v>
      </c>
      <c r="B222" t="str">
        <f t="shared" si="6"/>
        <v>SE_Restaurante</v>
      </c>
      <c r="C222" t="str">
        <f t="shared" si="7"/>
        <v>28_Restaurante</v>
      </c>
      <c r="D222" t="s">
        <v>40</v>
      </c>
      <c r="E222">
        <v>28</v>
      </c>
      <c r="F222" t="s">
        <v>26</v>
      </c>
      <c r="G222" s="1">
        <f>VLOOKUP($B222,'Dados e Programação'!$A$1:$AN$509,MATCH(Classes!G$1,'Dados e Programação'!$A$1:$AN$1,0),FALSE)</f>
        <v>0</v>
      </c>
      <c r="H222" s="1">
        <f>VLOOKUP($B222,'Dados e Programação'!$A$1:$AN$509,MATCH(Classes!H$1,'Dados e Programação'!$A$1:$AN$1,0),FALSE)</f>
        <v>0</v>
      </c>
      <c r="I222" s="1">
        <f>VLOOKUP($B222,'Dados e Programação'!$A$1:$AN$509,MATCH(Classes!I$1,'Dados e Programação'!$A$1:$AN$1,0),FALSE)</f>
        <v>1</v>
      </c>
      <c r="J222" s="2">
        <f>VLOOKUP($B222,'Dados e Programação'!$A$1:$AN$509,MATCH(Classes!J$1,'Dados e Programação'!$A$1:$AN$1,0),FALSE)</f>
        <v>0</v>
      </c>
      <c r="K222" s="2">
        <f>VLOOKUP($B222,'Dados e Programação'!$A$1:$AN$509,MATCH(Classes!K$1,'Dados e Programação'!$A$1:$AN$1,0),FALSE)</f>
        <v>0</v>
      </c>
      <c r="L222" s="2">
        <f>VLOOKUP($B222,'Dados e Programação'!$A$1:$AN$509,MATCH(Classes!L$1,'Dados e Programação'!$A$1:$AN$1,0),FALSE)</f>
        <v>0</v>
      </c>
      <c r="M222" s="2">
        <f>VLOOKUP($B222,'Dados e Programação'!$A$1:$AN$509,MATCH(Classes!M$1,'Dados e Programação'!$A$1:$AN$1,0),FALSE)</f>
        <v>1</v>
      </c>
      <c r="N222" s="2">
        <f>VLOOKUP($B222,'Dados e Programação'!$A$1:$AN$509,MATCH(Classes!N$1,'Dados e Programação'!$A$1:$AN$1,0),FALSE)</f>
        <v>0</v>
      </c>
    </row>
    <row r="223" spans="1:14" x14ac:dyDescent="0.3">
      <c r="A223" t="s">
        <v>101</v>
      </c>
      <c r="B223" t="str">
        <f t="shared" si="6"/>
        <v>SE_Supermercado</v>
      </c>
      <c r="C223" t="str">
        <f t="shared" si="7"/>
        <v>28_Supermercado</v>
      </c>
      <c r="D223" t="s">
        <v>40</v>
      </c>
      <c r="E223">
        <v>28</v>
      </c>
      <c r="F223" t="s">
        <v>27</v>
      </c>
      <c r="G223" s="1">
        <f>VLOOKUP($B223,'Dados e Programação'!$A$1:$AN$509,MATCH(Classes!G$1,'Dados e Programação'!$A$1:$AN$1,0),FALSE)</f>
        <v>0</v>
      </c>
      <c r="H223" s="1">
        <f>VLOOKUP($B223,'Dados e Programação'!$A$1:$AN$509,MATCH(Classes!H$1,'Dados e Programação'!$A$1:$AN$1,0),FALSE)</f>
        <v>0</v>
      </c>
      <c r="I223" s="1">
        <f>VLOOKUP($B223,'Dados e Programação'!$A$1:$AN$509,MATCH(Classes!I$1,'Dados e Programação'!$A$1:$AN$1,0),FALSE)</f>
        <v>1</v>
      </c>
      <c r="J223" s="2">
        <f>VLOOKUP($B223,'Dados e Programação'!$A$1:$AN$509,MATCH(Classes!J$1,'Dados e Programação'!$A$1:$AN$1,0),FALSE)</f>
        <v>0</v>
      </c>
      <c r="K223" s="2">
        <f>VLOOKUP($B223,'Dados e Programação'!$A$1:$AN$509,MATCH(Classes!K$1,'Dados e Programação'!$A$1:$AN$1,0),FALSE)</f>
        <v>0</v>
      </c>
      <c r="L223" s="2">
        <f>VLOOKUP($B223,'Dados e Programação'!$A$1:$AN$509,MATCH(Classes!L$1,'Dados e Programação'!$A$1:$AN$1,0),FALSE)</f>
        <v>0</v>
      </c>
      <c r="M223" s="2">
        <f>VLOOKUP($B223,'Dados e Programação'!$A$1:$AN$509,MATCH(Classes!M$1,'Dados e Programação'!$A$1:$AN$1,0),FALSE)</f>
        <v>1</v>
      </c>
      <c r="N223" s="2">
        <f>VLOOKUP($B223,'Dados e Programação'!$A$1:$AN$509,MATCH(Classes!N$1,'Dados e Programação'!$A$1:$AN$1,0),FALSE)</f>
        <v>0</v>
      </c>
    </row>
    <row r="224" spans="1:14" x14ac:dyDescent="0.3">
      <c r="A224" t="s">
        <v>85</v>
      </c>
      <c r="B224" t="str">
        <f t="shared" si="6"/>
        <v>AC_Acougues</v>
      </c>
      <c r="C224" t="str">
        <f t="shared" si="7"/>
        <v>12_Acougues</v>
      </c>
      <c r="D224" t="s">
        <v>41</v>
      </c>
      <c r="E224">
        <v>12</v>
      </c>
      <c r="F224" t="s">
        <v>11</v>
      </c>
      <c r="G224" s="1">
        <f>VLOOKUP($B224,'Dados e Programação'!$A$1:$AN$509,MATCH(Classes!G$1,'Dados e Programação'!$A$1:$AN$1,0),FALSE)</f>
        <v>1</v>
      </c>
      <c r="H224" s="1">
        <f>VLOOKUP($B224,'Dados e Programação'!$A$1:$AN$509,MATCH(Classes!H$1,'Dados e Programação'!$A$1:$AN$1,0),FALSE)</f>
        <v>0</v>
      </c>
      <c r="I224" s="1">
        <f>VLOOKUP($B224,'Dados e Programação'!$A$1:$AN$509,MATCH(Classes!I$1,'Dados e Programação'!$A$1:$AN$1,0),FALSE)</f>
        <v>0</v>
      </c>
      <c r="J224" s="2">
        <f>VLOOKUP($B224,'Dados e Programação'!$A$1:$AN$509,MATCH(Classes!J$1,'Dados e Programação'!$A$1:$AN$1,0),FALSE)</f>
        <v>1</v>
      </c>
      <c r="K224" s="2">
        <f>VLOOKUP($B224,'Dados e Programação'!$A$1:$AN$509,MATCH(Classes!K$1,'Dados e Programação'!$A$1:$AN$1,0),FALSE)</f>
        <v>0</v>
      </c>
      <c r="L224" s="2">
        <f>VLOOKUP($B224,'Dados e Programação'!$A$1:$AN$509,MATCH(Classes!L$1,'Dados e Programação'!$A$1:$AN$1,0),FALSE)</f>
        <v>0</v>
      </c>
      <c r="M224" s="2">
        <f>VLOOKUP($B224,'Dados e Programação'!$A$1:$AN$509,MATCH(Classes!M$1,'Dados e Programação'!$A$1:$AN$1,0),FALSE)</f>
        <v>0</v>
      </c>
      <c r="N224" s="2">
        <f>VLOOKUP($B224,'Dados e Programação'!$A$1:$AN$509,MATCH(Classes!N$1,'Dados e Programação'!$A$1:$AN$1,0),FALSE)</f>
        <v>0</v>
      </c>
    </row>
    <row r="225" spans="1:14" x14ac:dyDescent="0.3">
      <c r="A225" t="s">
        <v>86</v>
      </c>
      <c r="B225" t="str">
        <f t="shared" si="6"/>
        <v>AC_AliGeral</v>
      </c>
      <c r="C225" t="str">
        <f t="shared" si="7"/>
        <v>12_AliGeral</v>
      </c>
      <c r="D225" t="s">
        <v>41</v>
      </c>
      <c r="E225">
        <v>12</v>
      </c>
      <c r="F225" t="s">
        <v>12</v>
      </c>
      <c r="G225" s="1">
        <f>VLOOKUP($B225,'Dados e Programação'!$A$1:$AN$509,MATCH(Classes!G$1,'Dados e Programação'!$A$1:$AN$1,0),FALSE)</f>
        <v>1</v>
      </c>
      <c r="H225" s="1">
        <f>VLOOKUP($B225,'Dados e Programação'!$A$1:$AN$509,MATCH(Classes!H$1,'Dados e Programação'!$A$1:$AN$1,0),FALSE)</f>
        <v>0</v>
      </c>
      <c r="I225" s="1">
        <f>VLOOKUP($B225,'Dados e Programação'!$A$1:$AN$509,MATCH(Classes!I$1,'Dados e Programação'!$A$1:$AN$1,0),FALSE)</f>
        <v>0</v>
      </c>
      <c r="J225" s="2">
        <f>VLOOKUP($B225,'Dados e Programação'!$A$1:$AN$509,MATCH(Classes!J$1,'Dados e Programação'!$A$1:$AN$1,0),FALSE)</f>
        <v>1</v>
      </c>
      <c r="K225" s="2">
        <f>VLOOKUP($B225,'Dados e Programação'!$A$1:$AN$509,MATCH(Classes!K$1,'Dados e Programação'!$A$1:$AN$1,0),FALSE)</f>
        <v>0</v>
      </c>
      <c r="L225" s="2">
        <f>VLOOKUP($B225,'Dados e Programação'!$A$1:$AN$509,MATCH(Classes!L$1,'Dados e Programação'!$A$1:$AN$1,0),FALSE)</f>
        <v>0</v>
      </c>
      <c r="M225" s="2">
        <f>VLOOKUP($B225,'Dados e Programação'!$A$1:$AN$509,MATCH(Classes!M$1,'Dados e Programação'!$A$1:$AN$1,0),FALSE)</f>
        <v>0</v>
      </c>
      <c r="N225" s="2">
        <f>VLOOKUP($B225,'Dados e Programação'!$A$1:$AN$509,MATCH(Classes!N$1,'Dados e Programação'!$A$1:$AN$1,0),FALSE)</f>
        <v>0</v>
      </c>
    </row>
    <row r="226" spans="1:14" x14ac:dyDescent="0.3">
      <c r="A226" t="s">
        <v>87</v>
      </c>
      <c r="B226" t="str">
        <f t="shared" si="6"/>
        <v>AC_Ambulantes</v>
      </c>
      <c r="C226" t="str">
        <f t="shared" si="7"/>
        <v>12_Ambulantes</v>
      </c>
      <c r="D226" t="s">
        <v>41</v>
      </c>
      <c r="E226">
        <v>12</v>
      </c>
      <c r="F226" t="s">
        <v>13</v>
      </c>
      <c r="G226" s="1">
        <f>VLOOKUP($B226,'Dados e Programação'!$A$1:$AN$509,MATCH(Classes!G$1,'Dados e Programação'!$A$1:$AN$1,0),FALSE)</f>
        <v>0</v>
      </c>
      <c r="H226" s="1">
        <f>VLOOKUP($B226,'Dados e Programação'!$A$1:$AN$509,MATCH(Classes!H$1,'Dados e Programação'!$A$1:$AN$1,0),FALSE)</f>
        <v>0</v>
      </c>
      <c r="I226" s="1">
        <f>VLOOKUP($B226,'Dados e Programação'!$A$1:$AN$509,MATCH(Classes!I$1,'Dados e Programação'!$A$1:$AN$1,0),FALSE)</f>
        <v>1</v>
      </c>
      <c r="J226" s="2">
        <f>VLOOKUP($B226,'Dados e Programação'!$A$1:$AN$509,MATCH(Classes!J$1,'Dados e Programação'!$A$1:$AN$1,0),FALSE)</f>
        <v>0</v>
      </c>
      <c r="K226" s="2">
        <f>VLOOKUP($B226,'Dados e Programação'!$A$1:$AN$509,MATCH(Classes!K$1,'Dados e Programação'!$A$1:$AN$1,0),FALSE)</f>
        <v>0</v>
      </c>
      <c r="L226" s="2">
        <f>VLOOKUP($B226,'Dados e Programação'!$A$1:$AN$509,MATCH(Classes!L$1,'Dados e Programação'!$A$1:$AN$1,0),FALSE)</f>
        <v>0</v>
      </c>
      <c r="M226" s="2">
        <f>VLOOKUP($B226,'Dados e Programação'!$A$1:$AN$509,MATCH(Classes!M$1,'Dados e Programação'!$A$1:$AN$1,0),FALSE)</f>
        <v>1</v>
      </c>
      <c r="N226" s="2">
        <f>VLOOKUP($B226,'Dados e Programação'!$A$1:$AN$509,MATCH(Classes!N$1,'Dados e Programação'!$A$1:$AN$1,0),FALSE)</f>
        <v>0</v>
      </c>
    </row>
    <row r="227" spans="1:14" x14ac:dyDescent="0.3">
      <c r="A227" t="s">
        <v>88</v>
      </c>
      <c r="B227" t="str">
        <f t="shared" si="6"/>
        <v>AC_Bares</v>
      </c>
      <c r="C227" t="str">
        <f t="shared" si="7"/>
        <v>12_Bares</v>
      </c>
      <c r="D227" t="s">
        <v>41</v>
      </c>
      <c r="E227">
        <v>12</v>
      </c>
      <c r="F227" t="s">
        <v>14</v>
      </c>
      <c r="G227" s="1">
        <f>VLOOKUP($B227,'Dados e Programação'!$A$1:$AN$509,MATCH(Classes!G$1,'Dados e Programação'!$A$1:$AN$1,0),FALSE)</f>
        <v>0</v>
      </c>
      <c r="H227" s="1">
        <f>VLOOKUP($B227,'Dados e Programação'!$A$1:$AN$509,MATCH(Classes!H$1,'Dados e Programação'!$A$1:$AN$1,0),FALSE)</f>
        <v>0</v>
      </c>
      <c r="I227" s="1">
        <f>VLOOKUP($B227,'Dados e Programação'!$A$1:$AN$509,MATCH(Classes!I$1,'Dados e Programação'!$A$1:$AN$1,0),FALSE)</f>
        <v>1</v>
      </c>
      <c r="J227" s="2">
        <f>VLOOKUP($B227,'Dados e Programação'!$A$1:$AN$509,MATCH(Classes!J$1,'Dados e Programação'!$A$1:$AN$1,0),FALSE)</f>
        <v>0</v>
      </c>
      <c r="K227" s="2">
        <f>VLOOKUP($B227,'Dados e Programação'!$A$1:$AN$509,MATCH(Classes!K$1,'Dados e Programação'!$A$1:$AN$1,0),FALSE)</f>
        <v>0</v>
      </c>
      <c r="L227" s="2">
        <f>VLOOKUP($B227,'Dados e Programação'!$A$1:$AN$509,MATCH(Classes!L$1,'Dados e Programação'!$A$1:$AN$1,0),FALSE)</f>
        <v>0</v>
      </c>
      <c r="M227" s="2">
        <f>VLOOKUP($B227,'Dados e Programação'!$A$1:$AN$509,MATCH(Classes!M$1,'Dados e Programação'!$A$1:$AN$1,0),FALSE)</f>
        <v>0</v>
      </c>
      <c r="N227" s="2">
        <f>VLOOKUP($B227,'Dados e Programação'!$A$1:$AN$509,MATCH(Classes!N$1,'Dados e Programação'!$A$1:$AN$1,0),FALSE)</f>
        <v>1</v>
      </c>
    </row>
    <row r="228" spans="1:14" x14ac:dyDescent="0.3">
      <c r="A228" t="s">
        <v>89</v>
      </c>
      <c r="B228" t="str">
        <f t="shared" si="6"/>
        <v>AC_Bebidas</v>
      </c>
      <c r="C228" t="str">
        <f t="shared" si="7"/>
        <v>12_Bebidas</v>
      </c>
      <c r="D228" t="s">
        <v>41</v>
      </c>
      <c r="E228">
        <v>12</v>
      </c>
      <c r="F228" t="s">
        <v>15</v>
      </c>
      <c r="G228" s="1">
        <f>VLOOKUP($B228,'Dados e Programação'!$A$1:$AN$509,MATCH(Classes!G$1,'Dados e Programação'!$A$1:$AN$1,0),FALSE)</f>
        <v>0</v>
      </c>
      <c r="H228" s="1">
        <f>VLOOKUP($B228,'Dados e Programação'!$A$1:$AN$509,MATCH(Classes!H$1,'Dados e Programação'!$A$1:$AN$1,0),FALSE)</f>
        <v>0</v>
      </c>
      <c r="I228" s="1">
        <f>VLOOKUP($B228,'Dados e Programação'!$A$1:$AN$509,MATCH(Classes!I$1,'Dados e Programação'!$A$1:$AN$1,0),FALSE)</f>
        <v>1</v>
      </c>
      <c r="J228" s="2">
        <f>VLOOKUP($B228,'Dados e Programação'!$A$1:$AN$509,MATCH(Classes!J$1,'Dados e Programação'!$A$1:$AN$1,0),FALSE)</f>
        <v>0</v>
      </c>
      <c r="K228" s="2">
        <f>VLOOKUP($B228,'Dados e Programação'!$A$1:$AN$509,MATCH(Classes!K$1,'Dados e Programação'!$A$1:$AN$1,0),FALSE)</f>
        <v>1</v>
      </c>
      <c r="L228" s="2">
        <f>VLOOKUP($B228,'Dados e Programação'!$A$1:$AN$509,MATCH(Classes!L$1,'Dados e Programação'!$A$1:$AN$1,0),FALSE)</f>
        <v>0</v>
      </c>
      <c r="M228" s="2">
        <f>VLOOKUP($B228,'Dados e Programação'!$A$1:$AN$509,MATCH(Classes!M$1,'Dados e Programação'!$A$1:$AN$1,0),FALSE)</f>
        <v>0</v>
      </c>
      <c r="N228" s="2">
        <f>VLOOKUP($B228,'Dados e Programação'!$A$1:$AN$509,MATCH(Classes!N$1,'Dados e Programação'!$A$1:$AN$1,0),FALSE)</f>
        <v>0</v>
      </c>
    </row>
    <row r="229" spans="1:14" x14ac:dyDescent="0.3">
      <c r="A229" t="s">
        <v>90</v>
      </c>
      <c r="B229" t="str">
        <f t="shared" si="6"/>
        <v>AC_Cantinas</v>
      </c>
      <c r="C229" t="str">
        <f t="shared" si="7"/>
        <v>12_Cantinas</v>
      </c>
      <c r="D229" t="s">
        <v>41</v>
      </c>
      <c r="E229">
        <v>12</v>
      </c>
      <c r="F229" t="s">
        <v>16</v>
      </c>
      <c r="G229" s="1">
        <f>VLOOKUP($B229,'Dados e Programação'!$A$1:$AN$509,MATCH(Classes!G$1,'Dados e Programação'!$A$1:$AN$1,0),FALSE)</f>
        <v>0</v>
      </c>
      <c r="H229" s="1">
        <f>VLOOKUP($B229,'Dados e Programação'!$A$1:$AN$509,MATCH(Classes!H$1,'Dados e Programação'!$A$1:$AN$1,0),FALSE)</f>
        <v>0</v>
      </c>
      <c r="I229" s="1">
        <f>VLOOKUP($B229,'Dados e Programação'!$A$1:$AN$509,MATCH(Classes!I$1,'Dados e Programação'!$A$1:$AN$1,0),FALSE)</f>
        <v>1</v>
      </c>
      <c r="J229" s="2">
        <f>VLOOKUP($B229,'Dados e Programação'!$A$1:$AN$509,MATCH(Classes!J$1,'Dados e Programação'!$A$1:$AN$1,0),FALSE)</f>
        <v>0</v>
      </c>
      <c r="K229" s="2">
        <f>VLOOKUP($B229,'Dados e Programação'!$A$1:$AN$509,MATCH(Classes!K$1,'Dados e Programação'!$A$1:$AN$1,0),FALSE)</f>
        <v>1</v>
      </c>
      <c r="L229" s="2">
        <f>VLOOKUP($B229,'Dados e Programação'!$A$1:$AN$509,MATCH(Classes!L$1,'Dados e Programação'!$A$1:$AN$1,0),FALSE)</f>
        <v>0</v>
      </c>
      <c r="M229" s="2">
        <f>VLOOKUP($B229,'Dados e Programação'!$A$1:$AN$509,MATCH(Classes!M$1,'Dados e Programação'!$A$1:$AN$1,0),FALSE)</f>
        <v>0</v>
      </c>
      <c r="N229" s="2">
        <f>VLOOKUP($B229,'Dados e Programação'!$A$1:$AN$509,MATCH(Classes!N$1,'Dados e Programação'!$A$1:$AN$1,0),FALSE)</f>
        <v>0</v>
      </c>
    </row>
    <row r="230" spans="1:14" x14ac:dyDescent="0.3">
      <c r="A230" t="s">
        <v>91</v>
      </c>
      <c r="B230" t="str">
        <f t="shared" si="6"/>
        <v>AC_Doces</v>
      </c>
      <c r="C230" t="str">
        <f t="shared" si="7"/>
        <v>12_Doces</v>
      </c>
      <c r="D230" t="s">
        <v>41</v>
      </c>
      <c r="E230">
        <v>12</v>
      </c>
      <c r="F230" t="s">
        <v>17</v>
      </c>
      <c r="G230" s="1">
        <f>VLOOKUP($B230,'Dados e Programação'!$A$1:$AN$509,MATCH(Classes!G$1,'Dados e Programação'!$A$1:$AN$1,0),FALSE)</f>
        <v>0</v>
      </c>
      <c r="H230" s="1">
        <f>VLOOKUP($B230,'Dados e Programação'!$A$1:$AN$509,MATCH(Classes!H$1,'Dados e Programação'!$A$1:$AN$1,0),FALSE)</f>
        <v>1</v>
      </c>
      <c r="I230" s="1">
        <f>VLOOKUP($B230,'Dados e Programação'!$A$1:$AN$509,MATCH(Classes!I$1,'Dados e Programação'!$A$1:$AN$1,0),FALSE)</f>
        <v>0</v>
      </c>
      <c r="J230" s="2">
        <f>VLOOKUP($B230,'Dados e Programação'!$A$1:$AN$509,MATCH(Classes!J$1,'Dados e Programação'!$A$1:$AN$1,0),FALSE)</f>
        <v>0</v>
      </c>
      <c r="K230" s="2">
        <f>VLOOKUP($B230,'Dados e Programação'!$A$1:$AN$509,MATCH(Classes!K$1,'Dados e Programação'!$A$1:$AN$1,0),FALSE)</f>
        <v>1</v>
      </c>
      <c r="L230" s="2">
        <f>VLOOKUP($B230,'Dados e Programação'!$A$1:$AN$509,MATCH(Classes!L$1,'Dados e Programação'!$A$1:$AN$1,0),FALSE)</f>
        <v>0</v>
      </c>
      <c r="M230" s="2">
        <f>VLOOKUP($B230,'Dados e Programação'!$A$1:$AN$509,MATCH(Classes!M$1,'Dados e Programação'!$A$1:$AN$1,0),FALSE)</f>
        <v>0</v>
      </c>
      <c r="N230" s="2">
        <f>VLOOKUP($B230,'Dados e Programação'!$A$1:$AN$509,MATCH(Classes!N$1,'Dados e Programação'!$A$1:$AN$1,0),FALSE)</f>
        <v>0</v>
      </c>
    </row>
    <row r="231" spans="1:14" x14ac:dyDescent="0.3">
      <c r="A231" t="s">
        <v>92</v>
      </c>
      <c r="B231" t="str">
        <f t="shared" si="6"/>
        <v>AC_FornecimentoDom</v>
      </c>
      <c r="C231" t="str">
        <f t="shared" si="7"/>
        <v>12_FornecimentoDom</v>
      </c>
      <c r="D231" t="s">
        <v>41</v>
      </c>
      <c r="E231">
        <v>12</v>
      </c>
      <c r="F231" t="s">
        <v>18</v>
      </c>
      <c r="G231" s="1">
        <f>VLOOKUP($B231,'Dados e Programação'!$A$1:$AN$509,MATCH(Classes!G$1,'Dados e Programação'!$A$1:$AN$1,0),FALSE)</f>
        <v>0</v>
      </c>
      <c r="H231" s="1">
        <f>VLOOKUP($B231,'Dados e Programação'!$A$1:$AN$509,MATCH(Classes!H$1,'Dados e Programação'!$A$1:$AN$1,0),FALSE)</f>
        <v>0</v>
      </c>
      <c r="I231" s="1">
        <f>VLOOKUP($B231,'Dados e Programação'!$A$1:$AN$509,MATCH(Classes!I$1,'Dados e Programação'!$A$1:$AN$1,0),FALSE)</f>
        <v>1</v>
      </c>
      <c r="J231" s="2">
        <f>VLOOKUP($B231,'Dados e Programação'!$A$1:$AN$509,MATCH(Classes!J$1,'Dados e Programação'!$A$1:$AN$1,0),FALSE)</f>
        <v>0</v>
      </c>
      <c r="K231" s="2">
        <f>VLOOKUP($B231,'Dados e Programação'!$A$1:$AN$509,MATCH(Classes!K$1,'Dados e Programação'!$A$1:$AN$1,0),FALSE)</f>
        <v>0</v>
      </c>
      <c r="L231" s="2">
        <f>VLOOKUP($B231,'Dados e Programação'!$A$1:$AN$509,MATCH(Classes!L$1,'Dados e Programação'!$A$1:$AN$1,0),FALSE)</f>
        <v>0</v>
      </c>
      <c r="M231" s="2">
        <f>VLOOKUP($B231,'Dados e Programação'!$A$1:$AN$509,MATCH(Classes!M$1,'Dados e Programação'!$A$1:$AN$1,0),FALSE)</f>
        <v>1</v>
      </c>
      <c r="N231" s="2">
        <f>VLOOKUP($B231,'Dados e Programação'!$A$1:$AN$509,MATCH(Classes!N$1,'Dados e Programação'!$A$1:$AN$1,0),FALSE)</f>
        <v>0</v>
      </c>
    </row>
    <row r="232" spans="1:14" x14ac:dyDescent="0.3">
      <c r="A232" t="s">
        <v>93</v>
      </c>
      <c r="B232" t="str">
        <f t="shared" si="6"/>
        <v>AC_Hipermercado</v>
      </c>
      <c r="C232" t="str">
        <f t="shared" si="7"/>
        <v>12_Hipermercado</v>
      </c>
      <c r="D232" t="s">
        <v>41</v>
      </c>
      <c r="E232">
        <v>12</v>
      </c>
      <c r="F232" t="s">
        <v>19</v>
      </c>
      <c r="G232" s="1">
        <f>VLOOKUP($B232,'Dados e Programação'!$A$1:$AN$509,MATCH(Classes!G$1,'Dados e Programação'!$A$1:$AN$1,0),FALSE)</f>
        <v>0</v>
      </c>
      <c r="H232" s="1">
        <f>VLOOKUP($B232,'Dados e Programação'!$A$1:$AN$509,MATCH(Classes!H$1,'Dados e Programação'!$A$1:$AN$1,0),FALSE)</f>
        <v>0</v>
      </c>
      <c r="I232" s="1">
        <f>VLOOKUP($B232,'Dados e Programação'!$A$1:$AN$509,MATCH(Classes!I$1,'Dados e Programação'!$A$1:$AN$1,0),FALSE)</f>
        <v>1</v>
      </c>
      <c r="J232" s="2">
        <f>VLOOKUP($B232,'Dados e Programação'!$A$1:$AN$509,MATCH(Classes!J$1,'Dados e Programação'!$A$1:$AN$1,0),FALSE)</f>
        <v>1</v>
      </c>
      <c r="K232" s="2">
        <f>VLOOKUP($B232,'Dados e Programação'!$A$1:$AN$509,MATCH(Classes!K$1,'Dados e Programação'!$A$1:$AN$1,0),FALSE)</f>
        <v>0</v>
      </c>
      <c r="L232" s="2">
        <f>VLOOKUP($B232,'Dados e Programação'!$A$1:$AN$509,MATCH(Classes!L$1,'Dados e Programação'!$A$1:$AN$1,0),FALSE)</f>
        <v>0</v>
      </c>
      <c r="M232" s="2">
        <f>VLOOKUP($B232,'Dados e Programação'!$A$1:$AN$509,MATCH(Classes!M$1,'Dados e Programação'!$A$1:$AN$1,0),FALSE)</f>
        <v>0</v>
      </c>
      <c r="N232" s="2">
        <f>VLOOKUP($B232,'Dados e Programação'!$A$1:$AN$509,MATCH(Classes!N$1,'Dados e Programação'!$A$1:$AN$1,0),FALSE)</f>
        <v>0</v>
      </c>
    </row>
    <row r="233" spans="1:14" x14ac:dyDescent="0.3">
      <c r="A233" t="s">
        <v>94</v>
      </c>
      <c r="B233" t="str">
        <f t="shared" si="6"/>
        <v>AC_Hortifruti</v>
      </c>
      <c r="C233" t="str">
        <f t="shared" si="7"/>
        <v>12_Hortifruti</v>
      </c>
      <c r="D233" t="s">
        <v>41</v>
      </c>
      <c r="E233">
        <v>12</v>
      </c>
      <c r="F233" t="s">
        <v>20</v>
      </c>
      <c r="G233" s="1">
        <f>VLOOKUP($B233,'Dados e Programação'!$A$1:$AN$509,MATCH(Classes!G$1,'Dados e Programação'!$A$1:$AN$1,0),FALSE)</f>
        <v>1</v>
      </c>
      <c r="H233" s="1">
        <f>VLOOKUP($B233,'Dados e Programação'!$A$1:$AN$509,MATCH(Classes!H$1,'Dados e Programação'!$A$1:$AN$1,0),FALSE)</f>
        <v>0</v>
      </c>
      <c r="I233" s="1">
        <f>VLOOKUP($B233,'Dados e Programação'!$A$1:$AN$509,MATCH(Classes!I$1,'Dados e Programação'!$A$1:$AN$1,0),FALSE)</f>
        <v>0</v>
      </c>
      <c r="J233" s="2">
        <f>VLOOKUP($B233,'Dados e Programação'!$A$1:$AN$509,MATCH(Classes!J$1,'Dados e Programação'!$A$1:$AN$1,0),FALSE)</f>
        <v>1</v>
      </c>
      <c r="K233" s="2">
        <f>VLOOKUP($B233,'Dados e Programação'!$A$1:$AN$509,MATCH(Classes!K$1,'Dados e Programação'!$A$1:$AN$1,0),FALSE)</f>
        <v>0</v>
      </c>
      <c r="L233" s="2">
        <f>VLOOKUP($B233,'Dados e Programação'!$A$1:$AN$509,MATCH(Classes!L$1,'Dados e Programação'!$A$1:$AN$1,0),FALSE)</f>
        <v>0</v>
      </c>
      <c r="M233" s="2">
        <f>VLOOKUP($B233,'Dados e Programação'!$A$1:$AN$509,MATCH(Classes!M$1,'Dados e Programação'!$A$1:$AN$1,0),FALSE)</f>
        <v>0</v>
      </c>
      <c r="N233" s="2">
        <f>VLOOKUP($B233,'Dados e Programação'!$A$1:$AN$509,MATCH(Classes!N$1,'Dados e Programação'!$A$1:$AN$1,0),FALSE)</f>
        <v>0</v>
      </c>
    </row>
    <row r="234" spans="1:14" x14ac:dyDescent="0.3">
      <c r="A234" t="s">
        <v>95</v>
      </c>
      <c r="B234" t="str">
        <f t="shared" si="6"/>
        <v>AC_Lanchonetes</v>
      </c>
      <c r="C234" t="str">
        <f t="shared" si="7"/>
        <v>12_Lanchonetes</v>
      </c>
      <c r="D234" t="s">
        <v>41</v>
      </c>
      <c r="E234">
        <v>12</v>
      </c>
      <c r="F234" t="s">
        <v>21</v>
      </c>
      <c r="G234" s="1">
        <f>VLOOKUP($B234,'Dados e Programação'!$A$1:$AN$509,MATCH(Classes!G$1,'Dados e Programação'!$A$1:$AN$1,0),FALSE)</f>
        <v>0</v>
      </c>
      <c r="H234" s="1">
        <f>VLOOKUP($B234,'Dados e Programação'!$A$1:$AN$509,MATCH(Classes!H$1,'Dados e Programação'!$A$1:$AN$1,0),FALSE)</f>
        <v>0</v>
      </c>
      <c r="I234" s="1">
        <f>VLOOKUP($B234,'Dados e Programação'!$A$1:$AN$509,MATCH(Classes!I$1,'Dados e Programação'!$A$1:$AN$1,0),FALSE)</f>
        <v>1</v>
      </c>
      <c r="J234" s="2">
        <f>VLOOKUP($B234,'Dados e Programação'!$A$1:$AN$509,MATCH(Classes!J$1,'Dados e Programação'!$A$1:$AN$1,0),FALSE)</f>
        <v>0</v>
      </c>
      <c r="K234" s="2">
        <f>VLOOKUP($B234,'Dados e Programação'!$A$1:$AN$509,MATCH(Classes!K$1,'Dados e Programação'!$A$1:$AN$1,0),FALSE)</f>
        <v>0</v>
      </c>
      <c r="L234" s="2">
        <f>VLOOKUP($B234,'Dados e Programação'!$A$1:$AN$509,MATCH(Classes!L$1,'Dados e Programação'!$A$1:$AN$1,0),FALSE)</f>
        <v>0</v>
      </c>
      <c r="M234" s="2">
        <f>VLOOKUP($B234,'Dados e Programação'!$A$1:$AN$509,MATCH(Classes!M$1,'Dados e Programação'!$A$1:$AN$1,0),FALSE)</f>
        <v>1</v>
      </c>
      <c r="N234" s="2">
        <f>VLOOKUP($B234,'Dados e Programação'!$A$1:$AN$509,MATCH(Classes!N$1,'Dados e Programação'!$A$1:$AN$1,0),FALSE)</f>
        <v>0</v>
      </c>
    </row>
    <row r="235" spans="1:14" x14ac:dyDescent="0.3">
      <c r="A235" t="s">
        <v>97</v>
      </c>
      <c r="B235" t="str">
        <f t="shared" si="6"/>
        <v>AC_Minimercado</v>
      </c>
      <c r="C235" t="str">
        <f t="shared" si="7"/>
        <v>12_Minimercado</v>
      </c>
      <c r="D235" t="s">
        <v>41</v>
      </c>
      <c r="E235">
        <v>12</v>
      </c>
      <c r="F235" t="s">
        <v>23</v>
      </c>
      <c r="G235" s="1">
        <f>VLOOKUP($B235,'Dados e Programação'!$A$1:$AN$509,MATCH(Classes!G$1,'Dados e Programação'!$A$1:$AN$1,0),FALSE)</f>
        <v>1</v>
      </c>
      <c r="H235" s="1">
        <f>VLOOKUP($B235,'Dados e Programação'!$A$1:$AN$509,MATCH(Classes!H$1,'Dados e Programação'!$A$1:$AN$1,0),FALSE)</f>
        <v>0</v>
      </c>
      <c r="I235" s="1">
        <f>VLOOKUP($B235,'Dados e Programação'!$A$1:$AN$509,MATCH(Classes!I$1,'Dados e Programação'!$A$1:$AN$1,0),FALSE)</f>
        <v>0</v>
      </c>
      <c r="J235" s="2">
        <f>VLOOKUP($B235,'Dados e Programação'!$A$1:$AN$509,MATCH(Classes!J$1,'Dados e Programação'!$A$1:$AN$1,0),FALSE)</f>
        <v>1</v>
      </c>
      <c r="K235" s="2">
        <f>VLOOKUP($B235,'Dados e Programação'!$A$1:$AN$509,MATCH(Classes!K$1,'Dados e Programação'!$A$1:$AN$1,0),FALSE)</f>
        <v>0</v>
      </c>
      <c r="L235" s="2">
        <f>VLOOKUP($B235,'Dados e Programação'!$A$1:$AN$509,MATCH(Classes!L$1,'Dados e Programação'!$A$1:$AN$1,0),FALSE)</f>
        <v>0</v>
      </c>
      <c r="M235" s="2">
        <f>VLOOKUP($B235,'Dados e Programação'!$A$1:$AN$509,MATCH(Classes!M$1,'Dados e Programação'!$A$1:$AN$1,0),FALSE)</f>
        <v>0</v>
      </c>
      <c r="N235" s="2">
        <f>VLOOKUP($B235,'Dados e Programação'!$A$1:$AN$509,MATCH(Classes!N$1,'Dados e Programação'!$A$1:$AN$1,0),FALSE)</f>
        <v>0</v>
      </c>
    </row>
    <row r="236" spans="1:14" x14ac:dyDescent="0.3">
      <c r="A236" t="s">
        <v>98</v>
      </c>
      <c r="B236" t="str">
        <f t="shared" si="6"/>
        <v>AC_Padaria_prod</v>
      </c>
      <c r="C236" t="str">
        <f t="shared" si="7"/>
        <v>12_Padaria_prod</v>
      </c>
      <c r="D236" t="s">
        <v>41</v>
      </c>
      <c r="E236">
        <v>12</v>
      </c>
      <c r="F236" t="s">
        <v>24</v>
      </c>
      <c r="G236" s="1">
        <f>VLOOKUP($B236,'Dados e Programação'!$A$1:$AN$509,MATCH(Classes!G$1,'Dados e Programação'!$A$1:$AN$1,0),FALSE)</f>
        <v>0</v>
      </c>
      <c r="H236" s="1">
        <f>VLOOKUP($B236,'Dados e Programação'!$A$1:$AN$509,MATCH(Classes!H$1,'Dados e Programação'!$A$1:$AN$1,0),FALSE)</f>
        <v>0</v>
      </c>
      <c r="I236" s="1">
        <f>VLOOKUP($B236,'Dados e Programação'!$A$1:$AN$509,MATCH(Classes!I$1,'Dados e Programação'!$A$1:$AN$1,0),FALSE)</f>
        <v>1</v>
      </c>
      <c r="J236" s="2">
        <f>VLOOKUP($B236,'Dados e Programação'!$A$1:$AN$509,MATCH(Classes!J$1,'Dados e Programação'!$A$1:$AN$1,0),FALSE)</f>
        <v>0</v>
      </c>
      <c r="K236" s="2">
        <f>VLOOKUP($B236,'Dados e Programação'!$A$1:$AN$509,MATCH(Classes!K$1,'Dados e Programação'!$A$1:$AN$1,0),FALSE)</f>
        <v>0</v>
      </c>
      <c r="L236" s="2">
        <f>VLOOKUP($B236,'Dados e Programação'!$A$1:$AN$509,MATCH(Classes!L$1,'Dados e Programação'!$A$1:$AN$1,0),FALSE)</f>
        <v>0</v>
      </c>
      <c r="M236" s="2">
        <f>VLOOKUP($B236,'Dados e Programação'!$A$1:$AN$509,MATCH(Classes!M$1,'Dados e Programação'!$A$1:$AN$1,0),FALSE)</f>
        <v>0</v>
      </c>
      <c r="N236" s="2">
        <f>VLOOKUP($B236,'Dados e Programação'!$A$1:$AN$509,MATCH(Classes!N$1,'Dados e Programação'!$A$1:$AN$1,0),FALSE)</f>
        <v>1</v>
      </c>
    </row>
    <row r="237" spans="1:14" x14ac:dyDescent="0.3">
      <c r="A237" t="s">
        <v>99</v>
      </c>
      <c r="B237" t="str">
        <f t="shared" si="6"/>
        <v>AC_Peixaria</v>
      </c>
      <c r="C237" t="str">
        <f t="shared" si="7"/>
        <v>12_Peixaria</v>
      </c>
      <c r="D237" t="s">
        <v>41</v>
      </c>
      <c r="E237">
        <v>12</v>
      </c>
      <c r="F237" t="s">
        <v>25</v>
      </c>
      <c r="G237" s="1">
        <f>VLOOKUP($B237,'Dados e Programação'!$A$1:$AN$509,MATCH(Classes!G$1,'Dados e Programação'!$A$1:$AN$1,0),FALSE)</f>
        <v>1</v>
      </c>
      <c r="H237" s="1">
        <f>VLOOKUP($B237,'Dados e Programação'!$A$1:$AN$509,MATCH(Classes!H$1,'Dados e Programação'!$A$1:$AN$1,0),FALSE)</f>
        <v>0</v>
      </c>
      <c r="I237" s="1">
        <f>VLOOKUP($B237,'Dados e Programação'!$A$1:$AN$509,MATCH(Classes!I$1,'Dados e Programação'!$A$1:$AN$1,0),FALSE)</f>
        <v>0</v>
      </c>
      <c r="J237" s="2">
        <f>VLOOKUP($B237,'Dados e Programação'!$A$1:$AN$509,MATCH(Classes!J$1,'Dados e Programação'!$A$1:$AN$1,0),FALSE)</f>
        <v>1</v>
      </c>
      <c r="K237" s="2">
        <f>VLOOKUP($B237,'Dados e Programação'!$A$1:$AN$509,MATCH(Classes!K$1,'Dados e Programação'!$A$1:$AN$1,0),FALSE)</f>
        <v>0</v>
      </c>
      <c r="L237" s="2">
        <f>VLOOKUP($B237,'Dados e Programação'!$A$1:$AN$509,MATCH(Classes!L$1,'Dados e Programação'!$A$1:$AN$1,0),FALSE)</f>
        <v>0</v>
      </c>
      <c r="M237" s="2">
        <f>VLOOKUP($B237,'Dados e Programação'!$A$1:$AN$509,MATCH(Classes!M$1,'Dados e Programação'!$A$1:$AN$1,0),FALSE)</f>
        <v>0</v>
      </c>
      <c r="N237" s="2">
        <f>VLOOKUP($B237,'Dados e Programação'!$A$1:$AN$509,MATCH(Classes!N$1,'Dados e Programação'!$A$1:$AN$1,0),FALSE)</f>
        <v>0</v>
      </c>
    </row>
    <row r="238" spans="1:14" x14ac:dyDescent="0.3">
      <c r="A238" t="s">
        <v>100</v>
      </c>
      <c r="B238" t="str">
        <f t="shared" si="6"/>
        <v>AC_Restaurante</v>
      </c>
      <c r="C238" t="str">
        <f t="shared" si="7"/>
        <v>12_Restaurante</v>
      </c>
      <c r="D238" t="s">
        <v>41</v>
      </c>
      <c r="E238">
        <v>12</v>
      </c>
      <c r="F238" t="s">
        <v>26</v>
      </c>
      <c r="G238" s="1">
        <f>VLOOKUP($B238,'Dados e Programação'!$A$1:$AN$509,MATCH(Classes!G$1,'Dados e Programação'!$A$1:$AN$1,0),FALSE)</f>
        <v>0</v>
      </c>
      <c r="H238" s="1">
        <f>VLOOKUP($B238,'Dados e Programação'!$A$1:$AN$509,MATCH(Classes!H$1,'Dados e Programação'!$A$1:$AN$1,0),FALSE)</f>
        <v>0</v>
      </c>
      <c r="I238" s="1">
        <f>VLOOKUP($B238,'Dados e Programação'!$A$1:$AN$509,MATCH(Classes!I$1,'Dados e Programação'!$A$1:$AN$1,0),FALSE)</f>
        <v>1</v>
      </c>
      <c r="J238" s="2">
        <f>VLOOKUP($B238,'Dados e Programação'!$A$1:$AN$509,MATCH(Classes!J$1,'Dados e Programação'!$A$1:$AN$1,0),FALSE)</f>
        <v>0</v>
      </c>
      <c r="K238" s="2">
        <f>VLOOKUP($B238,'Dados e Programação'!$A$1:$AN$509,MATCH(Classes!K$1,'Dados e Programação'!$A$1:$AN$1,0),FALSE)</f>
        <v>0</v>
      </c>
      <c r="L238" s="2">
        <f>VLOOKUP($B238,'Dados e Programação'!$A$1:$AN$509,MATCH(Classes!L$1,'Dados e Programação'!$A$1:$AN$1,0),FALSE)</f>
        <v>0</v>
      </c>
      <c r="M238" s="2">
        <f>VLOOKUP($B238,'Dados e Programação'!$A$1:$AN$509,MATCH(Classes!M$1,'Dados e Programação'!$A$1:$AN$1,0),FALSE)</f>
        <v>1</v>
      </c>
      <c r="N238" s="2">
        <f>VLOOKUP($B238,'Dados e Programação'!$A$1:$AN$509,MATCH(Classes!N$1,'Dados e Programação'!$A$1:$AN$1,0),FALSE)</f>
        <v>0</v>
      </c>
    </row>
    <row r="239" spans="1:14" x14ac:dyDescent="0.3">
      <c r="A239" t="s">
        <v>101</v>
      </c>
      <c r="B239" t="str">
        <f t="shared" si="6"/>
        <v>AC_Supermercado</v>
      </c>
      <c r="C239" t="str">
        <f t="shared" si="7"/>
        <v>12_Supermercado</v>
      </c>
      <c r="D239" t="s">
        <v>41</v>
      </c>
      <c r="E239">
        <v>12</v>
      </c>
      <c r="F239" t="s">
        <v>27</v>
      </c>
      <c r="G239" s="1">
        <f>VLOOKUP($B239,'Dados e Programação'!$A$1:$AN$509,MATCH(Classes!G$1,'Dados e Programação'!$A$1:$AN$1,0),FALSE)</f>
        <v>1</v>
      </c>
      <c r="H239" s="1">
        <f>VLOOKUP($B239,'Dados e Programação'!$A$1:$AN$509,MATCH(Classes!H$1,'Dados e Programação'!$A$1:$AN$1,0),FALSE)</f>
        <v>0</v>
      </c>
      <c r="I239" s="1">
        <f>VLOOKUP($B239,'Dados e Programação'!$A$1:$AN$509,MATCH(Classes!I$1,'Dados e Programação'!$A$1:$AN$1,0),FALSE)</f>
        <v>0</v>
      </c>
      <c r="J239" s="2">
        <f>VLOOKUP($B239,'Dados e Programação'!$A$1:$AN$509,MATCH(Classes!J$1,'Dados e Programação'!$A$1:$AN$1,0),FALSE)</f>
        <v>1</v>
      </c>
      <c r="K239" s="2">
        <f>VLOOKUP($B239,'Dados e Programação'!$A$1:$AN$509,MATCH(Classes!K$1,'Dados e Programação'!$A$1:$AN$1,0),FALSE)</f>
        <v>0</v>
      </c>
      <c r="L239" s="2">
        <f>VLOOKUP($B239,'Dados e Programação'!$A$1:$AN$509,MATCH(Classes!L$1,'Dados e Programação'!$A$1:$AN$1,0),FALSE)</f>
        <v>0</v>
      </c>
      <c r="M239" s="2">
        <f>VLOOKUP($B239,'Dados e Programação'!$A$1:$AN$509,MATCH(Classes!M$1,'Dados e Programação'!$A$1:$AN$1,0),FALSE)</f>
        <v>0</v>
      </c>
      <c r="N239" s="2">
        <f>VLOOKUP($B239,'Dados e Programação'!$A$1:$AN$509,MATCH(Classes!N$1,'Dados e Programação'!$A$1:$AN$1,0),FALSE)</f>
        <v>0</v>
      </c>
    </row>
    <row r="240" spans="1:14" x14ac:dyDescent="0.3">
      <c r="A240" t="s">
        <v>85</v>
      </c>
      <c r="B240" t="str">
        <f t="shared" si="6"/>
        <v>AM_Acougues</v>
      </c>
      <c r="C240" t="str">
        <f t="shared" si="7"/>
        <v>13_Acougues</v>
      </c>
      <c r="D240" t="s">
        <v>42</v>
      </c>
      <c r="E240">
        <v>13</v>
      </c>
      <c r="F240" t="s">
        <v>11</v>
      </c>
      <c r="G240" s="1">
        <f>VLOOKUP($B240,'Dados e Programação'!$A$1:$AN$509,MATCH(Classes!G$1,'Dados e Programação'!$A$1:$AN$1,0),FALSE)</f>
        <v>1</v>
      </c>
      <c r="H240" s="1">
        <f>VLOOKUP($B240,'Dados e Programação'!$A$1:$AN$509,MATCH(Classes!H$1,'Dados e Programação'!$A$1:$AN$1,0),FALSE)</f>
        <v>0</v>
      </c>
      <c r="I240" s="1">
        <f>VLOOKUP($B240,'Dados e Programação'!$A$1:$AN$509,MATCH(Classes!I$1,'Dados e Programação'!$A$1:$AN$1,0),FALSE)</f>
        <v>0</v>
      </c>
      <c r="J240" s="2">
        <f>VLOOKUP($B240,'Dados e Programação'!$A$1:$AN$509,MATCH(Classes!J$1,'Dados e Programação'!$A$1:$AN$1,0),FALSE)</f>
        <v>1</v>
      </c>
      <c r="K240" s="2">
        <f>VLOOKUP($B240,'Dados e Programação'!$A$1:$AN$509,MATCH(Classes!K$1,'Dados e Programação'!$A$1:$AN$1,0),FALSE)</f>
        <v>0</v>
      </c>
      <c r="L240" s="2">
        <f>VLOOKUP($B240,'Dados e Programação'!$A$1:$AN$509,MATCH(Classes!L$1,'Dados e Programação'!$A$1:$AN$1,0),FALSE)</f>
        <v>0</v>
      </c>
      <c r="M240" s="2">
        <f>VLOOKUP($B240,'Dados e Programação'!$A$1:$AN$509,MATCH(Classes!M$1,'Dados e Programação'!$A$1:$AN$1,0),FALSE)</f>
        <v>0</v>
      </c>
      <c r="N240" s="2">
        <f>VLOOKUP($B240,'Dados e Programação'!$A$1:$AN$509,MATCH(Classes!N$1,'Dados e Programação'!$A$1:$AN$1,0),FALSE)</f>
        <v>0</v>
      </c>
    </row>
    <row r="241" spans="1:14" x14ac:dyDescent="0.3">
      <c r="A241" t="s">
        <v>86</v>
      </c>
      <c r="B241" t="str">
        <f t="shared" si="6"/>
        <v>AM_AliGeral</v>
      </c>
      <c r="C241" t="str">
        <f t="shared" si="7"/>
        <v>13_AliGeral</v>
      </c>
      <c r="D241" t="s">
        <v>42</v>
      </c>
      <c r="E241">
        <v>13</v>
      </c>
      <c r="F241" t="s">
        <v>12</v>
      </c>
      <c r="G241" s="1">
        <f>VLOOKUP($B241,'Dados e Programação'!$A$1:$AN$509,MATCH(Classes!G$1,'Dados e Programação'!$A$1:$AN$1,0),FALSE)</f>
        <v>1</v>
      </c>
      <c r="H241" s="1">
        <f>VLOOKUP($B241,'Dados e Programação'!$A$1:$AN$509,MATCH(Classes!H$1,'Dados e Programação'!$A$1:$AN$1,0),FALSE)</f>
        <v>0</v>
      </c>
      <c r="I241" s="1">
        <f>VLOOKUP($B241,'Dados e Programação'!$A$1:$AN$509,MATCH(Classes!I$1,'Dados e Programação'!$A$1:$AN$1,0),FALSE)</f>
        <v>0</v>
      </c>
      <c r="J241" s="2">
        <f>VLOOKUP($B241,'Dados e Programação'!$A$1:$AN$509,MATCH(Classes!J$1,'Dados e Programação'!$A$1:$AN$1,0),FALSE)</f>
        <v>1</v>
      </c>
      <c r="K241" s="2">
        <f>VLOOKUP($B241,'Dados e Programação'!$A$1:$AN$509,MATCH(Classes!K$1,'Dados e Programação'!$A$1:$AN$1,0),FALSE)</f>
        <v>0</v>
      </c>
      <c r="L241" s="2">
        <f>VLOOKUP($B241,'Dados e Programação'!$A$1:$AN$509,MATCH(Classes!L$1,'Dados e Programação'!$A$1:$AN$1,0),FALSE)</f>
        <v>0</v>
      </c>
      <c r="M241" s="2">
        <f>VLOOKUP($B241,'Dados e Programação'!$A$1:$AN$509,MATCH(Classes!M$1,'Dados e Programação'!$A$1:$AN$1,0),FALSE)</f>
        <v>0</v>
      </c>
      <c r="N241" s="2">
        <f>VLOOKUP($B241,'Dados e Programação'!$A$1:$AN$509,MATCH(Classes!N$1,'Dados e Programação'!$A$1:$AN$1,0),FALSE)</f>
        <v>0</v>
      </c>
    </row>
    <row r="242" spans="1:14" x14ac:dyDescent="0.3">
      <c r="A242" t="s">
        <v>87</v>
      </c>
      <c r="B242" t="str">
        <f t="shared" si="6"/>
        <v>AM_Ambulantes</v>
      </c>
      <c r="C242" t="str">
        <f t="shared" si="7"/>
        <v>13_Ambulantes</v>
      </c>
      <c r="D242" t="s">
        <v>42</v>
      </c>
      <c r="E242">
        <v>13</v>
      </c>
      <c r="F242" t="s">
        <v>13</v>
      </c>
      <c r="G242" s="1">
        <f>VLOOKUP($B242,'Dados e Programação'!$A$1:$AN$509,MATCH(Classes!G$1,'Dados e Programação'!$A$1:$AN$1,0),FALSE)</f>
        <v>0</v>
      </c>
      <c r="H242" s="1">
        <f>VLOOKUP($B242,'Dados e Programação'!$A$1:$AN$509,MATCH(Classes!H$1,'Dados e Programação'!$A$1:$AN$1,0),FALSE)</f>
        <v>0</v>
      </c>
      <c r="I242" s="1">
        <f>VLOOKUP($B242,'Dados e Programação'!$A$1:$AN$509,MATCH(Classes!I$1,'Dados e Programação'!$A$1:$AN$1,0),FALSE)</f>
        <v>1</v>
      </c>
      <c r="J242" s="2">
        <f>VLOOKUP($B242,'Dados e Programação'!$A$1:$AN$509,MATCH(Classes!J$1,'Dados e Programação'!$A$1:$AN$1,0),FALSE)</f>
        <v>1</v>
      </c>
      <c r="K242" s="2">
        <f>VLOOKUP($B242,'Dados e Programação'!$A$1:$AN$509,MATCH(Classes!K$1,'Dados e Programação'!$A$1:$AN$1,0),FALSE)</f>
        <v>0</v>
      </c>
      <c r="L242" s="2">
        <f>VLOOKUP($B242,'Dados e Programação'!$A$1:$AN$509,MATCH(Classes!L$1,'Dados e Programação'!$A$1:$AN$1,0),FALSE)</f>
        <v>0</v>
      </c>
      <c r="M242" s="2">
        <f>VLOOKUP($B242,'Dados e Programação'!$A$1:$AN$509,MATCH(Classes!M$1,'Dados e Programação'!$A$1:$AN$1,0),FALSE)</f>
        <v>0</v>
      </c>
      <c r="N242" s="2">
        <f>VLOOKUP($B242,'Dados e Programação'!$A$1:$AN$509,MATCH(Classes!N$1,'Dados e Programação'!$A$1:$AN$1,0),FALSE)</f>
        <v>0</v>
      </c>
    </row>
    <row r="243" spans="1:14" x14ac:dyDescent="0.3">
      <c r="A243" t="s">
        <v>88</v>
      </c>
      <c r="B243" t="str">
        <f t="shared" si="6"/>
        <v>AM_Bares</v>
      </c>
      <c r="C243" t="str">
        <f t="shared" si="7"/>
        <v>13_Bares</v>
      </c>
      <c r="D243" t="s">
        <v>42</v>
      </c>
      <c r="E243">
        <v>13</v>
      </c>
      <c r="F243" t="s">
        <v>14</v>
      </c>
      <c r="G243" s="1">
        <f>VLOOKUP($B243,'Dados e Programação'!$A$1:$AN$509,MATCH(Classes!G$1,'Dados e Programação'!$A$1:$AN$1,0),FALSE)</f>
        <v>0</v>
      </c>
      <c r="H243" s="1">
        <f>VLOOKUP($B243,'Dados e Programação'!$A$1:$AN$509,MATCH(Classes!H$1,'Dados e Programação'!$A$1:$AN$1,0),FALSE)</f>
        <v>0</v>
      </c>
      <c r="I243" s="1">
        <f>VLOOKUP($B243,'Dados e Programação'!$A$1:$AN$509,MATCH(Classes!I$1,'Dados e Programação'!$A$1:$AN$1,0),FALSE)</f>
        <v>1</v>
      </c>
      <c r="J243" s="2">
        <f>VLOOKUP($B243,'Dados e Programação'!$A$1:$AN$509,MATCH(Classes!J$1,'Dados e Programação'!$A$1:$AN$1,0),FALSE)</f>
        <v>0</v>
      </c>
      <c r="K243" s="2">
        <f>VLOOKUP($B243,'Dados e Programação'!$A$1:$AN$509,MATCH(Classes!K$1,'Dados e Programação'!$A$1:$AN$1,0),FALSE)</f>
        <v>1</v>
      </c>
      <c r="L243" s="2">
        <f>VLOOKUP($B243,'Dados e Programação'!$A$1:$AN$509,MATCH(Classes!L$1,'Dados e Programação'!$A$1:$AN$1,0),FALSE)</f>
        <v>0</v>
      </c>
      <c r="M243" s="2">
        <f>VLOOKUP($B243,'Dados e Programação'!$A$1:$AN$509,MATCH(Classes!M$1,'Dados e Programação'!$A$1:$AN$1,0),FALSE)</f>
        <v>0</v>
      </c>
      <c r="N243" s="2">
        <f>VLOOKUP($B243,'Dados e Programação'!$A$1:$AN$509,MATCH(Classes!N$1,'Dados e Programação'!$A$1:$AN$1,0),FALSE)</f>
        <v>0</v>
      </c>
    </row>
    <row r="244" spans="1:14" x14ac:dyDescent="0.3">
      <c r="A244" t="s">
        <v>89</v>
      </c>
      <c r="B244" t="str">
        <f t="shared" si="6"/>
        <v>AM_Bebidas</v>
      </c>
      <c r="C244" t="str">
        <f t="shared" si="7"/>
        <v>13_Bebidas</v>
      </c>
      <c r="D244" t="s">
        <v>42</v>
      </c>
      <c r="E244">
        <v>13</v>
      </c>
      <c r="F244" t="s">
        <v>15</v>
      </c>
      <c r="G244" s="1">
        <f>VLOOKUP($B244,'Dados e Programação'!$A$1:$AN$509,MATCH(Classes!G$1,'Dados e Programação'!$A$1:$AN$1,0),FALSE)</f>
        <v>0</v>
      </c>
      <c r="H244" s="1">
        <f>VLOOKUP($B244,'Dados e Programação'!$A$1:$AN$509,MATCH(Classes!H$1,'Dados e Programação'!$A$1:$AN$1,0),FALSE)</f>
        <v>0</v>
      </c>
      <c r="I244" s="1">
        <f>VLOOKUP($B244,'Dados e Programação'!$A$1:$AN$509,MATCH(Classes!I$1,'Dados e Programação'!$A$1:$AN$1,0),FALSE)</f>
        <v>1</v>
      </c>
      <c r="J244" s="2">
        <f>VLOOKUP($B244,'Dados e Programação'!$A$1:$AN$509,MATCH(Classes!J$1,'Dados e Programação'!$A$1:$AN$1,0),FALSE)</f>
        <v>0</v>
      </c>
      <c r="K244" s="2">
        <f>VLOOKUP($B244,'Dados e Programação'!$A$1:$AN$509,MATCH(Classes!K$1,'Dados e Programação'!$A$1:$AN$1,0),FALSE)</f>
        <v>0</v>
      </c>
      <c r="L244" s="2">
        <f>VLOOKUP($B244,'Dados e Programação'!$A$1:$AN$509,MATCH(Classes!L$1,'Dados e Programação'!$A$1:$AN$1,0),FALSE)</f>
        <v>0</v>
      </c>
      <c r="M244" s="2">
        <f>VLOOKUP($B244,'Dados e Programação'!$A$1:$AN$509,MATCH(Classes!M$1,'Dados e Programação'!$A$1:$AN$1,0),FALSE)</f>
        <v>1</v>
      </c>
      <c r="N244" s="2">
        <f>VLOOKUP($B244,'Dados e Programação'!$A$1:$AN$509,MATCH(Classes!N$1,'Dados e Programação'!$A$1:$AN$1,0),FALSE)</f>
        <v>0</v>
      </c>
    </row>
    <row r="245" spans="1:14" x14ac:dyDescent="0.3">
      <c r="A245" t="s">
        <v>90</v>
      </c>
      <c r="B245" t="str">
        <f t="shared" si="6"/>
        <v>AM_Cantinas</v>
      </c>
      <c r="C245" t="str">
        <f t="shared" si="7"/>
        <v>13_Cantinas</v>
      </c>
      <c r="D245" t="s">
        <v>42</v>
      </c>
      <c r="E245">
        <v>13</v>
      </c>
      <c r="F245" t="s">
        <v>16</v>
      </c>
      <c r="G245" s="1">
        <f>VLOOKUP($B245,'Dados e Programação'!$A$1:$AN$509,MATCH(Classes!G$1,'Dados e Programação'!$A$1:$AN$1,0),FALSE)</f>
        <v>0</v>
      </c>
      <c r="H245" s="1">
        <f>VLOOKUP($B245,'Dados e Programação'!$A$1:$AN$509,MATCH(Classes!H$1,'Dados e Programação'!$A$1:$AN$1,0),FALSE)</f>
        <v>0</v>
      </c>
      <c r="I245" s="1">
        <f>VLOOKUP($B245,'Dados e Programação'!$A$1:$AN$509,MATCH(Classes!I$1,'Dados e Programação'!$A$1:$AN$1,0),FALSE)</f>
        <v>1</v>
      </c>
      <c r="J245" s="2">
        <f>VLOOKUP($B245,'Dados e Programação'!$A$1:$AN$509,MATCH(Classes!J$1,'Dados e Programação'!$A$1:$AN$1,0),FALSE)</f>
        <v>0</v>
      </c>
      <c r="K245" s="2">
        <f>VLOOKUP($B245,'Dados e Programação'!$A$1:$AN$509,MATCH(Classes!K$1,'Dados e Programação'!$A$1:$AN$1,0),FALSE)</f>
        <v>0</v>
      </c>
      <c r="L245" s="2">
        <f>VLOOKUP($B245,'Dados e Programação'!$A$1:$AN$509,MATCH(Classes!L$1,'Dados e Programação'!$A$1:$AN$1,0),FALSE)</f>
        <v>0</v>
      </c>
      <c r="M245" s="2">
        <f>VLOOKUP($B245,'Dados e Programação'!$A$1:$AN$509,MATCH(Classes!M$1,'Dados e Programação'!$A$1:$AN$1,0),FALSE)</f>
        <v>1</v>
      </c>
      <c r="N245" s="2">
        <f>VLOOKUP($B245,'Dados e Programação'!$A$1:$AN$509,MATCH(Classes!N$1,'Dados e Programação'!$A$1:$AN$1,0),FALSE)</f>
        <v>0</v>
      </c>
    </row>
    <row r="246" spans="1:14" x14ac:dyDescent="0.3">
      <c r="A246" t="s">
        <v>91</v>
      </c>
      <c r="B246" t="str">
        <f t="shared" si="6"/>
        <v>AM_Doces</v>
      </c>
      <c r="C246" t="str">
        <f t="shared" si="7"/>
        <v>13_Doces</v>
      </c>
      <c r="D246" t="s">
        <v>42</v>
      </c>
      <c r="E246">
        <v>13</v>
      </c>
      <c r="F246" t="s">
        <v>17</v>
      </c>
      <c r="G246" s="1">
        <f>VLOOKUP($B246,'Dados e Programação'!$A$1:$AN$509,MATCH(Classes!G$1,'Dados e Programação'!$A$1:$AN$1,0),FALSE)</f>
        <v>0</v>
      </c>
      <c r="H246" s="1">
        <f>VLOOKUP($B246,'Dados e Programação'!$A$1:$AN$509,MATCH(Classes!H$1,'Dados e Programação'!$A$1:$AN$1,0),FALSE)</f>
        <v>1</v>
      </c>
      <c r="I246" s="1">
        <f>VLOOKUP($B246,'Dados e Programação'!$A$1:$AN$509,MATCH(Classes!I$1,'Dados e Programação'!$A$1:$AN$1,0),FALSE)</f>
        <v>0</v>
      </c>
      <c r="J246" s="2">
        <f>VLOOKUP($B246,'Dados e Programação'!$A$1:$AN$509,MATCH(Classes!J$1,'Dados e Programação'!$A$1:$AN$1,0),FALSE)</f>
        <v>0</v>
      </c>
      <c r="K246" s="2">
        <f>VLOOKUP($B246,'Dados e Programação'!$A$1:$AN$509,MATCH(Classes!K$1,'Dados e Programação'!$A$1:$AN$1,0),FALSE)</f>
        <v>1</v>
      </c>
      <c r="L246" s="2">
        <f>VLOOKUP($B246,'Dados e Programação'!$A$1:$AN$509,MATCH(Classes!L$1,'Dados e Programação'!$A$1:$AN$1,0),FALSE)</f>
        <v>0</v>
      </c>
      <c r="M246" s="2">
        <f>VLOOKUP($B246,'Dados e Programação'!$A$1:$AN$509,MATCH(Classes!M$1,'Dados e Programação'!$A$1:$AN$1,0),FALSE)</f>
        <v>0</v>
      </c>
      <c r="N246" s="2">
        <f>VLOOKUP($B246,'Dados e Programação'!$A$1:$AN$509,MATCH(Classes!N$1,'Dados e Programação'!$A$1:$AN$1,0),FALSE)</f>
        <v>0</v>
      </c>
    </row>
    <row r="247" spans="1:14" x14ac:dyDescent="0.3">
      <c r="A247" t="s">
        <v>92</v>
      </c>
      <c r="B247" t="str">
        <f t="shared" si="6"/>
        <v>AM_FornecimentoDom</v>
      </c>
      <c r="C247" t="str">
        <f t="shared" si="7"/>
        <v>13_FornecimentoDom</v>
      </c>
      <c r="D247" t="s">
        <v>42</v>
      </c>
      <c r="E247">
        <v>13</v>
      </c>
      <c r="F247" t="s">
        <v>18</v>
      </c>
      <c r="G247" s="1">
        <f>VLOOKUP($B247,'Dados e Programação'!$A$1:$AN$509,MATCH(Classes!G$1,'Dados e Programação'!$A$1:$AN$1,0),FALSE)</f>
        <v>1</v>
      </c>
      <c r="H247" s="1">
        <f>VLOOKUP($B247,'Dados e Programação'!$A$1:$AN$509,MATCH(Classes!H$1,'Dados e Programação'!$A$1:$AN$1,0),FALSE)</f>
        <v>0</v>
      </c>
      <c r="I247" s="1">
        <f>VLOOKUP($B247,'Dados e Programação'!$A$1:$AN$509,MATCH(Classes!I$1,'Dados e Programação'!$A$1:$AN$1,0),FALSE)</f>
        <v>0</v>
      </c>
      <c r="J247" s="2">
        <f>VLOOKUP($B247,'Dados e Programação'!$A$1:$AN$509,MATCH(Classes!J$1,'Dados e Programação'!$A$1:$AN$1,0),FALSE)</f>
        <v>1</v>
      </c>
      <c r="K247" s="2">
        <f>VLOOKUP($B247,'Dados e Programação'!$A$1:$AN$509,MATCH(Classes!K$1,'Dados e Programação'!$A$1:$AN$1,0),FALSE)</f>
        <v>0</v>
      </c>
      <c r="L247" s="2">
        <f>VLOOKUP($B247,'Dados e Programação'!$A$1:$AN$509,MATCH(Classes!L$1,'Dados e Programação'!$A$1:$AN$1,0),FALSE)</f>
        <v>0</v>
      </c>
      <c r="M247" s="2">
        <f>VLOOKUP($B247,'Dados e Programação'!$A$1:$AN$509,MATCH(Classes!M$1,'Dados e Programação'!$A$1:$AN$1,0),FALSE)</f>
        <v>0</v>
      </c>
      <c r="N247" s="2">
        <f>VLOOKUP($B247,'Dados e Programação'!$A$1:$AN$509,MATCH(Classes!N$1,'Dados e Programação'!$A$1:$AN$1,0),FALSE)</f>
        <v>0</v>
      </c>
    </row>
    <row r="248" spans="1:14" x14ac:dyDescent="0.3">
      <c r="A248" t="s">
        <v>93</v>
      </c>
      <c r="B248" t="str">
        <f t="shared" si="6"/>
        <v>AM_Hipermercado</v>
      </c>
      <c r="C248" t="str">
        <f t="shared" si="7"/>
        <v>13_Hipermercado</v>
      </c>
      <c r="D248" t="s">
        <v>42</v>
      </c>
      <c r="E248">
        <v>13</v>
      </c>
      <c r="F248" t="s">
        <v>19</v>
      </c>
      <c r="G248" s="1">
        <f>VLOOKUP($B248,'Dados e Programação'!$A$1:$AN$509,MATCH(Classes!G$1,'Dados e Programação'!$A$1:$AN$1,0),FALSE)</f>
        <v>0</v>
      </c>
      <c r="H248" s="1">
        <f>VLOOKUP($B248,'Dados e Programação'!$A$1:$AN$509,MATCH(Classes!H$1,'Dados e Programação'!$A$1:$AN$1,0),FALSE)</f>
        <v>0</v>
      </c>
      <c r="I248" s="1">
        <f>VLOOKUP($B248,'Dados e Programação'!$A$1:$AN$509,MATCH(Classes!I$1,'Dados e Programação'!$A$1:$AN$1,0),FALSE)</f>
        <v>1</v>
      </c>
      <c r="J248" s="2">
        <f>VLOOKUP($B248,'Dados e Programação'!$A$1:$AN$509,MATCH(Classes!J$1,'Dados e Programação'!$A$1:$AN$1,0),FALSE)</f>
        <v>0</v>
      </c>
      <c r="K248" s="2">
        <f>VLOOKUP($B248,'Dados e Programação'!$A$1:$AN$509,MATCH(Classes!K$1,'Dados e Programação'!$A$1:$AN$1,0),FALSE)</f>
        <v>0</v>
      </c>
      <c r="L248" s="2">
        <f>VLOOKUP($B248,'Dados e Programação'!$A$1:$AN$509,MATCH(Classes!L$1,'Dados e Programação'!$A$1:$AN$1,0),FALSE)</f>
        <v>0</v>
      </c>
      <c r="M248" s="2">
        <f>VLOOKUP($B248,'Dados e Programação'!$A$1:$AN$509,MATCH(Classes!M$1,'Dados e Programação'!$A$1:$AN$1,0),FALSE)</f>
        <v>1</v>
      </c>
      <c r="N248" s="2">
        <f>VLOOKUP($B248,'Dados e Programação'!$A$1:$AN$509,MATCH(Classes!N$1,'Dados e Programação'!$A$1:$AN$1,0),FALSE)</f>
        <v>0</v>
      </c>
    </row>
    <row r="249" spans="1:14" x14ac:dyDescent="0.3">
      <c r="A249" t="s">
        <v>94</v>
      </c>
      <c r="B249" t="str">
        <f t="shared" si="6"/>
        <v>AM_Hortifruti</v>
      </c>
      <c r="C249" t="str">
        <f t="shared" si="7"/>
        <v>13_Hortifruti</v>
      </c>
      <c r="D249" t="s">
        <v>42</v>
      </c>
      <c r="E249">
        <v>13</v>
      </c>
      <c r="F249" t="s">
        <v>20</v>
      </c>
      <c r="G249" s="1">
        <f>VLOOKUP($B249,'Dados e Programação'!$A$1:$AN$509,MATCH(Classes!G$1,'Dados e Programação'!$A$1:$AN$1,0),FALSE)</f>
        <v>1</v>
      </c>
      <c r="H249" s="1">
        <f>VLOOKUP($B249,'Dados e Programação'!$A$1:$AN$509,MATCH(Classes!H$1,'Dados e Programação'!$A$1:$AN$1,0),FALSE)</f>
        <v>0</v>
      </c>
      <c r="I249" s="1">
        <f>VLOOKUP($B249,'Dados e Programação'!$A$1:$AN$509,MATCH(Classes!I$1,'Dados e Programação'!$A$1:$AN$1,0),FALSE)</f>
        <v>0</v>
      </c>
      <c r="J249" s="2">
        <f>VLOOKUP($B249,'Dados e Programação'!$A$1:$AN$509,MATCH(Classes!J$1,'Dados e Programação'!$A$1:$AN$1,0),FALSE)</f>
        <v>1</v>
      </c>
      <c r="K249" s="2">
        <f>VLOOKUP($B249,'Dados e Programação'!$A$1:$AN$509,MATCH(Classes!K$1,'Dados e Programação'!$A$1:$AN$1,0),FALSE)</f>
        <v>0</v>
      </c>
      <c r="L249" s="2">
        <f>VLOOKUP($B249,'Dados e Programação'!$A$1:$AN$509,MATCH(Classes!L$1,'Dados e Programação'!$A$1:$AN$1,0),FALSE)</f>
        <v>0</v>
      </c>
      <c r="M249" s="2">
        <f>VLOOKUP($B249,'Dados e Programação'!$A$1:$AN$509,MATCH(Classes!M$1,'Dados e Programação'!$A$1:$AN$1,0),FALSE)</f>
        <v>0</v>
      </c>
      <c r="N249" s="2">
        <f>VLOOKUP($B249,'Dados e Programação'!$A$1:$AN$509,MATCH(Classes!N$1,'Dados e Programação'!$A$1:$AN$1,0),FALSE)</f>
        <v>0</v>
      </c>
    </row>
    <row r="250" spans="1:14" x14ac:dyDescent="0.3">
      <c r="A250" t="s">
        <v>95</v>
      </c>
      <c r="B250" t="str">
        <f t="shared" si="6"/>
        <v>AM_Lanchonetes</v>
      </c>
      <c r="C250" t="str">
        <f t="shared" si="7"/>
        <v>13_Lanchonetes</v>
      </c>
      <c r="D250" t="s">
        <v>42</v>
      </c>
      <c r="E250">
        <v>13</v>
      </c>
      <c r="F250" t="s">
        <v>21</v>
      </c>
      <c r="G250" s="1">
        <f>VLOOKUP($B250,'Dados e Programação'!$A$1:$AN$509,MATCH(Classes!G$1,'Dados e Programação'!$A$1:$AN$1,0),FALSE)</f>
        <v>0</v>
      </c>
      <c r="H250" s="1">
        <f>VLOOKUP($B250,'Dados e Programação'!$A$1:$AN$509,MATCH(Classes!H$1,'Dados e Programação'!$A$1:$AN$1,0),FALSE)</f>
        <v>1</v>
      </c>
      <c r="I250" s="1">
        <f>VLOOKUP($B250,'Dados e Programação'!$A$1:$AN$509,MATCH(Classes!I$1,'Dados e Programação'!$A$1:$AN$1,0),FALSE)</f>
        <v>0</v>
      </c>
      <c r="J250" s="2">
        <f>VLOOKUP($B250,'Dados e Programação'!$A$1:$AN$509,MATCH(Classes!J$1,'Dados e Programação'!$A$1:$AN$1,0),FALSE)</f>
        <v>0</v>
      </c>
      <c r="K250" s="2">
        <f>VLOOKUP($B250,'Dados e Programação'!$A$1:$AN$509,MATCH(Classes!K$1,'Dados e Programação'!$A$1:$AN$1,0),FALSE)</f>
        <v>1</v>
      </c>
      <c r="L250" s="2">
        <f>VLOOKUP($B250,'Dados e Programação'!$A$1:$AN$509,MATCH(Classes!L$1,'Dados e Programação'!$A$1:$AN$1,0),FALSE)</f>
        <v>0</v>
      </c>
      <c r="M250" s="2">
        <f>VLOOKUP($B250,'Dados e Programação'!$A$1:$AN$509,MATCH(Classes!M$1,'Dados e Programação'!$A$1:$AN$1,0),FALSE)</f>
        <v>0</v>
      </c>
      <c r="N250" s="2">
        <f>VLOOKUP($B250,'Dados e Programação'!$A$1:$AN$509,MATCH(Classes!N$1,'Dados e Programação'!$A$1:$AN$1,0),FALSE)</f>
        <v>0</v>
      </c>
    </row>
    <row r="251" spans="1:14" x14ac:dyDescent="0.3">
      <c r="A251" t="s">
        <v>96</v>
      </c>
      <c r="B251" t="str">
        <f t="shared" si="6"/>
        <v>AM_LaticiniosFrios</v>
      </c>
      <c r="C251" t="str">
        <f t="shared" si="7"/>
        <v>13_LaticiniosFrios</v>
      </c>
      <c r="D251" t="s">
        <v>42</v>
      </c>
      <c r="E251">
        <v>13</v>
      </c>
      <c r="F251" t="s">
        <v>22</v>
      </c>
      <c r="G251" s="1">
        <f>VLOOKUP($B251,'Dados e Programação'!$A$1:$AN$509,MATCH(Classes!G$1,'Dados e Programação'!$A$1:$AN$1,0),FALSE)</f>
        <v>1</v>
      </c>
      <c r="H251" s="1">
        <f>VLOOKUP($B251,'Dados e Programação'!$A$1:$AN$509,MATCH(Classes!H$1,'Dados e Programação'!$A$1:$AN$1,0),FALSE)</f>
        <v>0</v>
      </c>
      <c r="I251" s="1">
        <f>VLOOKUP($B251,'Dados e Programação'!$A$1:$AN$509,MATCH(Classes!I$1,'Dados e Programação'!$A$1:$AN$1,0),FALSE)</f>
        <v>0</v>
      </c>
      <c r="J251" s="2">
        <f>VLOOKUP($B251,'Dados e Programação'!$A$1:$AN$509,MATCH(Classes!J$1,'Dados e Programação'!$A$1:$AN$1,0),FALSE)</f>
        <v>1</v>
      </c>
      <c r="K251" s="2">
        <f>VLOOKUP($B251,'Dados e Programação'!$A$1:$AN$509,MATCH(Classes!K$1,'Dados e Programação'!$A$1:$AN$1,0),FALSE)</f>
        <v>0</v>
      </c>
      <c r="L251" s="2">
        <f>VLOOKUP($B251,'Dados e Programação'!$A$1:$AN$509,MATCH(Classes!L$1,'Dados e Programação'!$A$1:$AN$1,0),FALSE)</f>
        <v>0</v>
      </c>
      <c r="M251" s="2">
        <f>VLOOKUP($B251,'Dados e Programação'!$A$1:$AN$509,MATCH(Classes!M$1,'Dados e Programação'!$A$1:$AN$1,0),FALSE)</f>
        <v>0</v>
      </c>
      <c r="N251" s="2">
        <f>VLOOKUP($B251,'Dados e Programação'!$A$1:$AN$509,MATCH(Classes!N$1,'Dados e Programação'!$A$1:$AN$1,0),FALSE)</f>
        <v>0</v>
      </c>
    </row>
    <row r="252" spans="1:14" x14ac:dyDescent="0.3">
      <c r="A252" t="s">
        <v>97</v>
      </c>
      <c r="B252" t="str">
        <f t="shared" si="6"/>
        <v>AM_Minimercado</v>
      </c>
      <c r="C252" t="str">
        <f t="shared" si="7"/>
        <v>13_Minimercado</v>
      </c>
      <c r="D252" t="s">
        <v>42</v>
      </c>
      <c r="E252">
        <v>13</v>
      </c>
      <c r="F252" t="s">
        <v>23</v>
      </c>
      <c r="G252" s="1">
        <f>VLOOKUP($B252,'Dados e Programação'!$A$1:$AN$509,MATCH(Classes!G$1,'Dados e Programação'!$A$1:$AN$1,0),FALSE)</f>
        <v>1</v>
      </c>
      <c r="H252" s="1">
        <f>VLOOKUP($B252,'Dados e Programação'!$A$1:$AN$509,MATCH(Classes!H$1,'Dados e Programação'!$A$1:$AN$1,0),FALSE)</f>
        <v>0</v>
      </c>
      <c r="I252" s="1">
        <f>VLOOKUP($B252,'Dados e Programação'!$A$1:$AN$509,MATCH(Classes!I$1,'Dados e Programação'!$A$1:$AN$1,0),FALSE)</f>
        <v>0</v>
      </c>
      <c r="J252" s="2">
        <f>VLOOKUP($B252,'Dados e Programação'!$A$1:$AN$509,MATCH(Classes!J$1,'Dados e Programação'!$A$1:$AN$1,0),FALSE)</f>
        <v>1</v>
      </c>
      <c r="K252" s="2">
        <f>VLOOKUP($B252,'Dados e Programação'!$A$1:$AN$509,MATCH(Classes!K$1,'Dados e Programação'!$A$1:$AN$1,0),FALSE)</f>
        <v>0</v>
      </c>
      <c r="L252" s="2">
        <f>VLOOKUP($B252,'Dados e Programação'!$A$1:$AN$509,MATCH(Classes!L$1,'Dados e Programação'!$A$1:$AN$1,0),FALSE)</f>
        <v>0</v>
      </c>
      <c r="M252" s="2">
        <f>VLOOKUP($B252,'Dados e Programação'!$A$1:$AN$509,MATCH(Classes!M$1,'Dados e Programação'!$A$1:$AN$1,0),FALSE)</f>
        <v>0</v>
      </c>
      <c r="N252" s="2">
        <f>VLOOKUP($B252,'Dados e Programação'!$A$1:$AN$509,MATCH(Classes!N$1,'Dados e Programação'!$A$1:$AN$1,0),FALSE)</f>
        <v>0</v>
      </c>
    </row>
    <row r="253" spans="1:14" x14ac:dyDescent="0.3">
      <c r="A253" t="s">
        <v>98</v>
      </c>
      <c r="B253" t="str">
        <f t="shared" si="6"/>
        <v>AM_Padaria_prod</v>
      </c>
      <c r="C253" t="str">
        <f t="shared" si="7"/>
        <v>13_Padaria_prod</v>
      </c>
      <c r="D253" t="s">
        <v>42</v>
      </c>
      <c r="E253">
        <v>13</v>
      </c>
      <c r="F253" t="s">
        <v>24</v>
      </c>
      <c r="G253" s="1">
        <f>VLOOKUP($B253,'Dados e Programação'!$A$1:$AN$509,MATCH(Classes!G$1,'Dados e Programação'!$A$1:$AN$1,0),FALSE)</f>
        <v>0</v>
      </c>
      <c r="H253" s="1">
        <f>VLOOKUP($B253,'Dados e Programação'!$A$1:$AN$509,MATCH(Classes!H$1,'Dados e Programação'!$A$1:$AN$1,0),FALSE)</f>
        <v>0</v>
      </c>
      <c r="I253" s="1">
        <f>VLOOKUP($B253,'Dados e Programação'!$A$1:$AN$509,MATCH(Classes!I$1,'Dados e Programação'!$A$1:$AN$1,0),FALSE)</f>
        <v>1</v>
      </c>
      <c r="J253" s="2">
        <f>VLOOKUP($B253,'Dados e Programação'!$A$1:$AN$509,MATCH(Classes!J$1,'Dados e Programação'!$A$1:$AN$1,0),FALSE)</f>
        <v>0</v>
      </c>
      <c r="K253" s="2">
        <f>VLOOKUP($B253,'Dados e Programação'!$A$1:$AN$509,MATCH(Classes!K$1,'Dados e Programação'!$A$1:$AN$1,0),FALSE)</f>
        <v>0</v>
      </c>
      <c r="L253" s="2">
        <f>VLOOKUP($B253,'Dados e Programação'!$A$1:$AN$509,MATCH(Classes!L$1,'Dados e Programação'!$A$1:$AN$1,0),FALSE)</f>
        <v>0</v>
      </c>
      <c r="M253" s="2">
        <f>VLOOKUP($B253,'Dados e Programação'!$A$1:$AN$509,MATCH(Classes!M$1,'Dados e Programação'!$A$1:$AN$1,0),FALSE)</f>
        <v>0</v>
      </c>
      <c r="N253" s="2">
        <f>VLOOKUP($B253,'Dados e Programação'!$A$1:$AN$509,MATCH(Classes!N$1,'Dados e Programação'!$A$1:$AN$1,0),FALSE)</f>
        <v>1</v>
      </c>
    </row>
    <row r="254" spans="1:14" x14ac:dyDescent="0.3">
      <c r="A254" t="s">
        <v>99</v>
      </c>
      <c r="B254" t="str">
        <f t="shared" si="6"/>
        <v>AM_Peixaria</v>
      </c>
      <c r="C254" t="str">
        <f t="shared" si="7"/>
        <v>13_Peixaria</v>
      </c>
      <c r="D254" t="s">
        <v>42</v>
      </c>
      <c r="E254">
        <v>13</v>
      </c>
      <c r="F254" t="s">
        <v>25</v>
      </c>
      <c r="G254" s="1">
        <f>VLOOKUP($B254,'Dados e Programação'!$A$1:$AN$509,MATCH(Classes!G$1,'Dados e Programação'!$A$1:$AN$1,0),FALSE)</f>
        <v>1</v>
      </c>
      <c r="H254" s="1">
        <f>VLOOKUP($B254,'Dados e Programação'!$A$1:$AN$509,MATCH(Classes!H$1,'Dados e Programação'!$A$1:$AN$1,0),FALSE)</f>
        <v>0</v>
      </c>
      <c r="I254" s="1">
        <f>VLOOKUP($B254,'Dados e Programação'!$A$1:$AN$509,MATCH(Classes!I$1,'Dados e Programação'!$A$1:$AN$1,0),FALSE)</f>
        <v>0</v>
      </c>
      <c r="J254" s="2">
        <f>VLOOKUP($B254,'Dados e Programação'!$A$1:$AN$509,MATCH(Classes!J$1,'Dados e Programação'!$A$1:$AN$1,0),FALSE)</f>
        <v>1</v>
      </c>
      <c r="K254" s="2">
        <f>VLOOKUP($B254,'Dados e Programação'!$A$1:$AN$509,MATCH(Classes!K$1,'Dados e Programação'!$A$1:$AN$1,0),FALSE)</f>
        <v>0</v>
      </c>
      <c r="L254" s="2">
        <f>VLOOKUP($B254,'Dados e Programação'!$A$1:$AN$509,MATCH(Classes!L$1,'Dados e Programação'!$A$1:$AN$1,0),FALSE)</f>
        <v>0</v>
      </c>
      <c r="M254" s="2">
        <f>VLOOKUP($B254,'Dados e Programação'!$A$1:$AN$509,MATCH(Classes!M$1,'Dados e Programação'!$A$1:$AN$1,0),FALSE)</f>
        <v>0</v>
      </c>
      <c r="N254" s="2">
        <f>VLOOKUP($B254,'Dados e Programação'!$A$1:$AN$509,MATCH(Classes!N$1,'Dados e Programação'!$A$1:$AN$1,0),FALSE)</f>
        <v>0</v>
      </c>
    </row>
    <row r="255" spans="1:14" x14ac:dyDescent="0.3">
      <c r="A255" t="s">
        <v>100</v>
      </c>
      <c r="B255" t="str">
        <f t="shared" si="6"/>
        <v>AM_Restaurante</v>
      </c>
      <c r="C255" t="str">
        <f t="shared" si="7"/>
        <v>13_Restaurante</v>
      </c>
      <c r="D255" t="s">
        <v>42</v>
      </c>
      <c r="E255">
        <v>13</v>
      </c>
      <c r="F255" t="s">
        <v>26</v>
      </c>
      <c r="G255" s="1">
        <f>VLOOKUP($B255,'Dados e Programação'!$A$1:$AN$509,MATCH(Classes!G$1,'Dados e Programação'!$A$1:$AN$1,0),FALSE)</f>
        <v>0</v>
      </c>
      <c r="H255" s="1">
        <f>VLOOKUP($B255,'Dados e Programação'!$A$1:$AN$509,MATCH(Classes!H$1,'Dados e Programação'!$A$1:$AN$1,0),FALSE)</f>
        <v>0</v>
      </c>
      <c r="I255" s="1">
        <f>VLOOKUP($B255,'Dados e Programação'!$A$1:$AN$509,MATCH(Classes!I$1,'Dados e Programação'!$A$1:$AN$1,0),FALSE)</f>
        <v>1</v>
      </c>
      <c r="J255" s="2">
        <f>VLOOKUP($B255,'Dados e Programação'!$A$1:$AN$509,MATCH(Classes!J$1,'Dados e Programação'!$A$1:$AN$1,0),FALSE)</f>
        <v>0</v>
      </c>
      <c r="K255" s="2">
        <f>VLOOKUP($B255,'Dados e Programação'!$A$1:$AN$509,MATCH(Classes!K$1,'Dados e Programação'!$A$1:$AN$1,0),FALSE)</f>
        <v>0</v>
      </c>
      <c r="L255" s="2">
        <f>VLOOKUP($B255,'Dados e Programação'!$A$1:$AN$509,MATCH(Classes!L$1,'Dados e Programação'!$A$1:$AN$1,0),FALSE)</f>
        <v>0</v>
      </c>
      <c r="M255" s="2">
        <f>VLOOKUP($B255,'Dados e Programação'!$A$1:$AN$509,MATCH(Classes!M$1,'Dados e Programação'!$A$1:$AN$1,0),FALSE)</f>
        <v>1</v>
      </c>
      <c r="N255" s="2">
        <f>VLOOKUP($B255,'Dados e Programação'!$A$1:$AN$509,MATCH(Classes!N$1,'Dados e Programação'!$A$1:$AN$1,0),FALSE)</f>
        <v>0</v>
      </c>
    </row>
    <row r="256" spans="1:14" x14ac:dyDescent="0.3">
      <c r="A256" t="s">
        <v>101</v>
      </c>
      <c r="B256" t="str">
        <f t="shared" si="6"/>
        <v>AM_Supermercado</v>
      </c>
      <c r="C256" t="str">
        <f t="shared" si="7"/>
        <v>13_Supermercado</v>
      </c>
      <c r="D256" t="s">
        <v>42</v>
      </c>
      <c r="E256">
        <v>13</v>
      </c>
      <c r="F256" t="s">
        <v>27</v>
      </c>
      <c r="G256" s="1">
        <f>VLOOKUP($B256,'Dados e Programação'!$A$1:$AN$509,MATCH(Classes!G$1,'Dados e Programação'!$A$1:$AN$1,0),FALSE)</f>
        <v>1</v>
      </c>
      <c r="H256" s="1">
        <f>VLOOKUP($B256,'Dados e Programação'!$A$1:$AN$509,MATCH(Classes!H$1,'Dados e Programação'!$A$1:$AN$1,0),FALSE)</f>
        <v>0</v>
      </c>
      <c r="I256" s="1">
        <f>VLOOKUP($B256,'Dados e Programação'!$A$1:$AN$509,MATCH(Classes!I$1,'Dados e Programação'!$A$1:$AN$1,0),FALSE)</f>
        <v>0</v>
      </c>
      <c r="J256" s="2">
        <f>VLOOKUP($B256,'Dados e Programação'!$A$1:$AN$509,MATCH(Classes!J$1,'Dados e Programação'!$A$1:$AN$1,0),FALSE)</f>
        <v>1</v>
      </c>
      <c r="K256" s="2">
        <f>VLOOKUP($B256,'Dados e Programação'!$A$1:$AN$509,MATCH(Classes!K$1,'Dados e Programação'!$A$1:$AN$1,0),FALSE)</f>
        <v>0</v>
      </c>
      <c r="L256" s="2">
        <f>VLOOKUP($B256,'Dados e Programação'!$A$1:$AN$509,MATCH(Classes!L$1,'Dados e Programação'!$A$1:$AN$1,0),FALSE)</f>
        <v>0</v>
      </c>
      <c r="M256" s="2">
        <f>VLOOKUP($B256,'Dados e Programação'!$A$1:$AN$509,MATCH(Classes!M$1,'Dados e Programação'!$A$1:$AN$1,0),FALSE)</f>
        <v>0</v>
      </c>
      <c r="N256" s="2">
        <f>VLOOKUP($B256,'Dados e Programação'!$A$1:$AN$509,MATCH(Classes!N$1,'Dados e Programação'!$A$1:$AN$1,0),FALSE)</f>
        <v>0</v>
      </c>
    </row>
    <row r="257" spans="1:14" x14ac:dyDescent="0.3">
      <c r="A257" t="s">
        <v>85</v>
      </c>
      <c r="B257" t="str">
        <f t="shared" si="6"/>
        <v>AP_Acougues</v>
      </c>
      <c r="C257" t="str">
        <f t="shared" si="7"/>
        <v>16_Acougues</v>
      </c>
      <c r="D257" t="s">
        <v>43</v>
      </c>
      <c r="E257">
        <v>16</v>
      </c>
      <c r="F257" t="s">
        <v>11</v>
      </c>
      <c r="G257" s="1">
        <f>VLOOKUP($B257,'Dados e Programação'!$A$1:$AN$509,MATCH(Classes!G$1,'Dados e Programação'!$A$1:$AN$1,0),FALSE)</f>
        <v>1</v>
      </c>
      <c r="H257" s="1">
        <f>VLOOKUP($B257,'Dados e Programação'!$A$1:$AN$509,MATCH(Classes!H$1,'Dados e Programação'!$A$1:$AN$1,0),FALSE)</f>
        <v>0</v>
      </c>
      <c r="I257" s="1">
        <f>VLOOKUP($B257,'Dados e Programação'!$A$1:$AN$509,MATCH(Classes!I$1,'Dados e Programação'!$A$1:$AN$1,0),FALSE)</f>
        <v>0</v>
      </c>
      <c r="J257" s="2">
        <f>VLOOKUP($B257,'Dados e Programação'!$A$1:$AN$509,MATCH(Classes!J$1,'Dados e Programação'!$A$1:$AN$1,0),FALSE)</f>
        <v>1</v>
      </c>
      <c r="K257" s="2">
        <f>VLOOKUP($B257,'Dados e Programação'!$A$1:$AN$509,MATCH(Classes!K$1,'Dados e Programação'!$A$1:$AN$1,0),FALSE)</f>
        <v>0</v>
      </c>
      <c r="L257" s="2">
        <f>VLOOKUP($B257,'Dados e Programação'!$A$1:$AN$509,MATCH(Classes!L$1,'Dados e Programação'!$A$1:$AN$1,0),FALSE)</f>
        <v>0</v>
      </c>
      <c r="M257" s="2">
        <f>VLOOKUP($B257,'Dados e Programação'!$A$1:$AN$509,MATCH(Classes!M$1,'Dados e Programação'!$A$1:$AN$1,0),FALSE)</f>
        <v>0</v>
      </c>
      <c r="N257" s="2">
        <f>VLOOKUP($B257,'Dados e Programação'!$A$1:$AN$509,MATCH(Classes!N$1,'Dados e Programação'!$A$1:$AN$1,0),FALSE)</f>
        <v>0</v>
      </c>
    </row>
    <row r="258" spans="1:14" x14ac:dyDescent="0.3">
      <c r="A258" t="s">
        <v>86</v>
      </c>
      <c r="B258" t="str">
        <f t="shared" si="6"/>
        <v>AP_AliGeral</v>
      </c>
      <c r="C258" t="str">
        <f t="shared" si="7"/>
        <v>16_AliGeral</v>
      </c>
      <c r="D258" t="s">
        <v>43</v>
      </c>
      <c r="E258">
        <v>16</v>
      </c>
      <c r="F258" t="s">
        <v>12</v>
      </c>
      <c r="G258" s="1">
        <f>VLOOKUP($B258,'Dados e Programação'!$A$1:$AN$509,MATCH(Classes!G$1,'Dados e Programação'!$A$1:$AN$1,0),FALSE)</f>
        <v>1</v>
      </c>
      <c r="H258" s="1">
        <f>VLOOKUP($B258,'Dados e Programação'!$A$1:$AN$509,MATCH(Classes!H$1,'Dados e Programação'!$A$1:$AN$1,0),FALSE)</f>
        <v>0</v>
      </c>
      <c r="I258" s="1">
        <f>VLOOKUP($B258,'Dados e Programação'!$A$1:$AN$509,MATCH(Classes!I$1,'Dados e Programação'!$A$1:$AN$1,0),FALSE)</f>
        <v>0</v>
      </c>
      <c r="J258" s="2">
        <f>VLOOKUP($B258,'Dados e Programação'!$A$1:$AN$509,MATCH(Classes!J$1,'Dados e Programação'!$A$1:$AN$1,0),FALSE)</f>
        <v>1</v>
      </c>
      <c r="K258" s="2">
        <f>VLOOKUP($B258,'Dados e Programação'!$A$1:$AN$509,MATCH(Classes!K$1,'Dados e Programação'!$A$1:$AN$1,0),FALSE)</f>
        <v>0</v>
      </c>
      <c r="L258" s="2">
        <f>VLOOKUP($B258,'Dados e Programação'!$A$1:$AN$509,MATCH(Classes!L$1,'Dados e Programação'!$A$1:$AN$1,0),FALSE)</f>
        <v>0</v>
      </c>
      <c r="M258" s="2">
        <f>VLOOKUP($B258,'Dados e Programação'!$A$1:$AN$509,MATCH(Classes!M$1,'Dados e Programação'!$A$1:$AN$1,0),FALSE)</f>
        <v>0</v>
      </c>
      <c r="N258" s="2">
        <f>VLOOKUP($B258,'Dados e Programação'!$A$1:$AN$509,MATCH(Classes!N$1,'Dados e Programação'!$A$1:$AN$1,0),FALSE)</f>
        <v>0</v>
      </c>
    </row>
    <row r="259" spans="1:14" x14ac:dyDescent="0.3">
      <c r="A259" t="s">
        <v>87</v>
      </c>
      <c r="B259" t="str">
        <f t="shared" ref="B259:B322" si="8">D259&amp;"_"&amp;F259</f>
        <v>AP_Ambulantes</v>
      </c>
      <c r="C259" t="str">
        <f t="shared" ref="C259:C322" si="9">E259&amp;"_"&amp;F259</f>
        <v>16_Ambulantes</v>
      </c>
      <c r="D259" t="s">
        <v>43</v>
      </c>
      <c r="E259">
        <v>16</v>
      </c>
      <c r="F259" t="s">
        <v>13</v>
      </c>
      <c r="G259" s="1">
        <f>VLOOKUP($B259,'Dados e Programação'!$A$1:$AN$509,MATCH(Classes!G$1,'Dados e Programação'!$A$1:$AN$1,0),FALSE)</f>
        <v>1</v>
      </c>
      <c r="H259" s="1">
        <f>VLOOKUP($B259,'Dados e Programação'!$A$1:$AN$509,MATCH(Classes!H$1,'Dados e Programação'!$A$1:$AN$1,0),FALSE)</f>
        <v>0</v>
      </c>
      <c r="I259" s="1">
        <f>VLOOKUP($B259,'Dados e Programação'!$A$1:$AN$509,MATCH(Classes!I$1,'Dados e Programação'!$A$1:$AN$1,0),FALSE)</f>
        <v>0</v>
      </c>
      <c r="J259" s="2">
        <f>VLOOKUP($B259,'Dados e Programação'!$A$1:$AN$509,MATCH(Classes!J$1,'Dados e Programação'!$A$1:$AN$1,0),FALSE)</f>
        <v>1</v>
      </c>
      <c r="K259" s="2">
        <f>VLOOKUP($B259,'Dados e Programação'!$A$1:$AN$509,MATCH(Classes!K$1,'Dados e Programação'!$A$1:$AN$1,0),FALSE)</f>
        <v>0</v>
      </c>
      <c r="L259" s="2">
        <f>VLOOKUP($B259,'Dados e Programação'!$A$1:$AN$509,MATCH(Classes!L$1,'Dados e Programação'!$A$1:$AN$1,0),FALSE)</f>
        <v>0</v>
      </c>
      <c r="M259" s="2">
        <f>VLOOKUP($B259,'Dados e Programação'!$A$1:$AN$509,MATCH(Classes!M$1,'Dados e Programação'!$A$1:$AN$1,0),FALSE)</f>
        <v>0</v>
      </c>
      <c r="N259" s="2">
        <f>VLOOKUP($B259,'Dados e Programação'!$A$1:$AN$509,MATCH(Classes!N$1,'Dados e Programação'!$A$1:$AN$1,0),FALSE)</f>
        <v>0</v>
      </c>
    </row>
    <row r="260" spans="1:14" x14ac:dyDescent="0.3">
      <c r="A260" t="s">
        <v>88</v>
      </c>
      <c r="B260" t="str">
        <f t="shared" si="8"/>
        <v>AP_Bares</v>
      </c>
      <c r="C260" t="str">
        <f t="shared" si="9"/>
        <v>16_Bares</v>
      </c>
      <c r="D260" t="s">
        <v>43</v>
      </c>
      <c r="E260">
        <v>16</v>
      </c>
      <c r="F260" t="s">
        <v>14</v>
      </c>
      <c r="G260" s="1">
        <f>VLOOKUP($B260,'Dados e Programação'!$A$1:$AN$509,MATCH(Classes!G$1,'Dados e Programação'!$A$1:$AN$1,0),FALSE)</f>
        <v>0</v>
      </c>
      <c r="H260" s="1">
        <f>VLOOKUP($B260,'Dados e Programação'!$A$1:$AN$509,MATCH(Classes!H$1,'Dados e Programação'!$A$1:$AN$1,0),FALSE)</f>
        <v>0</v>
      </c>
      <c r="I260" s="1">
        <f>VLOOKUP($B260,'Dados e Programação'!$A$1:$AN$509,MATCH(Classes!I$1,'Dados e Programação'!$A$1:$AN$1,0),FALSE)</f>
        <v>1</v>
      </c>
      <c r="J260" s="2">
        <f>VLOOKUP($B260,'Dados e Programação'!$A$1:$AN$509,MATCH(Classes!J$1,'Dados e Programação'!$A$1:$AN$1,0),FALSE)</f>
        <v>0</v>
      </c>
      <c r="K260" s="2">
        <f>VLOOKUP($B260,'Dados e Programação'!$A$1:$AN$509,MATCH(Classes!K$1,'Dados e Programação'!$A$1:$AN$1,0),FALSE)</f>
        <v>1</v>
      </c>
      <c r="L260" s="2">
        <f>VLOOKUP($B260,'Dados e Programação'!$A$1:$AN$509,MATCH(Classes!L$1,'Dados e Programação'!$A$1:$AN$1,0),FALSE)</f>
        <v>0</v>
      </c>
      <c r="M260" s="2">
        <f>VLOOKUP($B260,'Dados e Programação'!$A$1:$AN$509,MATCH(Classes!M$1,'Dados e Programação'!$A$1:$AN$1,0),FALSE)</f>
        <v>0</v>
      </c>
      <c r="N260" s="2">
        <f>VLOOKUP($B260,'Dados e Programação'!$A$1:$AN$509,MATCH(Classes!N$1,'Dados e Programação'!$A$1:$AN$1,0),FALSE)</f>
        <v>0</v>
      </c>
    </row>
    <row r="261" spans="1:14" x14ac:dyDescent="0.3">
      <c r="A261" t="s">
        <v>89</v>
      </c>
      <c r="B261" t="str">
        <f t="shared" si="8"/>
        <v>AP_Bebidas</v>
      </c>
      <c r="C261" t="str">
        <f t="shared" si="9"/>
        <v>16_Bebidas</v>
      </c>
      <c r="D261" t="s">
        <v>43</v>
      </c>
      <c r="E261">
        <v>16</v>
      </c>
      <c r="F261" t="s">
        <v>15</v>
      </c>
      <c r="G261" s="1">
        <f>VLOOKUP($B261,'Dados e Programação'!$A$1:$AN$509,MATCH(Classes!G$1,'Dados e Programação'!$A$1:$AN$1,0),FALSE)</f>
        <v>0</v>
      </c>
      <c r="H261" s="1">
        <f>VLOOKUP($B261,'Dados e Programação'!$A$1:$AN$509,MATCH(Classes!H$1,'Dados e Programação'!$A$1:$AN$1,0),FALSE)</f>
        <v>0</v>
      </c>
      <c r="I261" s="1">
        <f>VLOOKUP($B261,'Dados e Programação'!$A$1:$AN$509,MATCH(Classes!I$1,'Dados e Programação'!$A$1:$AN$1,0),FALSE)</f>
        <v>1</v>
      </c>
      <c r="J261" s="2">
        <f>VLOOKUP($B261,'Dados e Programação'!$A$1:$AN$509,MATCH(Classes!J$1,'Dados e Programação'!$A$1:$AN$1,0),FALSE)</f>
        <v>0</v>
      </c>
      <c r="K261" s="2">
        <f>VLOOKUP($B261,'Dados e Programação'!$A$1:$AN$509,MATCH(Classes!K$1,'Dados e Programação'!$A$1:$AN$1,0),FALSE)</f>
        <v>1</v>
      </c>
      <c r="L261" s="2">
        <f>VLOOKUP($B261,'Dados e Programação'!$A$1:$AN$509,MATCH(Classes!L$1,'Dados e Programação'!$A$1:$AN$1,0),FALSE)</f>
        <v>0</v>
      </c>
      <c r="M261" s="2">
        <f>VLOOKUP($B261,'Dados e Programação'!$A$1:$AN$509,MATCH(Classes!M$1,'Dados e Programação'!$A$1:$AN$1,0),FALSE)</f>
        <v>0</v>
      </c>
      <c r="N261" s="2">
        <f>VLOOKUP($B261,'Dados e Programação'!$A$1:$AN$509,MATCH(Classes!N$1,'Dados e Programação'!$A$1:$AN$1,0),FALSE)</f>
        <v>0</v>
      </c>
    </row>
    <row r="262" spans="1:14" x14ac:dyDescent="0.3">
      <c r="A262" t="s">
        <v>90</v>
      </c>
      <c r="B262" t="str">
        <f t="shared" si="8"/>
        <v>AP_Cantinas</v>
      </c>
      <c r="C262" t="str">
        <f t="shared" si="9"/>
        <v>16_Cantinas</v>
      </c>
      <c r="D262" t="s">
        <v>43</v>
      </c>
      <c r="E262">
        <v>16</v>
      </c>
      <c r="F262" t="s">
        <v>16</v>
      </c>
      <c r="G262" s="1">
        <f>VLOOKUP($B262,'Dados e Programação'!$A$1:$AN$509,MATCH(Classes!G$1,'Dados e Programação'!$A$1:$AN$1,0),FALSE)</f>
        <v>0</v>
      </c>
      <c r="H262" s="1">
        <f>VLOOKUP($B262,'Dados e Programação'!$A$1:$AN$509,MATCH(Classes!H$1,'Dados e Programação'!$A$1:$AN$1,0),FALSE)</f>
        <v>1</v>
      </c>
      <c r="I262" s="1">
        <f>VLOOKUP($B262,'Dados e Programação'!$A$1:$AN$509,MATCH(Classes!I$1,'Dados e Programação'!$A$1:$AN$1,0),FALSE)</f>
        <v>0</v>
      </c>
      <c r="J262" s="2">
        <f>VLOOKUP($B262,'Dados e Programação'!$A$1:$AN$509,MATCH(Classes!J$1,'Dados e Programação'!$A$1:$AN$1,0),FALSE)</f>
        <v>0</v>
      </c>
      <c r="K262" s="2">
        <f>VLOOKUP($B262,'Dados e Programação'!$A$1:$AN$509,MATCH(Classes!K$1,'Dados e Programação'!$A$1:$AN$1,0),FALSE)</f>
        <v>1</v>
      </c>
      <c r="L262" s="2">
        <f>VLOOKUP($B262,'Dados e Programação'!$A$1:$AN$509,MATCH(Classes!L$1,'Dados e Programação'!$A$1:$AN$1,0),FALSE)</f>
        <v>0</v>
      </c>
      <c r="M262" s="2">
        <f>VLOOKUP($B262,'Dados e Programação'!$A$1:$AN$509,MATCH(Classes!M$1,'Dados e Programação'!$A$1:$AN$1,0),FALSE)</f>
        <v>0</v>
      </c>
      <c r="N262" s="2">
        <f>VLOOKUP($B262,'Dados e Programação'!$A$1:$AN$509,MATCH(Classes!N$1,'Dados e Programação'!$A$1:$AN$1,0),FALSE)</f>
        <v>0</v>
      </c>
    </row>
    <row r="263" spans="1:14" x14ac:dyDescent="0.3">
      <c r="A263" t="s">
        <v>91</v>
      </c>
      <c r="B263" t="str">
        <f t="shared" si="8"/>
        <v>AP_Doces</v>
      </c>
      <c r="C263" t="str">
        <f t="shared" si="9"/>
        <v>16_Doces</v>
      </c>
      <c r="D263" t="s">
        <v>43</v>
      </c>
      <c r="E263">
        <v>16</v>
      </c>
      <c r="F263" t="s">
        <v>17</v>
      </c>
      <c r="G263" s="1">
        <f>VLOOKUP($B263,'Dados e Programação'!$A$1:$AN$509,MATCH(Classes!G$1,'Dados e Programação'!$A$1:$AN$1,0),FALSE)</f>
        <v>0</v>
      </c>
      <c r="H263" s="1">
        <f>VLOOKUP($B263,'Dados e Programação'!$A$1:$AN$509,MATCH(Classes!H$1,'Dados e Programação'!$A$1:$AN$1,0),FALSE)</f>
        <v>1</v>
      </c>
      <c r="I263" s="1">
        <f>VLOOKUP($B263,'Dados e Programação'!$A$1:$AN$509,MATCH(Classes!I$1,'Dados e Programação'!$A$1:$AN$1,0),FALSE)</f>
        <v>0</v>
      </c>
      <c r="J263" s="2">
        <f>VLOOKUP($B263,'Dados e Programação'!$A$1:$AN$509,MATCH(Classes!J$1,'Dados e Programação'!$A$1:$AN$1,0),FALSE)</f>
        <v>0</v>
      </c>
      <c r="K263" s="2">
        <f>VLOOKUP($B263,'Dados e Programação'!$A$1:$AN$509,MATCH(Classes!K$1,'Dados e Programação'!$A$1:$AN$1,0),FALSE)</f>
        <v>1</v>
      </c>
      <c r="L263" s="2">
        <f>VLOOKUP($B263,'Dados e Programação'!$A$1:$AN$509,MATCH(Classes!L$1,'Dados e Programação'!$A$1:$AN$1,0),FALSE)</f>
        <v>0</v>
      </c>
      <c r="M263" s="2">
        <f>VLOOKUP($B263,'Dados e Programação'!$A$1:$AN$509,MATCH(Classes!M$1,'Dados e Programação'!$A$1:$AN$1,0),FALSE)</f>
        <v>0</v>
      </c>
      <c r="N263" s="2">
        <f>VLOOKUP($B263,'Dados e Programação'!$A$1:$AN$509,MATCH(Classes!N$1,'Dados e Programação'!$A$1:$AN$1,0),FALSE)</f>
        <v>0</v>
      </c>
    </row>
    <row r="264" spans="1:14" x14ac:dyDescent="0.3">
      <c r="A264" t="s">
        <v>92</v>
      </c>
      <c r="B264" t="str">
        <f t="shared" si="8"/>
        <v>AP_FornecimentoDom</v>
      </c>
      <c r="C264" t="str">
        <f t="shared" si="9"/>
        <v>16_FornecimentoDom</v>
      </c>
      <c r="D264" t="s">
        <v>43</v>
      </c>
      <c r="E264">
        <v>16</v>
      </c>
      <c r="F264" t="s">
        <v>18</v>
      </c>
      <c r="G264" s="1">
        <f>VLOOKUP($B264,'Dados e Programação'!$A$1:$AN$509,MATCH(Classes!G$1,'Dados e Programação'!$A$1:$AN$1,0),FALSE)</f>
        <v>0</v>
      </c>
      <c r="H264" s="1">
        <f>VLOOKUP($B264,'Dados e Programação'!$A$1:$AN$509,MATCH(Classes!H$1,'Dados e Programação'!$A$1:$AN$1,0),FALSE)</f>
        <v>0</v>
      </c>
      <c r="I264" s="1">
        <f>VLOOKUP($B264,'Dados e Programação'!$A$1:$AN$509,MATCH(Classes!I$1,'Dados e Programação'!$A$1:$AN$1,0),FALSE)</f>
        <v>1</v>
      </c>
      <c r="J264" s="2">
        <f>VLOOKUP($B264,'Dados e Programação'!$A$1:$AN$509,MATCH(Classes!J$1,'Dados e Programação'!$A$1:$AN$1,0),FALSE)</f>
        <v>1</v>
      </c>
      <c r="K264" s="2">
        <f>VLOOKUP($B264,'Dados e Programação'!$A$1:$AN$509,MATCH(Classes!K$1,'Dados e Programação'!$A$1:$AN$1,0),FALSE)</f>
        <v>0</v>
      </c>
      <c r="L264" s="2">
        <f>VLOOKUP($B264,'Dados e Programação'!$A$1:$AN$509,MATCH(Classes!L$1,'Dados e Programação'!$A$1:$AN$1,0),FALSE)</f>
        <v>0</v>
      </c>
      <c r="M264" s="2">
        <f>VLOOKUP($B264,'Dados e Programação'!$A$1:$AN$509,MATCH(Classes!M$1,'Dados e Programação'!$A$1:$AN$1,0),FALSE)</f>
        <v>0</v>
      </c>
      <c r="N264" s="2">
        <f>VLOOKUP($B264,'Dados e Programação'!$A$1:$AN$509,MATCH(Classes!N$1,'Dados e Programação'!$A$1:$AN$1,0),FALSE)</f>
        <v>0</v>
      </c>
    </row>
    <row r="265" spans="1:14" x14ac:dyDescent="0.3">
      <c r="A265" t="s">
        <v>93</v>
      </c>
      <c r="B265" t="str">
        <f t="shared" si="8"/>
        <v>AP_Hipermercado</v>
      </c>
      <c r="C265" t="str">
        <f t="shared" si="9"/>
        <v>16_Hipermercado</v>
      </c>
      <c r="D265" t="s">
        <v>43</v>
      </c>
      <c r="E265">
        <v>16</v>
      </c>
      <c r="F265" t="s">
        <v>19</v>
      </c>
      <c r="G265" s="1">
        <f>VLOOKUP($B265,'Dados e Programação'!$A$1:$AN$509,MATCH(Classes!G$1,'Dados e Programação'!$A$1:$AN$1,0),FALSE)</f>
        <v>1</v>
      </c>
      <c r="H265" s="1">
        <f>VLOOKUP($B265,'Dados e Programação'!$A$1:$AN$509,MATCH(Classes!H$1,'Dados e Programação'!$A$1:$AN$1,0),FALSE)</f>
        <v>0</v>
      </c>
      <c r="I265" s="1">
        <f>VLOOKUP($B265,'Dados e Programação'!$A$1:$AN$509,MATCH(Classes!I$1,'Dados e Programação'!$A$1:$AN$1,0),FALSE)</f>
        <v>0</v>
      </c>
      <c r="J265" s="2">
        <f>VLOOKUP($B265,'Dados e Programação'!$A$1:$AN$509,MATCH(Classes!J$1,'Dados e Programação'!$A$1:$AN$1,0),FALSE)</f>
        <v>1</v>
      </c>
      <c r="K265" s="2">
        <f>VLOOKUP($B265,'Dados e Programação'!$A$1:$AN$509,MATCH(Classes!K$1,'Dados e Programação'!$A$1:$AN$1,0),FALSE)</f>
        <v>0</v>
      </c>
      <c r="L265" s="2">
        <f>VLOOKUP($B265,'Dados e Programação'!$A$1:$AN$509,MATCH(Classes!L$1,'Dados e Programação'!$A$1:$AN$1,0),FALSE)</f>
        <v>0</v>
      </c>
      <c r="M265" s="2">
        <f>VLOOKUP($B265,'Dados e Programação'!$A$1:$AN$509,MATCH(Classes!M$1,'Dados e Programação'!$A$1:$AN$1,0),FALSE)</f>
        <v>0</v>
      </c>
      <c r="N265" s="2">
        <f>VLOOKUP($B265,'Dados e Programação'!$A$1:$AN$509,MATCH(Classes!N$1,'Dados e Programação'!$A$1:$AN$1,0),FALSE)</f>
        <v>0</v>
      </c>
    </row>
    <row r="266" spans="1:14" x14ac:dyDescent="0.3">
      <c r="A266" t="s">
        <v>94</v>
      </c>
      <c r="B266" t="str">
        <f t="shared" si="8"/>
        <v>AP_Hortifruti</v>
      </c>
      <c r="C266" t="str">
        <f t="shared" si="9"/>
        <v>16_Hortifruti</v>
      </c>
      <c r="D266" t="s">
        <v>43</v>
      </c>
      <c r="E266">
        <v>16</v>
      </c>
      <c r="F266" t="s">
        <v>20</v>
      </c>
      <c r="G266" s="1">
        <f>VLOOKUP($B266,'Dados e Programação'!$A$1:$AN$509,MATCH(Classes!G$1,'Dados e Programação'!$A$1:$AN$1,0),FALSE)</f>
        <v>1</v>
      </c>
      <c r="H266" s="1">
        <f>VLOOKUP($B266,'Dados e Programação'!$A$1:$AN$509,MATCH(Classes!H$1,'Dados e Programação'!$A$1:$AN$1,0),FALSE)</f>
        <v>0</v>
      </c>
      <c r="I266" s="1">
        <f>VLOOKUP($B266,'Dados e Programação'!$A$1:$AN$509,MATCH(Classes!I$1,'Dados e Programação'!$A$1:$AN$1,0),FALSE)</f>
        <v>0</v>
      </c>
      <c r="J266" s="2">
        <f>VLOOKUP($B266,'Dados e Programação'!$A$1:$AN$509,MATCH(Classes!J$1,'Dados e Programação'!$A$1:$AN$1,0),FALSE)</f>
        <v>1</v>
      </c>
      <c r="K266" s="2">
        <f>VLOOKUP($B266,'Dados e Programação'!$A$1:$AN$509,MATCH(Classes!K$1,'Dados e Programação'!$A$1:$AN$1,0),FALSE)</f>
        <v>0</v>
      </c>
      <c r="L266" s="2">
        <f>VLOOKUP($B266,'Dados e Programação'!$A$1:$AN$509,MATCH(Classes!L$1,'Dados e Programação'!$A$1:$AN$1,0),FALSE)</f>
        <v>0</v>
      </c>
      <c r="M266" s="2">
        <f>VLOOKUP($B266,'Dados e Programação'!$A$1:$AN$509,MATCH(Classes!M$1,'Dados e Programação'!$A$1:$AN$1,0),FALSE)</f>
        <v>0</v>
      </c>
      <c r="N266" s="2">
        <f>VLOOKUP($B266,'Dados e Programação'!$A$1:$AN$509,MATCH(Classes!N$1,'Dados e Programação'!$A$1:$AN$1,0),FALSE)</f>
        <v>0</v>
      </c>
    </row>
    <row r="267" spans="1:14" x14ac:dyDescent="0.3">
      <c r="A267" t="s">
        <v>95</v>
      </c>
      <c r="B267" t="str">
        <f t="shared" si="8"/>
        <v>AP_Lanchonetes</v>
      </c>
      <c r="C267" t="str">
        <f t="shared" si="9"/>
        <v>16_Lanchonetes</v>
      </c>
      <c r="D267" t="s">
        <v>43</v>
      </c>
      <c r="E267">
        <v>16</v>
      </c>
      <c r="F267" t="s">
        <v>21</v>
      </c>
      <c r="G267" s="1">
        <f>VLOOKUP($B267,'Dados e Programação'!$A$1:$AN$509,MATCH(Classes!G$1,'Dados e Programação'!$A$1:$AN$1,0),FALSE)</f>
        <v>0</v>
      </c>
      <c r="H267" s="1">
        <f>VLOOKUP($B267,'Dados e Programação'!$A$1:$AN$509,MATCH(Classes!H$1,'Dados e Programação'!$A$1:$AN$1,0),FALSE)</f>
        <v>1</v>
      </c>
      <c r="I267" s="1">
        <f>VLOOKUP($B267,'Dados e Programação'!$A$1:$AN$509,MATCH(Classes!I$1,'Dados e Programação'!$A$1:$AN$1,0),FALSE)</f>
        <v>0</v>
      </c>
      <c r="J267" s="2">
        <f>VLOOKUP($B267,'Dados e Programação'!$A$1:$AN$509,MATCH(Classes!J$1,'Dados e Programação'!$A$1:$AN$1,0),FALSE)</f>
        <v>0</v>
      </c>
      <c r="K267" s="2">
        <f>VLOOKUP($B267,'Dados e Programação'!$A$1:$AN$509,MATCH(Classes!K$1,'Dados e Programação'!$A$1:$AN$1,0),FALSE)</f>
        <v>1</v>
      </c>
      <c r="L267" s="2">
        <f>VLOOKUP($B267,'Dados e Programação'!$A$1:$AN$509,MATCH(Classes!L$1,'Dados e Programação'!$A$1:$AN$1,0),FALSE)</f>
        <v>0</v>
      </c>
      <c r="M267" s="2">
        <f>VLOOKUP($B267,'Dados e Programação'!$A$1:$AN$509,MATCH(Classes!M$1,'Dados e Programação'!$A$1:$AN$1,0),FALSE)</f>
        <v>0</v>
      </c>
      <c r="N267" s="2">
        <f>VLOOKUP($B267,'Dados e Programação'!$A$1:$AN$509,MATCH(Classes!N$1,'Dados e Programação'!$A$1:$AN$1,0),FALSE)</f>
        <v>0</v>
      </c>
    </row>
    <row r="268" spans="1:14" x14ac:dyDescent="0.3">
      <c r="A268" t="s">
        <v>96</v>
      </c>
      <c r="B268" t="str">
        <f t="shared" si="8"/>
        <v>AP_LaticiniosFrios</v>
      </c>
      <c r="C268" t="str">
        <f t="shared" si="9"/>
        <v>16_LaticiniosFrios</v>
      </c>
      <c r="D268" t="s">
        <v>43</v>
      </c>
      <c r="E268">
        <v>16</v>
      </c>
      <c r="F268" t="s">
        <v>22</v>
      </c>
      <c r="G268" s="1">
        <f>VLOOKUP($B268,'Dados e Programação'!$A$1:$AN$509,MATCH(Classes!G$1,'Dados e Programação'!$A$1:$AN$1,0),FALSE)</f>
        <v>1</v>
      </c>
      <c r="H268" s="1">
        <f>VLOOKUP($B268,'Dados e Programação'!$A$1:$AN$509,MATCH(Classes!H$1,'Dados e Programação'!$A$1:$AN$1,0),FALSE)</f>
        <v>0</v>
      </c>
      <c r="I268" s="1">
        <f>VLOOKUP($B268,'Dados e Programação'!$A$1:$AN$509,MATCH(Classes!I$1,'Dados e Programação'!$A$1:$AN$1,0),FALSE)</f>
        <v>0</v>
      </c>
      <c r="J268" s="2">
        <f>VLOOKUP($B268,'Dados e Programação'!$A$1:$AN$509,MATCH(Classes!J$1,'Dados e Programação'!$A$1:$AN$1,0),FALSE)</f>
        <v>1</v>
      </c>
      <c r="K268" s="2">
        <f>VLOOKUP($B268,'Dados e Programação'!$A$1:$AN$509,MATCH(Classes!K$1,'Dados e Programação'!$A$1:$AN$1,0),FALSE)</f>
        <v>0</v>
      </c>
      <c r="L268" s="2">
        <f>VLOOKUP($B268,'Dados e Programação'!$A$1:$AN$509,MATCH(Classes!L$1,'Dados e Programação'!$A$1:$AN$1,0),FALSE)</f>
        <v>0</v>
      </c>
      <c r="M268" s="2">
        <f>VLOOKUP($B268,'Dados e Programação'!$A$1:$AN$509,MATCH(Classes!M$1,'Dados e Programação'!$A$1:$AN$1,0),FALSE)</f>
        <v>0</v>
      </c>
      <c r="N268" s="2">
        <f>VLOOKUP($B268,'Dados e Programação'!$A$1:$AN$509,MATCH(Classes!N$1,'Dados e Programação'!$A$1:$AN$1,0),FALSE)</f>
        <v>0</v>
      </c>
    </row>
    <row r="269" spans="1:14" x14ac:dyDescent="0.3">
      <c r="A269" t="s">
        <v>97</v>
      </c>
      <c r="B269" t="str">
        <f t="shared" si="8"/>
        <v>AP_Minimercado</v>
      </c>
      <c r="C269" t="str">
        <f t="shared" si="9"/>
        <v>16_Minimercado</v>
      </c>
      <c r="D269" t="s">
        <v>43</v>
      </c>
      <c r="E269">
        <v>16</v>
      </c>
      <c r="F269" t="s">
        <v>23</v>
      </c>
      <c r="G269" s="1">
        <f>VLOOKUP($B269,'Dados e Programação'!$A$1:$AN$509,MATCH(Classes!G$1,'Dados e Programação'!$A$1:$AN$1,0),FALSE)</f>
        <v>1</v>
      </c>
      <c r="H269" s="1">
        <f>VLOOKUP($B269,'Dados e Programação'!$A$1:$AN$509,MATCH(Classes!H$1,'Dados e Programação'!$A$1:$AN$1,0),FALSE)</f>
        <v>0</v>
      </c>
      <c r="I269" s="1">
        <f>VLOOKUP($B269,'Dados e Programação'!$A$1:$AN$509,MATCH(Classes!I$1,'Dados e Programação'!$A$1:$AN$1,0),FALSE)</f>
        <v>0</v>
      </c>
      <c r="J269" s="2">
        <f>VLOOKUP($B269,'Dados e Programação'!$A$1:$AN$509,MATCH(Classes!J$1,'Dados e Programação'!$A$1:$AN$1,0),FALSE)</f>
        <v>1</v>
      </c>
      <c r="K269" s="2">
        <f>VLOOKUP($B269,'Dados e Programação'!$A$1:$AN$509,MATCH(Classes!K$1,'Dados e Programação'!$A$1:$AN$1,0),FALSE)</f>
        <v>0</v>
      </c>
      <c r="L269" s="2">
        <f>VLOOKUP($B269,'Dados e Programação'!$A$1:$AN$509,MATCH(Classes!L$1,'Dados e Programação'!$A$1:$AN$1,0),FALSE)</f>
        <v>0</v>
      </c>
      <c r="M269" s="2">
        <f>VLOOKUP($B269,'Dados e Programação'!$A$1:$AN$509,MATCH(Classes!M$1,'Dados e Programação'!$A$1:$AN$1,0),FALSE)</f>
        <v>0</v>
      </c>
      <c r="N269" s="2">
        <f>VLOOKUP($B269,'Dados e Programação'!$A$1:$AN$509,MATCH(Classes!N$1,'Dados e Programação'!$A$1:$AN$1,0),FALSE)</f>
        <v>0</v>
      </c>
    </row>
    <row r="270" spans="1:14" x14ac:dyDescent="0.3">
      <c r="A270" t="s">
        <v>98</v>
      </c>
      <c r="B270" t="str">
        <f t="shared" si="8"/>
        <v>AP_Padaria_prod</v>
      </c>
      <c r="C270" t="str">
        <f t="shared" si="9"/>
        <v>16_Padaria_prod</v>
      </c>
      <c r="D270" t="s">
        <v>43</v>
      </c>
      <c r="E270">
        <v>16</v>
      </c>
      <c r="F270" t="s">
        <v>24</v>
      </c>
      <c r="G270" s="1">
        <f>VLOOKUP($B270,'Dados e Programação'!$A$1:$AN$509,MATCH(Classes!G$1,'Dados e Programação'!$A$1:$AN$1,0),FALSE)</f>
        <v>0</v>
      </c>
      <c r="H270" s="1">
        <f>VLOOKUP($B270,'Dados e Programação'!$A$1:$AN$509,MATCH(Classes!H$1,'Dados e Programação'!$A$1:$AN$1,0),FALSE)</f>
        <v>0</v>
      </c>
      <c r="I270" s="1">
        <f>VLOOKUP($B270,'Dados e Programação'!$A$1:$AN$509,MATCH(Classes!I$1,'Dados e Programação'!$A$1:$AN$1,0),FALSE)</f>
        <v>1</v>
      </c>
      <c r="J270" s="2">
        <f>VLOOKUP($B270,'Dados e Programação'!$A$1:$AN$509,MATCH(Classes!J$1,'Dados e Programação'!$A$1:$AN$1,0),FALSE)</f>
        <v>0</v>
      </c>
      <c r="K270" s="2">
        <f>VLOOKUP($B270,'Dados e Programação'!$A$1:$AN$509,MATCH(Classes!K$1,'Dados e Programação'!$A$1:$AN$1,0),FALSE)</f>
        <v>0</v>
      </c>
      <c r="L270" s="2">
        <f>VLOOKUP($B270,'Dados e Programação'!$A$1:$AN$509,MATCH(Classes!L$1,'Dados e Programação'!$A$1:$AN$1,0),FALSE)</f>
        <v>0</v>
      </c>
      <c r="M270" s="2">
        <f>VLOOKUP($B270,'Dados e Programação'!$A$1:$AN$509,MATCH(Classes!M$1,'Dados e Programação'!$A$1:$AN$1,0),FALSE)</f>
        <v>0</v>
      </c>
      <c r="N270" s="2">
        <f>VLOOKUP($B270,'Dados e Programação'!$A$1:$AN$509,MATCH(Classes!N$1,'Dados e Programação'!$A$1:$AN$1,0),FALSE)</f>
        <v>1</v>
      </c>
    </row>
    <row r="271" spans="1:14" x14ac:dyDescent="0.3">
      <c r="A271" t="s">
        <v>99</v>
      </c>
      <c r="B271" t="str">
        <f t="shared" si="8"/>
        <v>AP_Peixaria</v>
      </c>
      <c r="C271" t="str">
        <f t="shared" si="9"/>
        <v>16_Peixaria</v>
      </c>
      <c r="D271" t="s">
        <v>43</v>
      </c>
      <c r="E271">
        <v>16</v>
      </c>
      <c r="F271" t="s">
        <v>25</v>
      </c>
      <c r="G271" s="1">
        <f>VLOOKUP($B271,'Dados e Programação'!$A$1:$AN$509,MATCH(Classes!G$1,'Dados e Programação'!$A$1:$AN$1,0),FALSE)</f>
        <v>1</v>
      </c>
      <c r="H271" s="1">
        <f>VLOOKUP($B271,'Dados e Programação'!$A$1:$AN$509,MATCH(Classes!H$1,'Dados e Programação'!$A$1:$AN$1,0),FALSE)</f>
        <v>0</v>
      </c>
      <c r="I271" s="1">
        <f>VLOOKUP($B271,'Dados e Programação'!$A$1:$AN$509,MATCH(Classes!I$1,'Dados e Programação'!$A$1:$AN$1,0),FALSE)</f>
        <v>0</v>
      </c>
      <c r="J271" s="2">
        <f>VLOOKUP($B271,'Dados e Programação'!$A$1:$AN$509,MATCH(Classes!J$1,'Dados e Programação'!$A$1:$AN$1,0),FALSE)</f>
        <v>1</v>
      </c>
      <c r="K271" s="2">
        <f>VLOOKUP($B271,'Dados e Programação'!$A$1:$AN$509,MATCH(Classes!K$1,'Dados e Programação'!$A$1:$AN$1,0),FALSE)</f>
        <v>0</v>
      </c>
      <c r="L271" s="2">
        <f>VLOOKUP($B271,'Dados e Programação'!$A$1:$AN$509,MATCH(Classes!L$1,'Dados e Programação'!$A$1:$AN$1,0),FALSE)</f>
        <v>0</v>
      </c>
      <c r="M271" s="2">
        <f>VLOOKUP($B271,'Dados e Programação'!$A$1:$AN$509,MATCH(Classes!M$1,'Dados e Programação'!$A$1:$AN$1,0),FALSE)</f>
        <v>0</v>
      </c>
      <c r="N271" s="2">
        <f>VLOOKUP($B271,'Dados e Programação'!$A$1:$AN$509,MATCH(Classes!N$1,'Dados e Programação'!$A$1:$AN$1,0),FALSE)</f>
        <v>0</v>
      </c>
    </row>
    <row r="272" spans="1:14" x14ac:dyDescent="0.3">
      <c r="A272" t="s">
        <v>100</v>
      </c>
      <c r="B272" t="str">
        <f t="shared" si="8"/>
        <v>AP_Restaurante</v>
      </c>
      <c r="C272" t="str">
        <f t="shared" si="9"/>
        <v>16_Restaurante</v>
      </c>
      <c r="D272" t="s">
        <v>43</v>
      </c>
      <c r="E272">
        <v>16</v>
      </c>
      <c r="F272" t="s">
        <v>26</v>
      </c>
      <c r="G272" s="1">
        <f>VLOOKUP($B272,'Dados e Programação'!$A$1:$AN$509,MATCH(Classes!G$1,'Dados e Programação'!$A$1:$AN$1,0),FALSE)</f>
        <v>0</v>
      </c>
      <c r="H272" s="1">
        <f>VLOOKUP($B272,'Dados e Programação'!$A$1:$AN$509,MATCH(Classes!H$1,'Dados e Programação'!$A$1:$AN$1,0),FALSE)</f>
        <v>0</v>
      </c>
      <c r="I272" s="1">
        <f>VLOOKUP($B272,'Dados e Programação'!$A$1:$AN$509,MATCH(Classes!I$1,'Dados e Programação'!$A$1:$AN$1,0),FALSE)</f>
        <v>1</v>
      </c>
      <c r="J272" s="2">
        <f>VLOOKUP($B272,'Dados e Programação'!$A$1:$AN$509,MATCH(Classes!J$1,'Dados e Programação'!$A$1:$AN$1,0),FALSE)</f>
        <v>0</v>
      </c>
      <c r="K272" s="2">
        <f>VLOOKUP($B272,'Dados e Programação'!$A$1:$AN$509,MATCH(Classes!K$1,'Dados e Programação'!$A$1:$AN$1,0),FALSE)</f>
        <v>0</v>
      </c>
      <c r="L272" s="2">
        <f>VLOOKUP($B272,'Dados e Programação'!$A$1:$AN$509,MATCH(Classes!L$1,'Dados e Programação'!$A$1:$AN$1,0),FALSE)</f>
        <v>0</v>
      </c>
      <c r="M272" s="2">
        <f>VLOOKUP($B272,'Dados e Programação'!$A$1:$AN$509,MATCH(Classes!M$1,'Dados e Programação'!$A$1:$AN$1,0),FALSE)</f>
        <v>1</v>
      </c>
      <c r="N272" s="2">
        <f>VLOOKUP($B272,'Dados e Programação'!$A$1:$AN$509,MATCH(Classes!N$1,'Dados e Programação'!$A$1:$AN$1,0),FALSE)</f>
        <v>0</v>
      </c>
    </row>
    <row r="273" spans="1:14" x14ac:dyDescent="0.3">
      <c r="A273" t="s">
        <v>101</v>
      </c>
      <c r="B273" t="str">
        <f t="shared" si="8"/>
        <v>AP_Supermercado</v>
      </c>
      <c r="C273" t="str">
        <f t="shared" si="9"/>
        <v>16_Supermercado</v>
      </c>
      <c r="D273" t="s">
        <v>43</v>
      </c>
      <c r="E273">
        <v>16</v>
      </c>
      <c r="F273" t="s">
        <v>27</v>
      </c>
      <c r="G273" s="1">
        <f>VLOOKUP($B273,'Dados e Programação'!$A$1:$AN$509,MATCH(Classes!G$1,'Dados e Programação'!$A$1:$AN$1,0),FALSE)</f>
        <v>1</v>
      </c>
      <c r="H273" s="1">
        <f>VLOOKUP($B273,'Dados e Programação'!$A$1:$AN$509,MATCH(Classes!H$1,'Dados e Programação'!$A$1:$AN$1,0),FALSE)</f>
        <v>0</v>
      </c>
      <c r="I273" s="1">
        <f>VLOOKUP($B273,'Dados e Programação'!$A$1:$AN$509,MATCH(Classes!I$1,'Dados e Programação'!$A$1:$AN$1,0),FALSE)</f>
        <v>0</v>
      </c>
      <c r="J273" s="2">
        <f>VLOOKUP($B273,'Dados e Programação'!$A$1:$AN$509,MATCH(Classes!J$1,'Dados e Programação'!$A$1:$AN$1,0),FALSE)</f>
        <v>1</v>
      </c>
      <c r="K273" s="2">
        <f>VLOOKUP($B273,'Dados e Programação'!$A$1:$AN$509,MATCH(Classes!K$1,'Dados e Programação'!$A$1:$AN$1,0),FALSE)</f>
        <v>0</v>
      </c>
      <c r="L273" s="2">
        <f>VLOOKUP($B273,'Dados e Programação'!$A$1:$AN$509,MATCH(Classes!L$1,'Dados e Programação'!$A$1:$AN$1,0),FALSE)</f>
        <v>0</v>
      </c>
      <c r="M273" s="2">
        <f>VLOOKUP($B273,'Dados e Programação'!$A$1:$AN$509,MATCH(Classes!M$1,'Dados e Programação'!$A$1:$AN$1,0),FALSE)</f>
        <v>0</v>
      </c>
      <c r="N273" s="2">
        <f>VLOOKUP($B273,'Dados e Programação'!$A$1:$AN$509,MATCH(Classes!N$1,'Dados e Programação'!$A$1:$AN$1,0),FALSE)</f>
        <v>0</v>
      </c>
    </row>
    <row r="274" spans="1:14" x14ac:dyDescent="0.3">
      <c r="A274" t="s">
        <v>85</v>
      </c>
      <c r="B274" t="str">
        <f t="shared" si="8"/>
        <v>PA_Acougues</v>
      </c>
      <c r="C274" t="str">
        <f t="shared" si="9"/>
        <v>15_Acougues</v>
      </c>
      <c r="D274" t="s">
        <v>44</v>
      </c>
      <c r="E274">
        <v>15</v>
      </c>
      <c r="F274" t="s">
        <v>11</v>
      </c>
      <c r="G274" s="1">
        <f>VLOOKUP($B274,'Dados e Programação'!$A$1:$AN$509,MATCH(Classes!G$1,'Dados e Programação'!$A$1:$AN$1,0),FALSE)</f>
        <v>1</v>
      </c>
      <c r="H274" s="1">
        <f>VLOOKUP($B274,'Dados e Programação'!$A$1:$AN$509,MATCH(Classes!H$1,'Dados e Programação'!$A$1:$AN$1,0),FALSE)</f>
        <v>0</v>
      </c>
      <c r="I274" s="1">
        <f>VLOOKUP($B274,'Dados e Programação'!$A$1:$AN$509,MATCH(Classes!I$1,'Dados e Programação'!$A$1:$AN$1,0),FALSE)</f>
        <v>0</v>
      </c>
      <c r="J274" s="2">
        <f>VLOOKUP($B274,'Dados e Programação'!$A$1:$AN$509,MATCH(Classes!J$1,'Dados e Programação'!$A$1:$AN$1,0),FALSE)</f>
        <v>1</v>
      </c>
      <c r="K274" s="2">
        <f>VLOOKUP($B274,'Dados e Programação'!$A$1:$AN$509,MATCH(Classes!K$1,'Dados e Programação'!$A$1:$AN$1,0),FALSE)</f>
        <v>0</v>
      </c>
      <c r="L274" s="2">
        <f>VLOOKUP($B274,'Dados e Programação'!$A$1:$AN$509,MATCH(Classes!L$1,'Dados e Programação'!$A$1:$AN$1,0),FALSE)</f>
        <v>0</v>
      </c>
      <c r="M274" s="2">
        <f>VLOOKUP($B274,'Dados e Programação'!$A$1:$AN$509,MATCH(Classes!M$1,'Dados e Programação'!$A$1:$AN$1,0),FALSE)</f>
        <v>0</v>
      </c>
      <c r="N274" s="2">
        <f>VLOOKUP($B274,'Dados e Programação'!$A$1:$AN$509,MATCH(Classes!N$1,'Dados e Programação'!$A$1:$AN$1,0),FALSE)</f>
        <v>0</v>
      </c>
    </row>
    <row r="275" spans="1:14" x14ac:dyDescent="0.3">
      <c r="A275" t="s">
        <v>86</v>
      </c>
      <c r="B275" t="str">
        <f t="shared" si="8"/>
        <v>PA_AliGeral</v>
      </c>
      <c r="C275" t="str">
        <f t="shared" si="9"/>
        <v>15_AliGeral</v>
      </c>
      <c r="D275" t="s">
        <v>44</v>
      </c>
      <c r="E275">
        <v>15</v>
      </c>
      <c r="F275" t="s">
        <v>12</v>
      </c>
      <c r="G275" s="1">
        <f>VLOOKUP($B275,'Dados e Programação'!$A$1:$AN$509,MATCH(Classes!G$1,'Dados e Programação'!$A$1:$AN$1,0),FALSE)</f>
        <v>1</v>
      </c>
      <c r="H275" s="1">
        <f>VLOOKUP($B275,'Dados e Programação'!$A$1:$AN$509,MATCH(Classes!H$1,'Dados e Programação'!$A$1:$AN$1,0),FALSE)</f>
        <v>0</v>
      </c>
      <c r="I275" s="1">
        <f>VLOOKUP($B275,'Dados e Programação'!$A$1:$AN$509,MATCH(Classes!I$1,'Dados e Programação'!$A$1:$AN$1,0),FALSE)</f>
        <v>0</v>
      </c>
      <c r="J275" s="2">
        <f>VLOOKUP($B275,'Dados e Programação'!$A$1:$AN$509,MATCH(Classes!J$1,'Dados e Programação'!$A$1:$AN$1,0),FALSE)</f>
        <v>1</v>
      </c>
      <c r="K275" s="2">
        <f>VLOOKUP($B275,'Dados e Programação'!$A$1:$AN$509,MATCH(Classes!K$1,'Dados e Programação'!$A$1:$AN$1,0),FALSE)</f>
        <v>0</v>
      </c>
      <c r="L275" s="2">
        <f>VLOOKUP($B275,'Dados e Programação'!$A$1:$AN$509,MATCH(Classes!L$1,'Dados e Programação'!$A$1:$AN$1,0),FALSE)</f>
        <v>0</v>
      </c>
      <c r="M275" s="2">
        <f>VLOOKUP($B275,'Dados e Programação'!$A$1:$AN$509,MATCH(Classes!M$1,'Dados e Programação'!$A$1:$AN$1,0),FALSE)</f>
        <v>0</v>
      </c>
      <c r="N275" s="2">
        <f>VLOOKUP($B275,'Dados e Programação'!$A$1:$AN$509,MATCH(Classes!N$1,'Dados e Programação'!$A$1:$AN$1,0),FALSE)</f>
        <v>0</v>
      </c>
    </row>
    <row r="276" spans="1:14" x14ac:dyDescent="0.3">
      <c r="A276" t="s">
        <v>87</v>
      </c>
      <c r="B276" t="str">
        <f t="shared" si="8"/>
        <v>PA_Ambulantes</v>
      </c>
      <c r="C276" t="str">
        <f t="shared" si="9"/>
        <v>15_Ambulantes</v>
      </c>
      <c r="D276" t="s">
        <v>44</v>
      </c>
      <c r="E276">
        <v>15</v>
      </c>
      <c r="F276" t="s">
        <v>13</v>
      </c>
      <c r="G276" s="1">
        <f>VLOOKUP($B276,'Dados e Programação'!$A$1:$AN$509,MATCH(Classes!G$1,'Dados e Programação'!$A$1:$AN$1,0),FALSE)</f>
        <v>1</v>
      </c>
      <c r="H276" s="1">
        <f>VLOOKUP($B276,'Dados e Programação'!$A$1:$AN$509,MATCH(Classes!H$1,'Dados e Programação'!$A$1:$AN$1,0),FALSE)</f>
        <v>0</v>
      </c>
      <c r="I276" s="1">
        <f>VLOOKUP($B276,'Dados e Programação'!$A$1:$AN$509,MATCH(Classes!I$1,'Dados e Programação'!$A$1:$AN$1,0),FALSE)</f>
        <v>0</v>
      </c>
      <c r="J276" s="2">
        <f>VLOOKUP($B276,'Dados e Programação'!$A$1:$AN$509,MATCH(Classes!J$1,'Dados e Programação'!$A$1:$AN$1,0),FALSE)</f>
        <v>1</v>
      </c>
      <c r="K276" s="2">
        <f>VLOOKUP($B276,'Dados e Programação'!$A$1:$AN$509,MATCH(Classes!K$1,'Dados e Programação'!$A$1:$AN$1,0),FALSE)</f>
        <v>0</v>
      </c>
      <c r="L276" s="2">
        <f>VLOOKUP($B276,'Dados e Programação'!$A$1:$AN$509,MATCH(Classes!L$1,'Dados e Programação'!$A$1:$AN$1,0),FALSE)</f>
        <v>0</v>
      </c>
      <c r="M276" s="2">
        <f>VLOOKUP($B276,'Dados e Programação'!$A$1:$AN$509,MATCH(Classes!M$1,'Dados e Programação'!$A$1:$AN$1,0),FALSE)</f>
        <v>0</v>
      </c>
      <c r="N276" s="2">
        <f>VLOOKUP($B276,'Dados e Programação'!$A$1:$AN$509,MATCH(Classes!N$1,'Dados e Programação'!$A$1:$AN$1,0),FALSE)</f>
        <v>0</v>
      </c>
    </row>
    <row r="277" spans="1:14" x14ac:dyDescent="0.3">
      <c r="A277" t="s">
        <v>88</v>
      </c>
      <c r="B277" t="str">
        <f t="shared" si="8"/>
        <v>PA_Bares</v>
      </c>
      <c r="C277" t="str">
        <f t="shared" si="9"/>
        <v>15_Bares</v>
      </c>
      <c r="D277" t="s">
        <v>44</v>
      </c>
      <c r="E277">
        <v>15</v>
      </c>
      <c r="F277" t="s">
        <v>14</v>
      </c>
      <c r="G277" s="1">
        <f>VLOOKUP($B277,'Dados e Programação'!$A$1:$AN$509,MATCH(Classes!G$1,'Dados e Programação'!$A$1:$AN$1,0),FALSE)</f>
        <v>0</v>
      </c>
      <c r="H277" s="1">
        <f>VLOOKUP($B277,'Dados e Programação'!$A$1:$AN$509,MATCH(Classes!H$1,'Dados e Programação'!$A$1:$AN$1,0),FALSE)</f>
        <v>0</v>
      </c>
      <c r="I277" s="1">
        <f>VLOOKUP($B277,'Dados e Programação'!$A$1:$AN$509,MATCH(Classes!I$1,'Dados e Programação'!$A$1:$AN$1,0),FALSE)</f>
        <v>1</v>
      </c>
      <c r="J277" s="2">
        <f>VLOOKUP($B277,'Dados e Programação'!$A$1:$AN$509,MATCH(Classes!J$1,'Dados e Programação'!$A$1:$AN$1,0),FALSE)</f>
        <v>0</v>
      </c>
      <c r="K277" s="2">
        <f>VLOOKUP($B277,'Dados e Programação'!$A$1:$AN$509,MATCH(Classes!K$1,'Dados e Programação'!$A$1:$AN$1,0),FALSE)</f>
        <v>0</v>
      </c>
      <c r="L277" s="2">
        <f>VLOOKUP($B277,'Dados e Programação'!$A$1:$AN$509,MATCH(Classes!L$1,'Dados e Programação'!$A$1:$AN$1,0),FALSE)</f>
        <v>0</v>
      </c>
      <c r="M277" s="2">
        <f>VLOOKUP($B277,'Dados e Programação'!$A$1:$AN$509,MATCH(Classes!M$1,'Dados e Programação'!$A$1:$AN$1,0),FALSE)</f>
        <v>0</v>
      </c>
      <c r="N277" s="2">
        <f>VLOOKUP($B277,'Dados e Programação'!$A$1:$AN$509,MATCH(Classes!N$1,'Dados e Programação'!$A$1:$AN$1,0),FALSE)</f>
        <v>1</v>
      </c>
    </row>
    <row r="278" spans="1:14" x14ac:dyDescent="0.3">
      <c r="A278" t="s">
        <v>89</v>
      </c>
      <c r="B278" t="str">
        <f t="shared" si="8"/>
        <v>PA_Bebidas</v>
      </c>
      <c r="C278" t="str">
        <f t="shared" si="9"/>
        <v>15_Bebidas</v>
      </c>
      <c r="D278" t="s">
        <v>44</v>
      </c>
      <c r="E278">
        <v>15</v>
      </c>
      <c r="F278" t="s">
        <v>15</v>
      </c>
      <c r="G278" s="1">
        <f>VLOOKUP($B278,'Dados e Programação'!$A$1:$AN$509,MATCH(Classes!G$1,'Dados e Programação'!$A$1:$AN$1,0),FALSE)</f>
        <v>0</v>
      </c>
      <c r="H278" s="1">
        <f>VLOOKUP($B278,'Dados e Programação'!$A$1:$AN$509,MATCH(Classes!H$1,'Dados e Programação'!$A$1:$AN$1,0),FALSE)</f>
        <v>0</v>
      </c>
      <c r="I278" s="1">
        <f>VLOOKUP($B278,'Dados e Programação'!$A$1:$AN$509,MATCH(Classes!I$1,'Dados e Programação'!$A$1:$AN$1,0),FALSE)</f>
        <v>1</v>
      </c>
      <c r="J278" s="2">
        <f>VLOOKUP($B278,'Dados e Programação'!$A$1:$AN$509,MATCH(Classes!J$1,'Dados e Programação'!$A$1:$AN$1,0),FALSE)</f>
        <v>0</v>
      </c>
      <c r="K278" s="2">
        <f>VLOOKUP($B278,'Dados e Programação'!$A$1:$AN$509,MATCH(Classes!K$1,'Dados e Programação'!$A$1:$AN$1,0),FALSE)</f>
        <v>1</v>
      </c>
      <c r="L278" s="2">
        <f>VLOOKUP($B278,'Dados e Programação'!$A$1:$AN$509,MATCH(Classes!L$1,'Dados e Programação'!$A$1:$AN$1,0),FALSE)</f>
        <v>0</v>
      </c>
      <c r="M278" s="2">
        <f>VLOOKUP($B278,'Dados e Programação'!$A$1:$AN$509,MATCH(Classes!M$1,'Dados e Programação'!$A$1:$AN$1,0),FALSE)</f>
        <v>0</v>
      </c>
      <c r="N278" s="2">
        <f>VLOOKUP($B278,'Dados e Programação'!$A$1:$AN$509,MATCH(Classes!N$1,'Dados e Programação'!$A$1:$AN$1,0),FALSE)</f>
        <v>0</v>
      </c>
    </row>
    <row r="279" spans="1:14" x14ac:dyDescent="0.3">
      <c r="A279" t="s">
        <v>90</v>
      </c>
      <c r="B279" t="str">
        <f t="shared" si="8"/>
        <v>PA_Cantinas</v>
      </c>
      <c r="C279" t="str">
        <f t="shared" si="9"/>
        <v>15_Cantinas</v>
      </c>
      <c r="D279" t="s">
        <v>44</v>
      </c>
      <c r="E279">
        <v>15</v>
      </c>
      <c r="F279" t="s">
        <v>16</v>
      </c>
      <c r="G279" s="1">
        <f>VLOOKUP($B279,'Dados e Programação'!$A$1:$AN$509,MATCH(Classes!G$1,'Dados e Programação'!$A$1:$AN$1,0),FALSE)</f>
        <v>0</v>
      </c>
      <c r="H279" s="1">
        <f>VLOOKUP($B279,'Dados e Programação'!$A$1:$AN$509,MATCH(Classes!H$1,'Dados e Programação'!$A$1:$AN$1,0),FALSE)</f>
        <v>0</v>
      </c>
      <c r="I279" s="1">
        <f>VLOOKUP($B279,'Dados e Programação'!$A$1:$AN$509,MATCH(Classes!I$1,'Dados e Programação'!$A$1:$AN$1,0),FALSE)</f>
        <v>1</v>
      </c>
      <c r="J279" s="2">
        <f>VLOOKUP($B279,'Dados e Programação'!$A$1:$AN$509,MATCH(Classes!J$1,'Dados e Programação'!$A$1:$AN$1,0),FALSE)</f>
        <v>0</v>
      </c>
      <c r="K279" s="2">
        <f>VLOOKUP($B279,'Dados e Programação'!$A$1:$AN$509,MATCH(Classes!K$1,'Dados e Programação'!$A$1:$AN$1,0),FALSE)</f>
        <v>0</v>
      </c>
      <c r="L279" s="2">
        <f>VLOOKUP($B279,'Dados e Programação'!$A$1:$AN$509,MATCH(Classes!L$1,'Dados e Programação'!$A$1:$AN$1,0),FALSE)</f>
        <v>0</v>
      </c>
      <c r="M279" s="2">
        <f>VLOOKUP($B279,'Dados e Programação'!$A$1:$AN$509,MATCH(Classes!M$1,'Dados e Programação'!$A$1:$AN$1,0),FALSE)</f>
        <v>0</v>
      </c>
      <c r="N279" s="2">
        <f>VLOOKUP($B279,'Dados e Programação'!$A$1:$AN$509,MATCH(Classes!N$1,'Dados e Programação'!$A$1:$AN$1,0),FALSE)</f>
        <v>1</v>
      </c>
    </row>
    <row r="280" spans="1:14" x14ac:dyDescent="0.3">
      <c r="A280" t="s">
        <v>91</v>
      </c>
      <c r="B280" t="str">
        <f t="shared" si="8"/>
        <v>PA_Doces</v>
      </c>
      <c r="C280" t="str">
        <f t="shared" si="9"/>
        <v>15_Doces</v>
      </c>
      <c r="D280" t="s">
        <v>44</v>
      </c>
      <c r="E280">
        <v>15</v>
      </c>
      <c r="F280" t="s">
        <v>17</v>
      </c>
      <c r="G280" s="1">
        <f>VLOOKUP($B280,'Dados e Programação'!$A$1:$AN$509,MATCH(Classes!G$1,'Dados e Programação'!$A$1:$AN$1,0),FALSE)</f>
        <v>0</v>
      </c>
      <c r="H280" s="1">
        <f>VLOOKUP($B280,'Dados e Programação'!$A$1:$AN$509,MATCH(Classes!H$1,'Dados e Programação'!$A$1:$AN$1,0),FALSE)</f>
        <v>1</v>
      </c>
      <c r="I280" s="1">
        <f>VLOOKUP($B280,'Dados e Programação'!$A$1:$AN$509,MATCH(Classes!I$1,'Dados e Programação'!$A$1:$AN$1,0),FALSE)</f>
        <v>0</v>
      </c>
      <c r="J280" s="2">
        <f>VLOOKUP($B280,'Dados e Programação'!$A$1:$AN$509,MATCH(Classes!J$1,'Dados e Programação'!$A$1:$AN$1,0),FALSE)</f>
        <v>0</v>
      </c>
      <c r="K280" s="2">
        <f>VLOOKUP($B280,'Dados e Programação'!$A$1:$AN$509,MATCH(Classes!K$1,'Dados e Programação'!$A$1:$AN$1,0),FALSE)</f>
        <v>1</v>
      </c>
      <c r="L280" s="2">
        <f>VLOOKUP($B280,'Dados e Programação'!$A$1:$AN$509,MATCH(Classes!L$1,'Dados e Programação'!$A$1:$AN$1,0),FALSE)</f>
        <v>0</v>
      </c>
      <c r="M280" s="2">
        <f>VLOOKUP($B280,'Dados e Programação'!$A$1:$AN$509,MATCH(Classes!M$1,'Dados e Programação'!$A$1:$AN$1,0),FALSE)</f>
        <v>0</v>
      </c>
      <c r="N280" s="2">
        <f>VLOOKUP($B280,'Dados e Programação'!$A$1:$AN$509,MATCH(Classes!N$1,'Dados e Programação'!$A$1:$AN$1,0),FALSE)</f>
        <v>0</v>
      </c>
    </row>
    <row r="281" spans="1:14" x14ac:dyDescent="0.3">
      <c r="A281" t="s">
        <v>92</v>
      </c>
      <c r="B281" t="str">
        <f t="shared" si="8"/>
        <v>PA_FornecimentoDom</v>
      </c>
      <c r="C281" t="str">
        <f t="shared" si="9"/>
        <v>15_FornecimentoDom</v>
      </c>
      <c r="D281" t="s">
        <v>44</v>
      </c>
      <c r="E281">
        <v>15</v>
      </c>
      <c r="F281" t="s">
        <v>18</v>
      </c>
      <c r="G281" s="1">
        <f>VLOOKUP($B281,'Dados e Programação'!$A$1:$AN$509,MATCH(Classes!G$1,'Dados e Programação'!$A$1:$AN$1,0),FALSE)</f>
        <v>0</v>
      </c>
      <c r="H281" s="1">
        <f>VLOOKUP($B281,'Dados e Programação'!$A$1:$AN$509,MATCH(Classes!H$1,'Dados e Programação'!$A$1:$AN$1,0),FALSE)</f>
        <v>0</v>
      </c>
      <c r="I281" s="1">
        <f>VLOOKUP($B281,'Dados e Programação'!$A$1:$AN$509,MATCH(Classes!I$1,'Dados e Programação'!$A$1:$AN$1,0),FALSE)</f>
        <v>1</v>
      </c>
      <c r="J281" s="2">
        <f>VLOOKUP($B281,'Dados e Programação'!$A$1:$AN$509,MATCH(Classes!J$1,'Dados e Programação'!$A$1:$AN$1,0),FALSE)</f>
        <v>1</v>
      </c>
      <c r="K281" s="2">
        <f>VLOOKUP($B281,'Dados e Programação'!$A$1:$AN$509,MATCH(Classes!K$1,'Dados e Programação'!$A$1:$AN$1,0),FALSE)</f>
        <v>0</v>
      </c>
      <c r="L281" s="2">
        <f>VLOOKUP($B281,'Dados e Programação'!$A$1:$AN$509,MATCH(Classes!L$1,'Dados e Programação'!$A$1:$AN$1,0),FALSE)</f>
        <v>0</v>
      </c>
      <c r="M281" s="2">
        <f>VLOOKUP($B281,'Dados e Programação'!$A$1:$AN$509,MATCH(Classes!M$1,'Dados e Programação'!$A$1:$AN$1,0),FALSE)</f>
        <v>0</v>
      </c>
      <c r="N281" s="2">
        <f>VLOOKUP($B281,'Dados e Programação'!$A$1:$AN$509,MATCH(Classes!N$1,'Dados e Programação'!$A$1:$AN$1,0),FALSE)</f>
        <v>0</v>
      </c>
    </row>
    <row r="282" spans="1:14" x14ac:dyDescent="0.3">
      <c r="A282" t="s">
        <v>93</v>
      </c>
      <c r="B282" t="str">
        <f t="shared" si="8"/>
        <v>PA_Hipermercado</v>
      </c>
      <c r="C282" t="str">
        <f t="shared" si="9"/>
        <v>15_Hipermercado</v>
      </c>
      <c r="D282" t="s">
        <v>44</v>
      </c>
      <c r="E282">
        <v>15</v>
      </c>
      <c r="F282" t="s">
        <v>19</v>
      </c>
      <c r="G282" s="1">
        <f>VLOOKUP($B282,'Dados e Programação'!$A$1:$AN$509,MATCH(Classes!G$1,'Dados e Programação'!$A$1:$AN$1,0),FALSE)</f>
        <v>0</v>
      </c>
      <c r="H282" s="1">
        <f>VLOOKUP($B282,'Dados e Programação'!$A$1:$AN$509,MATCH(Classes!H$1,'Dados e Programação'!$A$1:$AN$1,0),FALSE)</f>
        <v>0</v>
      </c>
      <c r="I282" s="1">
        <f>VLOOKUP($B282,'Dados e Programação'!$A$1:$AN$509,MATCH(Classes!I$1,'Dados e Programação'!$A$1:$AN$1,0),FALSE)</f>
        <v>1</v>
      </c>
      <c r="J282" s="2">
        <f>VLOOKUP($B282,'Dados e Programação'!$A$1:$AN$509,MATCH(Classes!J$1,'Dados e Programação'!$A$1:$AN$1,0),FALSE)</f>
        <v>0</v>
      </c>
      <c r="K282" s="2">
        <f>VLOOKUP($B282,'Dados e Programação'!$A$1:$AN$509,MATCH(Classes!K$1,'Dados e Programação'!$A$1:$AN$1,0),FALSE)</f>
        <v>0</v>
      </c>
      <c r="L282" s="2">
        <f>VLOOKUP($B282,'Dados e Programação'!$A$1:$AN$509,MATCH(Classes!L$1,'Dados e Programação'!$A$1:$AN$1,0),FALSE)</f>
        <v>0</v>
      </c>
      <c r="M282" s="2">
        <f>VLOOKUP($B282,'Dados e Programação'!$A$1:$AN$509,MATCH(Classes!M$1,'Dados e Programação'!$A$1:$AN$1,0),FALSE)</f>
        <v>1</v>
      </c>
      <c r="N282" s="2">
        <f>VLOOKUP($B282,'Dados e Programação'!$A$1:$AN$509,MATCH(Classes!N$1,'Dados e Programação'!$A$1:$AN$1,0),FALSE)</f>
        <v>0</v>
      </c>
    </row>
    <row r="283" spans="1:14" x14ac:dyDescent="0.3">
      <c r="A283" t="s">
        <v>94</v>
      </c>
      <c r="B283" t="str">
        <f t="shared" si="8"/>
        <v>PA_Hortifruti</v>
      </c>
      <c r="C283" t="str">
        <f t="shared" si="9"/>
        <v>15_Hortifruti</v>
      </c>
      <c r="D283" t="s">
        <v>44</v>
      </c>
      <c r="E283">
        <v>15</v>
      </c>
      <c r="F283" t="s">
        <v>20</v>
      </c>
      <c r="G283" s="1">
        <f>VLOOKUP($B283,'Dados e Programação'!$A$1:$AN$509,MATCH(Classes!G$1,'Dados e Programação'!$A$1:$AN$1,0),FALSE)</f>
        <v>1</v>
      </c>
      <c r="H283" s="1">
        <f>VLOOKUP($B283,'Dados e Programação'!$A$1:$AN$509,MATCH(Classes!H$1,'Dados e Programação'!$A$1:$AN$1,0),FALSE)</f>
        <v>0</v>
      </c>
      <c r="I283" s="1">
        <f>VLOOKUP($B283,'Dados e Programação'!$A$1:$AN$509,MATCH(Classes!I$1,'Dados e Programação'!$A$1:$AN$1,0),FALSE)</f>
        <v>0</v>
      </c>
      <c r="J283" s="2">
        <f>VLOOKUP($B283,'Dados e Programação'!$A$1:$AN$509,MATCH(Classes!J$1,'Dados e Programação'!$A$1:$AN$1,0),FALSE)</f>
        <v>1</v>
      </c>
      <c r="K283" s="2">
        <f>VLOOKUP($B283,'Dados e Programação'!$A$1:$AN$509,MATCH(Classes!K$1,'Dados e Programação'!$A$1:$AN$1,0),FALSE)</f>
        <v>0</v>
      </c>
      <c r="L283" s="2">
        <f>VLOOKUP($B283,'Dados e Programação'!$A$1:$AN$509,MATCH(Classes!L$1,'Dados e Programação'!$A$1:$AN$1,0),FALSE)</f>
        <v>0</v>
      </c>
      <c r="M283" s="2">
        <f>VLOOKUP($B283,'Dados e Programação'!$A$1:$AN$509,MATCH(Classes!M$1,'Dados e Programação'!$A$1:$AN$1,0),FALSE)</f>
        <v>0</v>
      </c>
      <c r="N283" s="2">
        <f>VLOOKUP($B283,'Dados e Programação'!$A$1:$AN$509,MATCH(Classes!N$1,'Dados e Programação'!$A$1:$AN$1,0),FALSE)</f>
        <v>0</v>
      </c>
    </row>
    <row r="284" spans="1:14" x14ac:dyDescent="0.3">
      <c r="A284" t="s">
        <v>95</v>
      </c>
      <c r="B284" t="str">
        <f t="shared" si="8"/>
        <v>PA_Lanchonetes</v>
      </c>
      <c r="C284" t="str">
        <f t="shared" si="9"/>
        <v>15_Lanchonetes</v>
      </c>
      <c r="D284" t="s">
        <v>44</v>
      </c>
      <c r="E284">
        <v>15</v>
      </c>
      <c r="F284" t="s">
        <v>21</v>
      </c>
      <c r="G284" s="1">
        <f>VLOOKUP($B284,'Dados e Programação'!$A$1:$AN$509,MATCH(Classes!G$1,'Dados e Programação'!$A$1:$AN$1,0),FALSE)</f>
        <v>0</v>
      </c>
      <c r="H284" s="1">
        <f>VLOOKUP($B284,'Dados e Programação'!$A$1:$AN$509,MATCH(Classes!H$1,'Dados e Programação'!$A$1:$AN$1,0),FALSE)</f>
        <v>0</v>
      </c>
      <c r="I284" s="1">
        <f>VLOOKUP($B284,'Dados e Programação'!$A$1:$AN$509,MATCH(Classes!I$1,'Dados e Programação'!$A$1:$AN$1,0),FALSE)</f>
        <v>1</v>
      </c>
      <c r="J284" s="2">
        <f>VLOOKUP($B284,'Dados e Programação'!$A$1:$AN$509,MATCH(Classes!J$1,'Dados e Programação'!$A$1:$AN$1,0),FALSE)</f>
        <v>0</v>
      </c>
      <c r="K284" s="2">
        <f>VLOOKUP($B284,'Dados e Programação'!$A$1:$AN$509,MATCH(Classes!K$1,'Dados e Programação'!$A$1:$AN$1,0),FALSE)</f>
        <v>1</v>
      </c>
      <c r="L284" s="2">
        <f>VLOOKUP($B284,'Dados e Programação'!$A$1:$AN$509,MATCH(Classes!L$1,'Dados e Programação'!$A$1:$AN$1,0),FALSE)</f>
        <v>0</v>
      </c>
      <c r="M284" s="2">
        <f>VLOOKUP($B284,'Dados e Programação'!$A$1:$AN$509,MATCH(Classes!M$1,'Dados e Programação'!$A$1:$AN$1,0),FALSE)</f>
        <v>0</v>
      </c>
      <c r="N284" s="2">
        <f>VLOOKUP($B284,'Dados e Programação'!$A$1:$AN$509,MATCH(Classes!N$1,'Dados e Programação'!$A$1:$AN$1,0),FALSE)</f>
        <v>0</v>
      </c>
    </row>
    <row r="285" spans="1:14" x14ac:dyDescent="0.3">
      <c r="A285" t="s">
        <v>96</v>
      </c>
      <c r="B285" t="str">
        <f t="shared" si="8"/>
        <v>PA_LaticiniosFrios</v>
      </c>
      <c r="C285" t="str">
        <f t="shared" si="9"/>
        <v>15_LaticiniosFrios</v>
      </c>
      <c r="D285" t="s">
        <v>44</v>
      </c>
      <c r="E285">
        <v>15</v>
      </c>
      <c r="F285" t="s">
        <v>22</v>
      </c>
      <c r="G285" s="1">
        <f>VLOOKUP($B285,'Dados e Programação'!$A$1:$AN$509,MATCH(Classes!G$1,'Dados e Programação'!$A$1:$AN$1,0),FALSE)</f>
        <v>0</v>
      </c>
      <c r="H285" s="1">
        <f>VLOOKUP($B285,'Dados e Programação'!$A$1:$AN$509,MATCH(Classes!H$1,'Dados e Programação'!$A$1:$AN$1,0),FALSE)</f>
        <v>0</v>
      </c>
      <c r="I285" s="1">
        <f>VLOOKUP($B285,'Dados e Programação'!$A$1:$AN$509,MATCH(Classes!I$1,'Dados e Programação'!$A$1:$AN$1,0),FALSE)</f>
        <v>1</v>
      </c>
      <c r="J285" s="2">
        <f>VLOOKUP($B285,'Dados e Programação'!$A$1:$AN$509,MATCH(Classes!J$1,'Dados e Programação'!$A$1:$AN$1,0),FALSE)</f>
        <v>0</v>
      </c>
      <c r="K285" s="2">
        <f>VLOOKUP($B285,'Dados e Programação'!$A$1:$AN$509,MATCH(Classes!K$1,'Dados e Programação'!$A$1:$AN$1,0),FALSE)</f>
        <v>0</v>
      </c>
      <c r="L285" s="2">
        <f>VLOOKUP($B285,'Dados e Programação'!$A$1:$AN$509,MATCH(Classes!L$1,'Dados e Programação'!$A$1:$AN$1,0),FALSE)</f>
        <v>0</v>
      </c>
      <c r="M285" s="2">
        <f>VLOOKUP($B285,'Dados e Programação'!$A$1:$AN$509,MATCH(Classes!M$1,'Dados e Programação'!$A$1:$AN$1,0),FALSE)</f>
        <v>0</v>
      </c>
      <c r="N285" s="2">
        <f>VLOOKUP($B285,'Dados e Programação'!$A$1:$AN$509,MATCH(Classes!N$1,'Dados e Programação'!$A$1:$AN$1,0),FALSE)</f>
        <v>1</v>
      </c>
    </row>
    <row r="286" spans="1:14" x14ac:dyDescent="0.3">
      <c r="A286" t="s">
        <v>97</v>
      </c>
      <c r="B286" t="str">
        <f t="shared" si="8"/>
        <v>PA_Minimercado</v>
      </c>
      <c r="C286" t="str">
        <f t="shared" si="9"/>
        <v>15_Minimercado</v>
      </c>
      <c r="D286" t="s">
        <v>44</v>
      </c>
      <c r="E286">
        <v>15</v>
      </c>
      <c r="F286" t="s">
        <v>23</v>
      </c>
      <c r="G286" s="1">
        <f>VLOOKUP($B286,'Dados e Programação'!$A$1:$AN$509,MATCH(Classes!G$1,'Dados e Programação'!$A$1:$AN$1,0),FALSE)</f>
        <v>1</v>
      </c>
      <c r="H286" s="1">
        <f>VLOOKUP($B286,'Dados e Programação'!$A$1:$AN$509,MATCH(Classes!H$1,'Dados e Programação'!$A$1:$AN$1,0),FALSE)</f>
        <v>0</v>
      </c>
      <c r="I286" s="1">
        <f>VLOOKUP($B286,'Dados e Programação'!$A$1:$AN$509,MATCH(Classes!I$1,'Dados e Programação'!$A$1:$AN$1,0),FALSE)</f>
        <v>0</v>
      </c>
      <c r="J286" s="2">
        <f>VLOOKUP($B286,'Dados e Programação'!$A$1:$AN$509,MATCH(Classes!J$1,'Dados e Programação'!$A$1:$AN$1,0),FALSE)</f>
        <v>1</v>
      </c>
      <c r="K286" s="2">
        <f>VLOOKUP($B286,'Dados e Programação'!$A$1:$AN$509,MATCH(Classes!K$1,'Dados e Programação'!$A$1:$AN$1,0),FALSE)</f>
        <v>0</v>
      </c>
      <c r="L286" s="2">
        <f>VLOOKUP($B286,'Dados e Programação'!$A$1:$AN$509,MATCH(Classes!L$1,'Dados e Programação'!$A$1:$AN$1,0),FALSE)</f>
        <v>0</v>
      </c>
      <c r="M286" s="2">
        <f>VLOOKUP($B286,'Dados e Programação'!$A$1:$AN$509,MATCH(Classes!M$1,'Dados e Programação'!$A$1:$AN$1,0),FALSE)</f>
        <v>0</v>
      </c>
      <c r="N286" s="2">
        <f>VLOOKUP($B286,'Dados e Programação'!$A$1:$AN$509,MATCH(Classes!N$1,'Dados e Programação'!$A$1:$AN$1,0),FALSE)</f>
        <v>0</v>
      </c>
    </row>
    <row r="287" spans="1:14" x14ac:dyDescent="0.3">
      <c r="A287" t="s">
        <v>98</v>
      </c>
      <c r="B287" t="str">
        <f t="shared" si="8"/>
        <v>PA_Padaria_prod</v>
      </c>
      <c r="C287" t="str">
        <f t="shared" si="9"/>
        <v>15_Padaria_prod</v>
      </c>
      <c r="D287" t="s">
        <v>44</v>
      </c>
      <c r="E287">
        <v>15</v>
      </c>
      <c r="F287" t="s">
        <v>24</v>
      </c>
      <c r="G287" s="1">
        <f>VLOOKUP($B287,'Dados e Programação'!$A$1:$AN$509,MATCH(Classes!G$1,'Dados e Programação'!$A$1:$AN$1,0),FALSE)</f>
        <v>0</v>
      </c>
      <c r="H287" s="1">
        <f>VLOOKUP($B287,'Dados e Programação'!$A$1:$AN$509,MATCH(Classes!H$1,'Dados e Programação'!$A$1:$AN$1,0),FALSE)</f>
        <v>0</v>
      </c>
      <c r="I287" s="1">
        <f>VLOOKUP($B287,'Dados e Programação'!$A$1:$AN$509,MATCH(Classes!I$1,'Dados e Programação'!$A$1:$AN$1,0),FALSE)</f>
        <v>1</v>
      </c>
      <c r="J287" s="2">
        <f>VLOOKUP($B287,'Dados e Programação'!$A$1:$AN$509,MATCH(Classes!J$1,'Dados e Programação'!$A$1:$AN$1,0),FALSE)</f>
        <v>0</v>
      </c>
      <c r="K287" s="2">
        <f>VLOOKUP($B287,'Dados e Programação'!$A$1:$AN$509,MATCH(Classes!K$1,'Dados e Programação'!$A$1:$AN$1,0),FALSE)</f>
        <v>0</v>
      </c>
      <c r="L287" s="2">
        <f>VLOOKUP($B287,'Dados e Programação'!$A$1:$AN$509,MATCH(Classes!L$1,'Dados e Programação'!$A$1:$AN$1,0),FALSE)</f>
        <v>0</v>
      </c>
      <c r="M287" s="2">
        <f>VLOOKUP($B287,'Dados e Programação'!$A$1:$AN$509,MATCH(Classes!M$1,'Dados e Programação'!$A$1:$AN$1,0),FALSE)</f>
        <v>0</v>
      </c>
      <c r="N287" s="2">
        <f>VLOOKUP($B287,'Dados e Programação'!$A$1:$AN$509,MATCH(Classes!N$1,'Dados e Programação'!$A$1:$AN$1,0),FALSE)</f>
        <v>1</v>
      </c>
    </row>
    <row r="288" spans="1:14" x14ac:dyDescent="0.3">
      <c r="A288" t="s">
        <v>99</v>
      </c>
      <c r="B288" t="str">
        <f t="shared" si="8"/>
        <v>PA_Peixaria</v>
      </c>
      <c r="C288" t="str">
        <f t="shared" si="9"/>
        <v>15_Peixaria</v>
      </c>
      <c r="D288" t="s">
        <v>44</v>
      </c>
      <c r="E288">
        <v>15</v>
      </c>
      <c r="F288" t="s">
        <v>25</v>
      </c>
      <c r="G288" s="1">
        <f>VLOOKUP($B288,'Dados e Programação'!$A$1:$AN$509,MATCH(Classes!G$1,'Dados e Programação'!$A$1:$AN$1,0),FALSE)</f>
        <v>1</v>
      </c>
      <c r="H288" s="1">
        <f>VLOOKUP($B288,'Dados e Programação'!$A$1:$AN$509,MATCH(Classes!H$1,'Dados e Programação'!$A$1:$AN$1,0),FALSE)</f>
        <v>0</v>
      </c>
      <c r="I288" s="1">
        <f>VLOOKUP($B288,'Dados e Programação'!$A$1:$AN$509,MATCH(Classes!I$1,'Dados e Programação'!$A$1:$AN$1,0),FALSE)</f>
        <v>0</v>
      </c>
      <c r="J288" s="2">
        <f>VLOOKUP($B288,'Dados e Programação'!$A$1:$AN$509,MATCH(Classes!J$1,'Dados e Programação'!$A$1:$AN$1,0),FALSE)</f>
        <v>1</v>
      </c>
      <c r="K288" s="2">
        <f>VLOOKUP($B288,'Dados e Programação'!$A$1:$AN$509,MATCH(Classes!K$1,'Dados e Programação'!$A$1:$AN$1,0),FALSE)</f>
        <v>0</v>
      </c>
      <c r="L288" s="2">
        <f>VLOOKUP($B288,'Dados e Programação'!$A$1:$AN$509,MATCH(Classes!L$1,'Dados e Programação'!$A$1:$AN$1,0),FALSE)</f>
        <v>0</v>
      </c>
      <c r="M288" s="2">
        <f>VLOOKUP($B288,'Dados e Programação'!$A$1:$AN$509,MATCH(Classes!M$1,'Dados e Programação'!$A$1:$AN$1,0),FALSE)</f>
        <v>0</v>
      </c>
      <c r="N288" s="2">
        <f>VLOOKUP($B288,'Dados e Programação'!$A$1:$AN$509,MATCH(Classes!N$1,'Dados e Programação'!$A$1:$AN$1,0),FALSE)</f>
        <v>0</v>
      </c>
    </row>
    <row r="289" spans="1:14" x14ac:dyDescent="0.3">
      <c r="A289" t="s">
        <v>100</v>
      </c>
      <c r="B289" t="str">
        <f t="shared" si="8"/>
        <v>PA_Restaurante</v>
      </c>
      <c r="C289" t="str">
        <f t="shared" si="9"/>
        <v>15_Restaurante</v>
      </c>
      <c r="D289" t="s">
        <v>44</v>
      </c>
      <c r="E289">
        <v>15</v>
      </c>
      <c r="F289" t="s">
        <v>26</v>
      </c>
      <c r="G289" s="1">
        <f>VLOOKUP($B289,'Dados e Programação'!$A$1:$AN$509,MATCH(Classes!G$1,'Dados e Programação'!$A$1:$AN$1,0),FALSE)</f>
        <v>0</v>
      </c>
      <c r="H289" s="1">
        <f>VLOOKUP($B289,'Dados e Programação'!$A$1:$AN$509,MATCH(Classes!H$1,'Dados e Programação'!$A$1:$AN$1,0),FALSE)</f>
        <v>0</v>
      </c>
      <c r="I289" s="1">
        <f>VLOOKUP($B289,'Dados e Programação'!$A$1:$AN$509,MATCH(Classes!I$1,'Dados e Programação'!$A$1:$AN$1,0),FALSE)</f>
        <v>1</v>
      </c>
      <c r="J289" s="2">
        <f>VLOOKUP($B289,'Dados e Programação'!$A$1:$AN$509,MATCH(Classes!J$1,'Dados e Programação'!$A$1:$AN$1,0),FALSE)</f>
        <v>0</v>
      </c>
      <c r="K289" s="2">
        <f>VLOOKUP($B289,'Dados e Programação'!$A$1:$AN$509,MATCH(Classes!K$1,'Dados e Programação'!$A$1:$AN$1,0),FALSE)</f>
        <v>0</v>
      </c>
      <c r="L289" s="2">
        <f>VLOOKUP($B289,'Dados e Programação'!$A$1:$AN$509,MATCH(Classes!L$1,'Dados e Programação'!$A$1:$AN$1,0),FALSE)</f>
        <v>0</v>
      </c>
      <c r="M289" s="2">
        <f>VLOOKUP($B289,'Dados e Programação'!$A$1:$AN$509,MATCH(Classes!M$1,'Dados e Programação'!$A$1:$AN$1,0),FALSE)</f>
        <v>1</v>
      </c>
      <c r="N289" s="2">
        <f>VLOOKUP($B289,'Dados e Programação'!$A$1:$AN$509,MATCH(Classes!N$1,'Dados e Programação'!$A$1:$AN$1,0),FALSE)</f>
        <v>0</v>
      </c>
    </row>
    <row r="290" spans="1:14" x14ac:dyDescent="0.3">
      <c r="A290" t="s">
        <v>101</v>
      </c>
      <c r="B290" t="str">
        <f t="shared" si="8"/>
        <v>PA_Supermercado</v>
      </c>
      <c r="C290" t="str">
        <f t="shared" si="9"/>
        <v>15_Supermercado</v>
      </c>
      <c r="D290" t="s">
        <v>44</v>
      </c>
      <c r="E290">
        <v>15</v>
      </c>
      <c r="F290" t="s">
        <v>27</v>
      </c>
      <c r="G290" s="1">
        <f>VLOOKUP($B290,'Dados e Programação'!$A$1:$AN$509,MATCH(Classes!G$1,'Dados e Programação'!$A$1:$AN$1,0),FALSE)</f>
        <v>1</v>
      </c>
      <c r="H290" s="1">
        <f>VLOOKUP($B290,'Dados e Programação'!$A$1:$AN$509,MATCH(Classes!H$1,'Dados e Programação'!$A$1:$AN$1,0),FALSE)</f>
        <v>0</v>
      </c>
      <c r="I290" s="1">
        <f>VLOOKUP($B290,'Dados e Programação'!$A$1:$AN$509,MATCH(Classes!I$1,'Dados e Programação'!$A$1:$AN$1,0),FALSE)</f>
        <v>0</v>
      </c>
      <c r="J290" s="2">
        <f>VLOOKUP($B290,'Dados e Programação'!$A$1:$AN$509,MATCH(Classes!J$1,'Dados e Programação'!$A$1:$AN$1,0),FALSE)</f>
        <v>1</v>
      </c>
      <c r="K290" s="2">
        <f>VLOOKUP($B290,'Dados e Programação'!$A$1:$AN$509,MATCH(Classes!K$1,'Dados e Programação'!$A$1:$AN$1,0),FALSE)</f>
        <v>0</v>
      </c>
      <c r="L290" s="2">
        <f>VLOOKUP($B290,'Dados e Programação'!$A$1:$AN$509,MATCH(Classes!L$1,'Dados e Programação'!$A$1:$AN$1,0),FALSE)</f>
        <v>0</v>
      </c>
      <c r="M290" s="2">
        <f>VLOOKUP($B290,'Dados e Programação'!$A$1:$AN$509,MATCH(Classes!M$1,'Dados e Programação'!$A$1:$AN$1,0),FALSE)</f>
        <v>0</v>
      </c>
      <c r="N290" s="2">
        <f>VLOOKUP($B290,'Dados e Programação'!$A$1:$AN$509,MATCH(Classes!N$1,'Dados e Programação'!$A$1:$AN$1,0),FALSE)</f>
        <v>0</v>
      </c>
    </row>
    <row r="291" spans="1:14" x14ac:dyDescent="0.3">
      <c r="A291" t="s">
        <v>85</v>
      </c>
      <c r="B291" t="str">
        <f t="shared" si="8"/>
        <v>RO_Acougues</v>
      </c>
      <c r="C291" t="str">
        <f t="shared" si="9"/>
        <v>11_Acougues</v>
      </c>
      <c r="D291" t="s">
        <v>45</v>
      </c>
      <c r="E291">
        <v>11</v>
      </c>
      <c r="F291" t="s">
        <v>11</v>
      </c>
      <c r="G291" s="1">
        <f>VLOOKUP($B291,'Dados e Programação'!$A$1:$AN$509,MATCH(Classes!G$1,'Dados e Programação'!$A$1:$AN$1,0),FALSE)</f>
        <v>1</v>
      </c>
      <c r="H291" s="1">
        <f>VLOOKUP($B291,'Dados e Programação'!$A$1:$AN$509,MATCH(Classes!H$1,'Dados e Programação'!$A$1:$AN$1,0),FALSE)</f>
        <v>0</v>
      </c>
      <c r="I291" s="1">
        <f>VLOOKUP($B291,'Dados e Programação'!$A$1:$AN$509,MATCH(Classes!I$1,'Dados e Programação'!$A$1:$AN$1,0),FALSE)</f>
        <v>0</v>
      </c>
      <c r="J291" s="2">
        <f>VLOOKUP($B291,'Dados e Programação'!$A$1:$AN$509,MATCH(Classes!J$1,'Dados e Programação'!$A$1:$AN$1,0),FALSE)</f>
        <v>1</v>
      </c>
      <c r="K291" s="2">
        <f>VLOOKUP($B291,'Dados e Programação'!$A$1:$AN$509,MATCH(Classes!K$1,'Dados e Programação'!$A$1:$AN$1,0),FALSE)</f>
        <v>0</v>
      </c>
      <c r="L291" s="2">
        <f>VLOOKUP($B291,'Dados e Programação'!$A$1:$AN$509,MATCH(Classes!L$1,'Dados e Programação'!$A$1:$AN$1,0),FALSE)</f>
        <v>0</v>
      </c>
      <c r="M291" s="2">
        <f>VLOOKUP($B291,'Dados e Programação'!$A$1:$AN$509,MATCH(Classes!M$1,'Dados e Programação'!$A$1:$AN$1,0),FALSE)</f>
        <v>0</v>
      </c>
      <c r="N291" s="2">
        <f>VLOOKUP($B291,'Dados e Programação'!$A$1:$AN$509,MATCH(Classes!N$1,'Dados e Programação'!$A$1:$AN$1,0),FALSE)</f>
        <v>0</v>
      </c>
    </row>
    <row r="292" spans="1:14" x14ac:dyDescent="0.3">
      <c r="A292" t="s">
        <v>86</v>
      </c>
      <c r="B292" t="str">
        <f t="shared" si="8"/>
        <v>RO_AliGeral</v>
      </c>
      <c r="C292" t="str">
        <f t="shared" si="9"/>
        <v>11_AliGeral</v>
      </c>
      <c r="D292" t="s">
        <v>45</v>
      </c>
      <c r="E292">
        <v>11</v>
      </c>
      <c r="F292" t="s">
        <v>12</v>
      </c>
      <c r="G292" s="1">
        <f>VLOOKUP($B292,'Dados e Programação'!$A$1:$AN$509,MATCH(Classes!G$1,'Dados e Programação'!$A$1:$AN$1,0),FALSE)</f>
        <v>1</v>
      </c>
      <c r="H292" s="1">
        <f>VLOOKUP($B292,'Dados e Programação'!$A$1:$AN$509,MATCH(Classes!H$1,'Dados e Programação'!$A$1:$AN$1,0),FALSE)</f>
        <v>0</v>
      </c>
      <c r="I292" s="1">
        <f>VLOOKUP($B292,'Dados e Programação'!$A$1:$AN$509,MATCH(Classes!I$1,'Dados e Programação'!$A$1:$AN$1,0),FALSE)</f>
        <v>0</v>
      </c>
      <c r="J292" s="2">
        <f>VLOOKUP($B292,'Dados e Programação'!$A$1:$AN$509,MATCH(Classes!J$1,'Dados e Programação'!$A$1:$AN$1,0),FALSE)</f>
        <v>1</v>
      </c>
      <c r="K292" s="2">
        <f>VLOOKUP($B292,'Dados e Programação'!$A$1:$AN$509,MATCH(Classes!K$1,'Dados e Programação'!$A$1:$AN$1,0),FALSE)</f>
        <v>0</v>
      </c>
      <c r="L292" s="2">
        <f>VLOOKUP($B292,'Dados e Programação'!$A$1:$AN$509,MATCH(Classes!L$1,'Dados e Programação'!$A$1:$AN$1,0),FALSE)</f>
        <v>0</v>
      </c>
      <c r="M292" s="2">
        <f>VLOOKUP($B292,'Dados e Programação'!$A$1:$AN$509,MATCH(Classes!M$1,'Dados e Programação'!$A$1:$AN$1,0),FALSE)</f>
        <v>0</v>
      </c>
      <c r="N292" s="2">
        <f>VLOOKUP($B292,'Dados e Programação'!$A$1:$AN$509,MATCH(Classes!N$1,'Dados e Programação'!$A$1:$AN$1,0),FALSE)</f>
        <v>0</v>
      </c>
    </row>
    <row r="293" spans="1:14" x14ac:dyDescent="0.3">
      <c r="A293" t="s">
        <v>87</v>
      </c>
      <c r="B293" t="str">
        <f t="shared" si="8"/>
        <v>RO_Ambulantes</v>
      </c>
      <c r="C293" t="str">
        <f t="shared" si="9"/>
        <v>11_Ambulantes</v>
      </c>
      <c r="D293" t="s">
        <v>45</v>
      </c>
      <c r="E293">
        <v>11</v>
      </c>
      <c r="F293" t="s">
        <v>13</v>
      </c>
      <c r="G293" s="1">
        <f>VLOOKUP($B293,'Dados e Programação'!$A$1:$AN$509,MATCH(Classes!G$1,'Dados e Programação'!$A$1:$AN$1,0),FALSE)</f>
        <v>0</v>
      </c>
      <c r="H293" s="1">
        <f>VLOOKUP($B293,'Dados e Programação'!$A$1:$AN$509,MATCH(Classes!H$1,'Dados e Programação'!$A$1:$AN$1,0),FALSE)</f>
        <v>0</v>
      </c>
      <c r="I293" s="1">
        <f>VLOOKUP($B293,'Dados e Programação'!$A$1:$AN$509,MATCH(Classes!I$1,'Dados e Programação'!$A$1:$AN$1,0),FALSE)</f>
        <v>1</v>
      </c>
      <c r="J293" s="2">
        <f>VLOOKUP($B293,'Dados e Programação'!$A$1:$AN$509,MATCH(Classes!J$1,'Dados e Programação'!$A$1:$AN$1,0),FALSE)</f>
        <v>0</v>
      </c>
      <c r="K293" s="2">
        <f>VLOOKUP($B293,'Dados e Programação'!$A$1:$AN$509,MATCH(Classes!K$1,'Dados e Programação'!$A$1:$AN$1,0),FALSE)</f>
        <v>0</v>
      </c>
      <c r="L293" s="2">
        <f>VLOOKUP($B293,'Dados e Programação'!$A$1:$AN$509,MATCH(Classes!L$1,'Dados e Programação'!$A$1:$AN$1,0),FALSE)</f>
        <v>0</v>
      </c>
      <c r="M293" s="2">
        <f>VLOOKUP($B293,'Dados e Programação'!$A$1:$AN$509,MATCH(Classes!M$1,'Dados e Programação'!$A$1:$AN$1,0),FALSE)</f>
        <v>1</v>
      </c>
      <c r="N293" s="2">
        <f>VLOOKUP($B293,'Dados e Programação'!$A$1:$AN$509,MATCH(Classes!N$1,'Dados e Programação'!$A$1:$AN$1,0),FALSE)</f>
        <v>0</v>
      </c>
    </row>
    <row r="294" spans="1:14" x14ac:dyDescent="0.3">
      <c r="A294" t="s">
        <v>88</v>
      </c>
      <c r="B294" t="str">
        <f t="shared" si="8"/>
        <v>RO_Bares</v>
      </c>
      <c r="C294" t="str">
        <f t="shared" si="9"/>
        <v>11_Bares</v>
      </c>
      <c r="D294" t="s">
        <v>45</v>
      </c>
      <c r="E294">
        <v>11</v>
      </c>
      <c r="F294" t="s">
        <v>14</v>
      </c>
      <c r="G294" s="1">
        <f>VLOOKUP($B294,'Dados e Programação'!$A$1:$AN$509,MATCH(Classes!G$1,'Dados e Programação'!$A$1:$AN$1,0),FALSE)</f>
        <v>0</v>
      </c>
      <c r="H294" s="1">
        <f>VLOOKUP($B294,'Dados e Programação'!$A$1:$AN$509,MATCH(Classes!H$1,'Dados e Programação'!$A$1:$AN$1,0),FALSE)</f>
        <v>0</v>
      </c>
      <c r="I294" s="1">
        <f>VLOOKUP($B294,'Dados e Programação'!$A$1:$AN$509,MATCH(Classes!I$1,'Dados e Programação'!$A$1:$AN$1,0),FALSE)</f>
        <v>1</v>
      </c>
      <c r="J294" s="2">
        <f>VLOOKUP($B294,'Dados e Programação'!$A$1:$AN$509,MATCH(Classes!J$1,'Dados e Programação'!$A$1:$AN$1,0),FALSE)</f>
        <v>0</v>
      </c>
      <c r="K294" s="2">
        <f>VLOOKUP($B294,'Dados e Programação'!$A$1:$AN$509,MATCH(Classes!K$1,'Dados e Programação'!$A$1:$AN$1,0),FALSE)</f>
        <v>1</v>
      </c>
      <c r="L294" s="2">
        <f>VLOOKUP($B294,'Dados e Programação'!$A$1:$AN$509,MATCH(Classes!L$1,'Dados e Programação'!$A$1:$AN$1,0),FALSE)</f>
        <v>0</v>
      </c>
      <c r="M294" s="2">
        <f>VLOOKUP($B294,'Dados e Programação'!$A$1:$AN$509,MATCH(Classes!M$1,'Dados e Programação'!$A$1:$AN$1,0),FALSE)</f>
        <v>0</v>
      </c>
      <c r="N294" s="2">
        <f>VLOOKUP($B294,'Dados e Programação'!$A$1:$AN$509,MATCH(Classes!N$1,'Dados e Programação'!$A$1:$AN$1,0),FALSE)</f>
        <v>0</v>
      </c>
    </row>
    <row r="295" spans="1:14" x14ac:dyDescent="0.3">
      <c r="A295" t="s">
        <v>89</v>
      </c>
      <c r="B295" t="str">
        <f t="shared" si="8"/>
        <v>RO_Bebidas</v>
      </c>
      <c r="C295" t="str">
        <f t="shared" si="9"/>
        <v>11_Bebidas</v>
      </c>
      <c r="D295" t="s">
        <v>45</v>
      </c>
      <c r="E295">
        <v>11</v>
      </c>
      <c r="F295" t="s">
        <v>15</v>
      </c>
      <c r="G295" s="1">
        <f>VLOOKUP($B295,'Dados e Programação'!$A$1:$AN$509,MATCH(Classes!G$1,'Dados e Programação'!$A$1:$AN$1,0),FALSE)</f>
        <v>0</v>
      </c>
      <c r="H295" s="1">
        <f>VLOOKUP($B295,'Dados e Programação'!$A$1:$AN$509,MATCH(Classes!H$1,'Dados e Programação'!$A$1:$AN$1,0),FALSE)</f>
        <v>0</v>
      </c>
      <c r="I295" s="1">
        <f>VLOOKUP($B295,'Dados e Programação'!$A$1:$AN$509,MATCH(Classes!I$1,'Dados e Programação'!$A$1:$AN$1,0),FALSE)</f>
        <v>1</v>
      </c>
      <c r="J295" s="2">
        <f>VLOOKUP($B295,'Dados e Programação'!$A$1:$AN$509,MATCH(Classes!J$1,'Dados e Programação'!$A$1:$AN$1,0),FALSE)</f>
        <v>0</v>
      </c>
      <c r="K295" s="2">
        <f>VLOOKUP($B295,'Dados e Programação'!$A$1:$AN$509,MATCH(Classes!K$1,'Dados e Programação'!$A$1:$AN$1,0),FALSE)</f>
        <v>1</v>
      </c>
      <c r="L295" s="2">
        <f>VLOOKUP($B295,'Dados e Programação'!$A$1:$AN$509,MATCH(Classes!L$1,'Dados e Programação'!$A$1:$AN$1,0),FALSE)</f>
        <v>0</v>
      </c>
      <c r="M295" s="2">
        <f>VLOOKUP($B295,'Dados e Programação'!$A$1:$AN$509,MATCH(Classes!M$1,'Dados e Programação'!$A$1:$AN$1,0),FALSE)</f>
        <v>0</v>
      </c>
      <c r="N295" s="2">
        <f>VLOOKUP($B295,'Dados e Programação'!$A$1:$AN$509,MATCH(Classes!N$1,'Dados e Programação'!$A$1:$AN$1,0),FALSE)</f>
        <v>0</v>
      </c>
    </row>
    <row r="296" spans="1:14" x14ac:dyDescent="0.3">
      <c r="A296" t="s">
        <v>90</v>
      </c>
      <c r="B296" t="str">
        <f t="shared" si="8"/>
        <v>RO_Cantinas</v>
      </c>
      <c r="C296" t="str">
        <f t="shared" si="9"/>
        <v>11_Cantinas</v>
      </c>
      <c r="D296" t="s">
        <v>45</v>
      </c>
      <c r="E296">
        <v>11</v>
      </c>
      <c r="F296" t="s">
        <v>16</v>
      </c>
      <c r="G296" s="1">
        <f>VLOOKUP($B296,'Dados e Programação'!$A$1:$AN$509,MATCH(Classes!G$1,'Dados e Programação'!$A$1:$AN$1,0),FALSE)</f>
        <v>0</v>
      </c>
      <c r="H296" s="1">
        <f>VLOOKUP($B296,'Dados e Programação'!$A$1:$AN$509,MATCH(Classes!H$1,'Dados e Programação'!$A$1:$AN$1,0),FALSE)</f>
        <v>0</v>
      </c>
      <c r="I296" s="1">
        <f>VLOOKUP($B296,'Dados e Programação'!$A$1:$AN$509,MATCH(Classes!I$1,'Dados e Programação'!$A$1:$AN$1,0),FALSE)</f>
        <v>1</v>
      </c>
      <c r="J296" s="2">
        <f>VLOOKUP($B296,'Dados e Programação'!$A$1:$AN$509,MATCH(Classes!J$1,'Dados e Programação'!$A$1:$AN$1,0),FALSE)</f>
        <v>0</v>
      </c>
      <c r="K296" s="2">
        <f>VLOOKUP($B296,'Dados e Programação'!$A$1:$AN$509,MATCH(Classes!K$1,'Dados e Programação'!$A$1:$AN$1,0),FALSE)</f>
        <v>0</v>
      </c>
      <c r="L296" s="2">
        <f>VLOOKUP($B296,'Dados e Programação'!$A$1:$AN$509,MATCH(Classes!L$1,'Dados e Programação'!$A$1:$AN$1,0),FALSE)</f>
        <v>0</v>
      </c>
      <c r="M296" s="2">
        <f>VLOOKUP($B296,'Dados e Programação'!$A$1:$AN$509,MATCH(Classes!M$1,'Dados e Programação'!$A$1:$AN$1,0),FALSE)</f>
        <v>1</v>
      </c>
      <c r="N296" s="2">
        <f>VLOOKUP($B296,'Dados e Programação'!$A$1:$AN$509,MATCH(Classes!N$1,'Dados e Programação'!$A$1:$AN$1,0),FALSE)</f>
        <v>0</v>
      </c>
    </row>
    <row r="297" spans="1:14" x14ac:dyDescent="0.3">
      <c r="A297" t="s">
        <v>91</v>
      </c>
      <c r="B297" t="str">
        <f t="shared" si="8"/>
        <v>RO_Doces</v>
      </c>
      <c r="C297" t="str">
        <f t="shared" si="9"/>
        <v>11_Doces</v>
      </c>
      <c r="D297" t="s">
        <v>45</v>
      </c>
      <c r="E297">
        <v>11</v>
      </c>
      <c r="F297" t="s">
        <v>17</v>
      </c>
      <c r="G297" s="1">
        <f>VLOOKUP($B297,'Dados e Programação'!$A$1:$AN$509,MATCH(Classes!G$1,'Dados e Programação'!$A$1:$AN$1,0),FALSE)</f>
        <v>0</v>
      </c>
      <c r="H297" s="1">
        <f>VLOOKUP($B297,'Dados e Programação'!$A$1:$AN$509,MATCH(Classes!H$1,'Dados e Programação'!$A$1:$AN$1,0),FALSE)</f>
        <v>1</v>
      </c>
      <c r="I297" s="1">
        <f>VLOOKUP($B297,'Dados e Programação'!$A$1:$AN$509,MATCH(Classes!I$1,'Dados e Programação'!$A$1:$AN$1,0),FALSE)</f>
        <v>0</v>
      </c>
      <c r="J297" s="2">
        <f>VLOOKUP($B297,'Dados e Programação'!$A$1:$AN$509,MATCH(Classes!J$1,'Dados e Programação'!$A$1:$AN$1,0),FALSE)</f>
        <v>0</v>
      </c>
      <c r="K297" s="2">
        <f>VLOOKUP($B297,'Dados e Programação'!$A$1:$AN$509,MATCH(Classes!K$1,'Dados e Programação'!$A$1:$AN$1,0),FALSE)</f>
        <v>1</v>
      </c>
      <c r="L297" s="2">
        <f>VLOOKUP($B297,'Dados e Programação'!$A$1:$AN$509,MATCH(Classes!L$1,'Dados e Programação'!$A$1:$AN$1,0),FALSE)</f>
        <v>0</v>
      </c>
      <c r="M297" s="2">
        <f>VLOOKUP($B297,'Dados e Programação'!$A$1:$AN$509,MATCH(Classes!M$1,'Dados e Programação'!$A$1:$AN$1,0),FALSE)</f>
        <v>0</v>
      </c>
      <c r="N297" s="2">
        <f>VLOOKUP($B297,'Dados e Programação'!$A$1:$AN$509,MATCH(Classes!N$1,'Dados e Programação'!$A$1:$AN$1,0),FALSE)</f>
        <v>0</v>
      </c>
    </row>
    <row r="298" spans="1:14" x14ac:dyDescent="0.3">
      <c r="A298" t="s">
        <v>93</v>
      </c>
      <c r="B298" t="str">
        <f t="shared" si="8"/>
        <v>RO_Hipermercado</v>
      </c>
      <c r="C298" t="str">
        <f t="shared" si="9"/>
        <v>11_Hipermercado</v>
      </c>
      <c r="D298" t="s">
        <v>45</v>
      </c>
      <c r="E298">
        <v>11</v>
      </c>
      <c r="F298" t="s">
        <v>19</v>
      </c>
      <c r="G298" s="1">
        <f>VLOOKUP($B298,'Dados e Programação'!$A$1:$AN$509,MATCH(Classes!G$1,'Dados e Programação'!$A$1:$AN$1,0),FALSE)</f>
        <v>1</v>
      </c>
      <c r="H298" s="1">
        <f>VLOOKUP($B298,'Dados e Programação'!$A$1:$AN$509,MATCH(Classes!H$1,'Dados e Programação'!$A$1:$AN$1,0),FALSE)</f>
        <v>0</v>
      </c>
      <c r="I298" s="1">
        <f>VLOOKUP($B298,'Dados e Programação'!$A$1:$AN$509,MATCH(Classes!I$1,'Dados e Programação'!$A$1:$AN$1,0),FALSE)</f>
        <v>0</v>
      </c>
      <c r="J298" s="2">
        <f>VLOOKUP($B298,'Dados e Programação'!$A$1:$AN$509,MATCH(Classes!J$1,'Dados e Programação'!$A$1:$AN$1,0),FALSE)</f>
        <v>1</v>
      </c>
      <c r="K298" s="2">
        <f>VLOOKUP($B298,'Dados e Programação'!$A$1:$AN$509,MATCH(Classes!K$1,'Dados e Programação'!$A$1:$AN$1,0),FALSE)</f>
        <v>0</v>
      </c>
      <c r="L298" s="2">
        <f>VLOOKUP($B298,'Dados e Programação'!$A$1:$AN$509,MATCH(Classes!L$1,'Dados e Programação'!$A$1:$AN$1,0),FALSE)</f>
        <v>0</v>
      </c>
      <c r="M298" s="2">
        <f>VLOOKUP($B298,'Dados e Programação'!$A$1:$AN$509,MATCH(Classes!M$1,'Dados e Programação'!$A$1:$AN$1,0),FALSE)</f>
        <v>0</v>
      </c>
      <c r="N298" s="2">
        <f>VLOOKUP($B298,'Dados e Programação'!$A$1:$AN$509,MATCH(Classes!N$1,'Dados e Programação'!$A$1:$AN$1,0),FALSE)</f>
        <v>0</v>
      </c>
    </row>
    <row r="299" spans="1:14" x14ac:dyDescent="0.3">
      <c r="A299" t="s">
        <v>94</v>
      </c>
      <c r="B299" t="str">
        <f t="shared" si="8"/>
        <v>RO_Hortifruti</v>
      </c>
      <c r="C299" t="str">
        <f t="shared" si="9"/>
        <v>11_Hortifruti</v>
      </c>
      <c r="D299" t="s">
        <v>45</v>
      </c>
      <c r="E299">
        <v>11</v>
      </c>
      <c r="F299" t="s">
        <v>20</v>
      </c>
      <c r="G299" s="1">
        <f>VLOOKUP($B299,'Dados e Programação'!$A$1:$AN$509,MATCH(Classes!G$1,'Dados e Programação'!$A$1:$AN$1,0),FALSE)</f>
        <v>1</v>
      </c>
      <c r="H299" s="1">
        <f>VLOOKUP($B299,'Dados e Programação'!$A$1:$AN$509,MATCH(Classes!H$1,'Dados e Programação'!$A$1:$AN$1,0),FALSE)</f>
        <v>0</v>
      </c>
      <c r="I299" s="1">
        <f>VLOOKUP($B299,'Dados e Programação'!$A$1:$AN$509,MATCH(Classes!I$1,'Dados e Programação'!$A$1:$AN$1,0),FALSE)</f>
        <v>0</v>
      </c>
      <c r="J299" s="2">
        <f>VLOOKUP($B299,'Dados e Programação'!$A$1:$AN$509,MATCH(Classes!J$1,'Dados e Programação'!$A$1:$AN$1,0),FALSE)</f>
        <v>1</v>
      </c>
      <c r="K299" s="2">
        <f>VLOOKUP($B299,'Dados e Programação'!$A$1:$AN$509,MATCH(Classes!K$1,'Dados e Programação'!$A$1:$AN$1,0),FALSE)</f>
        <v>0</v>
      </c>
      <c r="L299" s="2">
        <f>VLOOKUP($B299,'Dados e Programação'!$A$1:$AN$509,MATCH(Classes!L$1,'Dados e Programação'!$A$1:$AN$1,0),FALSE)</f>
        <v>0</v>
      </c>
      <c r="M299" s="2">
        <f>VLOOKUP($B299,'Dados e Programação'!$A$1:$AN$509,MATCH(Classes!M$1,'Dados e Programação'!$A$1:$AN$1,0),FALSE)</f>
        <v>0</v>
      </c>
      <c r="N299" s="2">
        <f>VLOOKUP($B299,'Dados e Programação'!$A$1:$AN$509,MATCH(Classes!N$1,'Dados e Programação'!$A$1:$AN$1,0),FALSE)</f>
        <v>0</v>
      </c>
    </row>
    <row r="300" spans="1:14" x14ac:dyDescent="0.3">
      <c r="A300" t="s">
        <v>95</v>
      </c>
      <c r="B300" t="str">
        <f t="shared" si="8"/>
        <v>RO_Lanchonetes</v>
      </c>
      <c r="C300" t="str">
        <f t="shared" si="9"/>
        <v>11_Lanchonetes</v>
      </c>
      <c r="D300" t="s">
        <v>45</v>
      </c>
      <c r="E300">
        <v>11</v>
      </c>
      <c r="F300" t="s">
        <v>21</v>
      </c>
      <c r="G300" s="1">
        <f>VLOOKUP($B300,'Dados e Programação'!$A$1:$AN$509,MATCH(Classes!G$1,'Dados e Programação'!$A$1:$AN$1,0),FALSE)</f>
        <v>0</v>
      </c>
      <c r="H300" s="1">
        <f>VLOOKUP($B300,'Dados e Programação'!$A$1:$AN$509,MATCH(Classes!H$1,'Dados e Programação'!$A$1:$AN$1,0),FALSE)</f>
        <v>1</v>
      </c>
      <c r="I300" s="1">
        <f>VLOOKUP($B300,'Dados e Programação'!$A$1:$AN$509,MATCH(Classes!I$1,'Dados e Programação'!$A$1:$AN$1,0),FALSE)</f>
        <v>0</v>
      </c>
      <c r="J300" s="2">
        <f>VLOOKUP($B300,'Dados e Programação'!$A$1:$AN$509,MATCH(Classes!J$1,'Dados e Programação'!$A$1:$AN$1,0),FALSE)</f>
        <v>0</v>
      </c>
      <c r="K300" s="2">
        <f>VLOOKUP($B300,'Dados e Programação'!$A$1:$AN$509,MATCH(Classes!K$1,'Dados e Programação'!$A$1:$AN$1,0),FALSE)</f>
        <v>1</v>
      </c>
      <c r="L300" s="2">
        <f>VLOOKUP($B300,'Dados e Programação'!$A$1:$AN$509,MATCH(Classes!L$1,'Dados e Programação'!$A$1:$AN$1,0),FALSE)</f>
        <v>0</v>
      </c>
      <c r="M300" s="2">
        <f>VLOOKUP($B300,'Dados e Programação'!$A$1:$AN$509,MATCH(Classes!M$1,'Dados e Programação'!$A$1:$AN$1,0),FALSE)</f>
        <v>0</v>
      </c>
      <c r="N300" s="2">
        <f>VLOOKUP($B300,'Dados e Programação'!$A$1:$AN$509,MATCH(Classes!N$1,'Dados e Programação'!$A$1:$AN$1,0),FALSE)</f>
        <v>0</v>
      </c>
    </row>
    <row r="301" spans="1:14" x14ac:dyDescent="0.3">
      <c r="A301" t="s">
        <v>96</v>
      </c>
      <c r="B301" t="str">
        <f t="shared" si="8"/>
        <v>RO_LaticiniosFrios</v>
      </c>
      <c r="C301" t="str">
        <f t="shared" si="9"/>
        <v>11_LaticiniosFrios</v>
      </c>
      <c r="D301" t="s">
        <v>45</v>
      </c>
      <c r="E301">
        <v>11</v>
      </c>
      <c r="F301" t="s">
        <v>22</v>
      </c>
      <c r="G301" s="1">
        <f>VLOOKUP($B301,'Dados e Programação'!$A$1:$AN$509,MATCH(Classes!G$1,'Dados e Programação'!$A$1:$AN$1,0),FALSE)</f>
        <v>1</v>
      </c>
      <c r="H301" s="1">
        <f>VLOOKUP($B301,'Dados e Programação'!$A$1:$AN$509,MATCH(Classes!H$1,'Dados e Programação'!$A$1:$AN$1,0),FALSE)</f>
        <v>0</v>
      </c>
      <c r="I301" s="1">
        <f>VLOOKUP($B301,'Dados e Programação'!$A$1:$AN$509,MATCH(Classes!I$1,'Dados e Programação'!$A$1:$AN$1,0),FALSE)</f>
        <v>0</v>
      </c>
      <c r="J301" s="2">
        <f>VLOOKUP($B301,'Dados e Programação'!$A$1:$AN$509,MATCH(Classes!J$1,'Dados e Programação'!$A$1:$AN$1,0),FALSE)</f>
        <v>1</v>
      </c>
      <c r="K301" s="2">
        <f>VLOOKUP($B301,'Dados e Programação'!$A$1:$AN$509,MATCH(Classes!K$1,'Dados e Programação'!$A$1:$AN$1,0),FALSE)</f>
        <v>0</v>
      </c>
      <c r="L301" s="2">
        <f>VLOOKUP($B301,'Dados e Programação'!$A$1:$AN$509,MATCH(Classes!L$1,'Dados e Programação'!$A$1:$AN$1,0),FALSE)</f>
        <v>0</v>
      </c>
      <c r="M301" s="2">
        <f>VLOOKUP($B301,'Dados e Programação'!$A$1:$AN$509,MATCH(Classes!M$1,'Dados e Programação'!$A$1:$AN$1,0),FALSE)</f>
        <v>0</v>
      </c>
      <c r="N301" s="2">
        <f>VLOOKUP($B301,'Dados e Programação'!$A$1:$AN$509,MATCH(Classes!N$1,'Dados e Programação'!$A$1:$AN$1,0),FALSE)</f>
        <v>0</v>
      </c>
    </row>
    <row r="302" spans="1:14" x14ac:dyDescent="0.3">
      <c r="A302" t="s">
        <v>97</v>
      </c>
      <c r="B302" t="str">
        <f t="shared" si="8"/>
        <v>RO_Minimercado</v>
      </c>
      <c r="C302" t="str">
        <f t="shared" si="9"/>
        <v>11_Minimercado</v>
      </c>
      <c r="D302" t="s">
        <v>45</v>
      </c>
      <c r="E302">
        <v>11</v>
      </c>
      <c r="F302" t="s">
        <v>23</v>
      </c>
      <c r="G302" s="1">
        <f>VLOOKUP($B302,'Dados e Programação'!$A$1:$AN$509,MATCH(Classes!G$1,'Dados e Programação'!$A$1:$AN$1,0),FALSE)</f>
        <v>1</v>
      </c>
      <c r="H302" s="1">
        <f>VLOOKUP($B302,'Dados e Programação'!$A$1:$AN$509,MATCH(Classes!H$1,'Dados e Programação'!$A$1:$AN$1,0),FALSE)</f>
        <v>0</v>
      </c>
      <c r="I302" s="1">
        <f>VLOOKUP($B302,'Dados e Programação'!$A$1:$AN$509,MATCH(Classes!I$1,'Dados e Programação'!$A$1:$AN$1,0),FALSE)</f>
        <v>0</v>
      </c>
      <c r="J302" s="2">
        <f>VLOOKUP($B302,'Dados e Programação'!$A$1:$AN$509,MATCH(Classes!J$1,'Dados e Programação'!$A$1:$AN$1,0),FALSE)</f>
        <v>1</v>
      </c>
      <c r="K302" s="2">
        <f>VLOOKUP($B302,'Dados e Programação'!$A$1:$AN$509,MATCH(Classes!K$1,'Dados e Programação'!$A$1:$AN$1,0),FALSE)</f>
        <v>0</v>
      </c>
      <c r="L302" s="2">
        <f>VLOOKUP($B302,'Dados e Programação'!$A$1:$AN$509,MATCH(Classes!L$1,'Dados e Programação'!$A$1:$AN$1,0),FALSE)</f>
        <v>0</v>
      </c>
      <c r="M302" s="2">
        <f>VLOOKUP($B302,'Dados e Programação'!$A$1:$AN$509,MATCH(Classes!M$1,'Dados e Programação'!$A$1:$AN$1,0),FALSE)</f>
        <v>0</v>
      </c>
      <c r="N302" s="2">
        <f>VLOOKUP($B302,'Dados e Programação'!$A$1:$AN$509,MATCH(Classes!N$1,'Dados e Programação'!$A$1:$AN$1,0),FALSE)</f>
        <v>0</v>
      </c>
    </row>
    <row r="303" spans="1:14" x14ac:dyDescent="0.3">
      <c r="A303" t="s">
        <v>98</v>
      </c>
      <c r="B303" t="str">
        <f t="shared" si="8"/>
        <v>RO_Padaria_prod</v>
      </c>
      <c r="C303" t="str">
        <f t="shared" si="9"/>
        <v>11_Padaria_prod</v>
      </c>
      <c r="D303" t="s">
        <v>45</v>
      </c>
      <c r="E303">
        <v>11</v>
      </c>
      <c r="F303" t="s">
        <v>24</v>
      </c>
      <c r="G303" s="1">
        <f>VLOOKUP($B303,'Dados e Programação'!$A$1:$AN$509,MATCH(Classes!G$1,'Dados e Programação'!$A$1:$AN$1,0),FALSE)</f>
        <v>0</v>
      </c>
      <c r="H303" s="1">
        <f>VLOOKUP($B303,'Dados e Programação'!$A$1:$AN$509,MATCH(Classes!H$1,'Dados e Programação'!$A$1:$AN$1,0),FALSE)</f>
        <v>0</v>
      </c>
      <c r="I303" s="1">
        <f>VLOOKUP($B303,'Dados e Programação'!$A$1:$AN$509,MATCH(Classes!I$1,'Dados e Programação'!$A$1:$AN$1,0),FALSE)</f>
        <v>1</v>
      </c>
      <c r="J303" s="2">
        <f>VLOOKUP($B303,'Dados e Programação'!$A$1:$AN$509,MATCH(Classes!J$1,'Dados e Programação'!$A$1:$AN$1,0),FALSE)</f>
        <v>0</v>
      </c>
      <c r="K303" s="2">
        <f>VLOOKUP($B303,'Dados e Programação'!$A$1:$AN$509,MATCH(Classes!K$1,'Dados e Programação'!$A$1:$AN$1,0),FALSE)</f>
        <v>0</v>
      </c>
      <c r="L303" s="2">
        <f>VLOOKUP($B303,'Dados e Programação'!$A$1:$AN$509,MATCH(Classes!L$1,'Dados e Programação'!$A$1:$AN$1,0),FALSE)</f>
        <v>0</v>
      </c>
      <c r="M303" s="2">
        <f>VLOOKUP($B303,'Dados e Programação'!$A$1:$AN$509,MATCH(Classes!M$1,'Dados e Programação'!$A$1:$AN$1,0),FALSE)</f>
        <v>0</v>
      </c>
      <c r="N303" s="2">
        <f>VLOOKUP($B303,'Dados e Programação'!$A$1:$AN$509,MATCH(Classes!N$1,'Dados e Programação'!$A$1:$AN$1,0),FALSE)</f>
        <v>1</v>
      </c>
    </row>
    <row r="304" spans="1:14" x14ac:dyDescent="0.3">
      <c r="A304" t="s">
        <v>99</v>
      </c>
      <c r="B304" t="str">
        <f t="shared" si="8"/>
        <v>RO_Peixaria</v>
      </c>
      <c r="C304" t="str">
        <f t="shared" si="9"/>
        <v>11_Peixaria</v>
      </c>
      <c r="D304" t="s">
        <v>45</v>
      </c>
      <c r="E304">
        <v>11</v>
      </c>
      <c r="F304" t="s">
        <v>25</v>
      </c>
      <c r="G304" s="1">
        <f>VLOOKUP($B304,'Dados e Programação'!$A$1:$AN$509,MATCH(Classes!G$1,'Dados e Programação'!$A$1:$AN$1,0),FALSE)</f>
        <v>1</v>
      </c>
      <c r="H304" s="1">
        <f>VLOOKUP($B304,'Dados e Programação'!$A$1:$AN$509,MATCH(Classes!H$1,'Dados e Programação'!$A$1:$AN$1,0),FALSE)</f>
        <v>0</v>
      </c>
      <c r="I304" s="1">
        <f>VLOOKUP($B304,'Dados e Programação'!$A$1:$AN$509,MATCH(Classes!I$1,'Dados e Programação'!$A$1:$AN$1,0),FALSE)</f>
        <v>0</v>
      </c>
      <c r="J304" s="2">
        <f>VLOOKUP($B304,'Dados e Programação'!$A$1:$AN$509,MATCH(Classes!J$1,'Dados e Programação'!$A$1:$AN$1,0),FALSE)</f>
        <v>1</v>
      </c>
      <c r="K304" s="2">
        <f>VLOOKUP($B304,'Dados e Programação'!$A$1:$AN$509,MATCH(Classes!K$1,'Dados e Programação'!$A$1:$AN$1,0),FALSE)</f>
        <v>0</v>
      </c>
      <c r="L304" s="2">
        <f>VLOOKUP($B304,'Dados e Programação'!$A$1:$AN$509,MATCH(Classes!L$1,'Dados e Programação'!$A$1:$AN$1,0),FALSE)</f>
        <v>0</v>
      </c>
      <c r="M304" s="2">
        <f>VLOOKUP($B304,'Dados e Programação'!$A$1:$AN$509,MATCH(Classes!M$1,'Dados e Programação'!$A$1:$AN$1,0),FALSE)</f>
        <v>0</v>
      </c>
      <c r="N304" s="2">
        <f>VLOOKUP($B304,'Dados e Programação'!$A$1:$AN$509,MATCH(Classes!N$1,'Dados e Programação'!$A$1:$AN$1,0),FALSE)</f>
        <v>0</v>
      </c>
    </row>
    <row r="305" spans="1:14" x14ac:dyDescent="0.3">
      <c r="A305" t="s">
        <v>100</v>
      </c>
      <c r="B305" t="str">
        <f t="shared" si="8"/>
        <v>RO_Restaurante</v>
      </c>
      <c r="C305" t="str">
        <f t="shared" si="9"/>
        <v>11_Restaurante</v>
      </c>
      <c r="D305" t="s">
        <v>45</v>
      </c>
      <c r="E305">
        <v>11</v>
      </c>
      <c r="F305" t="s">
        <v>26</v>
      </c>
      <c r="G305" s="1">
        <f>VLOOKUP($B305,'Dados e Programação'!$A$1:$AN$509,MATCH(Classes!G$1,'Dados e Programação'!$A$1:$AN$1,0),FALSE)</f>
        <v>0</v>
      </c>
      <c r="H305" s="1">
        <f>VLOOKUP($B305,'Dados e Programação'!$A$1:$AN$509,MATCH(Classes!H$1,'Dados e Programação'!$A$1:$AN$1,0),FALSE)</f>
        <v>0</v>
      </c>
      <c r="I305" s="1">
        <f>VLOOKUP($B305,'Dados e Programação'!$A$1:$AN$509,MATCH(Classes!I$1,'Dados e Programação'!$A$1:$AN$1,0),FALSE)</f>
        <v>1</v>
      </c>
      <c r="J305" s="2">
        <f>VLOOKUP($B305,'Dados e Programação'!$A$1:$AN$509,MATCH(Classes!J$1,'Dados e Programação'!$A$1:$AN$1,0),FALSE)</f>
        <v>0</v>
      </c>
      <c r="K305" s="2">
        <f>VLOOKUP($B305,'Dados e Programação'!$A$1:$AN$509,MATCH(Classes!K$1,'Dados e Programação'!$A$1:$AN$1,0),FALSE)</f>
        <v>0</v>
      </c>
      <c r="L305" s="2">
        <f>VLOOKUP($B305,'Dados e Programação'!$A$1:$AN$509,MATCH(Classes!L$1,'Dados e Programação'!$A$1:$AN$1,0),FALSE)</f>
        <v>0</v>
      </c>
      <c r="M305" s="2">
        <f>VLOOKUP($B305,'Dados e Programação'!$A$1:$AN$509,MATCH(Classes!M$1,'Dados e Programação'!$A$1:$AN$1,0),FALSE)</f>
        <v>1</v>
      </c>
      <c r="N305" s="2">
        <f>VLOOKUP($B305,'Dados e Programação'!$A$1:$AN$509,MATCH(Classes!N$1,'Dados e Programação'!$A$1:$AN$1,0),FALSE)</f>
        <v>0</v>
      </c>
    </row>
    <row r="306" spans="1:14" x14ac:dyDescent="0.3">
      <c r="A306" t="s">
        <v>101</v>
      </c>
      <c r="B306" t="str">
        <f t="shared" si="8"/>
        <v>RO_Supermercado</v>
      </c>
      <c r="C306" t="str">
        <f t="shared" si="9"/>
        <v>11_Supermercado</v>
      </c>
      <c r="D306" t="s">
        <v>45</v>
      </c>
      <c r="E306">
        <v>11</v>
      </c>
      <c r="F306" t="s">
        <v>27</v>
      </c>
      <c r="G306" s="1">
        <f>VLOOKUP($B306,'Dados e Programação'!$A$1:$AN$509,MATCH(Classes!G$1,'Dados e Programação'!$A$1:$AN$1,0),FALSE)</f>
        <v>1</v>
      </c>
      <c r="H306" s="1">
        <f>VLOOKUP($B306,'Dados e Programação'!$A$1:$AN$509,MATCH(Classes!H$1,'Dados e Programação'!$A$1:$AN$1,0),FALSE)</f>
        <v>0</v>
      </c>
      <c r="I306" s="1">
        <f>VLOOKUP($B306,'Dados e Programação'!$A$1:$AN$509,MATCH(Classes!I$1,'Dados e Programação'!$A$1:$AN$1,0),FALSE)</f>
        <v>0</v>
      </c>
      <c r="J306" s="2">
        <f>VLOOKUP($B306,'Dados e Programação'!$A$1:$AN$509,MATCH(Classes!J$1,'Dados e Programação'!$A$1:$AN$1,0),FALSE)</f>
        <v>1</v>
      </c>
      <c r="K306" s="2">
        <f>VLOOKUP($B306,'Dados e Programação'!$A$1:$AN$509,MATCH(Classes!K$1,'Dados e Programação'!$A$1:$AN$1,0),FALSE)</f>
        <v>0</v>
      </c>
      <c r="L306" s="2">
        <f>VLOOKUP($B306,'Dados e Programação'!$A$1:$AN$509,MATCH(Classes!L$1,'Dados e Programação'!$A$1:$AN$1,0),FALSE)</f>
        <v>0</v>
      </c>
      <c r="M306" s="2">
        <f>VLOOKUP($B306,'Dados e Programação'!$A$1:$AN$509,MATCH(Classes!M$1,'Dados e Programação'!$A$1:$AN$1,0),FALSE)</f>
        <v>0</v>
      </c>
      <c r="N306" s="2">
        <f>VLOOKUP($B306,'Dados e Programação'!$A$1:$AN$509,MATCH(Classes!N$1,'Dados e Programação'!$A$1:$AN$1,0),FALSE)</f>
        <v>0</v>
      </c>
    </row>
    <row r="307" spans="1:14" x14ac:dyDescent="0.3">
      <c r="A307" t="s">
        <v>85</v>
      </c>
      <c r="B307" t="str">
        <f t="shared" si="8"/>
        <v>RR_Acougues</v>
      </c>
      <c r="C307" t="str">
        <f t="shared" si="9"/>
        <v>14_Acougues</v>
      </c>
      <c r="D307" t="s">
        <v>46</v>
      </c>
      <c r="E307">
        <v>14</v>
      </c>
      <c r="F307" t="s">
        <v>11</v>
      </c>
      <c r="G307" s="1">
        <f>VLOOKUP($B307,'Dados e Programação'!$A$1:$AN$509,MATCH(Classes!G$1,'Dados e Programação'!$A$1:$AN$1,0),FALSE)</f>
        <v>1</v>
      </c>
      <c r="H307" s="1">
        <f>VLOOKUP($B307,'Dados e Programação'!$A$1:$AN$509,MATCH(Classes!H$1,'Dados e Programação'!$A$1:$AN$1,0),FALSE)</f>
        <v>0</v>
      </c>
      <c r="I307" s="1">
        <f>VLOOKUP($B307,'Dados e Programação'!$A$1:$AN$509,MATCH(Classes!I$1,'Dados e Programação'!$A$1:$AN$1,0),FALSE)</f>
        <v>0</v>
      </c>
      <c r="J307" s="2">
        <f>VLOOKUP($B307,'Dados e Programação'!$A$1:$AN$509,MATCH(Classes!J$1,'Dados e Programação'!$A$1:$AN$1,0),FALSE)</f>
        <v>1</v>
      </c>
      <c r="K307" s="2">
        <f>VLOOKUP($B307,'Dados e Programação'!$A$1:$AN$509,MATCH(Classes!K$1,'Dados e Programação'!$A$1:$AN$1,0),FALSE)</f>
        <v>0</v>
      </c>
      <c r="L307" s="2">
        <f>VLOOKUP($B307,'Dados e Programação'!$A$1:$AN$509,MATCH(Classes!L$1,'Dados e Programação'!$A$1:$AN$1,0),FALSE)</f>
        <v>0</v>
      </c>
      <c r="M307" s="2">
        <f>VLOOKUP($B307,'Dados e Programação'!$A$1:$AN$509,MATCH(Classes!M$1,'Dados e Programação'!$A$1:$AN$1,0),FALSE)</f>
        <v>0</v>
      </c>
      <c r="N307" s="2">
        <f>VLOOKUP($B307,'Dados e Programação'!$A$1:$AN$509,MATCH(Classes!N$1,'Dados e Programação'!$A$1:$AN$1,0),FALSE)</f>
        <v>0</v>
      </c>
    </row>
    <row r="308" spans="1:14" x14ac:dyDescent="0.3">
      <c r="A308" t="s">
        <v>86</v>
      </c>
      <c r="B308" t="str">
        <f t="shared" si="8"/>
        <v>RR_AliGeral</v>
      </c>
      <c r="C308" t="str">
        <f t="shared" si="9"/>
        <v>14_AliGeral</v>
      </c>
      <c r="D308" t="s">
        <v>46</v>
      </c>
      <c r="E308">
        <v>14</v>
      </c>
      <c r="F308" t="s">
        <v>12</v>
      </c>
      <c r="G308" s="1">
        <f>VLOOKUP($B308,'Dados e Programação'!$A$1:$AN$509,MATCH(Classes!G$1,'Dados e Programação'!$A$1:$AN$1,0),FALSE)</f>
        <v>1</v>
      </c>
      <c r="H308" s="1">
        <f>VLOOKUP($B308,'Dados e Programação'!$A$1:$AN$509,MATCH(Classes!H$1,'Dados e Programação'!$A$1:$AN$1,0),FALSE)</f>
        <v>0</v>
      </c>
      <c r="I308" s="1">
        <f>VLOOKUP($B308,'Dados e Programação'!$A$1:$AN$509,MATCH(Classes!I$1,'Dados e Programação'!$A$1:$AN$1,0),FALSE)</f>
        <v>0</v>
      </c>
      <c r="J308" s="2">
        <f>VLOOKUP($B308,'Dados e Programação'!$A$1:$AN$509,MATCH(Classes!J$1,'Dados e Programação'!$A$1:$AN$1,0),FALSE)</f>
        <v>1</v>
      </c>
      <c r="K308" s="2">
        <f>VLOOKUP($B308,'Dados e Programação'!$A$1:$AN$509,MATCH(Classes!K$1,'Dados e Programação'!$A$1:$AN$1,0),FALSE)</f>
        <v>0</v>
      </c>
      <c r="L308" s="2">
        <f>VLOOKUP($B308,'Dados e Programação'!$A$1:$AN$509,MATCH(Classes!L$1,'Dados e Programação'!$A$1:$AN$1,0),FALSE)</f>
        <v>0</v>
      </c>
      <c r="M308" s="2">
        <f>VLOOKUP($B308,'Dados e Programação'!$A$1:$AN$509,MATCH(Classes!M$1,'Dados e Programação'!$A$1:$AN$1,0),FALSE)</f>
        <v>0</v>
      </c>
      <c r="N308" s="2">
        <f>VLOOKUP($B308,'Dados e Programação'!$A$1:$AN$509,MATCH(Classes!N$1,'Dados e Programação'!$A$1:$AN$1,0),FALSE)</f>
        <v>0</v>
      </c>
    </row>
    <row r="309" spans="1:14" x14ac:dyDescent="0.3">
      <c r="A309" t="s">
        <v>87</v>
      </c>
      <c r="B309" t="str">
        <f t="shared" si="8"/>
        <v>RR_Ambulantes</v>
      </c>
      <c r="C309" t="str">
        <f t="shared" si="9"/>
        <v>14_Ambulantes</v>
      </c>
      <c r="D309" t="s">
        <v>46</v>
      </c>
      <c r="E309">
        <v>14</v>
      </c>
      <c r="F309" t="s">
        <v>13</v>
      </c>
      <c r="G309" s="1">
        <f>VLOOKUP($B309,'Dados e Programação'!$A$1:$AN$509,MATCH(Classes!G$1,'Dados e Programação'!$A$1:$AN$1,0),FALSE)</f>
        <v>0</v>
      </c>
      <c r="H309" s="1">
        <f>VLOOKUP($B309,'Dados e Programação'!$A$1:$AN$509,MATCH(Classes!H$1,'Dados e Programação'!$A$1:$AN$1,0),FALSE)</f>
        <v>0</v>
      </c>
      <c r="I309" s="1">
        <f>VLOOKUP($B309,'Dados e Programação'!$A$1:$AN$509,MATCH(Classes!I$1,'Dados e Programação'!$A$1:$AN$1,0),FALSE)</f>
        <v>1</v>
      </c>
      <c r="J309" s="2">
        <f>VLOOKUP($B309,'Dados e Programação'!$A$1:$AN$509,MATCH(Classes!J$1,'Dados e Programação'!$A$1:$AN$1,0),FALSE)</f>
        <v>0</v>
      </c>
      <c r="K309" s="2">
        <f>VLOOKUP($B309,'Dados e Programação'!$A$1:$AN$509,MATCH(Classes!K$1,'Dados e Programação'!$A$1:$AN$1,0),FALSE)</f>
        <v>0</v>
      </c>
      <c r="L309" s="2">
        <f>VLOOKUP($B309,'Dados e Programação'!$A$1:$AN$509,MATCH(Classes!L$1,'Dados e Programação'!$A$1:$AN$1,0),FALSE)</f>
        <v>0</v>
      </c>
      <c r="M309" s="2">
        <f>VLOOKUP($B309,'Dados e Programação'!$A$1:$AN$509,MATCH(Classes!M$1,'Dados e Programação'!$A$1:$AN$1,0),FALSE)</f>
        <v>1</v>
      </c>
      <c r="N309" s="2">
        <f>VLOOKUP($B309,'Dados e Programação'!$A$1:$AN$509,MATCH(Classes!N$1,'Dados e Programação'!$A$1:$AN$1,0),FALSE)</f>
        <v>0</v>
      </c>
    </row>
    <row r="310" spans="1:14" x14ac:dyDescent="0.3">
      <c r="A310" t="s">
        <v>88</v>
      </c>
      <c r="B310" t="str">
        <f t="shared" si="8"/>
        <v>RR_Bares</v>
      </c>
      <c r="C310" t="str">
        <f t="shared" si="9"/>
        <v>14_Bares</v>
      </c>
      <c r="D310" t="s">
        <v>46</v>
      </c>
      <c r="E310">
        <v>14</v>
      </c>
      <c r="F310" t="s">
        <v>14</v>
      </c>
      <c r="G310" s="1">
        <f>VLOOKUP($B310,'Dados e Programação'!$A$1:$AN$509,MATCH(Classes!G$1,'Dados e Programação'!$A$1:$AN$1,0),FALSE)</f>
        <v>0</v>
      </c>
      <c r="H310" s="1">
        <f>VLOOKUP($B310,'Dados e Programação'!$A$1:$AN$509,MATCH(Classes!H$1,'Dados e Programação'!$A$1:$AN$1,0),FALSE)</f>
        <v>0</v>
      </c>
      <c r="I310" s="1">
        <f>VLOOKUP($B310,'Dados e Programação'!$A$1:$AN$509,MATCH(Classes!I$1,'Dados e Programação'!$A$1:$AN$1,0),FALSE)</f>
        <v>1</v>
      </c>
      <c r="J310" s="2">
        <f>VLOOKUP($B310,'Dados e Programação'!$A$1:$AN$509,MATCH(Classes!J$1,'Dados e Programação'!$A$1:$AN$1,0),FALSE)</f>
        <v>0</v>
      </c>
      <c r="K310" s="2">
        <f>VLOOKUP($B310,'Dados e Programação'!$A$1:$AN$509,MATCH(Classes!K$1,'Dados e Programação'!$A$1:$AN$1,0),FALSE)</f>
        <v>1</v>
      </c>
      <c r="L310" s="2">
        <f>VLOOKUP($B310,'Dados e Programação'!$A$1:$AN$509,MATCH(Classes!L$1,'Dados e Programação'!$A$1:$AN$1,0),FALSE)</f>
        <v>0</v>
      </c>
      <c r="M310" s="2">
        <f>VLOOKUP($B310,'Dados e Programação'!$A$1:$AN$509,MATCH(Classes!M$1,'Dados e Programação'!$A$1:$AN$1,0),FALSE)</f>
        <v>0</v>
      </c>
      <c r="N310" s="2">
        <f>VLOOKUP($B310,'Dados e Programação'!$A$1:$AN$509,MATCH(Classes!N$1,'Dados e Programação'!$A$1:$AN$1,0),FALSE)</f>
        <v>0</v>
      </c>
    </row>
    <row r="311" spans="1:14" x14ac:dyDescent="0.3">
      <c r="A311" t="s">
        <v>89</v>
      </c>
      <c r="B311" t="str">
        <f t="shared" si="8"/>
        <v>RR_Bebidas</v>
      </c>
      <c r="C311" t="str">
        <f t="shared" si="9"/>
        <v>14_Bebidas</v>
      </c>
      <c r="D311" t="s">
        <v>46</v>
      </c>
      <c r="E311">
        <v>14</v>
      </c>
      <c r="F311" t="s">
        <v>15</v>
      </c>
      <c r="G311" s="1">
        <f>VLOOKUP($B311,'Dados e Programação'!$A$1:$AN$509,MATCH(Classes!G$1,'Dados e Programação'!$A$1:$AN$1,0),FALSE)</f>
        <v>0</v>
      </c>
      <c r="H311" s="1">
        <f>VLOOKUP($B311,'Dados e Programação'!$A$1:$AN$509,MATCH(Classes!H$1,'Dados e Programação'!$A$1:$AN$1,0),FALSE)</f>
        <v>0</v>
      </c>
      <c r="I311" s="1">
        <f>VLOOKUP($B311,'Dados e Programação'!$A$1:$AN$509,MATCH(Classes!I$1,'Dados e Programação'!$A$1:$AN$1,0),FALSE)</f>
        <v>1</v>
      </c>
      <c r="J311" s="2">
        <f>VLOOKUP($B311,'Dados e Programação'!$A$1:$AN$509,MATCH(Classes!J$1,'Dados e Programação'!$A$1:$AN$1,0),FALSE)</f>
        <v>0</v>
      </c>
      <c r="K311" s="2">
        <f>VLOOKUP($B311,'Dados e Programação'!$A$1:$AN$509,MATCH(Classes!K$1,'Dados e Programação'!$A$1:$AN$1,0),FALSE)</f>
        <v>1</v>
      </c>
      <c r="L311" s="2">
        <f>VLOOKUP($B311,'Dados e Programação'!$A$1:$AN$509,MATCH(Classes!L$1,'Dados e Programação'!$A$1:$AN$1,0),FALSE)</f>
        <v>0</v>
      </c>
      <c r="M311" s="2">
        <f>VLOOKUP($B311,'Dados e Programação'!$A$1:$AN$509,MATCH(Classes!M$1,'Dados e Programação'!$A$1:$AN$1,0),FALSE)</f>
        <v>0</v>
      </c>
      <c r="N311" s="2">
        <f>VLOOKUP($B311,'Dados e Programação'!$A$1:$AN$509,MATCH(Classes!N$1,'Dados e Programação'!$A$1:$AN$1,0),FALSE)</f>
        <v>0</v>
      </c>
    </row>
    <row r="312" spans="1:14" x14ac:dyDescent="0.3">
      <c r="A312" t="s">
        <v>90</v>
      </c>
      <c r="B312" t="str">
        <f t="shared" si="8"/>
        <v>RR_Cantinas</v>
      </c>
      <c r="C312" t="str">
        <f t="shared" si="9"/>
        <v>14_Cantinas</v>
      </c>
      <c r="D312" t="s">
        <v>46</v>
      </c>
      <c r="E312">
        <v>14</v>
      </c>
      <c r="F312" t="s">
        <v>16</v>
      </c>
      <c r="G312" s="1">
        <f>VLOOKUP($B312,'Dados e Programação'!$A$1:$AN$509,MATCH(Classes!G$1,'Dados e Programação'!$A$1:$AN$1,0),FALSE)</f>
        <v>0</v>
      </c>
      <c r="H312" s="1">
        <f>VLOOKUP($B312,'Dados e Programação'!$A$1:$AN$509,MATCH(Classes!H$1,'Dados e Programação'!$A$1:$AN$1,0),FALSE)</f>
        <v>0</v>
      </c>
      <c r="I312" s="1">
        <f>VLOOKUP($B312,'Dados e Programação'!$A$1:$AN$509,MATCH(Classes!I$1,'Dados e Programação'!$A$1:$AN$1,0),FALSE)</f>
        <v>1</v>
      </c>
      <c r="J312" s="2">
        <f>VLOOKUP($B312,'Dados e Programação'!$A$1:$AN$509,MATCH(Classes!J$1,'Dados e Programação'!$A$1:$AN$1,0),FALSE)</f>
        <v>0</v>
      </c>
      <c r="K312" s="2">
        <f>VLOOKUP($B312,'Dados e Programação'!$A$1:$AN$509,MATCH(Classes!K$1,'Dados e Programação'!$A$1:$AN$1,0),FALSE)</f>
        <v>0</v>
      </c>
      <c r="L312" s="2">
        <f>VLOOKUP($B312,'Dados e Programação'!$A$1:$AN$509,MATCH(Classes!L$1,'Dados e Programação'!$A$1:$AN$1,0),FALSE)</f>
        <v>0</v>
      </c>
      <c r="M312" s="2">
        <f>VLOOKUP($B312,'Dados e Programação'!$A$1:$AN$509,MATCH(Classes!M$1,'Dados e Programação'!$A$1:$AN$1,0),FALSE)</f>
        <v>1</v>
      </c>
      <c r="N312" s="2">
        <f>VLOOKUP($B312,'Dados e Programação'!$A$1:$AN$509,MATCH(Classes!N$1,'Dados e Programação'!$A$1:$AN$1,0),FALSE)</f>
        <v>0</v>
      </c>
    </row>
    <row r="313" spans="1:14" x14ac:dyDescent="0.3">
      <c r="A313" t="s">
        <v>92</v>
      </c>
      <c r="B313" t="str">
        <f t="shared" si="8"/>
        <v>RR_FornecimentoDom</v>
      </c>
      <c r="C313" t="str">
        <f t="shared" si="9"/>
        <v>14_FornecimentoDom</v>
      </c>
      <c r="D313" t="s">
        <v>46</v>
      </c>
      <c r="E313">
        <v>14</v>
      </c>
      <c r="F313" t="s">
        <v>18</v>
      </c>
      <c r="G313" s="1">
        <f>VLOOKUP($B313,'Dados e Programação'!$A$1:$AN$509,MATCH(Classes!G$1,'Dados e Programação'!$A$1:$AN$1,0),FALSE)</f>
        <v>1</v>
      </c>
      <c r="H313" s="1">
        <f>VLOOKUP($B313,'Dados e Programação'!$A$1:$AN$509,MATCH(Classes!H$1,'Dados e Programação'!$A$1:$AN$1,0),FALSE)</f>
        <v>0</v>
      </c>
      <c r="I313" s="1">
        <f>VLOOKUP($B313,'Dados e Programação'!$A$1:$AN$509,MATCH(Classes!I$1,'Dados e Programação'!$A$1:$AN$1,0),FALSE)</f>
        <v>0</v>
      </c>
      <c r="J313" s="2">
        <f>VLOOKUP($B313,'Dados e Programação'!$A$1:$AN$509,MATCH(Classes!J$1,'Dados e Programação'!$A$1:$AN$1,0),FALSE)</f>
        <v>1</v>
      </c>
      <c r="K313" s="2">
        <f>VLOOKUP($B313,'Dados e Programação'!$A$1:$AN$509,MATCH(Classes!K$1,'Dados e Programação'!$A$1:$AN$1,0),FALSE)</f>
        <v>0</v>
      </c>
      <c r="L313" s="2">
        <f>VLOOKUP($B313,'Dados e Programação'!$A$1:$AN$509,MATCH(Classes!L$1,'Dados e Programação'!$A$1:$AN$1,0),FALSE)</f>
        <v>0</v>
      </c>
      <c r="M313" s="2">
        <f>VLOOKUP($B313,'Dados e Programação'!$A$1:$AN$509,MATCH(Classes!M$1,'Dados e Programação'!$A$1:$AN$1,0),FALSE)</f>
        <v>0</v>
      </c>
      <c r="N313" s="2">
        <f>VLOOKUP($B313,'Dados e Programação'!$A$1:$AN$509,MATCH(Classes!N$1,'Dados e Programação'!$A$1:$AN$1,0),FALSE)</f>
        <v>0</v>
      </c>
    </row>
    <row r="314" spans="1:14" x14ac:dyDescent="0.3">
      <c r="A314" t="s">
        <v>93</v>
      </c>
      <c r="B314" t="str">
        <f t="shared" si="8"/>
        <v>RR_Hipermercado</v>
      </c>
      <c r="C314" t="str">
        <f t="shared" si="9"/>
        <v>14_Hipermercado</v>
      </c>
      <c r="D314" t="s">
        <v>46</v>
      </c>
      <c r="E314">
        <v>14</v>
      </c>
      <c r="F314" t="s">
        <v>19</v>
      </c>
      <c r="G314" s="1">
        <f>VLOOKUP($B314,'Dados e Programação'!$A$1:$AN$509,MATCH(Classes!G$1,'Dados e Programação'!$A$1:$AN$1,0),FALSE)</f>
        <v>0</v>
      </c>
      <c r="H314" s="1">
        <f>VLOOKUP($B314,'Dados e Programação'!$A$1:$AN$509,MATCH(Classes!H$1,'Dados e Programação'!$A$1:$AN$1,0),FALSE)</f>
        <v>0</v>
      </c>
      <c r="I314" s="1">
        <f>VLOOKUP($B314,'Dados e Programação'!$A$1:$AN$509,MATCH(Classes!I$1,'Dados e Programação'!$A$1:$AN$1,0),FALSE)</f>
        <v>1</v>
      </c>
      <c r="J314" s="2">
        <f>VLOOKUP($B314,'Dados e Programação'!$A$1:$AN$509,MATCH(Classes!J$1,'Dados e Programação'!$A$1:$AN$1,0),FALSE)</f>
        <v>0</v>
      </c>
      <c r="K314" s="2">
        <f>VLOOKUP($B314,'Dados e Programação'!$A$1:$AN$509,MATCH(Classes!K$1,'Dados e Programação'!$A$1:$AN$1,0),FALSE)</f>
        <v>0</v>
      </c>
      <c r="L314" s="2">
        <f>VLOOKUP($B314,'Dados e Programação'!$A$1:$AN$509,MATCH(Classes!L$1,'Dados e Programação'!$A$1:$AN$1,0),FALSE)</f>
        <v>0</v>
      </c>
      <c r="M314" s="2">
        <f>VLOOKUP($B314,'Dados e Programação'!$A$1:$AN$509,MATCH(Classes!M$1,'Dados e Programação'!$A$1:$AN$1,0),FALSE)</f>
        <v>1</v>
      </c>
      <c r="N314" s="2">
        <f>VLOOKUP($B314,'Dados e Programação'!$A$1:$AN$509,MATCH(Classes!N$1,'Dados e Programação'!$A$1:$AN$1,0),FALSE)</f>
        <v>0</v>
      </c>
    </row>
    <row r="315" spans="1:14" x14ac:dyDescent="0.3">
      <c r="A315" t="s">
        <v>94</v>
      </c>
      <c r="B315" t="str">
        <f t="shared" si="8"/>
        <v>RR_Hortifruti</v>
      </c>
      <c r="C315" t="str">
        <f t="shared" si="9"/>
        <v>14_Hortifruti</v>
      </c>
      <c r="D315" t="s">
        <v>46</v>
      </c>
      <c r="E315">
        <v>14</v>
      </c>
      <c r="F315" t="s">
        <v>20</v>
      </c>
      <c r="G315" s="1">
        <f>VLOOKUP($B315,'Dados e Programação'!$A$1:$AN$509,MATCH(Classes!G$1,'Dados e Programação'!$A$1:$AN$1,0),FALSE)</f>
        <v>1</v>
      </c>
      <c r="H315" s="1">
        <f>VLOOKUP($B315,'Dados e Programação'!$A$1:$AN$509,MATCH(Classes!H$1,'Dados e Programação'!$A$1:$AN$1,0),FALSE)</f>
        <v>0</v>
      </c>
      <c r="I315" s="1">
        <f>VLOOKUP($B315,'Dados e Programação'!$A$1:$AN$509,MATCH(Classes!I$1,'Dados e Programação'!$A$1:$AN$1,0),FALSE)</f>
        <v>0</v>
      </c>
      <c r="J315" s="2">
        <f>VLOOKUP($B315,'Dados e Programação'!$A$1:$AN$509,MATCH(Classes!J$1,'Dados e Programação'!$A$1:$AN$1,0),FALSE)</f>
        <v>1</v>
      </c>
      <c r="K315" s="2">
        <f>VLOOKUP($B315,'Dados e Programação'!$A$1:$AN$509,MATCH(Classes!K$1,'Dados e Programação'!$A$1:$AN$1,0),FALSE)</f>
        <v>0</v>
      </c>
      <c r="L315" s="2">
        <f>VLOOKUP($B315,'Dados e Programação'!$A$1:$AN$509,MATCH(Classes!L$1,'Dados e Programação'!$A$1:$AN$1,0),FALSE)</f>
        <v>0</v>
      </c>
      <c r="M315" s="2">
        <f>VLOOKUP($B315,'Dados e Programação'!$A$1:$AN$509,MATCH(Classes!M$1,'Dados e Programação'!$A$1:$AN$1,0),FALSE)</f>
        <v>0</v>
      </c>
      <c r="N315" s="2">
        <f>VLOOKUP($B315,'Dados e Programação'!$A$1:$AN$509,MATCH(Classes!N$1,'Dados e Programação'!$A$1:$AN$1,0),FALSE)</f>
        <v>0</v>
      </c>
    </row>
    <row r="316" spans="1:14" x14ac:dyDescent="0.3">
      <c r="A316" t="s">
        <v>95</v>
      </c>
      <c r="B316" t="str">
        <f t="shared" si="8"/>
        <v>RR_Lanchonetes</v>
      </c>
      <c r="C316" t="str">
        <f t="shared" si="9"/>
        <v>14_Lanchonetes</v>
      </c>
      <c r="D316" t="s">
        <v>46</v>
      </c>
      <c r="E316">
        <v>14</v>
      </c>
      <c r="F316" t="s">
        <v>21</v>
      </c>
      <c r="G316" s="1">
        <f>VLOOKUP($B316,'Dados e Programação'!$A$1:$AN$509,MATCH(Classes!G$1,'Dados e Programação'!$A$1:$AN$1,0),FALSE)</f>
        <v>0</v>
      </c>
      <c r="H316" s="1">
        <f>VLOOKUP($B316,'Dados e Programação'!$A$1:$AN$509,MATCH(Classes!H$1,'Dados e Programação'!$A$1:$AN$1,0),FALSE)</f>
        <v>0</v>
      </c>
      <c r="I316" s="1">
        <f>VLOOKUP($B316,'Dados e Programação'!$A$1:$AN$509,MATCH(Classes!I$1,'Dados e Programação'!$A$1:$AN$1,0),FALSE)</f>
        <v>1</v>
      </c>
      <c r="J316" s="2">
        <f>VLOOKUP($B316,'Dados e Programação'!$A$1:$AN$509,MATCH(Classes!J$1,'Dados e Programação'!$A$1:$AN$1,0),FALSE)</f>
        <v>0</v>
      </c>
      <c r="K316" s="2">
        <f>VLOOKUP($B316,'Dados e Programação'!$A$1:$AN$509,MATCH(Classes!K$1,'Dados e Programação'!$A$1:$AN$1,0),FALSE)</f>
        <v>0</v>
      </c>
      <c r="L316" s="2">
        <f>VLOOKUP($B316,'Dados e Programação'!$A$1:$AN$509,MATCH(Classes!L$1,'Dados e Programação'!$A$1:$AN$1,0),FALSE)</f>
        <v>0</v>
      </c>
      <c r="M316" s="2">
        <f>VLOOKUP($B316,'Dados e Programação'!$A$1:$AN$509,MATCH(Classes!M$1,'Dados e Programação'!$A$1:$AN$1,0),FALSE)</f>
        <v>0</v>
      </c>
      <c r="N316" s="2">
        <f>VLOOKUP($B316,'Dados e Programação'!$A$1:$AN$509,MATCH(Classes!N$1,'Dados e Programação'!$A$1:$AN$1,0),FALSE)</f>
        <v>1</v>
      </c>
    </row>
    <row r="317" spans="1:14" x14ac:dyDescent="0.3">
      <c r="A317" t="s">
        <v>97</v>
      </c>
      <c r="B317" t="str">
        <f t="shared" si="8"/>
        <v>RR_Minimercado</v>
      </c>
      <c r="C317" t="str">
        <f t="shared" si="9"/>
        <v>14_Minimercado</v>
      </c>
      <c r="D317" t="s">
        <v>46</v>
      </c>
      <c r="E317">
        <v>14</v>
      </c>
      <c r="F317" t="s">
        <v>23</v>
      </c>
      <c r="G317" s="1">
        <f>VLOOKUP($B317,'Dados e Programação'!$A$1:$AN$509,MATCH(Classes!G$1,'Dados e Programação'!$A$1:$AN$1,0),FALSE)</f>
        <v>1</v>
      </c>
      <c r="H317" s="1">
        <f>VLOOKUP($B317,'Dados e Programação'!$A$1:$AN$509,MATCH(Classes!H$1,'Dados e Programação'!$A$1:$AN$1,0),FALSE)</f>
        <v>0</v>
      </c>
      <c r="I317" s="1">
        <f>VLOOKUP($B317,'Dados e Programação'!$A$1:$AN$509,MATCH(Classes!I$1,'Dados e Programação'!$A$1:$AN$1,0),FALSE)</f>
        <v>0</v>
      </c>
      <c r="J317" s="2">
        <f>VLOOKUP($B317,'Dados e Programação'!$A$1:$AN$509,MATCH(Classes!J$1,'Dados e Programação'!$A$1:$AN$1,0),FALSE)</f>
        <v>1</v>
      </c>
      <c r="K317" s="2">
        <f>VLOOKUP($B317,'Dados e Programação'!$A$1:$AN$509,MATCH(Classes!K$1,'Dados e Programação'!$A$1:$AN$1,0),FALSE)</f>
        <v>0</v>
      </c>
      <c r="L317" s="2">
        <f>VLOOKUP($B317,'Dados e Programação'!$A$1:$AN$509,MATCH(Classes!L$1,'Dados e Programação'!$A$1:$AN$1,0),FALSE)</f>
        <v>0</v>
      </c>
      <c r="M317" s="2">
        <f>VLOOKUP($B317,'Dados e Programação'!$A$1:$AN$509,MATCH(Classes!M$1,'Dados e Programação'!$A$1:$AN$1,0),FALSE)</f>
        <v>0</v>
      </c>
      <c r="N317" s="2">
        <f>VLOOKUP($B317,'Dados e Programação'!$A$1:$AN$509,MATCH(Classes!N$1,'Dados e Programação'!$A$1:$AN$1,0),FALSE)</f>
        <v>0</v>
      </c>
    </row>
    <row r="318" spans="1:14" x14ac:dyDescent="0.3">
      <c r="A318" t="s">
        <v>98</v>
      </c>
      <c r="B318" t="str">
        <f t="shared" si="8"/>
        <v>RR_Padaria_prod</v>
      </c>
      <c r="C318" t="str">
        <f t="shared" si="9"/>
        <v>14_Padaria_prod</v>
      </c>
      <c r="D318" t="s">
        <v>46</v>
      </c>
      <c r="E318">
        <v>14</v>
      </c>
      <c r="F318" t="s">
        <v>24</v>
      </c>
      <c r="G318" s="1">
        <f>VLOOKUP($B318,'Dados e Programação'!$A$1:$AN$509,MATCH(Classes!G$1,'Dados e Programação'!$A$1:$AN$1,0),FALSE)</f>
        <v>0</v>
      </c>
      <c r="H318" s="1">
        <f>VLOOKUP($B318,'Dados e Programação'!$A$1:$AN$509,MATCH(Classes!H$1,'Dados e Programação'!$A$1:$AN$1,0),FALSE)</f>
        <v>0</v>
      </c>
      <c r="I318" s="1">
        <f>VLOOKUP($B318,'Dados e Programação'!$A$1:$AN$509,MATCH(Classes!I$1,'Dados e Programação'!$A$1:$AN$1,0),FALSE)</f>
        <v>1</v>
      </c>
      <c r="J318" s="2">
        <f>VLOOKUP($B318,'Dados e Programação'!$A$1:$AN$509,MATCH(Classes!J$1,'Dados e Programação'!$A$1:$AN$1,0),FALSE)</f>
        <v>0</v>
      </c>
      <c r="K318" s="2">
        <f>VLOOKUP($B318,'Dados e Programação'!$A$1:$AN$509,MATCH(Classes!K$1,'Dados e Programação'!$A$1:$AN$1,0),FALSE)</f>
        <v>0</v>
      </c>
      <c r="L318" s="2">
        <f>VLOOKUP($B318,'Dados e Programação'!$A$1:$AN$509,MATCH(Classes!L$1,'Dados e Programação'!$A$1:$AN$1,0),FALSE)</f>
        <v>0</v>
      </c>
      <c r="M318" s="2">
        <f>VLOOKUP($B318,'Dados e Programação'!$A$1:$AN$509,MATCH(Classes!M$1,'Dados e Programação'!$A$1:$AN$1,0),FALSE)</f>
        <v>0</v>
      </c>
      <c r="N318" s="2">
        <f>VLOOKUP($B318,'Dados e Programação'!$A$1:$AN$509,MATCH(Classes!N$1,'Dados e Programação'!$A$1:$AN$1,0),FALSE)</f>
        <v>1</v>
      </c>
    </row>
    <row r="319" spans="1:14" x14ac:dyDescent="0.3">
      <c r="A319" t="s">
        <v>99</v>
      </c>
      <c r="B319" t="str">
        <f t="shared" si="8"/>
        <v>RR_Peixaria</v>
      </c>
      <c r="C319" t="str">
        <f t="shared" si="9"/>
        <v>14_Peixaria</v>
      </c>
      <c r="D319" t="s">
        <v>46</v>
      </c>
      <c r="E319">
        <v>14</v>
      </c>
      <c r="F319" t="s">
        <v>25</v>
      </c>
      <c r="G319" s="1">
        <f>VLOOKUP($B319,'Dados e Programação'!$A$1:$AN$509,MATCH(Classes!G$1,'Dados e Programação'!$A$1:$AN$1,0),FALSE)</f>
        <v>1</v>
      </c>
      <c r="H319" s="1">
        <f>VLOOKUP($B319,'Dados e Programação'!$A$1:$AN$509,MATCH(Classes!H$1,'Dados e Programação'!$A$1:$AN$1,0),FALSE)</f>
        <v>0</v>
      </c>
      <c r="I319" s="1">
        <f>VLOOKUP($B319,'Dados e Programação'!$A$1:$AN$509,MATCH(Classes!I$1,'Dados e Programação'!$A$1:$AN$1,0),FALSE)</f>
        <v>0</v>
      </c>
      <c r="J319" s="2">
        <f>VLOOKUP($B319,'Dados e Programação'!$A$1:$AN$509,MATCH(Classes!J$1,'Dados e Programação'!$A$1:$AN$1,0),FALSE)</f>
        <v>1</v>
      </c>
      <c r="K319" s="2">
        <f>VLOOKUP($B319,'Dados e Programação'!$A$1:$AN$509,MATCH(Classes!K$1,'Dados e Programação'!$A$1:$AN$1,0),FALSE)</f>
        <v>0</v>
      </c>
      <c r="L319" s="2">
        <f>VLOOKUP($B319,'Dados e Programação'!$A$1:$AN$509,MATCH(Classes!L$1,'Dados e Programação'!$A$1:$AN$1,0),FALSE)</f>
        <v>0</v>
      </c>
      <c r="M319" s="2">
        <f>VLOOKUP($B319,'Dados e Programação'!$A$1:$AN$509,MATCH(Classes!M$1,'Dados e Programação'!$A$1:$AN$1,0),FALSE)</f>
        <v>0</v>
      </c>
      <c r="N319" s="2">
        <f>VLOOKUP($B319,'Dados e Programação'!$A$1:$AN$509,MATCH(Classes!N$1,'Dados e Programação'!$A$1:$AN$1,0),FALSE)</f>
        <v>0</v>
      </c>
    </row>
    <row r="320" spans="1:14" x14ac:dyDescent="0.3">
      <c r="A320" t="s">
        <v>100</v>
      </c>
      <c r="B320" t="str">
        <f t="shared" si="8"/>
        <v>RR_Restaurante</v>
      </c>
      <c r="C320" t="str">
        <f t="shared" si="9"/>
        <v>14_Restaurante</v>
      </c>
      <c r="D320" t="s">
        <v>46</v>
      </c>
      <c r="E320">
        <v>14</v>
      </c>
      <c r="F320" t="s">
        <v>26</v>
      </c>
      <c r="G320" s="1">
        <f>VLOOKUP($B320,'Dados e Programação'!$A$1:$AN$509,MATCH(Classes!G$1,'Dados e Programação'!$A$1:$AN$1,0),FALSE)</f>
        <v>0</v>
      </c>
      <c r="H320" s="1">
        <f>VLOOKUP($B320,'Dados e Programação'!$A$1:$AN$509,MATCH(Classes!H$1,'Dados e Programação'!$A$1:$AN$1,0),FALSE)</f>
        <v>0</v>
      </c>
      <c r="I320" s="1">
        <f>VLOOKUP($B320,'Dados e Programação'!$A$1:$AN$509,MATCH(Classes!I$1,'Dados e Programação'!$A$1:$AN$1,0),FALSE)</f>
        <v>1</v>
      </c>
      <c r="J320" s="2">
        <f>VLOOKUP($B320,'Dados e Programação'!$A$1:$AN$509,MATCH(Classes!J$1,'Dados e Programação'!$A$1:$AN$1,0),FALSE)</f>
        <v>0</v>
      </c>
      <c r="K320" s="2">
        <f>VLOOKUP($B320,'Dados e Programação'!$A$1:$AN$509,MATCH(Classes!K$1,'Dados e Programação'!$A$1:$AN$1,0),FALSE)</f>
        <v>0</v>
      </c>
      <c r="L320" s="2">
        <f>VLOOKUP($B320,'Dados e Programação'!$A$1:$AN$509,MATCH(Classes!L$1,'Dados e Programação'!$A$1:$AN$1,0),FALSE)</f>
        <v>0</v>
      </c>
      <c r="M320" s="2">
        <f>VLOOKUP($B320,'Dados e Programação'!$A$1:$AN$509,MATCH(Classes!M$1,'Dados e Programação'!$A$1:$AN$1,0),FALSE)</f>
        <v>1</v>
      </c>
      <c r="N320" s="2">
        <f>VLOOKUP($B320,'Dados e Programação'!$A$1:$AN$509,MATCH(Classes!N$1,'Dados e Programação'!$A$1:$AN$1,0),FALSE)</f>
        <v>0</v>
      </c>
    </row>
    <row r="321" spans="1:14" x14ac:dyDescent="0.3">
      <c r="A321" t="s">
        <v>101</v>
      </c>
      <c r="B321" t="str">
        <f t="shared" si="8"/>
        <v>RR_Supermercado</v>
      </c>
      <c r="C321" t="str">
        <f t="shared" si="9"/>
        <v>14_Supermercado</v>
      </c>
      <c r="D321" t="s">
        <v>46</v>
      </c>
      <c r="E321">
        <v>14</v>
      </c>
      <c r="F321" t="s">
        <v>27</v>
      </c>
      <c r="G321" s="1">
        <f>VLOOKUP($B321,'Dados e Programação'!$A$1:$AN$509,MATCH(Classes!G$1,'Dados e Programação'!$A$1:$AN$1,0),FALSE)</f>
        <v>1</v>
      </c>
      <c r="H321" s="1">
        <f>VLOOKUP($B321,'Dados e Programação'!$A$1:$AN$509,MATCH(Classes!H$1,'Dados e Programação'!$A$1:$AN$1,0),FALSE)</f>
        <v>0</v>
      </c>
      <c r="I321" s="1">
        <f>VLOOKUP($B321,'Dados e Programação'!$A$1:$AN$509,MATCH(Classes!I$1,'Dados e Programação'!$A$1:$AN$1,0),FALSE)</f>
        <v>0</v>
      </c>
      <c r="J321" s="2">
        <f>VLOOKUP($B321,'Dados e Programação'!$A$1:$AN$509,MATCH(Classes!J$1,'Dados e Programação'!$A$1:$AN$1,0),FALSE)</f>
        <v>1</v>
      </c>
      <c r="K321" s="2">
        <f>VLOOKUP($B321,'Dados e Programação'!$A$1:$AN$509,MATCH(Classes!K$1,'Dados e Programação'!$A$1:$AN$1,0),FALSE)</f>
        <v>0</v>
      </c>
      <c r="L321" s="2">
        <f>VLOOKUP($B321,'Dados e Programação'!$A$1:$AN$509,MATCH(Classes!L$1,'Dados e Programação'!$A$1:$AN$1,0),FALSE)</f>
        <v>0</v>
      </c>
      <c r="M321" s="2">
        <f>VLOOKUP($B321,'Dados e Programação'!$A$1:$AN$509,MATCH(Classes!M$1,'Dados e Programação'!$A$1:$AN$1,0),FALSE)</f>
        <v>0</v>
      </c>
      <c r="N321" s="2">
        <f>VLOOKUP($B321,'Dados e Programação'!$A$1:$AN$509,MATCH(Classes!N$1,'Dados e Programação'!$A$1:$AN$1,0),FALSE)</f>
        <v>0</v>
      </c>
    </row>
    <row r="322" spans="1:14" x14ac:dyDescent="0.3">
      <c r="A322" t="s">
        <v>85</v>
      </c>
      <c r="B322" t="str">
        <f t="shared" si="8"/>
        <v>TO_Acougues</v>
      </c>
      <c r="C322" t="str">
        <f t="shared" si="9"/>
        <v>17_Acougues</v>
      </c>
      <c r="D322" t="s">
        <v>47</v>
      </c>
      <c r="E322">
        <v>17</v>
      </c>
      <c r="F322" t="s">
        <v>11</v>
      </c>
      <c r="G322" s="1">
        <f>VLOOKUP($B322,'Dados e Programação'!$A$1:$AN$509,MATCH(Classes!G$1,'Dados e Programação'!$A$1:$AN$1,0),FALSE)</f>
        <v>1</v>
      </c>
      <c r="H322" s="1">
        <f>VLOOKUP($B322,'Dados e Programação'!$A$1:$AN$509,MATCH(Classes!H$1,'Dados e Programação'!$A$1:$AN$1,0),FALSE)</f>
        <v>0</v>
      </c>
      <c r="I322" s="1">
        <f>VLOOKUP($B322,'Dados e Programação'!$A$1:$AN$509,MATCH(Classes!I$1,'Dados e Programação'!$A$1:$AN$1,0),FALSE)</f>
        <v>0</v>
      </c>
      <c r="J322" s="2">
        <f>VLOOKUP($B322,'Dados e Programação'!$A$1:$AN$509,MATCH(Classes!J$1,'Dados e Programação'!$A$1:$AN$1,0),FALSE)</f>
        <v>1</v>
      </c>
      <c r="K322" s="2">
        <f>VLOOKUP($B322,'Dados e Programação'!$A$1:$AN$509,MATCH(Classes!K$1,'Dados e Programação'!$A$1:$AN$1,0),FALSE)</f>
        <v>0</v>
      </c>
      <c r="L322" s="2">
        <f>VLOOKUP($B322,'Dados e Programação'!$A$1:$AN$509,MATCH(Classes!L$1,'Dados e Programação'!$A$1:$AN$1,0),FALSE)</f>
        <v>0</v>
      </c>
      <c r="M322" s="2">
        <f>VLOOKUP($B322,'Dados e Programação'!$A$1:$AN$509,MATCH(Classes!M$1,'Dados e Programação'!$A$1:$AN$1,0),FALSE)</f>
        <v>0</v>
      </c>
      <c r="N322" s="2">
        <f>VLOOKUP($B322,'Dados e Programação'!$A$1:$AN$509,MATCH(Classes!N$1,'Dados e Programação'!$A$1:$AN$1,0),FALSE)</f>
        <v>0</v>
      </c>
    </row>
    <row r="323" spans="1:14" x14ac:dyDescent="0.3">
      <c r="A323" t="s">
        <v>86</v>
      </c>
      <c r="B323" t="str">
        <f t="shared" ref="B323:B386" si="10">D323&amp;"_"&amp;F323</f>
        <v>TO_AliGeral</v>
      </c>
      <c r="C323" t="str">
        <f t="shared" ref="C323:C386" si="11">E323&amp;"_"&amp;F323</f>
        <v>17_AliGeral</v>
      </c>
      <c r="D323" t="s">
        <v>47</v>
      </c>
      <c r="E323">
        <v>17</v>
      </c>
      <c r="F323" t="s">
        <v>12</v>
      </c>
      <c r="G323" s="1">
        <f>VLOOKUP($B323,'Dados e Programação'!$A$1:$AN$509,MATCH(Classes!G$1,'Dados e Programação'!$A$1:$AN$1,0),FALSE)</f>
        <v>1</v>
      </c>
      <c r="H323" s="1">
        <f>VLOOKUP($B323,'Dados e Programação'!$A$1:$AN$509,MATCH(Classes!H$1,'Dados e Programação'!$A$1:$AN$1,0),FALSE)</f>
        <v>0</v>
      </c>
      <c r="I323" s="1">
        <f>VLOOKUP($B323,'Dados e Programação'!$A$1:$AN$509,MATCH(Classes!I$1,'Dados e Programação'!$A$1:$AN$1,0),FALSE)</f>
        <v>0</v>
      </c>
      <c r="J323" s="2">
        <f>VLOOKUP($B323,'Dados e Programação'!$A$1:$AN$509,MATCH(Classes!J$1,'Dados e Programação'!$A$1:$AN$1,0),FALSE)</f>
        <v>1</v>
      </c>
      <c r="K323" s="2">
        <f>VLOOKUP($B323,'Dados e Programação'!$A$1:$AN$509,MATCH(Classes!K$1,'Dados e Programação'!$A$1:$AN$1,0),FALSE)</f>
        <v>0</v>
      </c>
      <c r="L323" s="2">
        <f>VLOOKUP($B323,'Dados e Programação'!$A$1:$AN$509,MATCH(Classes!L$1,'Dados e Programação'!$A$1:$AN$1,0),FALSE)</f>
        <v>0</v>
      </c>
      <c r="M323" s="2">
        <f>VLOOKUP($B323,'Dados e Programação'!$A$1:$AN$509,MATCH(Classes!M$1,'Dados e Programação'!$A$1:$AN$1,0),FALSE)</f>
        <v>0</v>
      </c>
      <c r="N323" s="2">
        <f>VLOOKUP($B323,'Dados e Programação'!$A$1:$AN$509,MATCH(Classes!N$1,'Dados e Programação'!$A$1:$AN$1,0),FALSE)</f>
        <v>0</v>
      </c>
    </row>
    <row r="324" spans="1:14" x14ac:dyDescent="0.3">
      <c r="A324" t="s">
        <v>87</v>
      </c>
      <c r="B324" t="str">
        <f t="shared" si="10"/>
        <v>TO_Ambulantes</v>
      </c>
      <c r="C324" t="str">
        <f t="shared" si="11"/>
        <v>17_Ambulantes</v>
      </c>
      <c r="D324" t="s">
        <v>47</v>
      </c>
      <c r="E324">
        <v>17</v>
      </c>
      <c r="F324" t="s">
        <v>13</v>
      </c>
      <c r="G324" s="1">
        <f>VLOOKUP($B324,'Dados e Programação'!$A$1:$AN$509,MATCH(Classes!G$1,'Dados e Programação'!$A$1:$AN$1,0),FALSE)</f>
        <v>0</v>
      </c>
      <c r="H324" s="1">
        <f>VLOOKUP($B324,'Dados e Programação'!$A$1:$AN$509,MATCH(Classes!H$1,'Dados e Programação'!$A$1:$AN$1,0),FALSE)</f>
        <v>0</v>
      </c>
      <c r="I324" s="1">
        <f>VLOOKUP($B324,'Dados e Programação'!$A$1:$AN$509,MATCH(Classes!I$1,'Dados e Programação'!$A$1:$AN$1,0),FALSE)</f>
        <v>1</v>
      </c>
      <c r="J324" s="2">
        <f>VLOOKUP($B324,'Dados e Programação'!$A$1:$AN$509,MATCH(Classes!J$1,'Dados e Programação'!$A$1:$AN$1,0),FALSE)</f>
        <v>0</v>
      </c>
      <c r="K324" s="2">
        <f>VLOOKUP($B324,'Dados e Programação'!$A$1:$AN$509,MATCH(Classes!K$1,'Dados e Programação'!$A$1:$AN$1,0),FALSE)</f>
        <v>0</v>
      </c>
      <c r="L324" s="2">
        <f>VLOOKUP($B324,'Dados e Programação'!$A$1:$AN$509,MATCH(Classes!L$1,'Dados e Programação'!$A$1:$AN$1,0),FALSE)</f>
        <v>0</v>
      </c>
      <c r="M324" s="2">
        <f>VLOOKUP($B324,'Dados e Programação'!$A$1:$AN$509,MATCH(Classes!M$1,'Dados e Programação'!$A$1:$AN$1,0),FALSE)</f>
        <v>1</v>
      </c>
      <c r="N324" s="2">
        <f>VLOOKUP($B324,'Dados e Programação'!$A$1:$AN$509,MATCH(Classes!N$1,'Dados e Programação'!$A$1:$AN$1,0),FALSE)</f>
        <v>0</v>
      </c>
    </row>
    <row r="325" spans="1:14" x14ac:dyDescent="0.3">
      <c r="A325" t="s">
        <v>88</v>
      </c>
      <c r="B325" t="str">
        <f t="shared" si="10"/>
        <v>TO_Bares</v>
      </c>
      <c r="C325" t="str">
        <f t="shared" si="11"/>
        <v>17_Bares</v>
      </c>
      <c r="D325" t="s">
        <v>47</v>
      </c>
      <c r="E325">
        <v>17</v>
      </c>
      <c r="F325" t="s">
        <v>14</v>
      </c>
      <c r="G325" s="1">
        <f>VLOOKUP($B325,'Dados e Programação'!$A$1:$AN$509,MATCH(Classes!G$1,'Dados e Programação'!$A$1:$AN$1,0),FALSE)</f>
        <v>0</v>
      </c>
      <c r="H325" s="1">
        <f>VLOOKUP($B325,'Dados e Programação'!$A$1:$AN$509,MATCH(Classes!H$1,'Dados e Programação'!$A$1:$AN$1,0),FALSE)</f>
        <v>0</v>
      </c>
      <c r="I325" s="1">
        <f>VLOOKUP($B325,'Dados e Programação'!$A$1:$AN$509,MATCH(Classes!I$1,'Dados e Programação'!$A$1:$AN$1,0),FALSE)</f>
        <v>1</v>
      </c>
      <c r="J325" s="2">
        <f>VLOOKUP($B325,'Dados e Programação'!$A$1:$AN$509,MATCH(Classes!J$1,'Dados e Programação'!$A$1:$AN$1,0),FALSE)</f>
        <v>0</v>
      </c>
      <c r="K325" s="2">
        <f>VLOOKUP($B325,'Dados e Programação'!$A$1:$AN$509,MATCH(Classes!K$1,'Dados e Programação'!$A$1:$AN$1,0),FALSE)</f>
        <v>1</v>
      </c>
      <c r="L325" s="2">
        <f>VLOOKUP($B325,'Dados e Programação'!$A$1:$AN$509,MATCH(Classes!L$1,'Dados e Programação'!$A$1:$AN$1,0),FALSE)</f>
        <v>0</v>
      </c>
      <c r="M325" s="2">
        <f>VLOOKUP($B325,'Dados e Programação'!$A$1:$AN$509,MATCH(Classes!M$1,'Dados e Programação'!$A$1:$AN$1,0),FALSE)</f>
        <v>0</v>
      </c>
      <c r="N325" s="2">
        <f>VLOOKUP($B325,'Dados e Programação'!$A$1:$AN$509,MATCH(Classes!N$1,'Dados e Programação'!$A$1:$AN$1,0),FALSE)</f>
        <v>0</v>
      </c>
    </row>
    <row r="326" spans="1:14" x14ac:dyDescent="0.3">
      <c r="A326" t="s">
        <v>89</v>
      </c>
      <c r="B326" t="str">
        <f t="shared" si="10"/>
        <v>TO_Bebidas</v>
      </c>
      <c r="C326" t="str">
        <f t="shared" si="11"/>
        <v>17_Bebidas</v>
      </c>
      <c r="D326" t="s">
        <v>47</v>
      </c>
      <c r="E326">
        <v>17</v>
      </c>
      <c r="F326" t="s">
        <v>15</v>
      </c>
      <c r="G326" s="1">
        <f>VLOOKUP($B326,'Dados e Programação'!$A$1:$AN$509,MATCH(Classes!G$1,'Dados e Programação'!$A$1:$AN$1,0),FALSE)</f>
        <v>0</v>
      </c>
      <c r="H326" s="1">
        <f>VLOOKUP($B326,'Dados e Programação'!$A$1:$AN$509,MATCH(Classes!H$1,'Dados e Programação'!$A$1:$AN$1,0),FALSE)</f>
        <v>0</v>
      </c>
      <c r="I326" s="1">
        <f>VLOOKUP($B326,'Dados e Programação'!$A$1:$AN$509,MATCH(Classes!I$1,'Dados e Programação'!$A$1:$AN$1,0),FALSE)</f>
        <v>1</v>
      </c>
      <c r="J326" s="2">
        <f>VLOOKUP($B326,'Dados e Programação'!$A$1:$AN$509,MATCH(Classes!J$1,'Dados e Programação'!$A$1:$AN$1,0),FALSE)</f>
        <v>0</v>
      </c>
      <c r="K326" s="2">
        <f>VLOOKUP($B326,'Dados e Programação'!$A$1:$AN$509,MATCH(Classes!K$1,'Dados e Programação'!$A$1:$AN$1,0),FALSE)</f>
        <v>1</v>
      </c>
      <c r="L326" s="2">
        <f>VLOOKUP($B326,'Dados e Programação'!$A$1:$AN$509,MATCH(Classes!L$1,'Dados e Programação'!$A$1:$AN$1,0),FALSE)</f>
        <v>0</v>
      </c>
      <c r="M326" s="2">
        <f>VLOOKUP($B326,'Dados e Programação'!$A$1:$AN$509,MATCH(Classes!M$1,'Dados e Programação'!$A$1:$AN$1,0),FALSE)</f>
        <v>0</v>
      </c>
      <c r="N326" s="2">
        <f>VLOOKUP($B326,'Dados e Programação'!$A$1:$AN$509,MATCH(Classes!N$1,'Dados e Programação'!$A$1:$AN$1,0),FALSE)</f>
        <v>0</v>
      </c>
    </row>
    <row r="327" spans="1:14" x14ac:dyDescent="0.3">
      <c r="A327" t="s">
        <v>90</v>
      </c>
      <c r="B327" t="str">
        <f t="shared" si="10"/>
        <v>TO_Cantinas</v>
      </c>
      <c r="C327" t="str">
        <f t="shared" si="11"/>
        <v>17_Cantinas</v>
      </c>
      <c r="D327" t="s">
        <v>47</v>
      </c>
      <c r="E327">
        <v>17</v>
      </c>
      <c r="F327" t="s">
        <v>16</v>
      </c>
      <c r="G327" s="1">
        <f>VLOOKUP($B327,'Dados e Programação'!$A$1:$AN$509,MATCH(Classes!G$1,'Dados e Programação'!$A$1:$AN$1,0),FALSE)</f>
        <v>0</v>
      </c>
      <c r="H327" s="1">
        <f>VLOOKUP($B327,'Dados e Programação'!$A$1:$AN$509,MATCH(Classes!H$1,'Dados e Programação'!$A$1:$AN$1,0),FALSE)</f>
        <v>0</v>
      </c>
      <c r="I327" s="1">
        <f>VLOOKUP($B327,'Dados e Programação'!$A$1:$AN$509,MATCH(Classes!I$1,'Dados e Programação'!$A$1:$AN$1,0),FALSE)</f>
        <v>1</v>
      </c>
      <c r="J327" s="2">
        <f>VLOOKUP($B327,'Dados e Programação'!$A$1:$AN$509,MATCH(Classes!J$1,'Dados e Programação'!$A$1:$AN$1,0),FALSE)</f>
        <v>0</v>
      </c>
      <c r="K327" s="2">
        <f>VLOOKUP($B327,'Dados e Programação'!$A$1:$AN$509,MATCH(Classes!K$1,'Dados e Programação'!$A$1:$AN$1,0),FALSE)</f>
        <v>0</v>
      </c>
      <c r="L327" s="2">
        <f>VLOOKUP($B327,'Dados e Programação'!$A$1:$AN$509,MATCH(Classes!L$1,'Dados e Programação'!$A$1:$AN$1,0),FALSE)</f>
        <v>0</v>
      </c>
      <c r="M327" s="2">
        <f>VLOOKUP($B327,'Dados e Programação'!$A$1:$AN$509,MATCH(Classes!M$1,'Dados e Programação'!$A$1:$AN$1,0),FALSE)</f>
        <v>1</v>
      </c>
      <c r="N327" s="2">
        <f>VLOOKUP($B327,'Dados e Programação'!$A$1:$AN$509,MATCH(Classes!N$1,'Dados e Programação'!$A$1:$AN$1,0),FALSE)</f>
        <v>0</v>
      </c>
    </row>
    <row r="328" spans="1:14" x14ac:dyDescent="0.3">
      <c r="A328" t="s">
        <v>92</v>
      </c>
      <c r="B328" t="str">
        <f t="shared" si="10"/>
        <v>TO_FornecimentoDom</v>
      </c>
      <c r="C328" t="str">
        <f t="shared" si="11"/>
        <v>17_FornecimentoDom</v>
      </c>
      <c r="D328" t="s">
        <v>47</v>
      </c>
      <c r="E328">
        <v>17</v>
      </c>
      <c r="F328" t="s">
        <v>18</v>
      </c>
      <c r="G328" s="1">
        <f>VLOOKUP($B328,'Dados e Programação'!$A$1:$AN$509,MATCH(Classes!G$1,'Dados e Programação'!$A$1:$AN$1,0),FALSE)</f>
        <v>1</v>
      </c>
      <c r="H328" s="1">
        <f>VLOOKUP($B328,'Dados e Programação'!$A$1:$AN$509,MATCH(Classes!H$1,'Dados e Programação'!$A$1:$AN$1,0),FALSE)</f>
        <v>0</v>
      </c>
      <c r="I328" s="1">
        <f>VLOOKUP($B328,'Dados e Programação'!$A$1:$AN$509,MATCH(Classes!I$1,'Dados e Programação'!$A$1:$AN$1,0),FALSE)</f>
        <v>0</v>
      </c>
      <c r="J328" s="2">
        <f>VLOOKUP($B328,'Dados e Programação'!$A$1:$AN$509,MATCH(Classes!J$1,'Dados e Programação'!$A$1:$AN$1,0),FALSE)</f>
        <v>1</v>
      </c>
      <c r="K328" s="2">
        <f>VLOOKUP($B328,'Dados e Programação'!$A$1:$AN$509,MATCH(Classes!K$1,'Dados e Programação'!$A$1:$AN$1,0),FALSE)</f>
        <v>0</v>
      </c>
      <c r="L328" s="2">
        <f>VLOOKUP($B328,'Dados e Programação'!$A$1:$AN$509,MATCH(Classes!L$1,'Dados e Programação'!$A$1:$AN$1,0),FALSE)</f>
        <v>0</v>
      </c>
      <c r="M328" s="2">
        <f>VLOOKUP($B328,'Dados e Programação'!$A$1:$AN$509,MATCH(Classes!M$1,'Dados e Programação'!$A$1:$AN$1,0),FALSE)</f>
        <v>0</v>
      </c>
      <c r="N328" s="2">
        <f>VLOOKUP($B328,'Dados e Programação'!$A$1:$AN$509,MATCH(Classes!N$1,'Dados e Programação'!$A$1:$AN$1,0),FALSE)</f>
        <v>0</v>
      </c>
    </row>
    <row r="329" spans="1:14" x14ac:dyDescent="0.3">
      <c r="A329" t="s">
        <v>93</v>
      </c>
      <c r="B329" t="str">
        <f t="shared" si="10"/>
        <v>TO_Hipermercado</v>
      </c>
      <c r="C329" t="str">
        <f t="shared" si="11"/>
        <v>17_Hipermercado</v>
      </c>
      <c r="D329" t="s">
        <v>47</v>
      </c>
      <c r="E329">
        <v>17</v>
      </c>
      <c r="F329" t="s">
        <v>19</v>
      </c>
      <c r="G329" s="1">
        <f>VLOOKUP($B329,'Dados e Programação'!$A$1:$AN$509,MATCH(Classes!G$1,'Dados e Programação'!$A$1:$AN$1,0),FALSE)</f>
        <v>0</v>
      </c>
      <c r="H329" s="1">
        <f>VLOOKUP($B329,'Dados e Programação'!$A$1:$AN$509,MATCH(Classes!H$1,'Dados e Programação'!$A$1:$AN$1,0),FALSE)</f>
        <v>0</v>
      </c>
      <c r="I329" s="1">
        <f>VLOOKUP($B329,'Dados e Programação'!$A$1:$AN$509,MATCH(Classes!I$1,'Dados e Programação'!$A$1:$AN$1,0),FALSE)</f>
        <v>1</v>
      </c>
      <c r="J329" s="2">
        <f>VLOOKUP($B329,'Dados e Programação'!$A$1:$AN$509,MATCH(Classes!J$1,'Dados e Programação'!$A$1:$AN$1,0),FALSE)</f>
        <v>0</v>
      </c>
      <c r="K329" s="2">
        <f>VLOOKUP($B329,'Dados e Programação'!$A$1:$AN$509,MATCH(Classes!K$1,'Dados e Programação'!$A$1:$AN$1,0),FALSE)</f>
        <v>0</v>
      </c>
      <c r="L329" s="2">
        <f>VLOOKUP($B329,'Dados e Programação'!$A$1:$AN$509,MATCH(Classes!L$1,'Dados e Programação'!$A$1:$AN$1,0),FALSE)</f>
        <v>0</v>
      </c>
      <c r="M329" s="2">
        <f>VLOOKUP($B329,'Dados e Programação'!$A$1:$AN$509,MATCH(Classes!M$1,'Dados e Programação'!$A$1:$AN$1,0),FALSE)</f>
        <v>1</v>
      </c>
      <c r="N329" s="2">
        <f>VLOOKUP($B329,'Dados e Programação'!$A$1:$AN$509,MATCH(Classes!N$1,'Dados e Programação'!$A$1:$AN$1,0),FALSE)</f>
        <v>0</v>
      </c>
    </row>
    <row r="330" spans="1:14" x14ac:dyDescent="0.3">
      <c r="A330" t="s">
        <v>94</v>
      </c>
      <c r="B330" t="str">
        <f t="shared" si="10"/>
        <v>TO_Hortifruti</v>
      </c>
      <c r="C330" t="str">
        <f t="shared" si="11"/>
        <v>17_Hortifruti</v>
      </c>
      <c r="D330" t="s">
        <v>47</v>
      </c>
      <c r="E330">
        <v>17</v>
      </c>
      <c r="F330" t="s">
        <v>20</v>
      </c>
      <c r="G330" s="1">
        <f>VLOOKUP($B330,'Dados e Programação'!$A$1:$AN$509,MATCH(Classes!G$1,'Dados e Programação'!$A$1:$AN$1,0),FALSE)</f>
        <v>1</v>
      </c>
      <c r="H330" s="1">
        <f>VLOOKUP($B330,'Dados e Programação'!$A$1:$AN$509,MATCH(Classes!H$1,'Dados e Programação'!$A$1:$AN$1,0),FALSE)</f>
        <v>0</v>
      </c>
      <c r="I330" s="1">
        <f>VLOOKUP($B330,'Dados e Programação'!$A$1:$AN$509,MATCH(Classes!I$1,'Dados e Programação'!$A$1:$AN$1,0),FALSE)</f>
        <v>0</v>
      </c>
      <c r="J330" s="2">
        <f>VLOOKUP($B330,'Dados e Programação'!$A$1:$AN$509,MATCH(Classes!J$1,'Dados e Programação'!$A$1:$AN$1,0),FALSE)</f>
        <v>1</v>
      </c>
      <c r="K330" s="2">
        <f>VLOOKUP($B330,'Dados e Programação'!$A$1:$AN$509,MATCH(Classes!K$1,'Dados e Programação'!$A$1:$AN$1,0),FALSE)</f>
        <v>0</v>
      </c>
      <c r="L330" s="2">
        <f>VLOOKUP($B330,'Dados e Programação'!$A$1:$AN$509,MATCH(Classes!L$1,'Dados e Programação'!$A$1:$AN$1,0),FALSE)</f>
        <v>0</v>
      </c>
      <c r="M330" s="2">
        <f>VLOOKUP($B330,'Dados e Programação'!$A$1:$AN$509,MATCH(Classes!M$1,'Dados e Programação'!$A$1:$AN$1,0),FALSE)</f>
        <v>0</v>
      </c>
      <c r="N330" s="2">
        <f>VLOOKUP($B330,'Dados e Programação'!$A$1:$AN$509,MATCH(Classes!N$1,'Dados e Programação'!$A$1:$AN$1,0),FALSE)</f>
        <v>0</v>
      </c>
    </row>
    <row r="331" spans="1:14" x14ac:dyDescent="0.3">
      <c r="A331" t="s">
        <v>95</v>
      </c>
      <c r="B331" t="str">
        <f t="shared" si="10"/>
        <v>TO_Lanchonetes</v>
      </c>
      <c r="C331" t="str">
        <f t="shared" si="11"/>
        <v>17_Lanchonetes</v>
      </c>
      <c r="D331" t="s">
        <v>47</v>
      </c>
      <c r="E331">
        <v>17</v>
      </c>
      <c r="F331" t="s">
        <v>21</v>
      </c>
      <c r="G331" s="1">
        <f>VLOOKUP($B331,'Dados e Programação'!$A$1:$AN$509,MATCH(Classes!G$1,'Dados e Programação'!$A$1:$AN$1,0),FALSE)</f>
        <v>0</v>
      </c>
      <c r="H331" s="1">
        <f>VLOOKUP($B331,'Dados e Programação'!$A$1:$AN$509,MATCH(Classes!H$1,'Dados e Programação'!$A$1:$AN$1,0),FALSE)</f>
        <v>1</v>
      </c>
      <c r="I331" s="1">
        <f>VLOOKUP($B331,'Dados e Programação'!$A$1:$AN$509,MATCH(Classes!I$1,'Dados e Programação'!$A$1:$AN$1,0),FALSE)</f>
        <v>0</v>
      </c>
      <c r="J331" s="2">
        <f>VLOOKUP($B331,'Dados e Programação'!$A$1:$AN$509,MATCH(Classes!J$1,'Dados e Programação'!$A$1:$AN$1,0),FALSE)</f>
        <v>0</v>
      </c>
      <c r="K331" s="2">
        <f>VLOOKUP($B331,'Dados e Programação'!$A$1:$AN$509,MATCH(Classes!K$1,'Dados e Programação'!$A$1:$AN$1,0),FALSE)</f>
        <v>1</v>
      </c>
      <c r="L331" s="2">
        <f>VLOOKUP($B331,'Dados e Programação'!$A$1:$AN$509,MATCH(Classes!L$1,'Dados e Programação'!$A$1:$AN$1,0),FALSE)</f>
        <v>0</v>
      </c>
      <c r="M331" s="2">
        <f>VLOOKUP($B331,'Dados e Programação'!$A$1:$AN$509,MATCH(Classes!M$1,'Dados e Programação'!$A$1:$AN$1,0),FALSE)</f>
        <v>0</v>
      </c>
      <c r="N331" s="2">
        <f>VLOOKUP($B331,'Dados e Programação'!$A$1:$AN$509,MATCH(Classes!N$1,'Dados e Programação'!$A$1:$AN$1,0),FALSE)</f>
        <v>0</v>
      </c>
    </row>
    <row r="332" spans="1:14" x14ac:dyDescent="0.3">
      <c r="A332" t="s">
        <v>97</v>
      </c>
      <c r="B332" t="str">
        <f t="shared" si="10"/>
        <v>TO_Minimercado</v>
      </c>
      <c r="C332" t="str">
        <f t="shared" si="11"/>
        <v>17_Minimercado</v>
      </c>
      <c r="D332" t="s">
        <v>47</v>
      </c>
      <c r="E332">
        <v>17</v>
      </c>
      <c r="F332" t="s">
        <v>23</v>
      </c>
      <c r="G332" s="1">
        <f>VLOOKUP($B332,'Dados e Programação'!$A$1:$AN$509,MATCH(Classes!G$1,'Dados e Programação'!$A$1:$AN$1,0),FALSE)</f>
        <v>1</v>
      </c>
      <c r="H332" s="1">
        <f>VLOOKUP($B332,'Dados e Programação'!$A$1:$AN$509,MATCH(Classes!H$1,'Dados e Programação'!$A$1:$AN$1,0),FALSE)</f>
        <v>0</v>
      </c>
      <c r="I332" s="1">
        <f>VLOOKUP($B332,'Dados e Programação'!$A$1:$AN$509,MATCH(Classes!I$1,'Dados e Programação'!$A$1:$AN$1,0),FALSE)</f>
        <v>0</v>
      </c>
      <c r="J332" s="2">
        <f>VLOOKUP($B332,'Dados e Programação'!$A$1:$AN$509,MATCH(Classes!J$1,'Dados e Programação'!$A$1:$AN$1,0),FALSE)</f>
        <v>1</v>
      </c>
      <c r="K332" s="2">
        <f>VLOOKUP($B332,'Dados e Programação'!$A$1:$AN$509,MATCH(Classes!K$1,'Dados e Programação'!$A$1:$AN$1,0),FALSE)</f>
        <v>0</v>
      </c>
      <c r="L332" s="2">
        <f>VLOOKUP($B332,'Dados e Programação'!$A$1:$AN$509,MATCH(Classes!L$1,'Dados e Programação'!$A$1:$AN$1,0),FALSE)</f>
        <v>0</v>
      </c>
      <c r="M332" s="2">
        <f>VLOOKUP($B332,'Dados e Programação'!$A$1:$AN$509,MATCH(Classes!M$1,'Dados e Programação'!$A$1:$AN$1,0),FALSE)</f>
        <v>0</v>
      </c>
      <c r="N332" s="2">
        <f>VLOOKUP($B332,'Dados e Programação'!$A$1:$AN$509,MATCH(Classes!N$1,'Dados e Programação'!$A$1:$AN$1,0),FALSE)</f>
        <v>0</v>
      </c>
    </row>
    <row r="333" spans="1:14" x14ac:dyDescent="0.3">
      <c r="A333" t="s">
        <v>98</v>
      </c>
      <c r="B333" t="str">
        <f t="shared" si="10"/>
        <v>TO_Padaria_prod</v>
      </c>
      <c r="C333" t="str">
        <f t="shared" si="11"/>
        <v>17_Padaria_prod</v>
      </c>
      <c r="D333" t="s">
        <v>47</v>
      </c>
      <c r="E333">
        <v>17</v>
      </c>
      <c r="F333" t="s">
        <v>24</v>
      </c>
      <c r="G333" s="1">
        <f>VLOOKUP($B333,'Dados e Programação'!$A$1:$AN$509,MATCH(Classes!G$1,'Dados e Programação'!$A$1:$AN$1,0),FALSE)</f>
        <v>0</v>
      </c>
      <c r="H333" s="1">
        <f>VLOOKUP($B333,'Dados e Programação'!$A$1:$AN$509,MATCH(Classes!H$1,'Dados e Programação'!$A$1:$AN$1,0),FALSE)</f>
        <v>0</v>
      </c>
      <c r="I333" s="1">
        <f>VLOOKUP($B333,'Dados e Programação'!$A$1:$AN$509,MATCH(Classes!I$1,'Dados e Programação'!$A$1:$AN$1,0),FALSE)</f>
        <v>1</v>
      </c>
      <c r="J333" s="2">
        <f>VLOOKUP($B333,'Dados e Programação'!$A$1:$AN$509,MATCH(Classes!J$1,'Dados e Programação'!$A$1:$AN$1,0),FALSE)</f>
        <v>0</v>
      </c>
      <c r="K333" s="2">
        <f>VLOOKUP($B333,'Dados e Programação'!$A$1:$AN$509,MATCH(Classes!K$1,'Dados e Programação'!$A$1:$AN$1,0),FALSE)</f>
        <v>0</v>
      </c>
      <c r="L333" s="2">
        <f>VLOOKUP($B333,'Dados e Programação'!$A$1:$AN$509,MATCH(Classes!L$1,'Dados e Programação'!$A$1:$AN$1,0),FALSE)</f>
        <v>0</v>
      </c>
      <c r="M333" s="2">
        <f>VLOOKUP($B333,'Dados e Programação'!$A$1:$AN$509,MATCH(Classes!M$1,'Dados e Programação'!$A$1:$AN$1,0),FALSE)</f>
        <v>0</v>
      </c>
      <c r="N333" s="2">
        <f>VLOOKUP($B333,'Dados e Programação'!$A$1:$AN$509,MATCH(Classes!N$1,'Dados e Programação'!$A$1:$AN$1,0),FALSE)</f>
        <v>1</v>
      </c>
    </row>
    <row r="334" spans="1:14" x14ac:dyDescent="0.3">
      <c r="A334" t="s">
        <v>99</v>
      </c>
      <c r="B334" t="str">
        <f t="shared" si="10"/>
        <v>TO_Peixaria</v>
      </c>
      <c r="C334" t="str">
        <f t="shared" si="11"/>
        <v>17_Peixaria</v>
      </c>
      <c r="D334" t="s">
        <v>47</v>
      </c>
      <c r="E334">
        <v>17</v>
      </c>
      <c r="F334" t="s">
        <v>25</v>
      </c>
      <c r="G334" s="1">
        <f>VLOOKUP($B334,'Dados e Programação'!$A$1:$AN$509,MATCH(Classes!G$1,'Dados e Programação'!$A$1:$AN$1,0),FALSE)</f>
        <v>1</v>
      </c>
      <c r="H334" s="1">
        <f>VLOOKUP($B334,'Dados e Programação'!$A$1:$AN$509,MATCH(Classes!H$1,'Dados e Programação'!$A$1:$AN$1,0),FALSE)</f>
        <v>0</v>
      </c>
      <c r="I334" s="1">
        <f>VLOOKUP($B334,'Dados e Programação'!$A$1:$AN$509,MATCH(Classes!I$1,'Dados e Programação'!$A$1:$AN$1,0),FALSE)</f>
        <v>0</v>
      </c>
      <c r="J334" s="2">
        <f>VLOOKUP($B334,'Dados e Programação'!$A$1:$AN$509,MATCH(Classes!J$1,'Dados e Programação'!$A$1:$AN$1,0),FALSE)</f>
        <v>1</v>
      </c>
      <c r="K334" s="2">
        <f>VLOOKUP($B334,'Dados e Programação'!$A$1:$AN$509,MATCH(Classes!K$1,'Dados e Programação'!$A$1:$AN$1,0),FALSE)</f>
        <v>0</v>
      </c>
      <c r="L334" s="2">
        <f>VLOOKUP($B334,'Dados e Programação'!$A$1:$AN$509,MATCH(Classes!L$1,'Dados e Programação'!$A$1:$AN$1,0),FALSE)</f>
        <v>0</v>
      </c>
      <c r="M334" s="2">
        <f>VLOOKUP($B334,'Dados e Programação'!$A$1:$AN$509,MATCH(Classes!M$1,'Dados e Programação'!$A$1:$AN$1,0),FALSE)</f>
        <v>0</v>
      </c>
      <c r="N334" s="2">
        <f>VLOOKUP($B334,'Dados e Programação'!$A$1:$AN$509,MATCH(Classes!N$1,'Dados e Programação'!$A$1:$AN$1,0),FALSE)</f>
        <v>0</v>
      </c>
    </row>
    <row r="335" spans="1:14" x14ac:dyDescent="0.3">
      <c r="A335" t="s">
        <v>100</v>
      </c>
      <c r="B335" t="str">
        <f t="shared" si="10"/>
        <v>TO_Restaurante</v>
      </c>
      <c r="C335" t="str">
        <f t="shared" si="11"/>
        <v>17_Restaurante</v>
      </c>
      <c r="D335" t="s">
        <v>47</v>
      </c>
      <c r="E335">
        <v>17</v>
      </c>
      <c r="F335" t="s">
        <v>26</v>
      </c>
      <c r="G335" s="1">
        <f>VLOOKUP($B335,'Dados e Programação'!$A$1:$AN$509,MATCH(Classes!G$1,'Dados e Programação'!$A$1:$AN$1,0),FALSE)</f>
        <v>0</v>
      </c>
      <c r="H335" s="1">
        <f>VLOOKUP($B335,'Dados e Programação'!$A$1:$AN$509,MATCH(Classes!H$1,'Dados e Programação'!$A$1:$AN$1,0),FALSE)</f>
        <v>0</v>
      </c>
      <c r="I335" s="1">
        <f>VLOOKUP($B335,'Dados e Programação'!$A$1:$AN$509,MATCH(Classes!I$1,'Dados e Programação'!$A$1:$AN$1,0),FALSE)</f>
        <v>1</v>
      </c>
      <c r="J335" s="2">
        <f>VLOOKUP($B335,'Dados e Programação'!$A$1:$AN$509,MATCH(Classes!J$1,'Dados e Programação'!$A$1:$AN$1,0),FALSE)</f>
        <v>0</v>
      </c>
      <c r="K335" s="2">
        <f>VLOOKUP($B335,'Dados e Programação'!$A$1:$AN$509,MATCH(Classes!K$1,'Dados e Programação'!$A$1:$AN$1,0),FALSE)</f>
        <v>0</v>
      </c>
      <c r="L335" s="2">
        <f>VLOOKUP($B335,'Dados e Programação'!$A$1:$AN$509,MATCH(Classes!L$1,'Dados e Programação'!$A$1:$AN$1,0),FALSE)</f>
        <v>0</v>
      </c>
      <c r="M335" s="2">
        <f>VLOOKUP($B335,'Dados e Programação'!$A$1:$AN$509,MATCH(Classes!M$1,'Dados e Programação'!$A$1:$AN$1,0),FALSE)</f>
        <v>1</v>
      </c>
      <c r="N335" s="2">
        <f>VLOOKUP($B335,'Dados e Programação'!$A$1:$AN$509,MATCH(Classes!N$1,'Dados e Programação'!$A$1:$AN$1,0),FALSE)</f>
        <v>0</v>
      </c>
    </row>
    <row r="336" spans="1:14" x14ac:dyDescent="0.3">
      <c r="A336" t="s">
        <v>101</v>
      </c>
      <c r="B336" t="str">
        <f t="shared" si="10"/>
        <v>TO_Supermercado</v>
      </c>
      <c r="C336" t="str">
        <f t="shared" si="11"/>
        <v>17_Supermercado</v>
      </c>
      <c r="D336" t="s">
        <v>47</v>
      </c>
      <c r="E336">
        <v>17</v>
      </c>
      <c r="F336" t="s">
        <v>27</v>
      </c>
      <c r="G336" s="1">
        <f>VLOOKUP($B336,'Dados e Programação'!$A$1:$AN$509,MATCH(Classes!G$1,'Dados e Programação'!$A$1:$AN$1,0),FALSE)</f>
        <v>1</v>
      </c>
      <c r="H336" s="1">
        <f>VLOOKUP($B336,'Dados e Programação'!$A$1:$AN$509,MATCH(Classes!H$1,'Dados e Programação'!$A$1:$AN$1,0),FALSE)</f>
        <v>0</v>
      </c>
      <c r="I336" s="1">
        <f>VLOOKUP($B336,'Dados e Programação'!$A$1:$AN$509,MATCH(Classes!I$1,'Dados e Programação'!$A$1:$AN$1,0),FALSE)</f>
        <v>0</v>
      </c>
      <c r="J336" s="2">
        <f>VLOOKUP($B336,'Dados e Programação'!$A$1:$AN$509,MATCH(Classes!J$1,'Dados e Programação'!$A$1:$AN$1,0),FALSE)</f>
        <v>1</v>
      </c>
      <c r="K336" s="2">
        <f>VLOOKUP($B336,'Dados e Programação'!$A$1:$AN$509,MATCH(Classes!K$1,'Dados e Programação'!$A$1:$AN$1,0),FALSE)</f>
        <v>0</v>
      </c>
      <c r="L336" s="2">
        <f>VLOOKUP($B336,'Dados e Programação'!$A$1:$AN$509,MATCH(Classes!L$1,'Dados e Programação'!$A$1:$AN$1,0),FALSE)</f>
        <v>0</v>
      </c>
      <c r="M336" s="2">
        <f>VLOOKUP($B336,'Dados e Programação'!$A$1:$AN$509,MATCH(Classes!M$1,'Dados e Programação'!$A$1:$AN$1,0),FALSE)</f>
        <v>0</v>
      </c>
      <c r="N336" s="2">
        <f>VLOOKUP($B336,'Dados e Programação'!$A$1:$AN$509,MATCH(Classes!N$1,'Dados e Programação'!$A$1:$AN$1,0),FALSE)</f>
        <v>0</v>
      </c>
    </row>
    <row r="337" spans="1:14" x14ac:dyDescent="0.3">
      <c r="A337" t="s">
        <v>85</v>
      </c>
      <c r="B337" t="str">
        <f t="shared" si="10"/>
        <v>ES_Acougues</v>
      </c>
      <c r="C337" t="str">
        <f t="shared" si="11"/>
        <v>32_Acougues</v>
      </c>
      <c r="D337" t="s">
        <v>48</v>
      </c>
      <c r="E337">
        <v>32</v>
      </c>
      <c r="F337" t="s">
        <v>11</v>
      </c>
      <c r="G337" s="1">
        <f>VLOOKUP($B337,'Dados e Programação'!$A$1:$AN$509,MATCH(Classes!G$1,'Dados e Programação'!$A$1:$AN$1,0),FALSE)</f>
        <v>1</v>
      </c>
      <c r="H337" s="1">
        <f>VLOOKUP($B337,'Dados e Programação'!$A$1:$AN$509,MATCH(Classes!H$1,'Dados e Programação'!$A$1:$AN$1,0),FALSE)</f>
        <v>0</v>
      </c>
      <c r="I337" s="1">
        <f>VLOOKUP($B337,'Dados e Programação'!$A$1:$AN$509,MATCH(Classes!I$1,'Dados e Programação'!$A$1:$AN$1,0),FALSE)</f>
        <v>0</v>
      </c>
      <c r="J337" s="2">
        <f>VLOOKUP($B337,'Dados e Programação'!$A$1:$AN$509,MATCH(Classes!J$1,'Dados e Programação'!$A$1:$AN$1,0),FALSE)</f>
        <v>1</v>
      </c>
      <c r="K337" s="2">
        <f>VLOOKUP($B337,'Dados e Programação'!$A$1:$AN$509,MATCH(Classes!K$1,'Dados e Programação'!$A$1:$AN$1,0),FALSE)</f>
        <v>0</v>
      </c>
      <c r="L337" s="2">
        <f>VLOOKUP($B337,'Dados e Programação'!$A$1:$AN$509,MATCH(Classes!L$1,'Dados e Programação'!$A$1:$AN$1,0),FALSE)</f>
        <v>0</v>
      </c>
      <c r="M337" s="2">
        <f>VLOOKUP($B337,'Dados e Programação'!$A$1:$AN$509,MATCH(Classes!M$1,'Dados e Programação'!$A$1:$AN$1,0),FALSE)</f>
        <v>0</v>
      </c>
      <c r="N337" s="2">
        <f>VLOOKUP($B337,'Dados e Programação'!$A$1:$AN$509,MATCH(Classes!N$1,'Dados e Programação'!$A$1:$AN$1,0),FALSE)</f>
        <v>0</v>
      </c>
    </row>
    <row r="338" spans="1:14" x14ac:dyDescent="0.3">
      <c r="A338" t="s">
        <v>86</v>
      </c>
      <c r="B338" t="str">
        <f t="shared" si="10"/>
        <v>ES_AliGeral</v>
      </c>
      <c r="C338" t="str">
        <f t="shared" si="11"/>
        <v>32_AliGeral</v>
      </c>
      <c r="D338" t="s">
        <v>48</v>
      </c>
      <c r="E338">
        <v>32</v>
      </c>
      <c r="F338" t="s">
        <v>12</v>
      </c>
      <c r="G338" s="1">
        <f>VLOOKUP($B338,'Dados e Programação'!$A$1:$AN$509,MATCH(Classes!G$1,'Dados e Programação'!$A$1:$AN$1,0),FALSE)</f>
        <v>1</v>
      </c>
      <c r="H338" s="1">
        <f>VLOOKUP($B338,'Dados e Programação'!$A$1:$AN$509,MATCH(Classes!H$1,'Dados e Programação'!$A$1:$AN$1,0),FALSE)</f>
        <v>0</v>
      </c>
      <c r="I338" s="1">
        <f>VLOOKUP($B338,'Dados e Programação'!$A$1:$AN$509,MATCH(Classes!I$1,'Dados e Programação'!$A$1:$AN$1,0),FALSE)</f>
        <v>0</v>
      </c>
      <c r="J338" s="2">
        <f>VLOOKUP($B338,'Dados e Programação'!$A$1:$AN$509,MATCH(Classes!J$1,'Dados e Programação'!$A$1:$AN$1,0),FALSE)</f>
        <v>1</v>
      </c>
      <c r="K338" s="2">
        <f>VLOOKUP($B338,'Dados e Programação'!$A$1:$AN$509,MATCH(Classes!K$1,'Dados e Programação'!$A$1:$AN$1,0),FALSE)</f>
        <v>0</v>
      </c>
      <c r="L338" s="2">
        <f>VLOOKUP($B338,'Dados e Programação'!$A$1:$AN$509,MATCH(Classes!L$1,'Dados e Programação'!$A$1:$AN$1,0),FALSE)</f>
        <v>0</v>
      </c>
      <c r="M338" s="2">
        <f>VLOOKUP($B338,'Dados e Programação'!$A$1:$AN$509,MATCH(Classes!M$1,'Dados e Programação'!$A$1:$AN$1,0),FALSE)</f>
        <v>0</v>
      </c>
      <c r="N338" s="2">
        <f>VLOOKUP($B338,'Dados e Programação'!$A$1:$AN$509,MATCH(Classes!N$1,'Dados e Programação'!$A$1:$AN$1,0),FALSE)</f>
        <v>0</v>
      </c>
    </row>
    <row r="339" spans="1:14" x14ac:dyDescent="0.3">
      <c r="A339" t="s">
        <v>87</v>
      </c>
      <c r="B339" t="str">
        <f t="shared" si="10"/>
        <v>ES_Ambulantes</v>
      </c>
      <c r="C339" t="str">
        <f t="shared" si="11"/>
        <v>32_Ambulantes</v>
      </c>
      <c r="D339" t="s">
        <v>48</v>
      </c>
      <c r="E339">
        <v>32</v>
      </c>
      <c r="F339" t="s">
        <v>13</v>
      </c>
      <c r="G339" s="1">
        <f>VLOOKUP($B339,'Dados e Programação'!$A$1:$AN$509,MATCH(Classes!G$1,'Dados e Programação'!$A$1:$AN$1,0),FALSE)</f>
        <v>0</v>
      </c>
      <c r="H339" s="1">
        <f>VLOOKUP($B339,'Dados e Programação'!$A$1:$AN$509,MATCH(Classes!H$1,'Dados e Programação'!$A$1:$AN$1,0),FALSE)</f>
        <v>0</v>
      </c>
      <c r="I339" s="1">
        <f>VLOOKUP($B339,'Dados e Programação'!$A$1:$AN$509,MATCH(Classes!I$1,'Dados e Programação'!$A$1:$AN$1,0),FALSE)</f>
        <v>1</v>
      </c>
      <c r="J339" s="2">
        <f>VLOOKUP($B339,'Dados e Programação'!$A$1:$AN$509,MATCH(Classes!J$1,'Dados e Programação'!$A$1:$AN$1,0),FALSE)</f>
        <v>0</v>
      </c>
      <c r="K339" s="2">
        <f>VLOOKUP($B339,'Dados e Programação'!$A$1:$AN$509,MATCH(Classes!K$1,'Dados e Programação'!$A$1:$AN$1,0),FALSE)</f>
        <v>0</v>
      </c>
      <c r="L339" s="2">
        <f>VLOOKUP($B339,'Dados e Programação'!$A$1:$AN$509,MATCH(Classes!L$1,'Dados e Programação'!$A$1:$AN$1,0),FALSE)</f>
        <v>0</v>
      </c>
      <c r="M339" s="2">
        <f>VLOOKUP($B339,'Dados e Programação'!$A$1:$AN$509,MATCH(Classes!M$1,'Dados e Programação'!$A$1:$AN$1,0),FALSE)</f>
        <v>1</v>
      </c>
      <c r="N339" s="2">
        <f>VLOOKUP($B339,'Dados e Programação'!$A$1:$AN$509,MATCH(Classes!N$1,'Dados e Programação'!$A$1:$AN$1,0),FALSE)</f>
        <v>0</v>
      </c>
    </row>
    <row r="340" spans="1:14" x14ac:dyDescent="0.3">
      <c r="A340" t="s">
        <v>88</v>
      </c>
      <c r="B340" t="str">
        <f t="shared" si="10"/>
        <v>ES_Bares</v>
      </c>
      <c r="C340" t="str">
        <f t="shared" si="11"/>
        <v>32_Bares</v>
      </c>
      <c r="D340" t="s">
        <v>48</v>
      </c>
      <c r="E340">
        <v>32</v>
      </c>
      <c r="F340" t="s">
        <v>14</v>
      </c>
      <c r="G340" s="1">
        <f>VLOOKUP($B340,'Dados e Programação'!$A$1:$AN$509,MATCH(Classes!G$1,'Dados e Programação'!$A$1:$AN$1,0),FALSE)</f>
        <v>0</v>
      </c>
      <c r="H340" s="1">
        <f>VLOOKUP($B340,'Dados e Programação'!$A$1:$AN$509,MATCH(Classes!H$1,'Dados e Programação'!$A$1:$AN$1,0),FALSE)</f>
        <v>0</v>
      </c>
      <c r="I340" s="1">
        <f>VLOOKUP($B340,'Dados e Programação'!$A$1:$AN$509,MATCH(Classes!I$1,'Dados e Programação'!$A$1:$AN$1,0),FALSE)</f>
        <v>1</v>
      </c>
      <c r="J340" s="2">
        <f>VLOOKUP($B340,'Dados e Programação'!$A$1:$AN$509,MATCH(Classes!J$1,'Dados e Programação'!$A$1:$AN$1,0),FALSE)</f>
        <v>0</v>
      </c>
      <c r="K340" s="2">
        <f>VLOOKUP($B340,'Dados e Programação'!$A$1:$AN$509,MATCH(Classes!K$1,'Dados e Programação'!$A$1:$AN$1,0),FALSE)</f>
        <v>1</v>
      </c>
      <c r="L340" s="2">
        <f>VLOOKUP($B340,'Dados e Programação'!$A$1:$AN$509,MATCH(Classes!L$1,'Dados e Programação'!$A$1:$AN$1,0),FALSE)</f>
        <v>0</v>
      </c>
      <c r="M340" s="2">
        <f>VLOOKUP($B340,'Dados e Programação'!$A$1:$AN$509,MATCH(Classes!M$1,'Dados e Programação'!$A$1:$AN$1,0),FALSE)</f>
        <v>0</v>
      </c>
      <c r="N340" s="2">
        <f>VLOOKUP($B340,'Dados e Programação'!$A$1:$AN$509,MATCH(Classes!N$1,'Dados e Programação'!$A$1:$AN$1,0),FALSE)</f>
        <v>0</v>
      </c>
    </row>
    <row r="341" spans="1:14" x14ac:dyDescent="0.3">
      <c r="A341" t="s">
        <v>89</v>
      </c>
      <c r="B341" t="str">
        <f t="shared" si="10"/>
        <v>ES_Bebidas</v>
      </c>
      <c r="C341" t="str">
        <f t="shared" si="11"/>
        <v>32_Bebidas</v>
      </c>
      <c r="D341" t="s">
        <v>48</v>
      </c>
      <c r="E341">
        <v>32</v>
      </c>
      <c r="F341" t="s">
        <v>15</v>
      </c>
      <c r="G341" s="1">
        <f>VLOOKUP($B341,'Dados e Programação'!$A$1:$AN$509,MATCH(Classes!G$1,'Dados e Programação'!$A$1:$AN$1,0),FALSE)</f>
        <v>0</v>
      </c>
      <c r="H341" s="1">
        <f>VLOOKUP($B341,'Dados e Programação'!$A$1:$AN$509,MATCH(Classes!H$1,'Dados e Programação'!$A$1:$AN$1,0),FALSE)</f>
        <v>0</v>
      </c>
      <c r="I341" s="1">
        <f>VLOOKUP($B341,'Dados e Programação'!$A$1:$AN$509,MATCH(Classes!I$1,'Dados e Programação'!$A$1:$AN$1,0),FALSE)</f>
        <v>1</v>
      </c>
      <c r="J341" s="2">
        <f>VLOOKUP($B341,'Dados e Programação'!$A$1:$AN$509,MATCH(Classes!J$1,'Dados e Programação'!$A$1:$AN$1,0),FALSE)</f>
        <v>0</v>
      </c>
      <c r="K341" s="2">
        <f>VLOOKUP($B341,'Dados e Programação'!$A$1:$AN$509,MATCH(Classes!K$1,'Dados e Programação'!$A$1:$AN$1,0),FALSE)</f>
        <v>1</v>
      </c>
      <c r="L341" s="2">
        <f>VLOOKUP($B341,'Dados e Programação'!$A$1:$AN$509,MATCH(Classes!L$1,'Dados e Programação'!$A$1:$AN$1,0),FALSE)</f>
        <v>0</v>
      </c>
      <c r="M341" s="2">
        <f>VLOOKUP($B341,'Dados e Programação'!$A$1:$AN$509,MATCH(Classes!M$1,'Dados e Programação'!$A$1:$AN$1,0),FALSE)</f>
        <v>0</v>
      </c>
      <c r="N341" s="2">
        <f>VLOOKUP($B341,'Dados e Programação'!$A$1:$AN$509,MATCH(Classes!N$1,'Dados e Programação'!$A$1:$AN$1,0),FALSE)</f>
        <v>0</v>
      </c>
    </row>
    <row r="342" spans="1:14" x14ac:dyDescent="0.3">
      <c r="A342" t="s">
        <v>90</v>
      </c>
      <c r="B342" t="str">
        <f t="shared" si="10"/>
        <v>ES_Cantinas</v>
      </c>
      <c r="C342" t="str">
        <f t="shared" si="11"/>
        <v>32_Cantinas</v>
      </c>
      <c r="D342" t="s">
        <v>48</v>
      </c>
      <c r="E342">
        <v>32</v>
      </c>
      <c r="F342" t="s">
        <v>16</v>
      </c>
      <c r="G342" s="1">
        <f>VLOOKUP($B342,'Dados e Programação'!$A$1:$AN$509,MATCH(Classes!G$1,'Dados e Programação'!$A$1:$AN$1,0),FALSE)</f>
        <v>0</v>
      </c>
      <c r="H342" s="1">
        <f>VLOOKUP($B342,'Dados e Programação'!$A$1:$AN$509,MATCH(Classes!H$1,'Dados e Programação'!$A$1:$AN$1,0),FALSE)</f>
        <v>0</v>
      </c>
      <c r="I342" s="1">
        <f>VLOOKUP($B342,'Dados e Programação'!$A$1:$AN$509,MATCH(Classes!I$1,'Dados e Programação'!$A$1:$AN$1,0),FALSE)</f>
        <v>1</v>
      </c>
      <c r="J342" s="2">
        <f>VLOOKUP($B342,'Dados e Programação'!$A$1:$AN$509,MATCH(Classes!J$1,'Dados e Programação'!$A$1:$AN$1,0),FALSE)</f>
        <v>0</v>
      </c>
      <c r="K342" s="2">
        <f>VLOOKUP($B342,'Dados e Programação'!$A$1:$AN$509,MATCH(Classes!K$1,'Dados e Programação'!$A$1:$AN$1,0),FALSE)</f>
        <v>1</v>
      </c>
      <c r="L342" s="2">
        <f>VLOOKUP($B342,'Dados e Programação'!$A$1:$AN$509,MATCH(Classes!L$1,'Dados e Programação'!$A$1:$AN$1,0),FALSE)</f>
        <v>0</v>
      </c>
      <c r="M342" s="2">
        <f>VLOOKUP($B342,'Dados e Programação'!$A$1:$AN$509,MATCH(Classes!M$1,'Dados e Programação'!$A$1:$AN$1,0),FALSE)</f>
        <v>0</v>
      </c>
      <c r="N342" s="2">
        <f>VLOOKUP($B342,'Dados e Programação'!$A$1:$AN$509,MATCH(Classes!N$1,'Dados e Programação'!$A$1:$AN$1,0),FALSE)</f>
        <v>0</v>
      </c>
    </row>
    <row r="343" spans="1:14" x14ac:dyDescent="0.3">
      <c r="A343" t="s">
        <v>91</v>
      </c>
      <c r="B343" t="str">
        <f t="shared" si="10"/>
        <v>ES_Doces</v>
      </c>
      <c r="C343" t="str">
        <f t="shared" si="11"/>
        <v>32_Doces</v>
      </c>
      <c r="D343" t="s">
        <v>48</v>
      </c>
      <c r="E343">
        <v>32</v>
      </c>
      <c r="F343" t="s">
        <v>17</v>
      </c>
      <c r="G343" s="1">
        <f>VLOOKUP($B343,'Dados e Programação'!$A$1:$AN$509,MATCH(Classes!G$1,'Dados e Programação'!$A$1:$AN$1,0),FALSE)</f>
        <v>0</v>
      </c>
      <c r="H343" s="1">
        <f>VLOOKUP($B343,'Dados e Programação'!$A$1:$AN$509,MATCH(Classes!H$1,'Dados e Programação'!$A$1:$AN$1,0),FALSE)</f>
        <v>1</v>
      </c>
      <c r="I343" s="1">
        <f>VLOOKUP($B343,'Dados e Programação'!$A$1:$AN$509,MATCH(Classes!I$1,'Dados e Programação'!$A$1:$AN$1,0),FALSE)</f>
        <v>0</v>
      </c>
      <c r="J343" s="2">
        <f>VLOOKUP($B343,'Dados e Programação'!$A$1:$AN$509,MATCH(Classes!J$1,'Dados e Programação'!$A$1:$AN$1,0),FALSE)</f>
        <v>0</v>
      </c>
      <c r="K343" s="2">
        <f>VLOOKUP($B343,'Dados e Programação'!$A$1:$AN$509,MATCH(Classes!K$1,'Dados e Programação'!$A$1:$AN$1,0),FALSE)</f>
        <v>1</v>
      </c>
      <c r="L343" s="2">
        <f>VLOOKUP($B343,'Dados e Programação'!$A$1:$AN$509,MATCH(Classes!L$1,'Dados e Programação'!$A$1:$AN$1,0),FALSE)</f>
        <v>0</v>
      </c>
      <c r="M343" s="2">
        <f>VLOOKUP($B343,'Dados e Programação'!$A$1:$AN$509,MATCH(Classes!M$1,'Dados e Programação'!$A$1:$AN$1,0),FALSE)</f>
        <v>0</v>
      </c>
      <c r="N343" s="2">
        <f>VLOOKUP($B343,'Dados e Programação'!$A$1:$AN$509,MATCH(Classes!N$1,'Dados e Programação'!$A$1:$AN$1,0),FALSE)</f>
        <v>0</v>
      </c>
    </row>
    <row r="344" spans="1:14" x14ac:dyDescent="0.3">
      <c r="A344" t="s">
        <v>92</v>
      </c>
      <c r="B344" t="str">
        <f t="shared" si="10"/>
        <v>ES_FornecimentoDom</v>
      </c>
      <c r="C344" t="str">
        <f t="shared" si="11"/>
        <v>32_FornecimentoDom</v>
      </c>
      <c r="D344" t="s">
        <v>48</v>
      </c>
      <c r="E344">
        <v>32</v>
      </c>
      <c r="F344" t="s">
        <v>18</v>
      </c>
      <c r="G344" s="1">
        <f>VLOOKUP($B344,'Dados e Programação'!$A$1:$AN$509,MATCH(Classes!G$1,'Dados e Programação'!$A$1:$AN$1,0),FALSE)</f>
        <v>0</v>
      </c>
      <c r="H344" s="1">
        <f>VLOOKUP($B344,'Dados e Programação'!$A$1:$AN$509,MATCH(Classes!H$1,'Dados e Programação'!$A$1:$AN$1,0),FALSE)</f>
        <v>0</v>
      </c>
      <c r="I344" s="1">
        <f>VLOOKUP($B344,'Dados e Programação'!$A$1:$AN$509,MATCH(Classes!I$1,'Dados e Programação'!$A$1:$AN$1,0),FALSE)</f>
        <v>1</v>
      </c>
      <c r="J344" s="2">
        <f>VLOOKUP($B344,'Dados e Programação'!$A$1:$AN$509,MATCH(Classes!J$1,'Dados e Programação'!$A$1:$AN$1,0),FALSE)</f>
        <v>0</v>
      </c>
      <c r="K344" s="2">
        <f>VLOOKUP($B344,'Dados e Programação'!$A$1:$AN$509,MATCH(Classes!K$1,'Dados e Programação'!$A$1:$AN$1,0),FALSE)</f>
        <v>0</v>
      </c>
      <c r="L344" s="2">
        <f>VLOOKUP($B344,'Dados e Programação'!$A$1:$AN$509,MATCH(Classes!L$1,'Dados e Programação'!$A$1:$AN$1,0),FALSE)</f>
        <v>0</v>
      </c>
      <c r="M344" s="2">
        <f>VLOOKUP($B344,'Dados e Programação'!$A$1:$AN$509,MATCH(Classes!M$1,'Dados e Programação'!$A$1:$AN$1,0),FALSE)</f>
        <v>1</v>
      </c>
      <c r="N344" s="2">
        <f>VLOOKUP($B344,'Dados e Programação'!$A$1:$AN$509,MATCH(Classes!N$1,'Dados e Programação'!$A$1:$AN$1,0),FALSE)</f>
        <v>0</v>
      </c>
    </row>
    <row r="345" spans="1:14" x14ac:dyDescent="0.3">
      <c r="A345" t="s">
        <v>93</v>
      </c>
      <c r="B345" t="str">
        <f t="shared" si="10"/>
        <v>ES_Hipermercado</v>
      </c>
      <c r="C345" t="str">
        <f t="shared" si="11"/>
        <v>32_Hipermercado</v>
      </c>
      <c r="D345" t="s">
        <v>48</v>
      </c>
      <c r="E345">
        <v>32</v>
      </c>
      <c r="F345" t="s">
        <v>19</v>
      </c>
      <c r="G345" s="1">
        <f>VLOOKUP($B345,'Dados e Programação'!$A$1:$AN$509,MATCH(Classes!G$1,'Dados e Programação'!$A$1:$AN$1,0),FALSE)</f>
        <v>0</v>
      </c>
      <c r="H345" s="1">
        <f>VLOOKUP($B345,'Dados e Programação'!$A$1:$AN$509,MATCH(Classes!H$1,'Dados e Programação'!$A$1:$AN$1,0),FALSE)</f>
        <v>0</v>
      </c>
      <c r="I345" s="1">
        <f>VLOOKUP($B345,'Dados e Programação'!$A$1:$AN$509,MATCH(Classes!I$1,'Dados e Programação'!$A$1:$AN$1,0),FALSE)</f>
        <v>1</v>
      </c>
      <c r="J345" s="2">
        <f>VLOOKUP($B345,'Dados e Programação'!$A$1:$AN$509,MATCH(Classes!J$1,'Dados e Programação'!$A$1:$AN$1,0),FALSE)</f>
        <v>0</v>
      </c>
      <c r="K345" s="2">
        <f>VLOOKUP($B345,'Dados e Programação'!$A$1:$AN$509,MATCH(Classes!K$1,'Dados e Programação'!$A$1:$AN$1,0),FALSE)</f>
        <v>0</v>
      </c>
      <c r="L345" s="2">
        <f>VLOOKUP($B345,'Dados e Programação'!$A$1:$AN$509,MATCH(Classes!L$1,'Dados e Programação'!$A$1:$AN$1,0),FALSE)</f>
        <v>0</v>
      </c>
      <c r="M345" s="2">
        <f>VLOOKUP($B345,'Dados e Programação'!$A$1:$AN$509,MATCH(Classes!M$1,'Dados e Programação'!$A$1:$AN$1,0),FALSE)</f>
        <v>1</v>
      </c>
      <c r="N345" s="2">
        <f>VLOOKUP($B345,'Dados e Programação'!$A$1:$AN$509,MATCH(Classes!N$1,'Dados e Programação'!$A$1:$AN$1,0),FALSE)</f>
        <v>0</v>
      </c>
    </row>
    <row r="346" spans="1:14" x14ac:dyDescent="0.3">
      <c r="A346" t="s">
        <v>94</v>
      </c>
      <c r="B346" t="str">
        <f t="shared" si="10"/>
        <v>ES_Hortifruti</v>
      </c>
      <c r="C346" t="str">
        <f t="shared" si="11"/>
        <v>32_Hortifruti</v>
      </c>
      <c r="D346" t="s">
        <v>48</v>
      </c>
      <c r="E346">
        <v>32</v>
      </c>
      <c r="F346" t="s">
        <v>20</v>
      </c>
      <c r="G346" s="1">
        <f>VLOOKUP($B346,'Dados e Programação'!$A$1:$AN$509,MATCH(Classes!G$1,'Dados e Programação'!$A$1:$AN$1,0),FALSE)</f>
        <v>1</v>
      </c>
      <c r="H346" s="1">
        <f>VLOOKUP($B346,'Dados e Programação'!$A$1:$AN$509,MATCH(Classes!H$1,'Dados e Programação'!$A$1:$AN$1,0),FALSE)</f>
        <v>0</v>
      </c>
      <c r="I346" s="1">
        <f>VLOOKUP($B346,'Dados e Programação'!$A$1:$AN$509,MATCH(Classes!I$1,'Dados e Programação'!$A$1:$AN$1,0),FALSE)</f>
        <v>0</v>
      </c>
      <c r="J346" s="2">
        <f>VLOOKUP($B346,'Dados e Programação'!$A$1:$AN$509,MATCH(Classes!J$1,'Dados e Programação'!$A$1:$AN$1,0),FALSE)</f>
        <v>1</v>
      </c>
      <c r="K346" s="2">
        <f>VLOOKUP($B346,'Dados e Programação'!$A$1:$AN$509,MATCH(Classes!K$1,'Dados e Programação'!$A$1:$AN$1,0),FALSE)</f>
        <v>0</v>
      </c>
      <c r="L346" s="2">
        <f>VLOOKUP($B346,'Dados e Programação'!$A$1:$AN$509,MATCH(Classes!L$1,'Dados e Programação'!$A$1:$AN$1,0),FALSE)</f>
        <v>0</v>
      </c>
      <c r="M346" s="2">
        <f>VLOOKUP($B346,'Dados e Programação'!$A$1:$AN$509,MATCH(Classes!M$1,'Dados e Programação'!$A$1:$AN$1,0),FALSE)</f>
        <v>0</v>
      </c>
      <c r="N346" s="2">
        <f>VLOOKUP($B346,'Dados e Programação'!$A$1:$AN$509,MATCH(Classes!N$1,'Dados e Programação'!$A$1:$AN$1,0),FALSE)</f>
        <v>0</v>
      </c>
    </row>
    <row r="347" spans="1:14" x14ac:dyDescent="0.3">
      <c r="A347" t="s">
        <v>95</v>
      </c>
      <c r="B347" t="str">
        <f t="shared" si="10"/>
        <v>ES_Lanchonetes</v>
      </c>
      <c r="C347" t="str">
        <f t="shared" si="11"/>
        <v>32_Lanchonetes</v>
      </c>
      <c r="D347" t="s">
        <v>48</v>
      </c>
      <c r="E347">
        <v>32</v>
      </c>
      <c r="F347" t="s">
        <v>21</v>
      </c>
      <c r="G347" s="1">
        <f>VLOOKUP($B347,'Dados e Programação'!$A$1:$AN$509,MATCH(Classes!G$1,'Dados e Programação'!$A$1:$AN$1,0),FALSE)</f>
        <v>0</v>
      </c>
      <c r="H347" s="1">
        <f>VLOOKUP($B347,'Dados e Programação'!$A$1:$AN$509,MATCH(Classes!H$1,'Dados e Programação'!$A$1:$AN$1,0),FALSE)</f>
        <v>1</v>
      </c>
      <c r="I347" s="1">
        <f>VLOOKUP($B347,'Dados e Programação'!$A$1:$AN$509,MATCH(Classes!I$1,'Dados e Programação'!$A$1:$AN$1,0),FALSE)</f>
        <v>0</v>
      </c>
      <c r="J347" s="2">
        <f>VLOOKUP($B347,'Dados e Programação'!$A$1:$AN$509,MATCH(Classes!J$1,'Dados e Programação'!$A$1:$AN$1,0),FALSE)</f>
        <v>0</v>
      </c>
      <c r="K347" s="2">
        <f>VLOOKUP($B347,'Dados e Programação'!$A$1:$AN$509,MATCH(Classes!K$1,'Dados e Programação'!$A$1:$AN$1,0),FALSE)</f>
        <v>1</v>
      </c>
      <c r="L347" s="2">
        <f>VLOOKUP($B347,'Dados e Programação'!$A$1:$AN$509,MATCH(Classes!L$1,'Dados e Programação'!$A$1:$AN$1,0),FALSE)</f>
        <v>0</v>
      </c>
      <c r="M347" s="2">
        <f>VLOOKUP($B347,'Dados e Programação'!$A$1:$AN$509,MATCH(Classes!M$1,'Dados e Programação'!$A$1:$AN$1,0),FALSE)</f>
        <v>0</v>
      </c>
      <c r="N347" s="2">
        <f>VLOOKUP($B347,'Dados e Programação'!$A$1:$AN$509,MATCH(Classes!N$1,'Dados e Programação'!$A$1:$AN$1,0),FALSE)</f>
        <v>0</v>
      </c>
    </row>
    <row r="348" spans="1:14" x14ac:dyDescent="0.3">
      <c r="A348" t="s">
        <v>96</v>
      </c>
      <c r="B348" t="str">
        <f t="shared" si="10"/>
        <v>ES_LaticiniosFrios</v>
      </c>
      <c r="C348" t="str">
        <f t="shared" si="11"/>
        <v>32_LaticiniosFrios</v>
      </c>
      <c r="D348" t="s">
        <v>48</v>
      </c>
      <c r="E348">
        <v>32</v>
      </c>
      <c r="F348" t="s">
        <v>22</v>
      </c>
      <c r="G348" s="1">
        <f>VLOOKUP($B348,'Dados e Programação'!$A$1:$AN$509,MATCH(Classes!G$1,'Dados e Programação'!$A$1:$AN$1,0),FALSE)</f>
        <v>0</v>
      </c>
      <c r="H348" s="1">
        <f>VLOOKUP($B348,'Dados e Programação'!$A$1:$AN$509,MATCH(Classes!H$1,'Dados e Programação'!$A$1:$AN$1,0),FALSE)</f>
        <v>1</v>
      </c>
      <c r="I348" s="1">
        <f>VLOOKUP($B348,'Dados e Programação'!$A$1:$AN$509,MATCH(Classes!I$1,'Dados e Programação'!$A$1:$AN$1,0),FALSE)</f>
        <v>0</v>
      </c>
      <c r="J348" s="2">
        <f>VLOOKUP($B348,'Dados e Programação'!$A$1:$AN$509,MATCH(Classes!J$1,'Dados e Programação'!$A$1:$AN$1,0),FALSE)</f>
        <v>0</v>
      </c>
      <c r="K348" s="2">
        <f>VLOOKUP($B348,'Dados e Programação'!$A$1:$AN$509,MATCH(Classes!K$1,'Dados e Programação'!$A$1:$AN$1,0),FALSE)</f>
        <v>1</v>
      </c>
      <c r="L348" s="2">
        <f>VLOOKUP($B348,'Dados e Programação'!$A$1:$AN$509,MATCH(Classes!L$1,'Dados e Programação'!$A$1:$AN$1,0),FALSE)</f>
        <v>0</v>
      </c>
      <c r="M348" s="2">
        <f>VLOOKUP($B348,'Dados e Programação'!$A$1:$AN$509,MATCH(Classes!M$1,'Dados e Programação'!$A$1:$AN$1,0),FALSE)</f>
        <v>0</v>
      </c>
      <c r="N348" s="2">
        <f>VLOOKUP($B348,'Dados e Programação'!$A$1:$AN$509,MATCH(Classes!N$1,'Dados e Programação'!$A$1:$AN$1,0),FALSE)</f>
        <v>0</v>
      </c>
    </row>
    <row r="349" spans="1:14" x14ac:dyDescent="0.3">
      <c r="A349" t="s">
        <v>97</v>
      </c>
      <c r="B349" t="str">
        <f t="shared" si="10"/>
        <v>ES_Minimercado</v>
      </c>
      <c r="C349" t="str">
        <f t="shared" si="11"/>
        <v>32_Minimercado</v>
      </c>
      <c r="D349" t="s">
        <v>48</v>
      </c>
      <c r="E349">
        <v>32</v>
      </c>
      <c r="F349" t="s">
        <v>23</v>
      </c>
      <c r="G349" s="1">
        <f>VLOOKUP($B349,'Dados e Programação'!$A$1:$AN$509,MATCH(Classes!G$1,'Dados e Programação'!$A$1:$AN$1,0),FALSE)</f>
        <v>1</v>
      </c>
      <c r="H349" s="1">
        <f>VLOOKUP($B349,'Dados e Programação'!$A$1:$AN$509,MATCH(Classes!H$1,'Dados e Programação'!$A$1:$AN$1,0),FALSE)</f>
        <v>0</v>
      </c>
      <c r="I349" s="1">
        <f>VLOOKUP($B349,'Dados e Programação'!$A$1:$AN$509,MATCH(Classes!I$1,'Dados e Programação'!$A$1:$AN$1,0),FALSE)</f>
        <v>0</v>
      </c>
      <c r="J349" s="2">
        <f>VLOOKUP($B349,'Dados e Programação'!$A$1:$AN$509,MATCH(Classes!J$1,'Dados e Programação'!$A$1:$AN$1,0),FALSE)</f>
        <v>1</v>
      </c>
      <c r="K349" s="2">
        <f>VLOOKUP($B349,'Dados e Programação'!$A$1:$AN$509,MATCH(Classes!K$1,'Dados e Programação'!$A$1:$AN$1,0),FALSE)</f>
        <v>0</v>
      </c>
      <c r="L349" s="2">
        <f>VLOOKUP($B349,'Dados e Programação'!$A$1:$AN$509,MATCH(Classes!L$1,'Dados e Programação'!$A$1:$AN$1,0),FALSE)</f>
        <v>0</v>
      </c>
      <c r="M349" s="2">
        <f>VLOOKUP($B349,'Dados e Programação'!$A$1:$AN$509,MATCH(Classes!M$1,'Dados e Programação'!$A$1:$AN$1,0),FALSE)</f>
        <v>0</v>
      </c>
      <c r="N349" s="2">
        <f>VLOOKUP($B349,'Dados e Programação'!$A$1:$AN$509,MATCH(Classes!N$1,'Dados e Programação'!$A$1:$AN$1,0),FALSE)</f>
        <v>0</v>
      </c>
    </row>
    <row r="350" spans="1:14" x14ac:dyDescent="0.3">
      <c r="A350" t="s">
        <v>98</v>
      </c>
      <c r="B350" t="str">
        <f t="shared" si="10"/>
        <v>ES_Padaria_prod</v>
      </c>
      <c r="C350" t="str">
        <f t="shared" si="11"/>
        <v>32_Padaria_prod</v>
      </c>
      <c r="D350" t="s">
        <v>48</v>
      </c>
      <c r="E350">
        <v>32</v>
      </c>
      <c r="F350" t="s">
        <v>24</v>
      </c>
      <c r="G350" s="1">
        <f>VLOOKUP($B350,'Dados e Programação'!$A$1:$AN$509,MATCH(Classes!G$1,'Dados e Programação'!$A$1:$AN$1,0),FALSE)</f>
        <v>0</v>
      </c>
      <c r="H350" s="1">
        <f>VLOOKUP($B350,'Dados e Programação'!$A$1:$AN$509,MATCH(Classes!H$1,'Dados e Programação'!$A$1:$AN$1,0),FALSE)</f>
        <v>0</v>
      </c>
      <c r="I350" s="1">
        <f>VLOOKUP($B350,'Dados e Programação'!$A$1:$AN$509,MATCH(Classes!I$1,'Dados e Programação'!$A$1:$AN$1,0),FALSE)</f>
        <v>1</v>
      </c>
      <c r="J350" s="2">
        <f>VLOOKUP($B350,'Dados e Programação'!$A$1:$AN$509,MATCH(Classes!J$1,'Dados e Programação'!$A$1:$AN$1,0),FALSE)</f>
        <v>0</v>
      </c>
      <c r="K350" s="2">
        <f>VLOOKUP($B350,'Dados e Programação'!$A$1:$AN$509,MATCH(Classes!K$1,'Dados e Programação'!$A$1:$AN$1,0),FALSE)</f>
        <v>0</v>
      </c>
      <c r="L350" s="2">
        <f>VLOOKUP($B350,'Dados e Programação'!$A$1:$AN$509,MATCH(Classes!L$1,'Dados e Programação'!$A$1:$AN$1,0),FALSE)</f>
        <v>0</v>
      </c>
      <c r="M350" s="2">
        <f>VLOOKUP($B350,'Dados e Programação'!$A$1:$AN$509,MATCH(Classes!M$1,'Dados e Programação'!$A$1:$AN$1,0),FALSE)</f>
        <v>0</v>
      </c>
      <c r="N350" s="2">
        <f>VLOOKUP($B350,'Dados e Programação'!$A$1:$AN$509,MATCH(Classes!N$1,'Dados e Programação'!$A$1:$AN$1,0),FALSE)</f>
        <v>1</v>
      </c>
    </row>
    <row r="351" spans="1:14" x14ac:dyDescent="0.3">
      <c r="A351" t="s">
        <v>99</v>
      </c>
      <c r="B351" t="str">
        <f t="shared" si="10"/>
        <v>ES_Peixaria</v>
      </c>
      <c r="C351" t="str">
        <f t="shared" si="11"/>
        <v>32_Peixaria</v>
      </c>
      <c r="D351" t="s">
        <v>48</v>
      </c>
      <c r="E351">
        <v>32</v>
      </c>
      <c r="F351" t="s">
        <v>25</v>
      </c>
      <c r="G351" s="1">
        <f>VLOOKUP($B351,'Dados e Programação'!$A$1:$AN$509,MATCH(Classes!G$1,'Dados e Programação'!$A$1:$AN$1,0),FALSE)</f>
        <v>1</v>
      </c>
      <c r="H351" s="1">
        <f>VLOOKUP($B351,'Dados e Programação'!$A$1:$AN$509,MATCH(Classes!H$1,'Dados e Programação'!$A$1:$AN$1,0),FALSE)</f>
        <v>0</v>
      </c>
      <c r="I351" s="1">
        <f>VLOOKUP($B351,'Dados e Programação'!$A$1:$AN$509,MATCH(Classes!I$1,'Dados e Programação'!$A$1:$AN$1,0),FALSE)</f>
        <v>0</v>
      </c>
      <c r="J351" s="2">
        <f>VLOOKUP($B351,'Dados e Programação'!$A$1:$AN$509,MATCH(Classes!J$1,'Dados e Programação'!$A$1:$AN$1,0),FALSE)</f>
        <v>1</v>
      </c>
      <c r="K351" s="2">
        <f>VLOOKUP($B351,'Dados e Programação'!$A$1:$AN$509,MATCH(Classes!K$1,'Dados e Programação'!$A$1:$AN$1,0),FALSE)</f>
        <v>0</v>
      </c>
      <c r="L351" s="2">
        <f>VLOOKUP($B351,'Dados e Programação'!$A$1:$AN$509,MATCH(Classes!L$1,'Dados e Programação'!$A$1:$AN$1,0),FALSE)</f>
        <v>0</v>
      </c>
      <c r="M351" s="2">
        <f>VLOOKUP($B351,'Dados e Programação'!$A$1:$AN$509,MATCH(Classes!M$1,'Dados e Programação'!$A$1:$AN$1,0),FALSE)</f>
        <v>0</v>
      </c>
      <c r="N351" s="2">
        <f>VLOOKUP($B351,'Dados e Programação'!$A$1:$AN$509,MATCH(Classes!N$1,'Dados e Programação'!$A$1:$AN$1,0),FALSE)</f>
        <v>0</v>
      </c>
    </row>
    <row r="352" spans="1:14" x14ac:dyDescent="0.3">
      <c r="A352" t="s">
        <v>100</v>
      </c>
      <c r="B352" t="str">
        <f t="shared" si="10"/>
        <v>ES_Restaurante</v>
      </c>
      <c r="C352" t="str">
        <f t="shared" si="11"/>
        <v>32_Restaurante</v>
      </c>
      <c r="D352" t="s">
        <v>48</v>
      </c>
      <c r="E352">
        <v>32</v>
      </c>
      <c r="F352" t="s">
        <v>26</v>
      </c>
      <c r="G352" s="1">
        <f>VLOOKUP($B352,'Dados e Programação'!$A$1:$AN$509,MATCH(Classes!G$1,'Dados e Programação'!$A$1:$AN$1,0),FALSE)</f>
        <v>0</v>
      </c>
      <c r="H352" s="1">
        <f>VLOOKUP($B352,'Dados e Programação'!$A$1:$AN$509,MATCH(Classes!H$1,'Dados e Programação'!$A$1:$AN$1,0),FALSE)</f>
        <v>0</v>
      </c>
      <c r="I352" s="1">
        <f>VLOOKUP($B352,'Dados e Programação'!$A$1:$AN$509,MATCH(Classes!I$1,'Dados e Programação'!$A$1:$AN$1,0),FALSE)</f>
        <v>1</v>
      </c>
      <c r="J352" s="2">
        <f>VLOOKUP($B352,'Dados e Programação'!$A$1:$AN$509,MATCH(Classes!J$1,'Dados e Programação'!$A$1:$AN$1,0),FALSE)</f>
        <v>0</v>
      </c>
      <c r="K352" s="2">
        <f>VLOOKUP($B352,'Dados e Programação'!$A$1:$AN$509,MATCH(Classes!K$1,'Dados e Programação'!$A$1:$AN$1,0),FALSE)</f>
        <v>0</v>
      </c>
      <c r="L352" s="2">
        <f>VLOOKUP($B352,'Dados e Programação'!$A$1:$AN$509,MATCH(Classes!L$1,'Dados e Programação'!$A$1:$AN$1,0),FALSE)</f>
        <v>0</v>
      </c>
      <c r="M352" s="2">
        <f>VLOOKUP($B352,'Dados e Programação'!$A$1:$AN$509,MATCH(Classes!M$1,'Dados e Programação'!$A$1:$AN$1,0),FALSE)</f>
        <v>1</v>
      </c>
      <c r="N352" s="2">
        <f>VLOOKUP($B352,'Dados e Programação'!$A$1:$AN$509,MATCH(Classes!N$1,'Dados e Programação'!$A$1:$AN$1,0),FALSE)</f>
        <v>0</v>
      </c>
    </row>
    <row r="353" spans="1:14" x14ac:dyDescent="0.3">
      <c r="A353" t="s">
        <v>101</v>
      </c>
      <c r="B353" t="str">
        <f t="shared" si="10"/>
        <v>ES_Supermercado</v>
      </c>
      <c r="C353" t="str">
        <f t="shared" si="11"/>
        <v>32_Supermercado</v>
      </c>
      <c r="D353" t="s">
        <v>48</v>
      </c>
      <c r="E353">
        <v>32</v>
      </c>
      <c r="F353" t="s">
        <v>27</v>
      </c>
      <c r="G353" s="1">
        <f>VLOOKUP($B353,'Dados e Programação'!$A$1:$AN$509,MATCH(Classes!G$1,'Dados e Programação'!$A$1:$AN$1,0),FALSE)</f>
        <v>1</v>
      </c>
      <c r="H353" s="1">
        <f>VLOOKUP($B353,'Dados e Programação'!$A$1:$AN$509,MATCH(Classes!H$1,'Dados e Programação'!$A$1:$AN$1,0),FALSE)</f>
        <v>0</v>
      </c>
      <c r="I353" s="1">
        <f>VLOOKUP($B353,'Dados e Programação'!$A$1:$AN$509,MATCH(Classes!I$1,'Dados e Programação'!$A$1:$AN$1,0),FALSE)</f>
        <v>0</v>
      </c>
      <c r="J353" s="2">
        <f>VLOOKUP($B353,'Dados e Programação'!$A$1:$AN$509,MATCH(Classes!J$1,'Dados e Programação'!$A$1:$AN$1,0),FALSE)</f>
        <v>1</v>
      </c>
      <c r="K353" s="2">
        <f>VLOOKUP($B353,'Dados e Programação'!$A$1:$AN$509,MATCH(Classes!K$1,'Dados e Programação'!$A$1:$AN$1,0),FALSE)</f>
        <v>0</v>
      </c>
      <c r="L353" s="2">
        <f>VLOOKUP($B353,'Dados e Programação'!$A$1:$AN$509,MATCH(Classes!L$1,'Dados e Programação'!$A$1:$AN$1,0),FALSE)</f>
        <v>0</v>
      </c>
      <c r="M353" s="2">
        <f>VLOOKUP($B353,'Dados e Programação'!$A$1:$AN$509,MATCH(Classes!M$1,'Dados e Programação'!$A$1:$AN$1,0),FALSE)</f>
        <v>0</v>
      </c>
      <c r="N353" s="2">
        <f>VLOOKUP($B353,'Dados e Programação'!$A$1:$AN$509,MATCH(Classes!N$1,'Dados e Programação'!$A$1:$AN$1,0),FALSE)</f>
        <v>0</v>
      </c>
    </row>
    <row r="354" spans="1:14" x14ac:dyDescent="0.3">
      <c r="A354" t="s">
        <v>85</v>
      </c>
      <c r="B354" t="str">
        <f t="shared" si="10"/>
        <v>MG_Acougues</v>
      </c>
      <c r="C354" t="str">
        <f t="shared" si="11"/>
        <v>31_Acougues</v>
      </c>
      <c r="D354" t="s">
        <v>49</v>
      </c>
      <c r="E354">
        <v>31</v>
      </c>
      <c r="F354" t="s">
        <v>11</v>
      </c>
      <c r="G354" s="1">
        <f>VLOOKUP($B354,'Dados e Programação'!$A$1:$AN$509,MATCH(Classes!G$1,'Dados e Programação'!$A$1:$AN$1,0),FALSE)</f>
        <v>1</v>
      </c>
      <c r="H354" s="1">
        <f>VLOOKUP($B354,'Dados e Programação'!$A$1:$AN$509,MATCH(Classes!H$1,'Dados e Programação'!$A$1:$AN$1,0),FALSE)</f>
        <v>0</v>
      </c>
      <c r="I354" s="1">
        <f>VLOOKUP($B354,'Dados e Programação'!$A$1:$AN$509,MATCH(Classes!I$1,'Dados e Programação'!$A$1:$AN$1,0),FALSE)</f>
        <v>0</v>
      </c>
      <c r="J354" s="2">
        <f>VLOOKUP($B354,'Dados e Programação'!$A$1:$AN$509,MATCH(Classes!J$1,'Dados e Programação'!$A$1:$AN$1,0),FALSE)</f>
        <v>1</v>
      </c>
      <c r="K354" s="2">
        <f>VLOOKUP($B354,'Dados e Programação'!$A$1:$AN$509,MATCH(Classes!K$1,'Dados e Programação'!$A$1:$AN$1,0),FALSE)</f>
        <v>0</v>
      </c>
      <c r="L354" s="2">
        <f>VLOOKUP($B354,'Dados e Programação'!$A$1:$AN$509,MATCH(Classes!L$1,'Dados e Programação'!$A$1:$AN$1,0),FALSE)</f>
        <v>0</v>
      </c>
      <c r="M354" s="2">
        <f>VLOOKUP($B354,'Dados e Programação'!$A$1:$AN$509,MATCH(Classes!M$1,'Dados e Programação'!$A$1:$AN$1,0),FALSE)</f>
        <v>0</v>
      </c>
      <c r="N354" s="2">
        <f>VLOOKUP($B354,'Dados e Programação'!$A$1:$AN$509,MATCH(Classes!N$1,'Dados e Programação'!$A$1:$AN$1,0),FALSE)</f>
        <v>0</v>
      </c>
    </row>
    <row r="355" spans="1:14" x14ac:dyDescent="0.3">
      <c r="A355" t="s">
        <v>86</v>
      </c>
      <c r="B355" t="str">
        <f t="shared" si="10"/>
        <v>MG_AliGeral</v>
      </c>
      <c r="C355" t="str">
        <f t="shared" si="11"/>
        <v>31_AliGeral</v>
      </c>
      <c r="D355" t="s">
        <v>49</v>
      </c>
      <c r="E355">
        <v>31</v>
      </c>
      <c r="F355" t="s">
        <v>12</v>
      </c>
      <c r="G355" s="1">
        <f>VLOOKUP($B355,'Dados e Programação'!$A$1:$AN$509,MATCH(Classes!G$1,'Dados e Programação'!$A$1:$AN$1,0),FALSE)</f>
        <v>0</v>
      </c>
      <c r="H355" s="1">
        <f>VLOOKUP($B355,'Dados e Programação'!$A$1:$AN$509,MATCH(Classes!H$1,'Dados e Programação'!$A$1:$AN$1,0),FALSE)</f>
        <v>0</v>
      </c>
      <c r="I355" s="1">
        <f>VLOOKUP($B355,'Dados e Programação'!$A$1:$AN$509,MATCH(Classes!I$1,'Dados e Programação'!$A$1:$AN$1,0),FALSE)</f>
        <v>1</v>
      </c>
      <c r="J355" s="2">
        <f>VLOOKUP($B355,'Dados e Programação'!$A$1:$AN$509,MATCH(Classes!J$1,'Dados e Programação'!$A$1:$AN$1,0),FALSE)</f>
        <v>0</v>
      </c>
      <c r="K355" s="2">
        <f>VLOOKUP($B355,'Dados e Programação'!$A$1:$AN$509,MATCH(Classes!K$1,'Dados e Programação'!$A$1:$AN$1,0),FALSE)</f>
        <v>0</v>
      </c>
      <c r="L355" s="2">
        <f>VLOOKUP($B355,'Dados e Programação'!$A$1:$AN$509,MATCH(Classes!L$1,'Dados e Programação'!$A$1:$AN$1,0),FALSE)</f>
        <v>1</v>
      </c>
      <c r="M355" s="2">
        <f>VLOOKUP($B355,'Dados e Programação'!$A$1:$AN$509,MATCH(Classes!M$1,'Dados e Programação'!$A$1:$AN$1,0),FALSE)</f>
        <v>0</v>
      </c>
      <c r="N355" s="2">
        <f>VLOOKUP($B355,'Dados e Programação'!$A$1:$AN$509,MATCH(Classes!N$1,'Dados e Programação'!$A$1:$AN$1,0),FALSE)</f>
        <v>0</v>
      </c>
    </row>
    <row r="356" spans="1:14" x14ac:dyDescent="0.3">
      <c r="A356" t="s">
        <v>87</v>
      </c>
      <c r="B356" t="str">
        <f t="shared" si="10"/>
        <v>MG_Ambulantes</v>
      </c>
      <c r="C356" t="str">
        <f t="shared" si="11"/>
        <v>31_Ambulantes</v>
      </c>
      <c r="D356" t="s">
        <v>49</v>
      </c>
      <c r="E356">
        <v>31</v>
      </c>
      <c r="F356" t="s">
        <v>13</v>
      </c>
      <c r="G356" s="1">
        <f>VLOOKUP($B356,'Dados e Programação'!$A$1:$AN$509,MATCH(Classes!G$1,'Dados e Programação'!$A$1:$AN$1,0),FALSE)</f>
        <v>0</v>
      </c>
      <c r="H356" s="1">
        <f>VLOOKUP($B356,'Dados e Programação'!$A$1:$AN$509,MATCH(Classes!H$1,'Dados e Programação'!$A$1:$AN$1,0),FALSE)</f>
        <v>0</v>
      </c>
      <c r="I356" s="1">
        <f>VLOOKUP($B356,'Dados e Programação'!$A$1:$AN$509,MATCH(Classes!I$1,'Dados e Programação'!$A$1:$AN$1,0),FALSE)</f>
        <v>1</v>
      </c>
      <c r="J356" s="2">
        <f>VLOOKUP($B356,'Dados e Programação'!$A$1:$AN$509,MATCH(Classes!J$1,'Dados e Programação'!$A$1:$AN$1,0),FALSE)</f>
        <v>0</v>
      </c>
      <c r="K356" s="2">
        <f>VLOOKUP($B356,'Dados e Programação'!$A$1:$AN$509,MATCH(Classes!K$1,'Dados e Programação'!$A$1:$AN$1,0),FALSE)</f>
        <v>0</v>
      </c>
      <c r="L356" s="2">
        <f>VLOOKUP($B356,'Dados e Programação'!$A$1:$AN$509,MATCH(Classes!L$1,'Dados e Programação'!$A$1:$AN$1,0),FALSE)</f>
        <v>0</v>
      </c>
      <c r="M356" s="2">
        <f>VLOOKUP($B356,'Dados e Programação'!$A$1:$AN$509,MATCH(Classes!M$1,'Dados e Programação'!$A$1:$AN$1,0),FALSE)</f>
        <v>1</v>
      </c>
      <c r="N356" s="2">
        <f>VLOOKUP($B356,'Dados e Programação'!$A$1:$AN$509,MATCH(Classes!N$1,'Dados e Programação'!$A$1:$AN$1,0),FALSE)</f>
        <v>0</v>
      </c>
    </row>
    <row r="357" spans="1:14" x14ac:dyDescent="0.3">
      <c r="A357" t="s">
        <v>88</v>
      </c>
      <c r="B357" t="str">
        <f t="shared" si="10"/>
        <v>MG_Bares</v>
      </c>
      <c r="C357" t="str">
        <f t="shared" si="11"/>
        <v>31_Bares</v>
      </c>
      <c r="D357" t="s">
        <v>49</v>
      </c>
      <c r="E357">
        <v>31</v>
      </c>
      <c r="F357" t="s">
        <v>14</v>
      </c>
      <c r="G357" s="1">
        <f>VLOOKUP($B357,'Dados e Programação'!$A$1:$AN$509,MATCH(Classes!G$1,'Dados e Programação'!$A$1:$AN$1,0),FALSE)</f>
        <v>0</v>
      </c>
      <c r="H357" s="1">
        <f>VLOOKUP($B357,'Dados e Programação'!$A$1:$AN$509,MATCH(Classes!H$1,'Dados e Programação'!$A$1:$AN$1,0),FALSE)</f>
        <v>0</v>
      </c>
      <c r="I357" s="1">
        <f>VLOOKUP($B357,'Dados e Programação'!$A$1:$AN$509,MATCH(Classes!I$1,'Dados e Programação'!$A$1:$AN$1,0),FALSE)</f>
        <v>1</v>
      </c>
      <c r="J357" s="2">
        <f>VLOOKUP($B357,'Dados e Programação'!$A$1:$AN$509,MATCH(Classes!J$1,'Dados e Programação'!$A$1:$AN$1,0),FALSE)</f>
        <v>0</v>
      </c>
      <c r="K357" s="2">
        <f>VLOOKUP($B357,'Dados e Programação'!$A$1:$AN$509,MATCH(Classes!K$1,'Dados e Programação'!$A$1:$AN$1,0),FALSE)</f>
        <v>1</v>
      </c>
      <c r="L357" s="2">
        <f>VLOOKUP($B357,'Dados e Programação'!$A$1:$AN$509,MATCH(Classes!L$1,'Dados e Programação'!$A$1:$AN$1,0),FALSE)</f>
        <v>0</v>
      </c>
      <c r="M357" s="2">
        <f>VLOOKUP($B357,'Dados e Programação'!$A$1:$AN$509,MATCH(Classes!M$1,'Dados e Programação'!$A$1:$AN$1,0),FALSE)</f>
        <v>0</v>
      </c>
      <c r="N357" s="2">
        <f>VLOOKUP($B357,'Dados e Programação'!$A$1:$AN$509,MATCH(Classes!N$1,'Dados e Programação'!$A$1:$AN$1,0),FALSE)</f>
        <v>0</v>
      </c>
    </row>
    <row r="358" spans="1:14" x14ac:dyDescent="0.3">
      <c r="A358" t="s">
        <v>89</v>
      </c>
      <c r="B358" t="str">
        <f t="shared" si="10"/>
        <v>MG_Bebidas</v>
      </c>
      <c r="C358" t="str">
        <f t="shared" si="11"/>
        <v>31_Bebidas</v>
      </c>
      <c r="D358" t="s">
        <v>49</v>
      </c>
      <c r="E358">
        <v>31</v>
      </c>
      <c r="F358" t="s">
        <v>15</v>
      </c>
      <c r="G358" s="1">
        <f>VLOOKUP($B358,'Dados e Programação'!$A$1:$AN$509,MATCH(Classes!G$1,'Dados e Programação'!$A$1:$AN$1,0),FALSE)</f>
        <v>0</v>
      </c>
      <c r="H358" s="1">
        <f>VLOOKUP($B358,'Dados e Programação'!$A$1:$AN$509,MATCH(Classes!H$1,'Dados e Programação'!$A$1:$AN$1,0),FALSE)</f>
        <v>0</v>
      </c>
      <c r="I358" s="1">
        <f>VLOOKUP($B358,'Dados e Programação'!$A$1:$AN$509,MATCH(Classes!I$1,'Dados e Programação'!$A$1:$AN$1,0),FALSE)</f>
        <v>1</v>
      </c>
      <c r="J358" s="2">
        <f>VLOOKUP($B358,'Dados e Programação'!$A$1:$AN$509,MATCH(Classes!J$1,'Dados e Programação'!$A$1:$AN$1,0),FALSE)</f>
        <v>0</v>
      </c>
      <c r="K358" s="2">
        <f>VLOOKUP($B358,'Dados e Programação'!$A$1:$AN$509,MATCH(Classes!K$1,'Dados e Programação'!$A$1:$AN$1,0),FALSE)</f>
        <v>1</v>
      </c>
      <c r="L358" s="2">
        <f>VLOOKUP($B358,'Dados e Programação'!$A$1:$AN$509,MATCH(Classes!L$1,'Dados e Programação'!$A$1:$AN$1,0),FALSE)</f>
        <v>0</v>
      </c>
      <c r="M358" s="2">
        <f>VLOOKUP($B358,'Dados e Programação'!$A$1:$AN$509,MATCH(Classes!M$1,'Dados e Programação'!$A$1:$AN$1,0),FALSE)</f>
        <v>0</v>
      </c>
      <c r="N358" s="2">
        <f>VLOOKUP($B358,'Dados e Programação'!$A$1:$AN$509,MATCH(Classes!N$1,'Dados e Programação'!$A$1:$AN$1,0),FALSE)</f>
        <v>0</v>
      </c>
    </row>
    <row r="359" spans="1:14" x14ac:dyDescent="0.3">
      <c r="A359" t="s">
        <v>90</v>
      </c>
      <c r="B359" t="str">
        <f t="shared" si="10"/>
        <v>MG_Cantinas</v>
      </c>
      <c r="C359" t="str">
        <f t="shared" si="11"/>
        <v>31_Cantinas</v>
      </c>
      <c r="D359" t="s">
        <v>49</v>
      </c>
      <c r="E359">
        <v>31</v>
      </c>
      <c r="F359" t="s">
        <v>16</v>
      </c>
      <c r="G359" s="1">
        <f>VLOOKUP($B359,'Dados e Programação'!$A$1:$AN$509,MATCH(Classes!G$1,'Dados e Programação'!$A$1:$AN$1,0),FALSE)</f>
        <v>0</v>
      </c>
      <c r="H359" s="1">
        <f>VLOOKUP($B359,'Dados e Programação'!$A$1:$AN$509,MATCH(Classes!H$1,'Dados e Programação'!$A$1:$AN$1,0),FALSE)</f>
        <v>0</v>
      </c>
      <c r="I359" s="1">
        <f>VLOOKUP($B359,'Dados e Programação'!$A$1:$AN$509,MATCH(Classes!I$1,'Dados e Programação'!$A$1:$AN$1,0),FALSE)</f>
        <v>1</v>
      </c>
      <c r="J359" s="2">
        <f>VLOOKUP($B359,'Dados e Programação'!$A$1:$AN$509,MATCH(Classes!J$1,'Dados e Programação'!$A$1:$AN$1,0),FALSE)</f>
        <v>0</v>
      </c>
      <c r="K359" s="2">
        <f>VLOOKUP($B359,'Dados e Programação'!$A$1:$AN$509,MATCH(Classes!K$1,'Dados e Programação'!$A$1:$AN$1,0),FALSE)</f>
        <v>0</v>
      </c>
      <c r="L359" s="2">
        <f>VLOOKUP($B359,'Dados e Programação'!$A$1:$AN$509,MATCH(Classes!L$1,'Dados e Programação'!$A$1:$AN$1,0),FALSE)</f>
        <v>0</v>
      </c>
      <c r="M359" s="2">
        <f>VLOOKUP($B359,'Dados e Programação'!$A$1:$AN$509,MATCH(Classes!M$1,'Dados e Programação'!$A$1:$AN$1,0),FALSE)</f>
        <v>1</v>
      </c>
      <c r="N359" s="2">
        <f>VLOOKUP($B359,'Dados e Programação'!$A$1:$AN$509,MATCH(Classes!N$1,'Dados e Programação'!$A$1:$AN$1,0),FALSE)</f>
        <v>0</v>
      </c>
    </row>
    <row r="360" spans="1:14" x14ac:dyDescent="0.3">
      <c r="A360" t="s">
        <v>91</v>
      </c>
      <c r="B360" t="str">
        <f t="shared" si="10"/>
        <v>MG_Doces</v>
      </c>
      <c r="C360" t="str">
        <f t="shared" si="11"/>
        <v>31_Doces</v>
      </c>
      <c r="D360" t="s">
        <v>49</v>
      </c>
      <c r="E360">
        <v>31</v>
      </c>
      <c r="F360" t="s">
        <v>17</v>
      </c>
      <c r="G360" s="1">
        <f>VLOOKUP($B360,'Dados e Programação'!$A$1:$AN$509,MATCH(Classes!G$1,'Dados e Programação'!$A$1:$AN$1,0),FALSE)</f>
        <v>0</v>
      </c>
      <c r="H360" s="1">
        <f>VLOOKUP($B360,'Dados e Programação'!$A$1:$AN$509,MATCH(Classes!H$1,'Dados e Programação'!$A$1:$AN$1,0),FALSE)</f>
        <v>1</v>
      </c>
      <c r="I360" s="1">
        <f>VLOOKUP($B360,'Dados e Programação'!$A$1:$AN$509,MATCH(Classes!I$1,'Dados e Programação'!$A$1:$AN$1,0),FALSE)</f>
        <v>0</v>
      </c>
      <c r="J360" s="2">
        <f>VLOOKUP($B360,'Dados e Programação'!$A$1:$AN$509,MATCH(Classes!J$1,'Dados e Programação'!$A$1:$AN$1,0),FALSE)</f>
        <v>0</v>
      </c>
      <c r="K360" s="2">
        <f>VLOOKUP($B360,'Dados e Programação'!$A$1:$AN$509,MATCH(Classes!K$1,'Dados e Programação'!$A$1:$AN$1,0),FALSE)</f>
        <v>1</v>
      </c>
      <c r="L360" s="2">
        <f>VLOOKUP($B360,'Dados e Programação'!$A$1:$AN$509,MATCH(Classes!L$1,'Dados e Programação'!$A$1:$AN$1,0),FALSE)</f>
        <v>0</v>
      </c>
      <c r="M360" s="2">
        <f>VLOOKUP($B360,'Dados e Programação'!$A$1:$AN$509,MATCH(Classes!M$1,'Dados e Programação'!$A$1:$AN$1,0),FALSE)</f>
        <v>0</v>
      </c>
      <c r="N360" s="2">
        <f>VLOOKUP($B360,'Dados e Programação'!$A$1:$AN$509,MATCH(Classes!N$1,'Dados e Programação'!$A$1:$AN$1,0),FALSE)</f>
        <v>0</v>
      </c>
    </row>
    <row r="361" spans="1:14" x14ac:dyDescent="0.3">
      <c r="A361" t="s">
        <v>92</v>
      </c>
      <c r="B361" t="str">
        <f t="shared" si="10"/>
        <v>MG_FornecimentoDom</v>
      </c>
      <c r="C361" t="str">
        <f t="shared" si="11"/>
        <v>31_FornecimentoDom</v>
      </c>
      <c r="D361" t="s">
        <v>49</v>
      </c>
      <c r="E361">
        <v>31</v>
      </c>
      <c r="F361" t="s">
        <v>18</v>
      </c>
      <c r="G361" s="1">
        <f>VLOOKUP($B361,'Dados e Programação'!$A$1:$AN$509,MATCH(Classes!G$1,'Dados e Programação'!$A$1:$AN$1,0),FALSE)</f>
        <v>0</v>
      </c>
      <c r="H361" s="1">
        <f>VLOOKUP($B361,'Dados e Programação'!$A$1:$AN$509,MATCH(Classes!H$1,'Dados e Programação'!$A$1:$AN$1,0),FALSE)</f>
        <v>0</v>
      </c>
      <c r="I361" s="1">
        <f>VLOOKUP($B361,'Dados e Programação'!$A$1:$AN$509,MATCH(Classes!I$1,'Dados e Programação'!$A$1:$AN$1,0),FALSE)</f>
        <v>1</v>
      </c>
      <c r="J361" s="2">
        <f>VLOOKUP($B361,'Dados e Programação'!$A$1:$AN$509,MATCH(Classes!J$1,'Dados e Programação'!$A$1:$AN$1,0),FALSE)</f>
        <v>0</v>
      </c>
      <c r="K361" s="2">
        <f>VLOOKUP($B361,'Dados e Programação'!$A$1:$AN$509,MATCH(Classes!K$1,'Dados e Programação'!$A$1:$AN$1,0),FALSE)</f>
        <v>0</v>
      </c>
      <c r="L361" s="2">
        <f>VLOOKUP($B361,'Dados e Programação'!$A$1:$AN$509,MATCH(Classes!L$1,'Dados e Programação'!$A$1:$AN$1,0),FALSE)</f>
        <v>0</v>
      </c>
      <c r="M361" s="2">
        <f>VLOOKUP($B361,'Dados e Programação'!$A$1:$AN$509,MATCH(Classes!M$1,'Dados e Programação'!$A$1:$AN$1,0),FALSE)</f>
        <v>0</v>
      </c>
      <c r="N361" s="2">
        <f>VLOOKUP($B361,'Dados e Programação'!$A$1:$AN$509,MATCH(Classes!N$1,'Dados e Programação'!$A$1:$AN$1,0),FALSE)</f>
        <v>1</v>
      </c>
    </row>
    <row r="362" spans="1:14" x14ac:dyDescent="0.3">
      <c r="A362" t="s">
        <v>93</v>
      </c>
      <c r="B362" t="str">
        <f t="shared" si="10"/>
        <v>MG_Hipermercado</v>
      </c>
      <c r="C362" t="str">
        <f t="shared" si="11"/>
        <v>31_Hipermercado</v>
      </c>
      <c r="D362" t="s">
        <v>49</v>
      </c>
      <c r="E362">
        <v>31</v>
      </c>
      <c r="F362" t="s">
        <v>19</v>
      </c>
      <c r="G362" s="1">
        <f>VLOOKUP($B362,'Dados e Programação'!$A$1:$AN$509,MATCH(Classes!G$1,'Dados e Programação'!$A$1:$AN$1,0),FALSE)</f>
        <v>0</v>
      </c>
      <c r="H362" s="1">
        <f>VLOOKUP($B362,'Dados e Programação'!$A$1:$AN$509,MATCH(Classes!H$1,'Dados e Programação'!$A$1:$AN$1,0),FALSE)</f>
        <v>0</v>
      </c>
      <c r="I362" s="1">
        <f>VLOOKUP($B362,'Dados e Programação'!$A$1:$AN$509,MATCH(Classes!I$1,'Dados e Programação'!$A$1:$AN$1,0),FALSE)</f>
        <v>1</v>
      </c>
      <c r="J362" s="2">
        <f>VLOOKUP($B362,'Dados e Programação'!$A$1:$AN$509,MATCH(Classes!J$1,'Dados e Programação'!$A$1:$AN$1,0),FALSE)</f>
        <v>0</v>
      </c>
      <c r="K362" s="2">
        <f>VLOOKUP($B362,'Dados e Programação'!$A$1:$AN$509,MATCH(Classes!K$1,'Dados e Programação'!$A$1:$AN$1,0),FALSE)</f>
        <v>0</v>
      </c>
      <c r="L362" s="2">
        <f>VLOOKUP($B362,'Dados e Programação'!$A$1:$AN$509,MATCH(Classes!L$1,'Dados e Programação'!$A$1:$AN$1,0),FALSE)</f>
        <v>0</v>
      </c>
      <c r="M362" s="2">
        <f>VLOOKUP($B362,'Dados e Programação'!$A$1:$AN$509,MATCH(Classes!M$1,'Dados e Programação'!$A$1:$AN$1,0),FALSE)</f>
        <v>1</v>
      </c>
      <c r="N362" s="2">
        <f>VLOOKUP($B362,'Dados e Programação'!$A$1:$AN$509,MATCH(Classes!N$1,'Dados e Programação'!$A$1:$AN$1,0),FALSE)</f>
        <v>0</v>
      </c>
    </row>
    <row r="363" spans="1:14" x14ac:dyDescent="0.3">
      <c r="A363" t="s">
        <v>94</v>
      </c>
      <c r="B363" t="str">
        <f t="shared" si="10"/>
        <v>MG_Hortifruti</v>
      </c>
      <c r="C363" t="str">
        <f t="shared" si="11"/>
        <v>31_Hortifruti</v>
      </c>
      <c r="D363" t="s">
        <v>49</v>
      </c>
      <c r="E363">
        <v>31</v>
      </c>
      <c r="F363" t="s">
        <v>20</v>
      </c>
      <c r="G363" s="1">
        <f>VLOOKUP($B363,'Dados e Programação'!$A$1:$AN$509,MATCH(Classes!G$1,'Dados e Programação'!$A$1:$AN$1,0),FALSE)</f>
        <v>1</v>
      </c>
      <c r="H363" s="1">
        <f>VLOOKUP($B363,'Dados e Programação'!$A$1:$AN$509,MATCH(Classes!H$1,'Dados e Programação'!$A$1:$AN$1,0),FALSE)</f>
        <v>0</v>
      </c>
      <c r="I363" s="1">
        <f>VLOOKUP($B363,'Dados e Programação'!$A$1:$AN$509,MATCH(Classes!I$1,'Dados e Programação'!$A$1:$AN$1,0),FALSE)</f>
        <v>0</v>
      </c>
      <c r="J363" s="2">
        <f>VLOOKUP($B363,'Dados e Programação'!$A$1:$AN$509,MATCH(Classes!J$1,'Dados e Programação'!$A$1:$AN$1,0),FALSE)</f>
        <v>1</v>
      </c>
      <c r="K363" s="2">
        <f>VLOOKUP($B363,'Dados e Programação'!$A$1:$AN$509,MATCH(Classes!K$1,'Dados e Programação'!$A$1:$AN$1,0),FALSE)</f>
        <v>0</v>
      </c>
      <c r="L363" s="2">
        <f>VLOOKUP($B363,'Dados e Programação'!$A$1:$AN$509,MATCH(Classes!L$1,'Dados e Programação'!$A$1:$AN$1,0),FALSE)</f>
        <v>0</v>
      </c>
      <c r="M363" s="2">
        <f>VLOOKUP($B363,'Dados e Programação'!$A$1:$AN$509,MATCH(Classes!M$1,'Dados e Programação'!$A$1:$AN$1,0),FALSE)</f>
        <v>0</v>
      </c>
      <c r="N363" s="2">
        <f>VLOOKUP($B363,'Dados e Programação'!$A$1:$AN$509,MATCH(Classes!N$1,'Dados e Programação'!$A$1:$AN$1,0),FALSE)</f>
        <v>0</v>
      </c>
    </row>
    <row r="364" spans="1:14" x14ac:dyDescent="0.3">
      <c r="A364" t="s">
        <v>95</v>
      </c>
      <c r="B364" t="str">
        <f t="shared" si="10"/>
        <v>MG_Lanchonetes</v>
      </c>
      <c r="C364" t="str">
        <f t="shared" si="11"/>
        <v>31_Lanchonetes</v>
      </c>
      <c r="D364" t="s">
        <v>49</v>
      </c>
      <c r="E364">
        <v>31</v>
      </c>
      <c r="F364" t="s">
        <v>21</v>
      </c>
      <c r="G364" s="1">
        <f>VLOOKUP($B364,'Dados e Programação'!$A$1:$AN$509,MATCH(Classes!G$1,'Dados e Programação'!$A$1:$AN$1,0),FALSE)</f>
        <v>0</v>
      </c>
      <c r="H364" s="1">
        <f>VLOOKUP($B364,'Dados e Programação'!$A$1:$AN$509,MATCH(Classes!H$1,'Dados e Programação'!$A$1:$AN$1,0),FALSE)</f>
        <v>1</v>
      </c>
      <c r="I364" s="1">
        <f>VLOOKUP($B364,'Dados e Programação'!$A$1:$AN$509,MATCH(Classes!I$1,'Dados e Programação'!$A$1:$AN$1,0),FALSE)</f>
        <v>0</v>
      </c>
      <c r="J364" s="2">
        <f>VLOOKUP($B364,'Dados e Programação'!$A$1:$AN$509,MATCH(Classes!J$1,'Dados e Programação'!$A$1:$AN$1,0),FALSE)</f>
        <v>0</v>
      </c>
      <c r="K364" s="2">
        <f>VLOOKUP($B364,'Dados e Programação'!$A$1:$AN$509,MATCH(Classes!K$1,'Dados e Programação'!$A$1:$AN$1,0),FALSE)</f>
        <v>1</v>
      </c>
      <c r="L364" s="2">
        <f>VLOOKUP($B364,'Dados e Programação'!$A$1:$AN$509,MATCH(Classes!L$1,'Dados e Programação'!$A$1:$AN$1,0),FALSE)</f>
        <v>0</v>
      </c>
      <c r="M364" s="2">
        <f>VLOOKUP($B364,'Dados e Programação'!$A$1:$AN$509,MATCH(Classes!M$1,'Dados e Programação'!$A$1:$AN$1,0),FALSE)</f>
        <v>0</v>
      </c>
      <c r="N364" s="2">
        <f>VLOOKUP($B364,'Dados e Programação'!$A$1:$AN$509,MATCH(Classes!N$1,'Dados e Programação'!$A$1:$AN$1,0),FALSE)</f>
        <v>0</v>
      </c>
    </row>
    <row r="365" spans="1:14" x14ac:dyDescent="0.3">
      <c r="A365" t="s">
        <v>96</v>
      </c>
      <c r="B365" t="str">
        <f t="shared" si="10"/>
        <v>MG_LaticiniosFrios</v>
      </c>
      <c r="C365" t="str">
        <f t="shared" si="11"/>
        <v>31_LaticiniosFrios</v>
      </c>
      <c r="D365" t="s">
        <v>49</v>
      </c>
      <c r="E365">
        <v>31</v>
      </c>
      <c r="F365" t="s">
        <v>22</v>
      </c>
      <c r="G365" s="1">
        <f>VLOOKUP($B365,'Dados e Programação'!$A$1:$AN$509,MATCH(Classes!G$1,'Dados e Programação'!$A$1:$AN$1,0),FALSE)</f>
        <v>0</v>
      </c>
      <c r="H365" s="1">
        <f>VLOOKUP($B365,'Dados e Programação'!$A$1:$AN$509,MATCH(Classes!H$1,'Dados e Programação'!$A$1:$AN$1,0),FALSE)</f>
        <v>0</v>
      </c>
      <c r="I365" s="1">
        <f>VLOOKUP($B365,'Dados e Programação'!$A$1:$AN$509,MATCH(Classes!I$1,'Dados e Programação'!$A$1:$AN$1,0),FALSE)</f>
        <v>1</v>
      </c>
      <c r="J365" s="2">
        <f>VLOOKUP($B365,'Dados e Programação'!$A$1:$AN$509,MATCH(Classes!J$1,'Dados e Programação'!$A$1:$AN$1,0),FALSE)</f>
        <v>0</v>
      </c>
      <c r="K365" s="2">
        <f>VLOOKUP($B365,'Dados e Programação'!$A$1:$AN$509,MATCH(Classes!K$1,'Dados e Programação'!$A$1:$AN$1,0),FALSE)</f>
        <v>0</v>
      </c>
      <c r="L365" s="2">
        <f>VLOOKUP($B365,'Dados e Programação'!$A$1:$AN$509,MATCH(Classes!L$1,'Dados e Programação'!$A$1:$AN$1,0),FALSE)</f>
        <v>0</v>
      </c>
      <c r="M365" s="2">
        <f>VLOOKUP($B365,'Dados e Programação'!$A$1:$AN$509,MATCH(Classes!M$1,'Dados e Programação'!$A$1:$AN$1,0),FALSE)</f>
        <v>0</v>
      </c>
      <c r="N365" s="2">
        <f>VLOOKUP($B365,'Dados e Programação'!$A$1:$AN$509,MATCH(Classes!N$1,'Dados e Programação'!$A$1:$AN$1,0),FALSE)</f>
        <v>1</v>
      </c>
    </row>
    <row r="366" spans="1:14" x14ac:dyDescent="0.3">
      <c r="A366" t="s">
        <v>97</v>
      </c>
      <c r="B366" t="str">
        <f t="shared" si="10"/>
        <v>MG_Minimercado</v>
      </c>
      <c r="C366" t="str">
        <f t="shared" si="11"/>
        <v>31_Minimercado</v>
      </c>
      <c r="D366" t="s">
        <v>49</v>
      </c>
      <c r="E366">
        <v>31</v>
      </c>
      <c r="F366" t="s">
        <v>23</v>
      </c>
      <c r="G366" s="1">
        <f>VLOOKUP($B366,'Dados e Programação'!$A$1:$AN$509,MATCH(Classes!G$1,'Dados e Programação'!$A$1:$AN$1,0),FALSE)</f>
        <v>1</v>
      </c>
      <c r="H366" s="1">
        <f>VLOOKUP($B366,'Dados e Programação'!$A$1:$AN$509,MATCH(Classes!H$1,'Dados e Programação'!$A$1:$AN$1,0),FALSE)</f>
        <v>0</v>
      </c>
      <c r="I366" s="1">
        <f>VLOOKUP($B366,'Dados e Programação'!$A$1:$AN$509,MATCH(Classes!I$1,'Dados e Programação'!$A$1:$AN$1,0),FALSE)</f>
        <v>0</v>
      </c>
      <c r="J366" s="2">
        <f>VLOOKUP($B366,'Dados e Programação'!$A$1:$AN$509,MATCH(Classes!J$1,'Dados e Programação'!$A$1:$AN$1,0),FALSE)</f>
        <v>1</v>
      </c>
      <c r="K366" s="2">
        <f>VLOOKUP($B366,'Dados e Programação'!$A$1:$AN$509,MATCH(Classes!K$1,'Dados e Programação'!$A$1:$AN$1,0),FALSE)</f>
        <v>0</v>
      </c>
      <c r="L366" s="2">
        <f>VLOOKUP($B366,'Dados e Programação'!$A$1:$AN$509,MATCH(Classes!L$1,'Dados e Programação'!$A$1:$AN$1,0),FALSE)</f>
        <v>0</v>
      </c>
      <c r="M366" s="2">
        <f>VLOOKUP($B366,'Dados e Programação'!$A$1:$AN$509,MATCH(Classes!M$1,'Dados e Programação'!$A$1:$AN$1,0),FALSE)</f>
        <v>0</v>
      </c>
      <c r="N366" s="2">
        <f>VLOOKUP($B366,'Dados e Programação'!$A$1:$AN$509,MATCH(Classes!N$1,'Dados e Programação'!$A$1:$AN$1,0),FALSE)</f>
        <v>0</v>
      </c>
    </row>
    <row r="367" spans="1:14" x14ac:dyDescent="0.3">
      <c r="A367" t="s">
        <v>98</v>
      </c>
      <c r="B367" t="str">
        <f t="shared" si="10"/>
        <v>MG_Padaria_prod</v>
      </c>
      <c r="C367" t="str">
        <f t="shared" si="11"/>
        <v>31_Padaria_prod</v>
      </c>
      <c r="D367" t="s">
        <v>49</v>
      </c>
      <c r="E367">
        <v>31</v>
      </c>
      <c r="F367" t="s">
        <v>24</v>
      </c>
      <c r="G367" s="1">
        <f>VLOOKUP($B367,'Dados e Programação'!$A$1:$AN$509,MATCH(Classes!G$1,'Dados e Programação'!$A$1:$AN$1,0),FALSE)</f>
        <v>0</v>
      </c>
      <c r="H367" s="1">
        <f>VLOOKUP($B367,'Dados e Programação'!$A$1:$AN$509,MATCH(Classes!H$1,'Dados e Programação'!$A$1:$AN$1,0),FALSE)</f>
        <v>0</v>
      </c>
      <c r="I367" s="1">
        <f>VLOOKUP($B367,'Dados e Programação'!$A$1:$AN$509,MATCH(Classes!I$1,'Dados e Programação'!$A$1:$AN$1,0),FALSE)</f>
        <v>1</v>
      </c>
      <c r="J367" s="2">
        <f>VLOOKUP($B367,'Dados e Programação'!$A$1:$AN$509,MATCH(Classes!J$1,'Dados e Programação'!$A$1:$AN$1,0),FALSE)</f>
        <v>0</v>
      </c>
      <c r="K367" s="2">
        <f>VLOOKUP($B367,'Dados e Programação'!$A$1:$AN$509,MATCH(Classes!K$1,'Dados e Programação'!$A$1:$AN$1,0),FALSE)</f>
        <v>0</v>
      </c>
      <c r="L367" s="2">
        <f>VLOOKUP($B367,'Dados e Programação'!$A$1:$AN$509,MATCH(Classes!L$1,'Dados e Programação'!$A$1:$AN$1,0),FALSE)</f>
        <v>0</v>
      </c>
      <c r="M367" s="2">
        <f>VLOOKUP($B367,'Dados e Programação'!$A$1:$AN$509,MATCH(Classes!M$1,'Dados e Programação'!$A$1:$AN$1,0),FALSE)</f>
        <v>0</v>
      </c>
      <c r="N367" s="2">
        <f>VLOOKUP($B367,'Dados e Programação'!$A$1:$AN$509,MATCH(Classes!N$1,'Dados e Programação'!$A$1:$AN$1,0),FALSE)</f>
        <v>1</v>
      </c>
    </row>
    <row r="368" spans="1:14" x14ac:dyDescent="0.3">
      <c r="A368" t="s">
        <v>99</v>
      </c>
      <c r="B368" t="str">
        <f t="shared" si="10"/>
        <v>MG_Peixaria</v>
      </c>
      <c r="C368" t="str">
        <f t="shared" si="11"/>
        <v>31_Peixaria</v>
      </c>
      <c r="D368" t="s">
        <v>49</v>
      </c>
      <c r="E368">
        <v>31</v>
      </c>
      <c r="F368" t="s">
        <v>25</v>
      </c>
      <c r="G368" s="1">
        <f>VLOOKUP($B368,'Dados e Programação'!$A$1:$AN$509,MATCH(Classes!G$1,'Dados e Programação'!$A$1:$AN$1,0),FALSE)</f>
        <v>1</v>
      </c>
      <c r="H368" s="1">
        <f>VLOOKUP($B368,'Dados e Programação'!$A$1:$AN$509,MATCH(Classes!H$1,'Dados e Programação'!$A$1:$AN$1,0),FALSE)</f>
        <v>0</v>
      </c>
      <c r="I368" s="1">
        <f>VLOOKUP($B368,'Dados e Programação'!$A$1:$AN$509,MATCH(Classes!I$1,'Dados e Programação'!$A$1:$AN$1,0),FALSE)</f>
        <v>0</v>
      </c>
      <c r="J368" s="2">
        <f>VLOOKUP($B368,'Dados e Programação'!$A$1:$AN$509,MATCH(Classes!J$1,'Dados e Programação'!$A$1:$AN$1,0),FALSE)</f>
        <v>1</v>
      </c>
      <c r="K368" s="2">
        <f>VLOOKUP($B368,'Dados e Programação'!$A$1:$AN$509,MATCH(Classes!K$1,'Dados e Programação'!$A$1:$AN$1,0),FALSE)</f>
        <v>0</v>
      </c>
      <c r="L368" s="2">
        <f>VLOOKUP($B368,'Dados e Programação'!$A$1:$AN$509,MATCH(Classes!L$1,'Dados e Programação'!$A$1:$AN$1,0),FALSE)</f>
        <v>0</v>
      </c>
      <c r="M368" s="2">
        <f>VLOOKUP($B368,'Dados e Programação'!$A$1:$AN$509,MATCH(Classes!M$1,'Dados e Programação'!$A$1:$AN$1,0),FALSE)</f>
        <v>0</v>
      </c>
      <c r="N368" s="2">
        <f>VLOOKUP($B368,'Dados e Programação'!$A$1:$AN$509,MATCH(Classes!N$1,'Dados e Programação'!$A$1:$AN$1,0),FALSE)</f>
        <v>0</v>
      </c>
    </row>
    <row r="369" spans="1:14" x14ac:dyDescent="0.3">
      <c r="A369" t="s">
        <v>100</v>
      </c>
      <c r="B369" t="str">
        <f t="shared" si="10"/>
        <v>MG_Restaurante</v>
      </c>
      <c r="C369" t="str">
        <f t="shared" si="11"/>
        <v>31_Restaurante</v>
      </c>
      <c r="D369" t="s">
        <v>49</v>
      </c>
      <c r="E369">
        <v>31</v>
      </c>
      <c r="F369" t="s">
        <v>26</v>
      </c>
      <c r="G369" s="1">
        <f>VLOOKUP($B369,'Dados e Programação'!$A$1:$AN$509,MATCH(Classes!G$1,'Dados e Programação'!$A$1:$AN$1,0),FALSE)</f>
        <v>0</v>
      </c>
      <c r="H369" s="1">
        <f>VLOOKUP($B369,'Dados e Programação'!$A$1:$AN$509,MATCH(Classes!H$1,'Dados e Programação'!$A$1:$AN$1,0),FALSE)</f>
        <v>0</v>
      </c>
      <c r="I369" s="1">
        <f>VLOOKUP($B369,'Dados e Programação'!$A$1:$AN$509,MATCH(Classes!I$1,'Dados e Programação'!$A$1:$AN$1,0),FALSE)</f>
        <v>1</v>
      </c>
      <c r="J369" s="2">
        <f>VLOOKUP($B369,'Dados e Programação'!$A$1:$AN$509,MATCH(Classes!J$1,'Dados e Programação'!$A$1:$AN$1,0),FALSE)</f>
        <v>0</v>
      </c>
      <c r="K369" s="2">
        <f>VLOOKUP($B369,'Dados e Programação'!$A$1:$AN$509,MATCH(Classes!K$1,'Dados e Programação'!$A$1:$AN$1,0),FALSE)</f>
        <v>0</v>
      </c>
      <c r="L369" s="2">
        <f>VLOOKUP($B369,'Dados e Programação'!$A$1:$AN$509,MATCH(Classes!L$1,'Dados e Programação'!$A$1:$AN$1,0),FALSE)</f>
        <v>0</v>
      </c>
      <c r="M369" s="2">
        <f>VLOOKUP($B369,'Dados e Programação'!$A$1:$AN$509,MATCH(Classes!M$1,'Dados e Programação'!$A$1:$AN$1,0),FALSE)</f>
        <v>1</v>
      </c>
      <c r="N369" s="2">
        <f>VLOOKUP($B369,'Dados e Programação'!$A$1:$AN$509,MATCH(Classes!N$1,'Dados e Programação'!$A$1:$AN$1,0),FALSE)</f>
        <v>0</v>
      </c>
    </row>
    <row r="370" spans="1:14" x14ac:dyDescent="0.3">
      <c r="A370" t="s">
        <v>101</v>
      </c>
      <c r="B370" t="str">
        <f t="shared" si="10"/>
        <v>MG_Supermercado</v>
      </c>
      <c r="C370" t="str">
        <f t="shared" si="11"/>
        <v>31_Supermercado</v>
      </c>
      <c r="D370" t="s">
        <v>49</v>
      </c>
      <c r="E370">
        <v>31</v>
      </c>
      <c r="F370" t="s">
        <v>27</v>
      </c>
      <c r="G370" s="1">
        <f>VLOOKUP($B370,'Dados e Programação'!$A$1:$AN$509,MATCH(Classes!G$1,'Dados e Programação'!$A$1:$AN$1,0),FALSE)</f>
        <v>0</v>
      </c>
      <c r="H370" s="1">
        <f>VLOOKUP($B370,'Dados e Programação'!$A$1:$AN$509,MATCH(Classes!H$1,'Dados e Programação'!$A$1:$AN$1,0),FALSE)</f>
        <v>0</v>
      </c>
      <c r="I370" s="1">
        <f>VLOOKUP($B370,'Dados e Programação'!$A$1:$AN$509,MATCH(Classes!I$1,'Dados e Programação'!$A$1:$AN$1,0),FALSE)</f>
        <v>1</v>
      </c>
      <c r="J370" s="2">
        <f>VLOOKUP($B370,'Dados e Programação'!$A$1:$AN$509,MATCH(Classes!J$1,'Dados e Programação'!$A$1:$AN$1,0),FALSE)</f>
        <v>0</v>
      </c>
      <c r="K370" s="2">
        <f>VLOOKUP($B370,'Dados e Programação'!$A$1:$AN$509,MATCH(Classes!K$1,'Dados e Programação'!$A$1:$AN$1,0),FALSE)</f>
        <v>0</v>
      </c>
      <c r="L370" s="2">
        <f>VLOOKUP($B370,'Dados e Programação'!$A$1:$AN$509,MATCH(Classes!L$1,'Dados e Programação'!$A$1:$AN$1,0),FALSE)</f>
        <v>0</v>
      </c>
      <c r="M370" s="2">
        <f>VLOOKUP($B370,'Dados e Programação'!$A$1:$AN$509,MATCH(Classes!M$1,'Dados e Programação'!$A$1:$AN$1,0),FALSE)</f>
        <v>1</v>
      </c>
      <c r="N370" s="2">
        <f>VLOOKUP($B370,'Dados e Programação'!$A$1:$AN$509,MATCH(Classes!N$1,'Dados e Programação'!$A$1:$AN$1,0),FALSE)</f>
        <v>0</v>
      </c>
    </row>
    <row r="371" spans="1:14" x14ac:dyDescent="0.3">
      <c r="A371" t="s">
        <v>85</v>
      </c>
      <c r="B371" t="str">
        <f t="shared" si="10"/>
        <v>RJ_Acougues</v>
      </c>
      <c r="C371" t="str">
        <f t="shared" si="11"/>
        <v>33_Acougues</v>
      </c>
      <c r="D371" t="s">
        <v>50</v>
      </c>
      <c r="E371">
        <v>33</v>
      </c>
      <c r="F371" t="s">
        <v>11</v>
      </c>
      <c r="G371" s="1">
        <f>VLOOKUP($B371,'Dados e Programação'!$A$1:$AN$509,MATCH(Classes!G$1,'Dados e Programação'!$A$1:$AN$1,0),FALSE)</f>
        <v>1</v>
      </c>
      <c r="H371" s="1">
        <f>VLOOKUP($B371,'Dados e Programação'!$A$1:$AN$509,MATCH(Classes!H$1,'Dados e Programação'!$A$1:$AN$1,0),FALSE)</f>
        <v>0</v>
      </c>
      <c r="I371" s="1">
        <f>VLOOKUP($B371,'Dados e Programação'!$A$1:$AN$509,MATCH(Classes!I$1,'Dados e Programação'!$A$1:$AN$1,0),FALSE)</f>
        <v>0</v>
      </c>
      <c r="J371" s="2">
        <f>VLOOKUP($B371,'Dados e Programação'!$A$1:$AN$509,MATCH(Classes!J$1,'Dados e Programação'!$A$1:$AN$1,0),FALSE)</f>
        <v>1</v>
      </c>
      <c r="K371" s="2">
        <f>VLOOKUP($B371,'Dados e Programação'!$A$1:$AN$509,MATCH(Classes!K$1,'Dados e Programação'!$A$1:$AN$1,0),FALSE)</f>
        <v>0</v>
      </c>
      <c r="L371" s="2">
        <f>VLOOKUP($B371,'Dados e Programação'!$A$1:$AN$509,MATCH(Classes!L$1,'Dados e Programação'!$A$1:$AN$1,0),FALSE)</f>
        <v>0</v>
      </c>
      <c r="M371" s="2">
        <f>VLOOKUP($B371,'Dados e Programação'!$A$1:$AN$509,MATCH(Classes!M$1,'Dados e Programação'!$A$1:$AN$1,0),FALSE)</f>
        <v>0</v>
      </c>
      <c r="N371" s="2">
        <f>VLOOKUP($B371,'Dados e Programação'!$A$1:$AN$509,MATCH(Classes!N$1,'Dados e Programação'!$A$1:$AN$1,0),FALSE)</f>
        <v>0</v>
      </c>
    </row>
    <row r="372" spans="1:14" x14ac:dyDescent="0.3">
      <c r="A372" t="s">
        <v>86</v>
      </c>
      <c r="B372" t="str">
        <f t="shared" si="10"/>
        <v>RJ_AliGeral</v>
      </c>
      <c r="C372" t="str">
        <f t="shared" si="11"/>
        <v>33_AliGeral</v>
      </c>
      <c r="D372" t="s">
        <v>50</v>
      </c>
      <c r="E372">
        <v>33</v>
      </c>
      <c r="F372" t="s">
        <v>12</v>
      </c>
      <c r="G372" s="1">
        <f>VLOOKUP($B372,'Dados e Programação'!$A$1:$AN$509,MATCH(Classes!G$1,'Dados e Programação'!$A$1:$AN$1,0),FALSE)</f>
        <v>1</v>
      </c>
      <c r="H372" s="1">
        <f>VLOOKUP($B372,'Dados e Programação'!$A$1:$AN$509,MATCH(Classes!H$1,'Dados e Programação'!$A$1:$AN$1,0),FALSE)</f>
        <v>0</v>
      </c>
      <c r="I372" s="1">
        <f>VLOOKUP($B372,'Dados e Programação'!$A$1:$AN$509,MATCH(Classes!I$1,'Dados e Programação'!$A$1:$AN$1,0),FALSE)</f>
        <v>0</v>
      </c>
      <c r="J372" s="2">
        <f>VLOOKUP($B372,'Dados e Programação'!$A$1:$AN$509,MATCH(Classes!J$1,'Dados e Programação'!$A$1:$AN$1,0),FALSE)</f>
        <v>1</v>
      </c>
      <c r="K372" s="2">
        <f>VLOOKUP($B372,'Dados e Programação'!$A$1:$AN$509,MATCH(Classes!K$1,'Dados e Programação'!$A$1:$AN$1,0),FALSE)</f>
        <v>0</v>
      </c>
      <c r="L372" s="2">
        <f>VLOOKUP($B372,'Dados e Programação'!$A$1:$AN$509,MATCH(Classes!L$1,'Dados e Programação'!$A$1:$AN$1,0),FALSE)</f>
        <v>0</v>
      </c>
      <c r="M372" s="2">
        <f>VLOOKUP($B372,'Dados e Programação'!$A$1:$AN$509,MATCH(Classes!M$1,'Dados e Programação'!$A$1:$AN$1,0),FALSE)</f>
        <v>0</v>
      </c>
      <c r="N372" s="2">
        <f>VLOOKUP($B372,'Dados e Programação'!$A$1:$AN$509,MATCH(Classes!N$1,'Dados e Programação'!$A$1:$AN$1,0),FALSE)</f>
        <v>0</v>
      </c>
    </row>
    <row r="373" spans="1:14" x14ac:dyDescent="0.3">
      <c r="A373" t="s">
        <v>87</v>
      </c>
      <c r="B373" t="str">
        <f t="shared" si="10"/>
        <v>RJ_Ambulantes</v>
      </c>
      <c r="C373" t="str">
        <f t="shared" si="11"/>
        <v>33_Ambulantes</v>
      </c>
      <c r="D373" t="s">
        <v>50</v>
      </c>
      <c r="E373">
        <v>33</v>
      </c>
      <c r="F373" t="s">
        <v>13</v>
      </c>
      <c r="G373" s="1">
        <f>VLOOKUP($B373,'Dados e Programação'!$A$1:$AN$509,MATCH(Classes!G$1,'Dados e Programação'!$A$1:$AN$1,0),FALSE)</f>
        <v>0</v>
      </c>
      <c r="H373" s="1">
        <f>VLOOKUP($B373,'Dados e Programação'!$A$1:$AN$509,MATCH(Classes!H$1,'Dados e Programação'!$A$1:$AN$1,0),FALSE)</f>
        <v>0</v>
      </c>
      <c r="I373" s="1">
        <f>VLOOKUP($B373,'Dados e Programação'!$A$1:$AN$509,MATCH(Classes!I$1,'Dados e Programação'!$A$1:$AN$1,0),FALSE)</f>
        <v>1</v>
      </c>
      <c r="J373" s="2">
        <f>VLOOKUP($B373,'Dados e Programação'!$A$1:$AN$509,MATCH(Classes!J$1,'Dados e Programação'!$A$1:$AN$1,0),FALSE)</f>
        <v>0</v>
      </c>
      <c r="K373" s="2">
        <f>VLOOKUP($B373,'Dados e Programação'!$A$1:$AN$509,MATCH(Classes!K$1,'Dados e Programação'!$A$1:$AN$1,0),FALSE)</f>
        <v>0</v>
      </c>
      <c r="L373" s="2">
        <f>VLOOKUP($B373,'Dados e Programação'!$A$1:$AN$509,MATCH(Classes!L$1,'Dados e Programação'!$A$1:$AN$1,0),FALSE)</f>
        <v>0</v>
      </c>
      <c r="M373" s="2">
        <f>VLOOKUP($B373,'Dados e Programação'!$A$1:$AN$509,MATCH(Classes!M$1,'Dados e Programação'!$A$1:$AN$1,0),FALSE)</f>
        <v>1</v>
      </c>
      <c r="N373" s="2">
        <f>VLOOKUP($B373,'Dados e Programação'!$A$1:$AN$509,MATCH(Classes!N$1,'Dados e Programação'!$A$1:$AN$1,0),FALSE)</f>
        <v>0</v>
      </c>
    </row>
    <row r="374" spans="1:14" x14ac:dyDescent="0.3">
      <c r="A374" t="s">
        <v>88</v>
      </c>
      <c r="B374" t="str">
        <f t="shared" si="10"/>
        <v>RJ_Bares</v>
      </c>
      <c r="C374" t="str">
        <f t="shared" si="11"/>
        <v>33_Bares</v>
      </c>
      <c r="D374" t="s">
        <v>50</v>
      </c>
      <c r="E374">
        <v>33</v>
      </c>
      <c r="F374" t="s">
        <v>14</v>
      </c>
      <c r="G374" s="1">
        <f>VLOOKUP($B374,'Dados e Programação'!$A$1:$AN$509,MATCH(Classes!G$1,'Dados e Programação'!$A$1:$AN$1,0),FALSE)</f>
        <v>0</v>
      </c>
      <c r="H374" s="1">
        <f>VLOOKUP($B374,'Dados e Programação'!$A$1:$AN$509,MATCH(Classes!H$1,'Dados e Programação'!$A$1:$AN$1,0),FALSE)</f>
        <v>0</v>
      </c>
      <c r="I374" s="1">
        <f>VLOOKUP($B374,'Dados e Programação'!$A$1:$AN$509,MATCH(Classes!I$1,'Dados e Programação'!$A$1:$AN$1,0),FALSE)</f>
        <v>1</v>
      </c>
      <c r="J374" s="2">
        <f>VLOOKUP($B374,'Dados e Programação'!$A$1:$AN$509,MATCH(Classes!J$1,'Dados e Programação'!$A$1:$AN$1,0),FALSE)</f>
        <v>0</v>
      </c>
      <c r="K374" s="2">
        <f>VLOOKUP($B374,'Dados e Programação'!$A$1:$AN$509,MATCH(Classes!K$1,'Dados e Programação'!$A$1:$AN$1,0),FALSE)</f>
        <v>0</v>
      </c>
      <c r="L374" s="2">
        <f>VLOOKUP($B374,'Dados e Programação'!$A$1:$AN$509,MATCH(Classes!L$1,'Dados e Programação'!$A$1:$AN$1,0),FALSE)</f>
        <v>0</v>
      </c>
      <c r="M374" s="2">
        <f>VLOOKUP($B374,'Dados e Programação'!$A$1:$AN$509,MATCH(Classes!M$1,'Dados e Programação'!$A$1:$AN$1,0),FALSE)</f>
        <v>0</v>
      </c>
      <c r="N374" s="2">
        <f>VLOOKUP($B374,'Dados e Programação'!$A$1:$AN$509,MATCH(Classes!N$1,'Dados e Programação'!$A$1:$AN$1,0),FALSE)</f>
        <v>1</v>
      </c>
    </row>
    <row r="375" spans="1:14" x14ac:dyDescent="0.3">
      <c r="A375" t="s">
        <v>89</v>
      </c>
      <c r="B375" t="str">
        <f t="shared" si="10"/>
        <v>RJ_Bebidas</v>
      </c>
      <c r="C375" t="str">
        <f t="shared" si="11"/>
        <v>33_Bebidas</v>
      </c>
      <c r="D375" t="s">
        <v>50</v>
      </c>
      <c r="E375">
        <v>33</v>
      </c>
      <c r="F375" t="s">
        <v>15</v>
      </c>
      <c r="G375" s="1">
        <f>VLOOKUP($B375,'Dados e Programação'!$A$1:$AN$509,MATCH(Classes!G$1,'Dados e Programação'!$A$1:$AN$1,0),FALSE)</f>
        <v>0</v>
      </c>
      <c r="H375" s="1">
        <f>VLOOKUP($B375,'Dados e Programação'!$A$1:$AN$509,MATCH(Classes!H$1,'Dados e Programação'!$A$1:$AN$1,0),FALSE)</f>
        <v>0</v>
      </c>
      <c r="I375" s="1">
        <f>VLOOKUP($B375,'Dados e Programação'!$A$1:$AN$509,MATCH(Classes!I$1,'Dados e Programação'!$A$1:$AN$1,0),FALSE)</f>
        <v>1</v>
      </c>
      <c r="J375" s="2">
        <f>VLOOKUP($B375,'Dados e Programação'!$A$1:$AN$509,MATCH(Classes!J$1,'Dados e Programação'!$A$1:$AN$1,0),FALSE)</f>
        <v>0</v>
      </c>
      <c r="K375" s="2">
        <f>VLOOKUP($B375,'Dados e Programação'!$A$1:$AN$509,MATCH(Classes!K$1,'Dados e Programação'!$A$1:$AN$1,0),FALSE)</f>
        <v>1</v>
      </c>
      <c r="L375" s="2">
        <f>VLOOKUP($B375,'Dados e Programação'!$A$1:$AN$509,MATCH(Classes!L$1,'Dados e Programação'!$A$1:$AN$1,0),FALSE)</f>
        <v>0</v>
      </c>
      <c r="M375" s="2">
        <f>VLOOKUP($B375,'Dados e Programação'!$A$1:$AN$509,MATCH(Classes!M$1,'Dados e Programação'!$A$1:$AN$1,0),FALSE)</f>
        <v>0</v>
      </c>
      <c r="N375" s="2">
        <f>VLOOKUP($B375,'Dados e Programação'!$A$1:$AN$509,MATCH(Classes!N$1,'Dados e Programação'!$A$1:$AN$1,0),FALSE)</f>
        <v>0</v>
      </c>
    </row>
    <row r="376" spans="1:14" x14ac:dyDescent="0.3">
      <c r="A376" t="s">
        <v>90</v>
      </c>
      <c r="B376" t="str">
        <f t="shared" si="10"/>
        <v>RJ_Cantinas</v>
      </c>
      <c r="C376" t="str">
        <f t="shared" si="11"/>
        <v>33_Cantinas</v>
      </c>
      <c r="D376" t="s">
        <v>50</v>
      </c>
      <c r="E376">
        <v>33</v>
      </c>
      <c r="F376" t="s">
        <v>16</v>
      </c>
      <c r="G376" s="1">
        <f>VLOOKUP($B376,'Dados e Programação'!$A$1:$AN$509,MATCH(Classes!G$1,'Dados e Programação'!$A$1:$AN$1,0),FALSE)</f>
        <v>0</v>
      </c>
      <c r="H376" s="1">
        <f>VLOOKUP($B376,'Dados e Programação'!$A$1:$AN$509,MATCH(Classes!H$1,'Dados e Programação'!$A$1:$AN$1,0),FALSE)</f>
        <v>0</v>
      </c>
      <c r="I376" s="1">
        <f>VLOOKUP($B376,'Dados e Programação'!$A$1:$AN$509,MATCH(Classes!I$1,'Dados e Programação'!$A$1:$AN$1,0),FALSE)</f>
        <v>1</v>
      </c>
      <c r="J376" s="2">
        <f>VLOOKUP($B376,'Dados e Programação'!$A$1:$AN$509,MATCH(Classes!J$1,'Dados e Programação'!$A$1:$AN$1,0),FALSE)</f>
        <v>0</v>
      </c>
      <c r="K376" s="2">
        <f>VLOOKUP($B376,'Dados e Programação'!$A$1:$AN$509,MATCH(Classes!K$1,'Dados e Programação'!$A$1:$AN$1,0),FALSE)</f>
        <v>0</v>
      </c>
      <c r="L376" s="2">
        <f>VLOOKUP($B376,'Dados e Programação'!$A$1:$AN$509,MATCH(Classes!L$1,'Dados e Programação'!$A$1:$AN$1,0),FALSE)</f>
        <v>0</v>
      </c>
      <c r="M376" s="2">
        <f>VLOOKUP($B376,'Dados e Programação'!$A$1:$AN$509,MATCH(Classes!M$1,'Dados e Programação'!$A$1:$AN$1,0),FALSE)</f>
        <v>1</v>
      </c>
      <c r="N376" s="2">
        <f>VLOOKUP($B376,'Dados e Programação'!$A$1:$AN$509,MATCH(Classes!N$1,'Dados e Programação'!$A$1:$AN$1,0),FALSE)</f>
        <v>0</v>
      </c>
    </row>
    <row r="377" spans="1:14" x14ac:dyDescent="0.3">
      <c r="A377" t="s">
        <v>91</v>
      </c>
      <c r="B377" t="str">
        <f t="shared" si="10"/>
        <v>RJ_Doces</v>
      </c>
      <c r="C377" t="str">
        <f t="shared" si="11"/>
        <v>33_Doces</v>
      </c>
      <c r="D377" t="s">
        <v>50</v>
      </c>
      <c r="E377">
        <v>33</v>
      </c>
      <c r="F377" t="s">
        <v>17</v>
      </c>
      <c r="G377" s="1">
        <f>VLOOKUP($B377,'Dados e Programação'!$A$1:$AN$509,MATCH(Classes!G$1,'Dados e Programação'!$A$1:$AN$1,0),FALSE)</f>
        <v>0</v>
      </c>
      <c r="H377" s="1">
        <f>VLOOKUP($B377,'Dados e Programação'!$A$1:$AN$509,MATCH(Classes!H$1,'Dados e Programação'!$A$1:$AN$1,0),FALSE)</f>
        <v>1</v>
      </c>
      <c r="I377" s="1">
        <f>VLOOKUP($B377,'Dados e Programação'!$A$1:$AN$509,MATCH(Classes!I$1,'Dados e Programação'!$A$1:$AN$1,0),FALSE)</f>
        <v>0</v>
      </c>
      <c r="J377" s="2">
        <f>VLOOKUP($B377,'Dados e Programação'!$A$1:$AN$509,MATCH(Classes!J$1,'Dados e Programação'!$A$1:$AN$1,0),FALSE)</f>
        <v>0</v>
      </c>
      <c r="K377" s="2">
        <f>VLOOKUP($B377,'Dados e Programação'!$A$1:$AN$509,MATCH(Classes!K$1,'Dados e Programação'!$A$1:$AN$1,0),FALSE)</f>
        <v>1</v>
      </c>
      <c r="L377" s="2">
        <f>VLOOKUP($B377,'Dados e Programação'!$A$1:$AN$509,MATCH(Classes!L$1,'Dados e Programação'!$A$1:$AN$1,0),FALSE)</f>
        <v>0</v>
      </c>
      <c r="M377" s="2">
        <f>VLOOKUP($B377,'Dados e Programação'!$A$1:$AN$509,MATCH(Classes!M$1,'Dados e Programação'!$A$1:$AN$1,0),FALSE)</f>
        <v>0</v>
      </c>
      <c r="N377" s="2">
        <f>VLOOKUP($B377,'Dados e Programação'!$A$1:$AN$509,MATCH(Classes!N$1,'Dados e Programação'!$A$1:$AN$1,0),FALSE)</f>
        <v>0</v>
      </c>
    </row>
    <row r="378" spans="1:14" x14ac:dyDescent="0.3">
      <c r="A378" t="s">
        <v>92</v>
      </c>
      <c r="B378" t="str">
        <f t="shared" si="10"/>
        <v>RJ_FornecimentoDom</v>
      </c>
      <c r="C378" t="str">
        <f t="shared" si="11"/>
        <v>33_FornecimentoDom</v>
      </c>
      <c r="D378" t="s">
        <v>50</v>
      </c>
      <c r="E378">
        <v>33</v>
      </c>
      <c r="F378" t="s">
        <v>18</v>
      </c>
      <c r="G378" s="1">
        <f>VLOOKUP($B378,'Dados e Programação'!$A$1:$AN$509,MATCH(Classes!G$1,'Dados e Programação'!$A$1:$AN$1,0),FALSE)</f>
        <v>0</v>
      </c>
      <c r="H378" s="1">
        <f>VLOOKUP($B378,'Dados e Programação'!$A$1:$AN$509,MATCH(Classes!H$1,'Dados e Programação'!$A$1:$AN$1,0),FALSE)</f>
        <v>0</v>
      </c>
      <c r="I378" s="1">
        <f>VLOOKUP($B378,'Dados e Programação'!$A$1:$AN$509,MATCH(Classes!I$1,'Dados e Programação'!$A$1:$AN$1,0),FALSE)</f>
        <v>1</v>
      </c>
      <c r="J378" s="2">
        <f>VLOOKUP($B378,'Dados e Programação'!$A$1:$AN$509,MATCH(Classes!J$1,'Dados e Programação'!$A$1:$AN$1,0),FALSE)</f>
        <v>0</v>
      </c>
      <c r="K378" s="2">
        <f>VLOOKUP($B378,'Dados e Programação'!$A$1:$AN$509,MATCH(Classes!K$1,'Dados e Programação'!$A$1:$AN$1,0),FALSE)</f>
        <v>0</v>
      </c>
      <c r="L378" s="2">
        <f>VLOOKUP($B378,'Dados e Programação'!$A$1:$AN$509,MATCH(Classes!L$1,'Dados e Programação'!$A$1:$AN$1,0),FALSE)</f>
        <v>0</v>
      </c>
      <c r="M378" s="2">
        <f>VLOOKUP($B378,'Dados e Programação'!$A$1:$AN$509,MATCH(Classes!M$1,'Dados e Programação'!$A$1:$AN$1,0),FALSE)</f>
        <v>1</v>
      </c>
      <c r="N378" s="2">
        <f>VLOOKUP($B378,'Dados e Programação'!$A$1:$AN$509,MATCH(Classes!N$1,'Dados e Programação'!$A$1:$AN$1,0),FALSE)</f>
        <v>0</v>
      </c>
    </row>
    <row r="379" spans="1:14" x14ac:dyDescent="0.3">
      <c r="A379" t="s">
        <v>93</v>
      </c>
      <c r="B379" t="str">
        <f t="shared" si="10"/>
        <v>RJ_Hipermercado</v>
      </c>
      <c r="C379" t="str">
        <f t="shared" si="11"/>
        <v>33_Hipermercado</v>
      </c>
      <c r="D379" t="s">
        <v>50</v>
      </c>
      <c r="E379">
        <v>33</v>
      </c>
      <c r="F379" t="s">
        <v>19</v>
      </c>
      <c r="G379" s="1">
        <f>VLOOKUP($B379,'Dados e Programação'!$A$1:$AN$509,MATCH(Classes!G$1,'Dados e Programação'!$A$1:$AN$1,0),FALSE)</f>
        <v>0</v>
      </c>
      <c r="H379" s="1">
        <f>VLOOKUP($B379,'Dados e Programação'!$A$1:$AN$509,MATCH(Classes!H$1,'Dados e Programação'!$A$1:$AN$1,0),FALSE)</f>
        <v>0</v>
      </c>
      <c r="I379" s="1">
        <f>VLOOKUP($B379,'Dados e Programação'!$A$1:$AN$509,MATCH(Classes!I$1,'Dados e Programação'!$A$1:$AN$1,0),FALSE)</f>
        <v>1</v>
      </c>
      <c r="J379" s="2">
        <f>VLOOKUP($B379,'Dados e Programação'!$A$1:$AN$509,MATCH(Classes!J$1,'Dados e Programação'!$A$1:$AN$1,0),FALSE)</f>
        <v>0</v>
      </c>
      <c r="K379" s="2">
        <f>VLOOKUP($B379,'Dados e Programação'!$A$1:$AN$509,MATCH(Classes!K$1,'Dados e Programação'!$A$1:$AN$1,0),FALSE)</f>
        <v>0</v>
      </c>
      <c r="L379" s="2">
        <f>VLOOKUP($B379,'Dados e Programação'!$A$1:$AN$509,MATCH(Classes!L$1,'Dados e Programação'!$A$1:$AN$1,0),FALSE)</f>
        <v>0</v>
      </c>
      <c r="M379" s="2">
        <f>VLOOKUP($B379,'Dados e Programação'!$A$1:$AN$509,MATCH(Classes!M$1,'Dados e Programação'!$A$1:$AN$1,0),FALSE)</f>
        <v>1</v>
      </c>
      <c r="N379" s="2">
        <f>VLOOKUP($B379,'Dados e Programação'!$A$1:$AN$509,MATCH(Classes!N$1,'Dados e Programação'!$A$1:$AN$1,0),FALSE)</f>
        <v>0</v>
      </c>
    </row>
    <row r="380" spans="1:14" x14ac:dyDescent="0.3">
      <c r="A380" t="s">
        <v>94</v>
      </c>
      <c r="B380" t="str">
        <f t="shared" si="10"/>
        <v>RJ_Hortifruti</v>
      </c>
      <c r="C380" t="str">
        <f t="shared" si="11"/>
        <v>33_Hortifruti</v>
      </c>
      <c r="D380" t="s">
        <v>50</v>
      </c>
      <c r="E380">
        <v>33</v>
      </c>
      <c r="F380" t="s">
        <v>20</v>
      </c>
      <c r="G380" s="1">
        <f>VLOOKUP($B380,'Dados e Programação'!$A$1:$AN$509,MATCH(Classes!G$1,'Dados e Programação'!$A$1:$AN$1,0),FALSE)</f>
        <v>1</v>
      </c>
      <c r="H380" s="1">
        <f>VLOOKUP($B380,'Dados e Programação'!$A$1:$AN$509,MATCH(Classes!H$1,'Dados e Programação'!$A$1:$AN$1,0),FALSE)</f>
        <v>0</v>
      </c>
      <c r="I380" s="1">
        <f>VLOOKUP($B380,'Dados e Programação'!$A$1:$AN$509,MATCH(Classes!I$1,'Dados e Programação'!$A$1:$AN$1,0),FALSE)</f>
        <v>0</v>
      </c>
      <c r="J380" s="2">
        <f>VLOOKUP($B380,'Dados e Programação'!$A$1:$AN$509,MATCH(Classes!J$1,'Dados e Programação'!$A$1:$AN$1,0),FALSE)</f>
        <v>1</v>
      </c>
      <c r="K380" s="2">
        <f>VLOOKUP($B380,'Dados e Programação'!$A$1:$AN$509,MATCH(Classes!K$1,'Dados e Programação'!$A$1:$AN$1,0),FALSE)</f>
        <v>0</v>
      </c>
      <c r="L380" s="2">
        <f>VLOOKUP($B380,'Dados e Programação'!$A$1:$AN$509,MATCH(Classes!L$1,'Dados e Programação'!$A$1:$AN$1,0),FALSE)</f>
        <v>0</v>
      </c>
      <c r="M380" s="2">
        <f>VLOOKUP($B380,'Dados e Programação'!$A$1:$AN$509,MATCH(Classes!M$1,'Dados e Programação'!$A$1:$AN$1,0),FALSE)</f>
        <v>0</v>
      </c>
      <c r="N380" s="2">
        <f>VLOOKUP($B380,'Dados e Programação'!$A$1:$AN$509,MATCH(Classes!N$1,'Dados e Programação'!$A$1:$AN$1,0),FALSE)</f>
        <v>0</v>
      </c>
    </row>
    <row r="381" spans="1:14" x14ac:dyDescent="0.3">
      <c r="A381" t="s">
        <v>95</v>
      </c>
      <c r="B381" t="str">
        <f t="shared" si="10"/>
        <v>RJ_Lanchonetes</v>
      </c>
      <c r="C381" t="str">
        <f t="shared" si="11"/>
        <v>33_Lanchonetes</v>
      </c>
      <c r="D381" t="s">
        <v>50</v>
      </c>
      <c r="E381">
        <v>33</v>
      </c>
      <c r="F381" t="s">
        <v>21</v>
      </c>
      <c r="G381" s="1">
        <f>VLOOKUP($B381,'Dados e Programação'!$A$1:$AN$509,MATCH(Classes!G$1,'Dados e Programação'!$A$1:$AN$1,0),FALSE)</f>
        <v>0</v>
      </c>
      <c r="H381" s="1">
        <f>VLOOKUP($B381,'Dados e Programação'!$A$1:$AN$509,MATCH(Classes!H$1,'Dados e Programação'!$A$1:$AN$1,0),FALSE)</f>
        <v>1</v>
      </c>
      <c r="I381" s="1">
        <f>VLOOKUP($B381,'Dados e Programação'!$A$1:$AN$509,MATCH(Classes!I$1,'Dados e Programação'!$A$1:$AN$1,0),FALSE)</f>
        <v>0</v>
      </c>
      <c r="J381" s="2">
        <f>VLOOKUP($B381,'Dados e Programação'!$A$1:$AN$509,MATCH(Classes!J$1,'Dados e Programação'!$A$1:$AN$1,0),FALSE)</f>
        <v>0</v>
      </c>
      <c r="K381" s="2">
        <f>VLOOKUP($B381,'Dados e Programação'!$A$1:$AN$509,MATCH(Classes!K$1,'Dados e Programação'!$A$1:$AN$1,0),FALSE)</f>
        <v>1</v>
      </c>
      <c r="L381" s="2">
        <f>VLOOKUP($B381,'Dados e Programação'!$A$1:$AN$509,MATCH(Classes!L$1,'Dados e Programação'!$A$1:$AN$1,0),FALSE)</f>
        <v>0</v>
      </c>
      <c r="M381" s="2">
        <f>VLOOKUP($B381,'Dados e Programação'!$A$1:$AN$509,MATCH(Classes!M$1,'Dados e Programação'!$A$1:$AN$1,0),FALSE)</f>
        <v>0</v>
      </c>
      <c r="N381" s="2">
        <f>VLOOKUP($B381,'Dados e Programação'!$A$1:$AN$509,MATCH(Classes!N$1,'Dados e Programação'!$A$1:$AN$1,0),FALSE)</f>
        <v>0</v>
      </c>
    </row>
    <row r="382" spans="1:14" x14ac:dyDescent="0.3">
      <c r="A382" t="s">
        <v>96</v>
      </c>
      <c r="B382" t="str">
        <f t="shared" si="10"/>
        <v>RJ_LaticiniosFrios</v>
      </c>
      <c r="C382" t="str">
        <f t="shared" si="11"/>
        <v>33_LaticiniosFrios</v>
      </c>
      <c r="D382" t="s">
        <v>50</v>
      </c>
      <c r="E382">
        <v>33</v>
      </c>
      <c r="F382" t="s">
        <v>22</v>
      </c>
      <c r="G382" s="1">
        <f>VLOOKUP($B382,'Dados e Programação'!$A$1:$AN$509,MATCH(Classes!G$1,'Dados e Programação'!$A$1:$AN$1,0),FALSE)</f>
        <v>0</v>
      </c>
      <c r="H382" s="1">
        <f>VLOOKUP($B382,'Dados e Programação'!$A$1:$AN$509,MATCH(Classes!H$1,'Dados e Programação'!$A$1:$AN$1,0),FALSE)</f>
        <v>0</v>
      </c>
      <c r="I382" s="1">
        <f>VLOOKUP($B382,'Dados e Programação'!$A$1:$AN$509,MATCH(Classes!I$1,'Dados e Programação'!$A$1:$AN$1,0),FALSE)</f>
        <v>1</v>
      </c>
      <c r="J382" s="2">
        <f>VLOOKUP($B382,'Dados e Programação'!$A$1:$AN$509,MATCH(Classes!J$1,'Dados e Programação'!$A$1:$AN$1,0),FALSE)</f>
        <v>0</v>
      </c>
      <c r="K382" s="2">
        <f>VLOOKUP($B382,'Dados e Programação'!$A$1:$AN$509,MATCH(Classes!K$1,'Dados e Programação'!$A$1:$AN$1,0),FALSE)</f>
        <v>0</v>
      </c>
      <c r="L382" s="2">
        <f>VLOOKUP($B382,'Dados e Programação'!$A$1:$AN$509,MATCH(Classes!L$1,'Dados e Programação'!$A$1:$AN$1,0),FALSE)</f>
        <v>0</v>
      </c>
      <c r="M382" s="2">
        <f>VLOOKUP($B382,'Dados e Programação'!$A$1:$AN$509,MATCH(Classes!M$1,'Dados e Programação'!$A$1:$AN$1,0),FALSE)</f>
        <v>1</v>
      </c>
      <c r="N382" s="2">
        <f>VLOOKUP($B382,'Dados e Programação'!$A$1:$AN$509,MATCH(Classes!N$1,'Dados e Programação'!$A$1:$AN$1,0),FALSE)</f>
        <v>0</v>
      </c>
    </row>
    <row r="383" spans="1:14" x14ac:dyDescent="0.3">
      <c r="A383" t="s">
        <v>97</v>
      </c>
      <c r="B383" t="str">
        <f t="shared" si="10"/>
        <v>RJ_Minimercado</v>
      </c>
      <c r="C383" t="str">
        <f t="shared" si="11"/>
        <v>33_Minimercado</v>
      </c>
      <c r="D383" t="s">
        <v>50</v>
      </c>
      <c r="E383">
        <v>33</v>
      </c>
      <c r="F383" t="s">
        <v>23</v>
      </c>
      <c r="G383" s="1">
        <f>VLOOKUP($B383,'Dados e Programação'!$A$1:$AN$509,MATCH(Classes!G$1,'Dados e Programação'!$A$1:$AN$1,0),FALSE)</f>
        <v>1</v>
      </c>
      <c r="H383" s="1">
        <f>VLOOKUP($B383,'Dados e Programação'!$A$1:$AN$509,MATCH(Classes!H$1,'Dados e Programação'!$A$1:$AN$1,0),FALSE)</f>
        <v>0</v>
      </c>
      <c r="I383" s="1">
        <f>VLOOKUP($B383,'Dados e Programação'!$A$1:$AN$509,MATCH(Classes!I$1,'Dados e Programação'!$A$1:$AN$1,0),FALSE)</f>
        <v>0</v>
      </c>
      <c r="J383" s="2">
        <f>VLOOKUP($B383,'Dados e Programação'!$A$1:$AN$509,MATCH(Classes!J$1,'Dados e Programação'!$A$1:$AN$1,0),FALSE)</f>
        <v>1</v>
      </c>
      <c r="K383" s="2">
        <f>VLOOKUP($B383,'Dados e Programação'!$A$1:$AN$509,MATCH(Classes!K$1,'Dados e Programação'!$A$1:$AN$1,0),FALSE)</f>
        <v>0</v>
      </c>
      <c r="L383" s="2">
        <f>VLOOKUP($B383,'Dados e Programação'!$A$1:$AN$509,MATCH(Classes!L$1,'Dados e Programação'!$A$1:$AN$1,0),FALSE)</f>
        <v>0</v>
      </c>
      <c r="M383" s="2">
        <f>VLOOKUP($B383,'Dados e Programação'!$A$1:$AN$509,MATCH(Classes!M$1,'Dados e Programação'!$A$1:$AN$1,0),FALSE)</f>
        <v>0</v>
      </c>
      <c r="N383" s="2">
        <f>VLOOKUP($B383,'Dados e Programação'!$A$1:$AN$509,MATCH(Classes!N$1,'Dados e Programação'!$A$1:$AN$1,0),FALSE)</f>
        <v>0</v>
      </c>
    </row>
    <row r="384" spans="1:14" x14ac:dyDescent="0.3">
      <c r="A384" t="s">
        <v>98</v>
      </c>
      <c r="B384" t="str">
        <f t="shared" si="10"/>
        <v>RJ_Padaria_prod</v>
      </c>
      <c r="C384" t="str">
        <f t="shared" si="11"/>
        <v>33_Padaria_prod</v>
      </c>
      <c r="D384" t="s">
        <v>50</v>
      </c>
      <c r="E384">
        <v>33</v>
      </c>
      <c r="F384" t="s">
        <v>24</v>
      </c>
      <c r="G384" s="1">
        <f>VLOOKUP($B384,'Dados e Programação'!$A$1:$AN$509,MATCH(Classes!G$1,'Dados e Programação'!$A$1:$AN$1,0),FALSE)</f>
        <v>0</v>
      </c>
      <c r="H384" s="1">
        <f>VLOOKUP($B384,'Dados e Programação'!$A$1:$AN$509,MATCH(Classes!H$1,'Dados e Programação'!$A$1:$AN$1,0),FALSE)</f>
        <v>0</v>
      </c>
      <c r="I384" s="1">
        <f>VLOOKUP($B384,'Dados e Programação'!$A$1:$AN$509,MATCH(Classes!I$1,'Dados e Programação'!$A$1:$AN$1,0),FALSE)</f>
        <v>1</v>
      </c>
      <c r="J384" s="2">
        <f>VLOOKUP($B384,'Dados e Programação'!$A$1:$AN$509,MATCH(Classes!J$1,'Dados e Programação'!$A$1:$AN$1,0),FALSE)</f>
        <v>0</v>
      </c>
      <c r="K384" s="2">
        <f>VLOOKUP($B384,'Dados e Programação'!$A$1:$AN$509,MATCH(Classes!K$1,'Dados e Programação'!$A$1:$AN$1,0),FALSE)</f>
        <v>0</v>
      </c>
      <c r="L384" s="2">
        <f>VLOOKUP($B384,'Dados e Programação'!$A$1:$AN$509,MATCH(Classes!L$1,'Dados e Programação'!$A$1:$AN$1,0),FALSE)</f>
        <v>0</v>
      </c>
      <c r="M384" s="2">
        <f>VLOOKUP($B384,'Dados e Programação'!$A$1:$AN$509,MATCH(Classes!M$1,'Dados e Programação'!$A$1:$AN$1,0),FALSE)</f>
        <v>0</v>
      </c>
      <c r="N384" s="2">
        <f>VLOOKUP($B384,'Dados e Programação'!$A$1:$AN$509,MATCH(Classes!N$1,'Dados e Programação'!$A$1:$AN$1,0),FALSE)</f>
        <v>1</v>
      </c>
    </row>
    <row r="385" spans="1:14" x14ac:dyDescent="0.3">
      <c r="A385" t="s">
        <v>99</v>
      </c>
      <c r="B385" t="str">
        <f t="shared" si="10"/>
        <v>RJ_Peixaria</v>
      </c>
      <c r="C385" t="str">
        <f t="shared" si="11"/>
        <v>33_Peixaria</v>
      </c>
      <c r="D385" t="s">
        <v>50</v>
      </c>
      <c r="E385">
        <v>33</v>
      </c>
      <c r="F385" t="s">
        <v>25</v>
      </c>
      <c r="G385" s="1">
        <f>VLOOKUP($B385,'Dados e Programação'!$A$1:$AN$509,MATCH(Classes!G$1,'Dados e Programação'!$A$1:$AN$1,0),FALSE)</f>
        <v>1</v>
      </c>
      <c r="H385" s="1">
        <f>VLOOKUP($B385,'Dados e Programação'!$A$1:$AN$509,MATCH(Classes!H$1,'Dados e Programação'!$A$1:$AN$1,0),FALSE)</f>
        <v>0</v>
      </c>
      <c r="I385" s="1">
        <f>VLOOKUP($B385,'Dados e Programação'!$A$1:$AN$509,MATCH(Classes!I$1,'Dados e Programação'!$A$1:$AN$1,0),FALSE)</f>
        <v>0</v>
      </c>
      <c r="J385" s="2">
        <f>VLOOKUP($B385,'Dados e Programação'!$A$1:$AN$509,MATCH(Classes!J$1,'Dados e Programação'!$A$1:$AN$1,0),FALSE)</f>
        <v>1</v>
      </c>
      <c r="K385" s="2">
        <f>VLOOKUP($B385,'Dados e Programação'!$A$1:$AN$509,MATCH(Classes!K$1,'Dados e Programação'!$A$1:$AN$1,0),FALSE)</f>
        <v>0</v>
      </c>
      <c r="L385" s="2">
        <f>VLOOKUP($B385,'Dados e Programação'!$A$1:$AN$509,MATCH(Classes!L$1,'Dados e Programação'!$A$1:$AN$1,0),FALSE)</f>
        <v>0</v>
      </c>
      <c r="M385" s="2">
        <f>VLOOKUP($B385,'Dados e Programação'!$A$1:$AN$509,MATCH(Classes!M$1,'Dados e Programação'!$A$1:$AN$1,0),FALSE)</f>
        <v>0</v>
      </c>
      <c r="N385" s="2">
        <f>VLOOKUP($B385,'Dados e Programação'!$A$1:$AN$509,MATCH(Classes!N$1,'Dados e Programação'!$A$1:$AN$1,0),FALSE)</f>
        <v>0</v>
      </c>
    </row>
    <row r="386" spans="1:14" x14ac:dyDescent="0.3">
      <c r="A386" t="s">
        <v>100</v>
      </c>
      <c r="B386" t="str">
        <f t="shared" si="10"/>
        <v>RJ_Restaurante</v>
      </c>
      <c r="C386" t="str">
        <f t="shared" si="11"/>
        <v>33_Restaurante</v>
      </c>
      <c r="D386" t="s">
        <v>50</v>
      </c>
      <c r="E386">
        <v>33</v>
      </c>
      <c r="F386" t="s">
        <v>26</v>
      </c>
      <c r="G386" s="1">
        <f>VLOOKUP($B386,'Dados e Programação'!$A$1:$AN$509,MATCH(Classes!G$1,'Dados e Programação'!$A$1:$AN$1,0),FALSE)</f>
        <v>0</v>
      </c>
      <c r="H386" s="1">
        <f>VLOOKUP($B386,'Dados e Programação'!$A$1:$AN$509,MATCH(Classes!H$1,'Dados e Programação'!$A$1:$AN$1,0),FALSE)</f>
        <v>0</v>
      </c>
      <c r="I386" s="1">
        <f>VLOOKUP($B386,'Dados e Programação'!$A$1:$AN$509,MATCH(Classes!I$1,'Dados e Programação'!$A$1:$AN$1,0),FALSE)</f>
        <v>1</v>
      </c>
      <c r="J386" s="2">
        <f>VLOOKUP($B386,'Dados e Programação'!$A$1:$AN$509,MATCH(Classes!J$1,'Dados e Programação'!$A$1:$AN$1,0),FALSE)</f>
        <v>0</v>
      </c>
      <c r="K386" s="2">
        <f>VLOOKUP($B386,'Dados e Programação'!$A$1:$AN$509,MATCH(Classes!K$1,'Dados e Programação'!$A$1:$AN$1,0),FALSE)</f>
        <v>0</v>
      </c>
      <c r="L386" s="2">
        <f>VLOOKUP($B386,'Dados e Programação'!$A$1:$AN$509,MATCH(Classes!L$1,'Dados e Programação'!$A$1:$AN$1,0),FALSE)</f>
        <v>0</v>
      </c>
      <c r="M386" s="2">
        <f>VLOOKUP($B386,'Dados e Programação'!$A$1:$AN$509,MATCH(Classes!M$1,'Dados e Programação'!$A$1:$AN$1,0),FALSE)</f>
        <v>1</v>
      </c>
      <c r="N386" s="2">
        <f>VLOOKUP($B386,'Dados e Programação'!$A$1:$AN$509,MATCH(Classes!N$1,'Dados e Programação'!$A$1:$AN$1,0),FALSE)</f>
        <v>0</v>
      </c>
    </row>
    <row r="387" spans="1:14" x14ac:dyDescent="0.3">
      <c r="A387" t="s">
        <v>101</v>
      </c>
      <c r="B387" t="str">
        <f t="shared" ref="B387:B450" si="12">D387&amp;"_"&amp;F387</f>
        <v>RJ_Supermercado</v>
      </c>
      <c r="C387" t="str">
        <f t="shared" ref="C387:C450" si="13">E387&amp;"_"&amp;F387</f>
        <v>33_Supermercado</v>
      </c>
      <c r="D387" t="s">
        <v>50</v>
      </c>
      <c r="E387">
        <v>33</v>
      </c>
      <c r="F387" t="s">
        <v>27</v>
      </c>
      <c r="G387" s="1">
        <f>VLOOKUP($B387,'Dados e Programação'!$A$1:$AN$509,MATCH(Classes!G$1,'Dados e Programação'!$A$1:$AN$1,0),FALSE)</f>
        <v>0</v>
      </c>
      <c r="H387" s="1">
        <f>VLOOKUP($B387,'Dados e Programação'!$A$1:$AN$509,MATCH(Classes!H$1,'Dados e Programação'!$A$1:$AN$1,0),FALSE)</f>
        <v>0</v>
      </c>
      <c r="I387" s="1">
        <f>VLOOKUP($B387,'Dados e Programação'!$A$1:$AN$509,MATCH(Classes!I$1,'Dados e Programação'!$A$1:$AN$1,0),FALSE)</f>
        <v>1</v>
      </c>
      <c r="J387" s="2">
        <f>VLOOKUP($B387,'Dados e Programação'!$A$1:$AN$509,MATCH(Classes!J$1,'Dados e Programação'!$A$1:$AN$1,0),FALSE)</f>
        <v>0</v>
      </c>
      <c r="K387" s="2">
        <f>VLOOKUP($B387,'Dados e Programação'!$A$1:$AN$509,MATCH(Classes!K$1,'Dados e Programação'!$A$1:$AN$1,0),FALSE)</f>
        <v>0</v>
      </c>
      <c r="L387" s="2">
        <f>VLOOKUP($B387,'Dados e Programação'!$A$1:$AN$509,MATCH(Classes!L$1,'Dados e Programação'!$A$1:$AN$1,0),FALSE)</f>
        <v>0</v>
      </c>
      <c r="M387" s="2">
        <f>VLOOKUP($B387,'Dados e Programação'!$A$1:$AN$509,MATCH(Classes!M$1,'Dados e Programação'!$A$1:$AN$1,0),FALSE)</f>
        <v>1</v>
      </c>
      <c r="N387" s="2">
        <f>VLOOKUP($B387,'Dados e Programação'!$A$1:$AN$509,MATCH(Classes!N$1,'Dados e Programação'!$A$1:$AN$1,0),FALSE)</f>
        <v>0</v>
      </c>
    </row>
    <row r="388" spans="1:14" x14ac:dyDescent="0.3">
      <c r="A388" t="s">
        <v>85</v>
      </c>
      <c r="B388" t="str">
        <f t="shared" si="12"/>
        <v>SP_Acougues</v>
      </c>
      <c r="C388" t="str">
        <f t="shared" si="13"/>
        <v>35_Acougues</v>
      </c>
      <c r="D388" t="s">
        <v>51</v>
      </c>
      <c r="E388">
        <v>35</v>
      </c>
      <c r="F388" t="s">
        <v>11</v>
      </c>
      <c r="G388" s="1">
        <f>VLOOKUP($B388,'Dados e Programação'!$A$1:$AN$509,MATCH(Classes!G$1,'Dados e Programação'!$A$1:$AN$1,0),FALSE)</f>
        <v>1</v>
      </c>
      <c r="H388" s="1">
        <f>VLOOKUP($B388,'Dados e Programação'!$A$1:$AN$509,MATCH(Classes!H$1,'Dados e Programação'!$A$1:$AN$1,0),FALSE)</f>
        <v>0</v>
      </c>
      <c r="I388" s="1">
        <f>VLOOKUP($B388,'Dados e Programação'!$A$1:$AN$509,MATCH(Classes!I$1,'Dados e Programação'!$A$1:$AN$1,0),FALSE)</f>
        <v>0</v>
      </c>
      <c r="J388" s="2">
        <f>VLOOKUP($B388,'Dados e Programação'!$A$1:$AN$509,MATCH(Classes!J$1,'Dados e Programação'!$A$1:$AN$1,0),FALSE)</f>
        <v>1</v>
      </c>
      <c r="K388" s="2">
        <f>VLOOKUP($B388,'Dados e Programação'!$A$1:$AN$509,MATCH(Classes!K$1,'Dados e Programação'!$A$1:$AN$1,0),FALSE)</f>
        <v>0</v>
      </c>
      <c r="L388" s="2">
        <f>VLOOKUP($B388,'Dados e Programação'!$A$1:$AN$509,MATCH(Classes!L$1,'Dados e Programação'!$A$1:$AN$1,0),FALSE)</f>
        <v>0</v>
      </c>
      <c r="M388" s="2">
        <f>VLOOKUP($B388,'Dados e Programação'!$A$1:$AN$509,MATCH(Classes!M$1,'Dados e Programação'!$A$1:$AN$1,0),FALSE)</f>
        <v>0</v>
      </c>
      <c r="N388" s="2">
        <f>VLOOKUP($B388,'Dados e Programação'!$A$1:$AN$509,MATCH(Classes!N$1,'Dados e Programação'!$A$1:$AN$1,0),FALSE)</f>
        <v>0</v>
      </c>
    </row>
    <row r="389" spans="1:14" x14ac:dyDescent="0.3">
      <c r="A389" t="s">
        <v>86</v>
      </c>
      <c r="B389" t="str">
        <f t="shared" si="12"/>
        <v>SP_AliGeral</v>
      </c>
      <c r="C389" t="str">
        <f t="shared" si="13"/>
        <v>35_AliGeral</v>
      </c>
      <c r="D389" t="s">
        <v>51</v>
      </c>
      <c r="E389">
        <v>35</v>
      </c>
      <c r="F389" t="s">
        <v>12</v>
      </c>
      <c r="G389" s="1">
        <f>VLOOKUP($B389,'Dados e Programação'!$A$1:$AN$509,MATCH(Classes!G$1,'Dados e Programação'!$A$1:$AN$1,0),FALSE)</f>
        <v>1</v>
      </c>
      <c r="H389" s="1">
        <f>VLOOKUP($B389,'Dados e Programação'!$A$1:$AN$509,MATCH(Classes!H$1,'Dados e Programação'!$A$1:$AN$1,0),FALSE)</f>
        <v>0</v>
      </c>
      <c r="I389" s="1">
        <f>VLOOKUP($B389,'Dados e Programação'!$A$1:$AN$509,MATCH(Classes!I$1,'Dados e Programação'!$A$1:$AN$1,0),FALSE)</f>
        <v>0</v>
      </c>
      <c r="J389" s="2">
        <f>VLOOKUP($B389,'Dados e Programação'!$A$1:$AN$509,MATCH(Classes!J$1,'Dados e Programação'!$A$1:$AN$1,0),FALSE)</f>
        <v>1</v>
      </c>
      <c r="K389" s="2">
        <f>VLOOKUP($B389,'Dados e Programação'!$A$1:$AN$509,MATCH(Classes!K$1,'Dados e Programação'!$A$1:$AN$1,0),FALSE)</f>
        <v>0</v>
      </c>
      <c r="L389" s="2">
        <f>VLOOKUP($B389,'Dados e Programação'!$A$1:$AN$509,MATCH(Classes!L$1,'Dados e Programação'!$A$1:$AN$1,0),FALSE)</f>
        <v>0</v>
      </c>
      <c r="M389" s="2">
        <f>VLOOKUP($B389,'Dados e Programação'!$A$1:$AN$509,MATCH(Classes!M$1,'Dados e Programação'!$A$1:$AN$1,0),FALSE)</f>
        <v>0</v>
      </c>
      <c r="N389" s="2">
        <f>VLOOKUP($B389,'Dados e Programação'!$A$1:$AN$509,MATCH(Classes!N$1,'Dados e Programação'!$A$1:$AN$1,0),FALSE)</f>
        <v>0</v>
      </c>
    </row>
    <row r="390" spans="1:14" x14ac:dyDescent="0.3">
      <c r="A390" t="s">
        <v>87</v>
      </c>
      <c r="B390" t="str">
        <f t="shared" si="12"/>
        <v>SP_Ambulantes</v>
      </c>
      <c r="C390" t="str">
        <f t="shared" si="13"/>
        <v>35_Ambulantes</v>
      </c>
      <c r="D390" t="s">
        <v>51</v>
      </c>
      <c r="E390">
        <v>35</v>
      </c>
      <c r="F390" t="s">
        <v>13</v>
      </c>
      <c r="G390" s="1">
        <f>VLOOKUP($B390,'Dados e Programação'!$A$1:$AN$509,MATCH(Classes!G$1,'Dados e Programação'!$A$1:$AN$1,0),FALSE)</f>
        <v>0</v>
      </c>
      <c r="H390" s="1">
        <f>VLOOKUP($B390,'Dados e Programação'!$A$1:$AN$509,MATCH(Classes!H$1,'Dados e Programação'!$A$1:$AN$1,0),FALSE)</f>
        <v>0</v>
      </c>
      <c r="I390" s="1">
        <f>VLOOKUP($B390,'Dados e Programação'!$A$1:$AN$509,MATCH(Classes!I$1,'Dados e Programação'!$A$1:$AN$1,0),FALSE)</f>
        <v>1</v>
      </c>
      <c r="J390" s="2">
        <f>VLOOKUP($B390,'Dados e Programação'!$A$1:$AN$509,MATCH(Classes!J$1,'Dados e Programação'!$A$1:$AN$1,0),FALSE)</f>
        <v>0</v>
      </c>
      <c r="K390" s="2">
        <f>VLOOKUP($B390,'Dados e Programação'!$A$1:$AN$509,MATCH(Classes!K$1,'Dados e Programação'!$A$1:$AN$1,0),FALSE)</f>
        <v>0</v>
      </c>
      <c r="L390" s="2">
        <f>VLOOKUP($B390,'Dados e Programação'!$A$1:$AN$509,MATCH(Classes!L$1,'Dados e Programação'!$A$1:$AN$1,0),FALSE)</f>
        <v>0</v>
      </c>
      <c r="M390" s="2">
        <f>VLOOKUP($B390,'Dados e Programação'!$A$1:$AN$509,MATCH(Classes!M$1,'Dados e Programação'!$A$1:$AN$1,0),FALSE)</f>
        <v>1</v>
      </c>
      <c r="N390" s="2">
        <f>VLOOKUP($B390,'Dados e Programação'!$A$1:$AN$509,MATCH(Classes!N$1,'Dados e Programação'!$A$1:$AN$1,0),FALSE)</f>
        <v>0</v>
      </c>
    </row>
    <row r="391" spans="1:14" x14ac:dyDescent="0.3">
      <c r="A391" t="s">
        <v>88</v>
      </c>
      <c r="B391" t="str">
        <f t="shared" si="12"/>
        <v>SP_Bares</v>
      </c>
      <c r="C391" t="str">
        <f t="shared" si="13"/>
        <v>35_Bares</v>
      </c>
      <c r="D391" t="s">
        <v>51</v>
      </c>
      <c r="E391">
        <v>35</v>
      </c>
      <c r="F391" t="s">
        <v>14</v>
      </c>
      <c r="G391" s="1">
        <f>VLOOKUP($B391,'Dados e Programação'!$A$1:$AN$509,MATCH(Classes!G$1,'Dados e Programação'!$A$1:$AN$1,0),FALSE)</f>
        <v>0</v>
      </c>
      <c r="H391" s="1">
        <f>VLOOKUP($B391,'Dados e Programação'!$A$1:$AN$509,MATCH(Classes!H$1,'Dados e Programação'!$A$1:$AN$1,0),FALSE)</f>
        <v>0</v>
      </c>
      <c r="I391" s="1">
        <f>VLOOKUP($B391,'Dados e Programação'!$A$1:$AN$509,MATCH(Classes!I$1,'Dados e Programação'!$A$1:$AN$1,0),FALSE)</f>
        <v>1</v>
      </c>
      <c r="J391" s="2">
        <f>VLOOKUP($B391,'Dados e Programação'!$A$1:$AN$509,MATCH(Classes!J$1,'Dados e Programação'!$A$1:$AN$1,0),FALSE)</f>
        <v>0</v>
      </c>
      <c r="K391" s="2">
        <f>VLOOKUP($B391,'Dados e Programação'!$A$1:$AN$509,MATCH(Classes!K$1,'Dados e Programação'!$A$1:$AN$1,0),FALSE)</f>
        <v>0</v>
      </c>
      <c r="L391" s="2">
        <f>VLOOKUP($B391,'Dados e Programação'!$A$1:$AN$509,MATCH(Classes!L$1,'Dados e Programação'!$A$1:$AN$1,0),FALSE)</f>
        <v>0</v>
      </c>
      <c r="M391" s="2">
        <f>VLOOKUP($B391,'Dados e Programação'!$A$1:$AN$509,MATCH(Classes!M$1,'Dados e Programação'!$A$1:$AN$1,0),FALSE)</f>
        <v>1</v>
      </c>
      <c r="N391" s="2">
        <f>VLOOKUP($B391,'Dados e Programação'!$A$1:$AN$509,MATCH(Classes!N$1,'Dados e Programação'!$A$1:$AN$1,0),FALSE)</f>
        <v>0</v>
      </c>
    </row>
    <row r="392" spans="1:14" x14ac:dyDescent="0.3">
      <c r="A392" t="s">
        <v>89</v>
      </c>
      <c r="B392" t="str">
        <f t="shared" si="12"/>
        <v>SP_Bebidas</v>
      </c>
      <c r="C392" t="str">
        <f t="shared" si="13"/>
        <v>35_Bebidas</v>
      </c>
      <c r="D392" t="s">
        <v>51</v>
      </c>
      <c r="E392">
        <v>35</v>
      </c>
      <c r="F392" t="s">
        <v>15</v>
      </c>
      <c r="G392" s="1">
        <f>VLOOKUP($B392,'Dados e Programação'!$A$1:$AN$509,MATCH(Classes!G$1,'Dados e Programação'!$A$1:$AN$1,0),FALSE)</f>
        <v>0</v>
      </c>
      <c r="H392" s="1">
        <f>VLOOKUP($B392,'Dados e Programação'!$A$1:$AN$509,MATCH(Classes!H$1,'Dados e Programação'!$A$1:$AN$1,0),FALSE)</f>
        <v>0</v>
      </c>
      <c r="I392" s="1">
        <f>VLOOKUP($B392,'Dados e Programação'!$A$1:$AN$509,MATCH(Classes!I$1,'Dados e Programação'!$A$1:$AN$1,0),FALSE)</f>
        <v>1</v>
      </c>
      <c r="J392" s="2">
        <f>VLOOKUP($B392,'Dados e Programação'!$A$1:$AN$509,MATCH(Classes!J$1,'Dados e Programação'!$A$1:$AN$1,0),FALSE)</f>
        <v>0</v>
      </c>
      <c r="K392" s="2">
        <f>VLOOKUP($B392,'Dados e Programação'!$A$1:$AN$509,MATCH(Classes!K$1,'Dados e Programação'!$A$1:$AN$1,0),FALSE)</f>
        <v>1</v>
      </c>
      <c r="L392" s="2">
        <f>VLOOKUP($B392,'Dados e Programação'!$A$1:$AN$509,MATCH(Classes!L$1,'Dados e Programação'!$A$1:$AN$1,0),FALSE)</f>
        <v>0</v>
      </c>
      <c r="M392" s="2">
        <f>VLOOKUP($B392,'Dados e Programação'!$A$1:$AN$509,MATCH(Classes!M$1,'Dados e Programação'!$A$1:$AN$1,0),FALSE)</f>
        <v>0</v>
      </c>
      <c r="N392" s="2">
        <f>VLOOKUP($B392,'Dados e Programação'!$A$1:$AN$509,MATCH(Classes!N$1,'Dados e Programação'!$A$1:$AN$1,0),FALSE)</f>
        <v>0</v>
      </c>
    </row>
    <row r="393" spans="1:14" x14ac:dyDescent="0.3">
      <c r="A393" t="s">
        <v>90</v>
      </c>
      <c r="B393" t="str">
        <f t="shared" si="12"/>
        <v>SP_Cantinas</v>
      </c>
      <c r="C393" t="str">
        <f t="shared" si="13"/>
        <v>35_Cantinas</v>
      </c>
      <c r="D393" t="s">
        <v>51</v>
      </c>
      <c r="E393">
        <v>35</v>
      </c>
      <c r="F393" t="s">
        <v>16</v>
      </c>
      <c r="G393" s="1">
        <f>VLOOKUP($B393,'Dados e Programação'!$A$1:$AN$509,MATCH(Classes!G$1,'Dados e Programação'!$A$1:$AN$1,0),FALSE)</f>
        <v>0</v>
      </c>
      <c r="H393" s="1">
        <f>VLOOKUP($B393,'Dados e Programação'!$A$1:$AN$509,MATCH(Classes!H$1,'Dados e Programação'!$A$1:$AN$1,0),FALSE)</f>
        <v>0</v>
      </c>
      <c r="I393" s="1">
        <f>VLOOKUP($B393,'Dados e Programação'!$A$1:$AN$509,MATCH(Classes!I$1,'Dados e Programação'!$A$1:$AN$1,0),FALSE)</f>
        <v>1</v>
      </c>
      <c r="J393" s="2">
        <f>VLOOKUP($B393,'Dados e Programação'!$A$1:$AN$509,MATCH(Classes!J$1,'Dados e Programação'!$A$1:$AN$1,0),FALSE)</f>
        <v>0</v>
      </c>
      <c r="K393" s="2">
        <f>VLOOKUP($B393,'Dados e Programação'!$A$1:$AN$509,MATCH(Classes!K$1,'Dados e Programação'!$A$1:$AN$1,0),FALSE)</f>
        <v>0</v>
      </c>
      <c r="L393" s="2">
        <f>VLOOKUP($B393,'Dados e Programação'!$A$1:$AN$509,MATCH(Classes!L$1,'Dados e Programação'!$A$1:$AN$1,0),FALSE)</f>
        <v>0</v>
      </c>
      <c r="M393" s="2">
        <f>VLOOKUP($B393,'Dados e Programação'!$A$1:$AN$509,MATCH(Classes!M$1,'Dados e Programação'!$A$1:$AN$1,0),FALSE)</f>
        <v>1</v>
      </c>
      <c r="N393" s="2">
        <f>VLOOKUP($B393,'Dados e Programação'!$A$1:$AN$509,MATCH(Classes!N$1,'Dados e Programação'!$A$1:$AN$1,0),FALSE)</f>
        <v>0</v>
      </c>
    </row>
    <row r="394" spans="1:14" x14ac:dyDescent="0.3">
      <c r="A394" t="s">
        <v>91</v>
      </c>
      <c r="B394" t="str">
        <f t="shared" si="12"/>
        <v>SP_Doces</v>
      </c>
      <c r="C394" t="str">
        <f t="shared" si="13"/>
        <v>35_Doces</v>
      </c>
      <c r="D394" t="s">
        <v>51</v>
      </c>
      <c r="E394">
        <v>35</v>
      </c>
      <c r="F394" t="s">
        <v>17</v>
      </c>
      <c r="G394" s="1">
        <f>VLOOKUP($B394,'Dados e Programação'!$A$1:$AN$509,MATCH(Classes!G$1,'Dados e Programação'!$A$1:$AN$1,0),FALSE)</f>
        <v>0</v>
      </c>
      <c r="H394" s="1">
        <f>VLOOKUP($B394,'Dados e Programação'!$A$1:$AN$509,MATCH(Classes!H$1,'Dados e Programação'!$A$1:$AN$1,0),FALSE)</f>
        <v>1</v>
      </c>
      <c r="I394" s="1">
        <f>VLOOKUP($B394,'Dados e Programação'!$A$1:$AN$509,MATCH(Classes!I$1,'Dados e Programação'!$A$1:$AN$1,0),FALSE)</f>
        <v>0</v>
      </c>
      <c r="J394" s="2">
        <f>VLOOKUP($B394,'Dados e Programação'!$A$1:$AN$509,MATCH(Classes!J$1,'Dados e Programação'!$A$1:$AN$1,0),FALSE)</f>
        <v>0</v>
      </c>
      <c r="K394" s="2">
        <f>VLOOKUP($B394,'Dados e Programação'!$A$1:$AN$509,MATCH(Classes!K$1,'Dados e Programação'!$A$1:$AN$1,0),FALSE)</f>
        <v>1</v>
      </c>
      <c r="L394" s="2">
        <f>VLOOKUP($B394,'Dados e Programação'!$A$1:$AN$509,MATCH(Classes!L$1,'Dados e Programação'!$A$1:$AN$1,0),FALSE)</f>
        <v>0</v>
      </c>
      <c r="M394" s="2">
        <f>VLOOKUP($B394,'Dados e Programação'!$A$1:$AN$509,MATCH(Classes!M$1,'Dados e Programação'!$A$1:$AN$1,0),FALSE)</f>
        <v>0</v>
      </c>
      <c r="N394" s="2">
        <f>VLOOKUP($B394,'Dados e Programação'!$A$1:$AN$509,MATCH(Classes!N$1,'Dados e Programação'!$A$1:$AN$1,0),FALSE)</f>
        <v>0</v>
      </c>
    </row>
    <row r="395" spans="1:14" x14ac:dyDescent="0.3">
      <c r="A395" t="s">
        <v>92</v>
      </c>
      <c r="B395" t="str">
        <f t="shared" si="12"/>
        <v>SP_FornecimentoDom</v>
      </c>
      <c r="C395" t="str">
        <f t="shared" si="13"/>
        <v>35_FornecimentoDom</v>
      </c>
      <c r="D395" t="s">
        <v>51</v>
      </c>
      <c r="E395">
        <v>35</v>
      </c>
      <c r="F395" t="s">
        <v>18</v>
      </c>
      <c r="G395" s="1">
        <f>VLOOKUP($B395,'Dados e Programação'!$A$1:$AN$509,MATCH(Classes!G$1,'Dados e Programação'!$A$1:$AN$1,0),FALSE)</f>
        <v>0</v>
      </c>
      <c r="H395" s="1">
        <f>VLOOKUP($B395,'Dados e Programação'!$A$1:$AN$509,MATCH(Classes!H$1,'Dados e Programação'!$A$1:$AN$1,0),FALSE)</f>
        <v>0</v>
      </c>
      <c r="I395" s="1">
        <f>VLOOKUP($B395,'Dados e Programação'!$A$1:$AN$509,MATCH(Classes!I$1,'Dados e Programação'!$A$1:$AN$1,0),FALSE)</f>
        <v>1</v>
      </c>
      <c r="J395" s="2">
        <f>VLOOKUP($B395,'Dados e Programação'!$A$1:$AN$509,MATCH(Classes!J$1,'Dados e Programação'!$A$1:$AN$1,0),FALSE)</f>
        <v>0</v>
      </c>
      <c r="K395" s="2">
        <f>VLOOKUP($B395,'Dados e Programação'!$A$1:$AN$509,MATCH(Classes!K$1,'Dados e Programação'!$A$1:$AN$1,0),FALSE)</f>
        <v>0</v>
      </c>
      <c r="L395" s="2">
        <f>VLOOKUP($B395,'Dados e Programação'!$A$1:$AN$509,MATCH(Classes!L$1,'Dados e Programação'!$A$1:$AN$1,0),FALSE)</f>
        <v>0</v>
      </c>
      <c r="M395" s="2">
        <f>VLOOKUP($B395,'Dados e Programação'!$A$1:$AN$509,MATCH(Classes!M$1,'Dados e Programação'!$A$1:$AN$1,0),FALSE)</f>
        <v>0</v>
      </c>
      <c r="N395" s="2">
        <f>VLOOKUP($B395,'Dados e Programação'!$A$1:$AN$509,MATCH(Classes!N$1,'Dados e Programação'!$A$1:$AN$1,0),FALSE)</f>
        <v>1</v>
      </c>
    </row>
    <row r="396" spans="1:14" x14ac:dyDescent="0.3">
      <c r="A396" t="s">
        <v>93</v>
      </c>
      <c r="B396" t="str">
        <f t="shared" si="12"/>
        <v>SP_Hipermercado</v>
      </c>
      <c r="C396" t="str">
        <f t="shared" si="13"/>
        <v>35_Hipermercado</v>
      </c>
      <c r="D396" t="s">
        <v>51</v>
      </c>
      <c r="E396">
        <v>35</v>
      </c>
      <c r="F396" t="s">
        <v>19</v>
      </c>
      <c r="G396" s="1">
        <f>VLOOKUP($B396,'Dados e Programação'!$A$1:$AN$509,MATCH(Classes!G$1,'Dados e Programação'!$A$1:$AN$1,0),FALSE)</f>
        <v>0</v>
      </c>
      <c r="H396" s="1">
        <f>VLOOKUP($B396,'Dados e Programação'!$A$1:$AN$509,MATCH(Classes!H$1,'Dados e Programação'!$A$1:$AN$1,0),FALSE)</f>
        <v>0</v>
      </c>
      <c r="I396" s="1">
        <f>VLOOKUP($B396,'Dados e Programação'!$A$1:$AN$509,MATCH(Classes!I$1,'Dados e Programação'!$A$1:$AN$1,0),FALSE)</f>
        <v>1</v>
      </c>
      <c r="J396" s="2">
        <f>VLOOKUP($B396,'Dados e Programação'!$A$1:$AN$509,MATCH(Classes!J$1,'Dados e Programação'!$A$1:$AN$1,0),FALSE)</f>
        <v>0</v>
      </c>
      <c r="K396" s="2">
        <f>VLOOKUP($B396,'Dados e Programação'!$A$1:$AN$509,MATCH(Classes!K$1,'Dados e Programação'!$A$1:$AN$1,0),FALSE)</f>
        <v>0</v>
      </c>
      <c r="L396" s="2">
        <f>VLOOKUP($B396,'Dados e Programação'!$A$1:$AN$509,MATCH(Classes!L$1,'Dados e Programação'!$A$1:$AN$1,0),FALSE)</f>
        <v>0</v>
      </c>
      <c r="M396" s="2">
        <f>VLOOKUP($B396,'Dados e Programação'!$A$1:$AN$509,MATCH(Classes!M$1,'Dados e Programação'!$A$1:$AN$1,0),FALSE)</f>
        <v>1</v>
      </c>
      <c r="N396" s="2">
        <f>VLOOKUP($B396,'Dados e Programação'!$A$1:$AN$509,MATCH(Classes!N$1,'Dados e Programação'!$A$1:$AN$1,0),FALSE)</f>
        <v>0</v>
      </c>
    </row>
    <row r="397" spans="1:14" x14ac:dyDescent="0.3">
      <c r="A397" t="s">
        <v>94</v>
      </c>
      <c r="B397" t="str">
        <f t="shared" si="12"/>
        <v>SP_Hortifruti</v>
      </c>
      <c r="C397" t="str">
        <f t="shared" si="13"/>
        <v>35_Hortifruti</v>
      </c>
      <c r="D397" t="s">
        <v>51</v>
      </c>
      <c r="E397">
        <v>35</v>
      </c>
      <c r="F397" t="s">
        <v>20</v>
      </c>
      <c r="G397" s="1">
        <f>VLOOKUP($B397,'Dados e Programação'!$A$1:$AN$509,MATCH(Classes!G$1,'Dados e Programação'!$A$1:$AN$1,0),FALSE)</f>
        <v>1</v>
      </c>
      <c r="H397" s="1">
        <f>VLOOKUP($B397,'Dados e Programação'!$A$1:$AN$509,MATCH(Classes!H$1,'Dados e Programação'!$A$1:$AN$1,0),FALSE)</f>
        <v>0</v>
      </c>
      <c r="I397" s="1">
        <f>VLOOKUP($B397,'Dados e Programação'!$A$1:$AN$509,MATCH(Classes!I$1,'Dados e Programação'!$A$1:$AN$1,0),FALSE)</f>
        <v>0</v>
      </c>
      <c r="J397" s="2">
        <f>VLOOKUP($B397,'Dados e Programação'!$A$1:$AN$509,MATCH(Classes!J$1,'Dados e Programação'!$A$1:$AN$1,0),FALSE)</f>
        <v>1</v>
      </c>
      <c r="K397" s="2">
        <f>VLOOKUP($B397,'Dados e Programação'!$A$1:$AN$509,MATCH(Classes!K$1,'Dados e Programação'!$A$1:$AN$1,0),FALSE)</f>
        <v>0</v>
      </c>
      <c r="L397" s="2">
        <f>VLOOKUP($B397,'Dados e Programação'!$A$1:$AN$509,MATCH(Classes!L$1,'Dados e Programação'!$A$1:$AN$1,0),FALSE)</f>
        <v>0</v>
      </c>
      <c r="M397" s="2">
        <f>VLOOKUP($B397,'Dados e Programação'!$A$1:$AN$509,MATCH(Classes!M$1,'Dados e Programação'!$A$1:$AN$1,0),FALSE)</f>
        <v>0</v>
      </c>
      <c r="N397" s="2">
        <f>VLOOKUP($B397,'Dados e Programação'!$A$1:$AN$509,MATCH(Classes!N$1,'Dados e Programação'!$A$1:$AN$1,0),FALSE)</f>
        <v>0</v>
      </c>
    </row>
    <row r="398" spans="1:14" x14ac:dyDescent="0.3">
      <c r="A398" t="s">
        <v>95</v>
      </c>
      <c r="B398" t="str">
        <f t="shared" si="12"/>
        <v>SP_Lanchonetes</v>
      </c>
      <c r="C398" t="str">
        <f t="shared" si="13"/>
        <v>35_Lanchonetes</v>
      </c>
      <c r="D398" t="s">
        <v>51</v>
      </c>
      <c r="E398">
        <v>35</v>
      </c>
      <c r="F398" t="s">
        <v>21</v>
      </c>
      <c r="G398" s="1">
        <f>VLOOKUP($B398,'Dados e Programação'!$A$1:$AN$509,MATCH(Classes!G$1,'Dados e Programação'!$A$1:$AN$1,0),FALSE)</f>
        <v>0</v>
      </c>
      <c r="H398" s="1">
        <f>VLOOKUP($B398,'Dados e Programação'!$A$1:$AN$509,MATCH(Classes!H$1,'Dados e Programação'!$A$1:$AN$1,0),FALSE)</f>
        <v>1</v>
      </c>
      <c r="I398" s="1">
        <f>VLOOKUP($B398,'Dados e Programação'!$A$1:$AN$509,MATCH(Classes!I$1,'Dados e Programação'!$A$1:$AN$1,0),FALSE)</f>
        <v>0</v>
      </c>
      <c r="J398" s="2">
        <f>VLOOKUP($B398,'Dados e Programação'!$A$1:$AN$509,MATCH(Classes!J$1,'Dados e Programação'!$A$1:$AN$1,0),FALSE)</f>
        <v>0</v>
      </c>
      <c r="K398" s="2">
        <f>VLOOKUP($B398,'Dados e Programação'!$A$1:$AN$509,MATCH(Classes!K$1,'Dados e Programação'!$A$1:$AN$1,0),FALSE)</f>
        <v>1</v>
      </c>
      <c r="L398" s="2">
        <f>VLOOKUP($B398,'Dados e Programação'!$A$1:$AN$509,MATCH(Classes!L$1,'Dados e Programação'!$A$1:$AN$1,0),FALSE)</f>
        <v>0</v>
      </c>
      <c r="M398" s="2">
        <f>VLOOKUP($B398,'Dados e Programação'!$A$1:$AN$509,MATCH(Classes!M$1,'Dados e Programação'!$A$1:$AN$1,0),FALSE)</f>
        <v>0</v>
      </c>
      <c r="N398" s="2">
        <f>VLOOKUP($B398,'Dados e Programação'!$A$1:$AN$509,MATCH(Classes!N$1,'Dados e Programação'!$A$1:$AN$1,0),FALSE)</f>
        <v>0</v>
      </c>
    </row>
    <row r="399" spans="1:14" x14ac:dyDescent="0.3">
      <c r="A399" t="s">
        <v>96</v>
      </c>
      <c r="B399" t="str">
        <f t="shared" si="12"/>
        <v>SP_LaticiniosFrios</v>
      </c>
      <c r="C399" t="str">
        <f t="shared" si="13"/>
        <v>35_LaticiniosFrios</v>
      </c>
      <c r="D399" t="s">
        <v>51</v>
      </c>
      <c r="E399">
        <v>35</v>
      </c>
      <c r="F399" t="s">
        <v>22</v>
      </c>
      <c r="G399" s="1">
        <f>VLOOKUP($B399,'Dados e Programação'!$A$1:$AN$509,MATCH(Classes!G$1,'Dados e Programação'!$A$1:$AN$1,0),FALSE)</f>
        <v>0</v>
      </c>
      <c r="H399" s="1">
        <f>VLOOKUP($B399,'Dados e Programação'!$A$1:$AN$509,MATCH(Classes!H$1,'Dados e Programação'!$A$1:$AN$1,0),FALSE)</f>
        <v>0</v>
      </c>
      <c r="I399" s="1">
        <f>VLOOKUP($B399,'Dados e Programação'!$A$1:$AN$509,MATCH(Classes!I$1,'Dados e Programação'!$A$1:$AN$1,0),FALSE)</f>
        <v>1</v>
      </c>
      <c r="J399" s="2">
        <f>VLOOKUP($B399,'Dados e Programação'!$A$1:$AN$509,MATCH(Classes!J$1,'Dados e Programação'!$A$1:$AN$1,0),FALSE)</f>
        <v>0</v>
      </c>
      <c r="K399" s="2">
        <f>VLOOKUP($B399,'Dados e Programação'!$A$1:$AN$509,MATCH(Classes!K$1,'Dados e Programação'!$A$1:$AN$1,0),FALSE)</f>
        <v>0</v>
      </c>
      <c r="L399" s="2">
        <f>VLOOKUP($B399,'Dados e Programação'!$A$1:$AN$509,MATCH(Classes!L$1,'Dados e Programação'!$A$1:$AN$1,0),FALSE)</f>
        <v>0</v>
      </c>
      <c r="M399" s="2">
        <f>VLOOKUP($B399,'Dados e Programação'!$A$1:$AN$509,MATCH(Classes!M$1,'Dados e Programação'!$A$1:$AN$1,0),FALSE)</f>
        <v>0</v>
      </c>
      <c r="N399" s="2">
        <f>VLOOKUP($B399,'Dados e Programação'!$A$1:$AN$509,MATCH(Classes!N$1,'Dados e Programação'!$A$1:$AN$1,0),FALSE)</f>
        <v>1</v>
      </c>
    </row>
    <row r="400" spans="1:14" x14ac:dyDescent="0.3">
      <c r="A400" t="s">
        <v>97</v>
      </c>
      <c r="B400" t="str">
        <f t="shared" si="12"/>
        <v>SP_Minimercado</v>
      </c>
      <c r="C400" t="str">
        <f t="shared" si="13"/>
        <v>35_Minimercado</v>
      </c>
      <c r="D400" t="s">
        <v>51</v>
      </c>
      <c r="E400">
        <v>35</v>
      </c>
      <c r="F400" t="s">
        <v>23</v>
      </c>
      <c r="G400" s="1">
        <f>VLOOKUP($B400,'Dados e Programação'!$A$1:$AN$509,MATCH(Classes!G$1,'Dados e Programação'!$A$1:$AN$1,0),FALSE)</f>
        <v>0</v>
      </c>
      <c r="H400" s="1">
        <f>VLOOKUP($B400,'Dados e Programação'!$A$1:$AN$509,MATCH(Classes!H$1,'Dados e Programação'!$A$1:$AN$1,0),FALSE)</f>
        <v>0</v>
      </c>
      <c r="I400" s="1">
        <f>VLOOKUP($B400,'Dados e Programação'!$A$1:$AN$509,MATCH(Classes!I$1,'Dados e Programação'!$A$1:$AN$1,0),FALSE)</f>
        <v>1</v>
      </c>
      <c r="J400" s="2">
        <f>VLOOKUP($B400,'Dados e Programação'!$A$1:$AN$509,MATCH(Classes!J$1,'Dados e Programação'!$A$1:$AN$1,0),FALSE)</f>
        <v>0</v>
      </c>
      <c r="K400" s="2">
        <f>VLOOKUP($B400,'Dados e Programação'!$A$1:$AN$509,MATCH(Classes!K$1,'Dados e Programação'!$A$1:$AN$1,0),FALSE)</f>
        <v>0</v>
      </c>
      <c r="L400" s="2">
        <f>VLOOKUP($B400,'Dados e Programação'!$A$1:$AN$509,MATCH(Classes!L$1,'Dados e Programação'!$A$1:$AN$1,0),FALSE)</f>
        <v>0</v>
      </c>
      <c r="M400" s="2">
        <f>VLOOKUP($B400,'Dados e Programação'!$A$1:$AN$509,MATCH(Classes!M$1,'Dados e Programação'!$A$1:$AN$1,0),FALSE)</f>
        <v>1</v>
      </c>
      <c r="N400" s="2">
        <f>VLOOKUP($B400,'Dados e Programação'!$A$1:$AN$509,MATCH(Classes!N$1,'Dados e Programação'!$A$1:$AN$1,0),FALSE)</f>
        <v>0</v>
      </c>
    </row>
    <row r="401" spans="1:14" x14ac:dyDescent="0.3">
      <c r="A401" t="s">
        <v>98</v>
      </c>
      <c r="B401" t="str">
        <f t="shared" si="12"/>
        <v>SP_Padaria_prod</v>
      </c>
      <c r="C401" t="str">
        <f t="shared" si="13"/>
        <v>35_Padaria_prod</v>
      </c>
      <c r="D401" t="s">
        <v>51</v>
      </c>
      <c r="E401">
        <v>35</v>
      </c>
      <c r="F401" t="s">
        <v>24</v>
      </c>
      <c r="G401" s="1">
        <f>VLOOKUP($B401,'Dados e Programação'!$A$1:$AN$509,MATCH(Classes!G$1,'Dados e Programação'!$A$1:$AN$1,0),FALSE)</f>
        <v>0</v>
      </c>
      <c r="H401" s="1">
        <f>VLOOKUP($B401,'Dados e Programação'!$A$1:$AN$509,MATCH(Classes!H$1,'Dados e Programação'!$A$1:$AN$1,0),FALSE)</f>
        <v>0</v>
      </c>
      <c r="I401" s="1">
        <f>VLOOKUP($B401,'Dados e Programação'!$A$1:$AN$509,MATCH(Classes!I$1,'Dados e Programação'!$A$1:$AN$1,0),FALSE)</f>
        <v>1</v>
      </c>
      <c r="J401" s="2">
        <f>VLOOKUP($B401,'Dados e Programação'!$A$1:$AN$509,MATCH(Classes!J$1,'Dados e Programação'!$A$1:$AN$1,0),FALSE)</f>
        <v>0</v>
      </c>
      <c r="K401" s="2">
        <f>VLOOKUP($B401,'Dados e Programação'!$A$1:$AN$509,MATCH(Classes!K$1,'Dados e Programação'!$A$1:$AN$1,0),FALSE)</f>
        <v>0</v>
      </c>
      <c r="L401" s="2">
        <f>VLOOKUP($B401,'Dados e Programação'!$A$1:$AN$509,MATCH(Classes!L$1,'Dados e Programação'!$A$1:$AN$1,0),FALSE)</f>
        <v>0</v>
      </c>
      <c r="M401" s="2">
        <f>VLOOKUP($B401,'Dados e Programação'!$A$1:$AN$509,MATCH(Classes!M$1,'Dados e Programação'!$A$1:$AN$1,0),FALSE)</f>
        <v>0</v>
      </c>
      <c r="N401" s="2">
        <f>VLOOKUP($B401,'Dados e Programação'!$A$1:$AN$509,MATCH(Classes!N$1,'Dados e Programação'!$A$1:$AN$1,0),FALSE)</f>
        <v>1</v>
      </c>
    </row>
    <row r="402" spans="1:14" x14ac:dyDescent="0.3">
      <c r="A402" t="s">
        <v>99</v>
      </c>
      <c r="B402" t="str">
        <f t="shared" si="12"/>
        <v>SP_Peixaria</v>
      </c>
      <c r="C402" t="str">
        <f t="shared" si="13"/>
        <v>35_Peixaria</v>
      </c>
      <c r="D402" t="s">
        <v>51</v>
      </c>
      <c r="E402">
        <v>35</v>
      </c>
      <c r="F402" t="s">
        <v>25</v>
      </c>
      <c r="G402" s="1">
        <f>VLOOKUP($B402,'Dados e Programação'!$A$1:$AN$509,MATCH(Classes!G$1,'Dados e Programação'!$A$1:$AN$1,0),FALSE)</f>
        <v>1</v>
      </c>
      <c r="H402" s="1">
        <f>VLOOKUP($B402,'Dados e Programação'!$A$1:$AN$509,MATCH(Classes!H$1,'Dados e Programação'!$A$1:$AN$1,0),FALSE)</f>
        <v>0</v>
      </c>
      <c r="I402" s="1">
        <f>VLOOKUP($B402,'Dados e Programação'!$A$1:$AN$509,MATCH(Classes!I$1,'Dados e Programação'!$A$1:$AN$1,0),FALSE)</f>
        <v>0</v>
      </c>
      <c r="J402" s="2">
        <f>VLOOKUP($B402,'Dados e Programação'!$A$1:$AN$509,MATCH(Classes!J$1,'Dados e Programação'!$A$1:$AN$1,0),FALSE)</f>
        <v>1</v>
      </c>
      <c r="K402" s="2">
        <f>VLOOKUP($B402,'Dados e Programação'!$A$1:$AN$509,MATCH(Classes!K$1,'Dados e Programação'!$A$1:$AN$1,0),FALSE)</f>
        <v>0</v>
      </c>
      <c r="L402" s="2">
        <f>VLOOKUP($B402,'Dados e Programação'!$A$1:$AN$509,MATCH(Classes!L$1,'Dados e Programação'!$A$1:$AN$1,0),FALSE)</f>
        <v>0</v>
      </c>
      <c r="M402" s="2">
        <f>VLOOKUP($B402,'Dados e Programação'!$A$1:$AN$509,MATCH(Classes!M$1,'Dados e Programação'!$A$1:$AN$1,0),FALSE)</f>
        <v>0</v>
      </c>
      <c r="N402" s="2">
        <f>VLOOKUP($B402,'Dados e Programação'!$A$1:$AN$509,MATCH(Classes!N$1,'Dados e Programação'!$A$1:$AN$1,0),FALSE)</f>
        <v>0</v>
      </c>
    </row>
    <row r="403" spans="1:14" x14ac:dyDescent="0.3">
      <c r="A403" t="s">
        <v>100</v>
      </c>
      <c r="B403" t="str">
        <f t="shared" si="12"/>
        <v>SP_Restaurante</v>
      </c>
      <c r="C403" t="str">
        <f t="shared" si="13"/>
        <v>35_Restaurante</v>
      </c>
      <c r="D403" t="s">
        <v>51</v>
      </c>
      <c r="E403">
        <v>35</v>
      </c>
      <c r="F403" t="s">
        <v>26</v>
      </c>
      <c r="G403" s="1">
        <f>VLOOKUP($B403,'Dados e Programação'!$A$1:$AN$509,MATCH(Classes!G$1,'Dados e Programação'!$A$1:$AN$1,0),FALSE)</f>
        <v>0</v>
      </c>
      <c r="H403" s="1">
        <f>VLOOKUP($B403,'Dados e Programação'!$A$1:$AN$509,MATCH(Classes!H$1,'Dados e Programação'!$A$1:$AN$1,0),FALSE)</f>
        <v>0</v>
      </c>
      <c r="I403" s="1">
        <f>VLOOKUP($B403,'Dados e Programação'!$A$1:$AN$509,MATCH(Classes!I$1,'Dados e Programação'!$A$1:$AN$1,0),FALSE)</f>
        <v>1</v>
      </c>
      <c r="J403" s="2">
        <f>VLOOKUP($B403,'Dados e Programação'!$A$1:$AN$509,MATCH(Classes!J$1,'Dados e Programação'!$A$1:$AN$1,0),FALSE)</f>
        <v>0</v>
      </c>
      <c r="K403" s="2">
        <f>VLOOKUP($B403,'Dados e Programação'!$A$1:$AN$509,MATCH(Classes!K$1,'Dados e Programação'!$A$1:$AN$1,0),FALSE)</f>
        <v>0</v>
      </c>
      <c r="L403" s="2">
        <f>VLOOKUP($B403,'Dados e Programação'!$A$1:$AN$509,MATCH(Classes!L$1,'Dados e Programação'!$A$1:$AN$1,0),FALSE)</f>
        <v>0</v>
      </c>
      <c r="M403" s="2">
        <f>VLOOKUP($B403,'Dados e Programação'!$A$1:$AN$509,MATCH(Classes!M$1,'Dados e Programação'!$A$1:$AN$1,0),FALSE)</f>
        <v>1</v>
      </c>
      <c r="N403" s="2">
        <f>VLOOKUP($B403,'Dados e Programação'!$A$1:$AN$509,MATCH(Classes!N$1,'Dados e Programação'!$A$1:$AN$1,0),FALSE)</f>
        <v>0</v>
      </c>
    </row>
    <row r="404" spans="1:14" x14ac:dyDescent="0.3">
      <c r="A404" t="s">
        <v>101</v>
      </c>
      <c r="B404" t="str">
        <f t="shared" si="12"/>
        <v>SP_Supermercado</v>
      </c>
      <c r="C404" t="str">
        <f t="shared" si="13"/>
        <v>35_Supermercado</v>
      </c>
      <c r="D404" t="s">
        <v>51</v>
      </c>
      <c r="E404">
        <v>35</v>
      </c>
      <c r="F404" t="s">
        <v>27</v>
      </c>
      <c r="G404" s="1">
        <f>VLOOKUP($B404,'Dados e Programação'!$A$1:$AN$509,MATCH(Classes!G$1,'Dados e Programação'!$A$1:$AN$1,0),FALSE)</f>
        <v>0</v>
      </c>
      <c r="H404" s="1">
        <f>VLOOKUP($B404,'Dados e Programação'!$A$1:$AN$509,MATCH(Classes!H$1,'Dados e Programação'!$A$1:$AN$1,0),FALSE)</f>
        <v>0</v>
      </c>
      <c r="I404" s="1">
        <f>VLOOKUP($B404,'Dados e Programação'!$A$1:$AN$509,MATCH(Classes!I$1,'Dados e Programação'!$A$1:$AN$1,0),FALSE)</f>
        <v>1</v>
      </c>
      <c r="J404" s="2">
        <f>VLOOKUP($B404,'Dados e Programação'!$A$1:$AN$509,MATCH(Classes!J$1,'Dados e Programação'!$A$1:$AN$1,0),FALSE)</f>
        <v>0</v>
      </c>
      <c r="K404" s="2">
        <f>VLOOKUP($B404,'Dados e Programação'!$A$1:$AN$509,MATCH(Classes!K$1,'Dados e Programação'!$A$1:$AN$1,0),FALSE)</f>
        <v>0</v>
      </c>
      <c r="L404" s="2">
        <f>VLOOKUP($B404,'Dados e Programação'!$A$1:$AN$509,MATCH(Classes!L$1,'Dados e Programação'!$A$1:$AN$1,0),FALSE)</f>
        <v>0</v>
      </c>
      <c r="M404" s="2">
        <f>VLOOKUP($B404,'Dados e Programação'!$A$1:$AN$509,MATCH(Classes!M$1,'Dados e Programação'!$A$1:$AN$1,0),FALSE)</f>
        <v>1</v>
      </c>
      <c r="N404" s="2">
        <f>VLOOKUP($B404,'Dados e Programação'!$A$1:$AN$509,MATCH(Classes!N$1,'Dados e Programação'!$A$1:$AN$1,0),FALSE)</f>
        <v>0</v>
      </c>
    </row>
    <row r="405" spans="1:14" x14ac:dyDescent="0.3">
      <c r="A405" t="s">
        <v>85</v>
      </c>
      <c r="B405" t="str">
        <f t="shared" si="12"/>
        <v>PR_Acougues</v>
      </c>
      <c r="C405" t="str">
        <f t="shared" si="13"/>
        <v>41_Acougues</v>
      </c>
      <c r="D405" t="s">
        <v>52</v>
      </c>
      <c r="E405">
        <v>41</v>
      </c>
      <c r="F405" t="s">
        <v>11</v>
      </c>
      <c r="G405" s="1">
        <f>VLOOKUP($B405,'Dados e Programação'!$A$1:$AN$509,MATCH(Classes!G$1,'Dados e Programação'!$A$1:$AN$1,0),FALSE)</f>
        <v>1</v>
      </c>
      <c r="H405" s="1">
        <f>VLOOKUP($B405,'Dados e Programação'!$A$1:$AN$509,MATCH(Classes!H$1,'Dados e Programação'!$A$1:$AN$1,0),FALSE)</f>
        <v>0</v>
      </c>
      <c r="I405" s="1">
        <f>VLOOKUP($B405,'Dados e Programação'!$A$1:$AN$509,MATCH(Classes!I$1,'Dados e Programação'!$A$1:$AN$1,0),FALSE)</f>
        <v>0</v>
      </c>
      <c r="J405" s="2">
        <f>VLOOKUP($B405,'Dados e Programação'!$A$1:$AN$509,MATCH(Classes!J$1,'Dados e Programação'!$A$1:$AN$1,0),FALSE)</f>
        <v>1</v>
      </c>
      <c r="K405" s="2">
        <f>VLOOKUP($B405,'Dados e Programação'!$A$1:$AN$509,MATCH(Classes!K$1,'Dados e Programação'!$A$1:$AN$1,0),FALSE)</f>
        <v>0</v>
      </c>
      <c r="L405" s="2">
        <f>VLOOKUP($B405,'Dados e Programação'!$A$1:$AN$509,MATCH(Classes!L$1,'Dados e Programação'!$A$1:$AN$1,0),FALSE)</f>
        <v>0</v>
      </c>
      <c r="M405" s="2">
        <f>VLOOKUP($B405,'Dados e Programação'!$A$1:$AN$509,MATCH(Classes!M$1,'Dados e Programação'!$A$1:$AN$1,0),FALSE)</f>
        <v>0</v>
      </c>
      <c r="N405" s="2">
        <f>VLOOKUP($B405,'Dados e Programação'!$A$1:$AN$509,MATCH(Classes!N$1,'Dados e Programação'!$A$1:$AN$1,0),FALSE)</f>
        <v>0</v>
      </c>
    </row>
    <row r="406" spans="1:14" x14ac:dyDescent="0.3">
      <c r="A406" t="s">
        <v>86</v>
      </c>
      <c r="B406" t="str">
        <f t="shared" si="12"/>
        <v>PR_AliGeral</v>
      </c>
      <c r="C406" t="str">
        <f t="shared" si="13"/>
        <v>41_AliGeral</v>
      </c>
      <c r="D406" t="s">
        <v>52</v>
      </c>
      <c r="E406">
        <v>41</v>
      </c>
      <c r="F406" t="s">
        <v>12</v>
      </c>
      <c r="G406" s="1">
        <f>VLOOKUP($B406,'Dados e Programação'!$A$1:$AN$509,MATCH(Classes!G$1,'Dados e Programação'!$A$1:$AN$1,0),FALSE)</f>
        <v>0</v>
      </c>
      <c r="H406" s="1">
        <f>VLOOKUP($B406,'Dados e Programação'!$A$1:$AN$509,MATCH(Classes!H$1,'Dados e Programação'!$A$1:$AN$1,0),FALSE)</f>
        <v>0</v>
      </c>
      <c r="I406" s="1">
        <f>VLOOKUP($B406,'Dados e Programação'!$A$1:$AN$509,MATCH(Classes!I$1,'Dados e Programação'!$A$1:$AN$1,0),FALSE)</f>
        <v>1</v>
      </c>
      <c r="J406" s="2">
        <f>VLOOKUP($B406,'Dados e Programação'!$A$1:$AN$509,MATCH(Classes!J$1,'Dados e Programação'!$A$1:$AN$1,0),FALSE)</f>
        <v>0</v>
      </c>
      <c r="K406" s="2">
        <f>VLOOKUP($B406,'Dados e Programação'!$A$1:$AN$509,MATCH(Classes!K$1,'Dados e Programação'!$A$1:$AN$1,0),FALSE)</f>
        <v>0</v>
      </c>
      <c r="L406" s="2">
        <f>VLOOKUP($B406,'Dados e Programação'!$A$1:$AN$509,MATCH(Classes!L$1,'Dados e Programação'!$A$1:$AN$1,0),FALSE)</f>
        <v>0</v>
      </c>
      <c r="M406" s="2">
        <f>VLOOKUP($B406,'Dados e Programação'!$A$1:$AN$509,MATCH(Classes!M$1,'Dados e Programação'!$A$1:$AN$1,0),FALSE)</f>
        <v>1</v>
      </c>
      <c r="N406" s="2">
        <f>VLOOKUP($B406,'Dados e Programação'!$A$1:$AN$509,MATCH(Classes!N$1,'Dados e Programação'!$A$1:$AN$1,0),FALSE)</f>
        <v>0</v>
      </c>
    </row>
    <row r="407" spans="1:14" x14ac:dyDescent="0.3">
      <c r="A407" t="s">
        <v>87</v>
      </c>
      <c r="B407" t="str">
        <f t="shared" si="12"/>
        <v>PR_Ambulantes</v>
      </c>
      <c r="C407" t="str">
        <f t="shared" si="13"/>
        <v>41_Ambulantes</v>
      </c>
      <c r="D407" t="s">
        <v>52</v>
      </c>
      <c r="E407">
        <v>41</v>
      </c>
      <c r="F407" t="s">
        <v>13</v>
      </c>
      <c r="G407" s="1">
        <f>VLOOKUP($B407,'Dados e Programação'!$A$1:$AN$509,MATCH(Classes!G$1,'Dados e Programação'!$A$1:$AN$1,0),FALSE)</f>
        <v>0</v>
      </c>
      <c r="H407" s="1">
        <f>VLOOKUP($B407,'Dados e Programação'!$A$1:$AN$509,MATCH(Classes!H$1,'Dados e Programação'!$A$1:$AN$1,0),FALSE)</f>
        <v>0</v>
      </c>
      <c r="I407" s="1">
        <f>VLOOKUP($B407,'Dados e Programação'!$A$1:$AN$509,MATCH(Classes!I$1,'Dados e Programação'!$A$1:$AN$1,0),FALSE)</f>
        <v>1</v>
      </c>
      <c r="J407" s="2">
        <f>VLOOKUP($B407,'Dados e Programação'!$A$1:$AN$509,MATCH(Classes!J$1,'Dados e Programação'!$A$1:$AN$1,0),FALSE)</f>
        <v>1</v>
      </c>
      <c r="K407" s="2">
        <f>VLOOKUP($B407,'Dados e Programação'!$A$1:$AN$509,MATCH(Classes!K$1,'Dados e Programação'!$A$1:$AN$1,0),FALSE)</f>
        <v>0</v>
      </c>
      <c r="L407" s="2">
        <f>VLOOKUP($B407,'Dados e Programação'!$A$1:$AN$509,MATCH(Classes!L$1,'Dados e Programação'!$A$1:$AN$1,0),FALSE)</f>
        <v>0</v>
      </c>
      <c r="M407" s="2">
        <f>VLOOKUP($B407,'Dados e Programação'!$A$1:$AN$509,MATCH(Classes!M$1,'Dados e Programação'!$A$1:$AN$1,0),FALSE)</f>
        <v>0</v>
      </c>
      <c r="N407" s="2">
        <f>VLOOKUP($B407,'Dados e Programação'!$A$1:$AN$509,MATCH(Classes!N$1,'Dados e Programação'!$A$1:$AN$1,0),FALSE)</f>
        <v>0</v>
      </c>
    </row>
    <row r="408" spans="1:14" x14ac:dyDescent="0.3">
      <c r="A408" t="s">
        <v>88</v>
      </c>
      <c r="B408" t="str">
        <f t="shared" si="12"/>
        <v>PR_Bares</v>
      </c>
      <c r="C408" t="str">
        <f t="shared" si="13"/>
        <v>41_Bares</v>
      </c>
      <c r="D408" t="s">
        <v>52</v>
      </c>
      <c r="E408">
        <v>41</v>
      </c>
      <c r="F408" t="s">
        <v>14</v>
      </c>
      <c r="G408" s="1">
        <f>VLOOKUP($B408,'Dados e Programação'!$A$1:$AN$509,MATCH(Classes!G$1,'Dados e Programação'!$A$1:$AN$1,0),FALSE)</f>
        <v>0</v>
      </c>
      <c r="H408" s="1">
        <f>VLOOKUP($B408,'Dados e Programação'!$A$1:$AN$509,MATCH(Classes!H$1,'Dados e Programação'!$A$1:$AN$1,0),FALSE)</f>
        <v>0</v>
      </c>
      <c r="I408" s="1">
        <f>VLOOKUP($B408,'Dados e Programação'!$A$1:$AN$509,MATCH(Classes!I$1,'Dados e Programação'!$A$1:$AN$1,0),FALSE)</f>
        <v>1</v>
      </c>
      <c r="J408" s="2">
        <f>VLOOKUP($B408,'Dados e Programação'!$A$1:$AN$509,MATCH(Classes!J$1,'Dados e Programação'!$A$1:$AN$1,0),FALSE)</f>
        <v>0</v>
      </c>
      <c r="K408" s="2">
        <f>VLOOKUP($B408,'Dados e Programação'!$A$1:$AN$509,MATCH(Classes!K$1,'Dados e Programação'!$A$1:$AN$1,0),FALSE)</f>
        <v>1</v>
      </c>
      <c r="L408" s="2">
        <f>VLOOKUP($B408,'Dados e Programação'!$A$1:$AN$509,MATCH(Classes!L$1,'Dados e Programação'!$A$1:$AN$1,0),FALSE)</f>
        <v>0</v>
      </c>
      <c r="M408" s="2">
        <f>VLOOKUP($B408,'Dados e Programação'!$A$1:$AN$509,MATCH(Classes!M$1,'Dados e Programação'!$A$1:$AN$1,0),FALSE)</f>
        <v>0</v>
      </c>
      <c r="N408" s="2">
        <f>VLOOKUP($B408,'Dados e Programação'!$A$1:$AN$509,MATCH(Classes!N$1,'Dados e Programação'!$A$1:$AN$1,0),FALSE)</f>
        <v>0</v>
      </c>
    </row>
    <row r="409" spans="1:14" x14ac:dyDescent="0.3">
      <c r="A409" t="s">
        <v>89</v>
      </c>
      <c r="B409" t="str">
        <f t="shared" si="12"/>
        <v>PR_Bebidas</v>
      </c>
      <c r="C409" t="str">
        <f t="shared" si="13"/>
        <v>41_Bebidas</v>
      </c>
      <c r="D409" t="s">
        <v>52</v>
      </c>
      <c r="E409">
        <v>41</v>
      </c>
      <c r="F409" t="s">
        <v>15</v>
      </c>
      <c r="G409" s="1">
        <f>VLOOKUP($B409,'Dados e Programação'!$A$1:$AN$509,MATCH(Classes!G$1,'Dados e Programação'!$A$1:$AN$1,0),FALSE)</f>
        <v>0</v>
      </c>
      <c r="H409" s="1">
        <f>VLOOKUP($B409,'Dados e Programação'!$A$1:$AN$509,MATCH(Classes!H$1,'Dados e Programação'!$A$1:$AN$1,0),FALSE)</f>
        <v>0</v>
      </c>
      <c r="I409" s="1">
        <f>VLOOKUP($B409,'Dados e Programação'!$A$1:$AN$509,MATCH(Classes!I$1,'Dados e Programação'!$A$1:$AN$1,0),FALSE)</f>
        <v>1</v>
      </c>
      <c r="J409" s="2">
        <f>VLOOKUP($B409,'Dados e Programação'!$A$1:$AN$509,MATCH(Classes!J$1,'Dados e Programação'!$A$1:$AN$1,0),FALSE)</f>
        <v>0</v>
      </c>
      <c r="K409" s="2">
        <f>VLOOKUP($B409,'Dados e Programação'!$A$1:$AN$509,MATCH(Classes!K$1,'Dados e Programação'!$A$1:$AN$1,0),FALSE)</f>
        <v>1</v>
      </c>
      <c r="L409" s="2">
        <f>VLOOKUP($B409,'Dados e Programação'!$A$1:$AN$509,MATCH(Classes!L$1,'Dados e Programação'!$A$1:$AN$1,0),FALSE)</f>
        <v>0</v>
      </c>
      <c r="M409" s="2">
        <f>VLOOKUP($B409,'Dados e Programação'!$A$1:$AN$509,MATCH(Classes!M$1,'Dados e Programação'!$A$1:$AN$1,0),FALSE)</f>
        <v>0</v>
      </c>
      <c r="N409" s="2">
        <f>VLOOKUP($B409,'Dados e Programação'!$A$1:$AN$509,MATCH(Classes!N$1,'Dados e Programação'!$A$1:$AN$1,0),FALSE)</f>
        <v>0</v>
      </c>
    </row>
    <row r="410" spans="1:14" x14ac:dyDescent="0.3">
      <c r="A410" t="s">
        <v>90</v>
      </c>
      <c r="B410" t="str">
        <f t="shared" si="12"/>
        <v>PR_Cantinas</v>
      </c>
      <c r="C410" t="str">
        <f t="shared" si="13"/>
        <v>41_Cantinas</v>
      </c>
      <c r="D410" t="s">
        <v>52</v>
      </c>
      <c r="E410">
        <v>41</v>
      </c>
      <c r="F410" t="s">
        <v>16</v>
      </c>
      <c r="G410" s="1">
        <f>VLOOKUP($B410,'Dados e Programação'!$A$1:$AN$509,MATCH(Classes!G$1,'Dados e Programação'!$A$1:$AN$1,0),FALSE)</f>
        <v>0</v>
      </c>
      <c r="H410" s="1">
        <f>VLOOKUP($B410,'Dados e Programação'!$A$1:$AN$509,MATCH(Classes!H$1,'Dados e Programação'!$A$1:$AN$1,0),FALSE)</f>
        <v>0</v>
      </c>
      <c r="I410" s="1">
        <f>VLOOKUP($B410,'Dados e Programação'!$A$1:$AN$509,MATCH(Classes!I$1,'Dados e Programação'!$A$1:$AN$1,0),FALSE)</f>
        <v>1</v>
      </c>
      <c r="J410" s="2">
        <f>VLOOKUP($B410,'Dados e Programação'!$A$1:$AN$509,MATCH(Classes!J$1,'Dados e Programação'!$A$1:$AN$1,0),FALSE)</f>
        <v>0</v>
      </c>
      <c r="K410" s="2">
        <f>VLOOKUP($B410,'Dados e Programação'!$A$1:$AN$509,MATCH(Classes!K$1,'Dados e Programação'!$A$1:$AN$1,0),FALSE)</f>
        <v>0</v>
      </c>
      <c r="L410" s="2">
        <f>VLOOKUP($B410,'Dados e Programação'!$A$1:$AN$509,MATCH(Classes!L$1,'Dados e Programação'!$A$1:$AN$1,0),FALSE)</f>
        <v>0</v>
      </c>
      <c r="M410" s="2">
        <f>VLOOKUP($B410,'Dados e Programação'!$A$1:$AN$509,MATCH(Classes!M$1,'Dados e Programação'!$A$1:$AN$1,0),FALSE)</f>
        <v>1</v>
      </c>
      <c r="N410" s="2">
        <f>VLOOKUP($B410,'Dados e Programação'!$A$1:$AN$509,MATCH(Classes!N$1,'Dados e Programação'!$A$1:$AN$1,0),FALSE)</f>
        <v>0</v>
      </c>
    </row>
    <row r="411" spans="1:14" x14ac:dyDescent="0.3">
      <c r="A411" t="s">
        <v>91</v>
      </c>
      <c r="B411" t="str">
        <f t="shared" si="12"/>
        <v>PR_Doces</v>
      </c>
      <c r="C411" t="str">
        <f t="shared" si="13"/>
        <v>41_Doces</v>
      </c>
      <c r="D411" t="s">
        <v>52</v>
      </c>
      <c r="E411">
        <v>41</v>
      </c>
      <c r="F411" t="s">
        <v>17</v>
      </c>
      <c r="G411" s="1">
        <f>VLOOKUP($B411,'Dados e Programação'!$A$1:$AN$509,MATCH(Classes!G$1,'Dados e Programação'!$A$1:$AN$1,0),FALSE)</f>
        <v>0</v>
      </c>
      <c r="H411" s="1">
        <f>VLOOKUP($B411,'Dados e Programação'!$A$1:$AN$509,MATCH(Classes!H$1,'Dados e Programação'!$A$1:$AN$1,0),FALSE)</f>
        <v>1</v>
      </c>
      <c r="I411" s="1">
        <f>VLOOKUP($B411,'Dados e Programação'!$A$1:$AN$509,MATCH(Classes!I$1,'Dados e Programação'!$A$1:$AN$1,0),FALSE)</f>
        <v>0</v>
      </c>
      <c r="J411" s="2">
        <f>VLOOKUP($B411,'Dados e Programação'!$A$1:$AN$509,MATCH(Classes!J$1,'Dados e Programação'!$A$1:$AN$1,0),FALSE)</f>
        <v>0</v>
      </c>
      <c r="K411" s="2">
        <f>VLOOKUP($B411,'Dados e Programação'!$A$1:$AN$509,MATCH(Classes!K$1,'Dados e Programação'!$A$1:$AN$1,0),FALSE)</f>
        <v>1</v>
      </c>
      <c r="L411" s="2">
        <f>VLOOKUP($B411,'Dados e Programação'!$A$1:$AN$509,MATCH(Classes!L$1,'Dados e Programação'!$A$1:$AN$1,0),FALSE)</f>
        <v>0</v>
      </c>
      <c r="M411" s="2">
        <f>VLOOKUP($B411,'Dados e Programação'!$A$1:$AN$509,MATCH(Classes!M$1,'Dados e Programação'!$A$1:$AN$1,0),FALSE)</f>
        <v>0</v>
      </c>
      <c r="N411" s="2">
        <f>VLOOKUP($B411,'Dados e Programação'!$A$1:$AN$509,MATCH(Classes!N$1,'Dados e Programação'!$A$1:$AN$1,0),FALSE)</f>
        <v>0</v>
      </c>
    </row>
    <row r="412" spans="1:14" x14ac:dyDescent="0.3">
      <c r="A412" t="s">
        <v>92</v>
      </c>
      <c r="B412" t="str">
        <f t="shared" si="12"/>
        <v>PR_FornecimentoDom</v>
      </c>
      <c r="C412" t="str">
        <f t="shared" si="13"/>
        <v>41_FornecimentoDom</v>
      </c>
      <c r="D412" t="s">
        <v>52</v>
      </c>
      <c r="E412">
        <v>41</v>
      </c>
      <c r="F412" t="s">
        <v>18</v>
      </c>
      <c r="G412" s="1">
        <f>VLOOKUP($B412,'Dados e Programação'!$A$1:$AN$509,MATCH(Classes!G$1,'Dados e Programação'!$A$1:$AN$1,0),FALSE)</f>
        <v>0</v>
      </c>
      <c r="H412" s="1">
        <f>VLOOKUP($B412,'Dados e Programação'!$A$1:$AN$509,MATCH(Classes!H$1,'Dados e Programação'!$A$1:$AN$1,0),FALSE)</f>
        <v>0</v>
      </c>
      <c r="I412" s="1">
        <f>VLOOKUP($B412,'Dados e Programação'!$A$1:$AN$509,MATCH(Classes!I$1,'Dados e Programação'!$A$1:$AN$1,0),FALSE)</f>
        <v>1</v>
      </c>
      <c r="J412" s="2">
        <f>VLOOKUP($B412,'Dados e Programação'!$A$1:$AN$509,MATCH(Classes!J$1,'Dados e Programação'!$A$1:$AN$1,0),FALSE)</f>
        <v>0</v>
      </c>
      <c r="K412" s="2">
        <f>VLOOKUP($B412,'Dados e Programação'!$A$1:$AN$509,MATCH(Classes!K$1,'Dados e Programação'!$A$1:$AN$1,0),FALSE)</f>
        <v>0</v>
      </c>
      <c r="L412" s="2">
        <f>VLOOKUP($B412,'Dados e Programação'!$A$1:$AN$509,MATCH(Classes!L$1,'Dados e Programação'!$A$1:$AN$1,0),FALSE)</f>
        <v>0</v>
      </c>
      <c r="M412" s="2">
        <f>VLOOKUP($B412,'Dados e Programação'!$A$1:$AN$509,MATCH(Classes!M$1,'Dados e Programação'!$A$1:$AN$1,0),FALSE)</f>
        <v>1</v>
      </c>
      <c r="N412" s="2">
        <f>VLOOKUP($B412,'Dados e Programação'!$A$1:$AN$509,MATCH(Classes!N$1,'Dados e Programação'!$A$1:$AN$1,0),FALSE)</f>
        <v>0</v>
      </c>
    </row>
    <row r="413" spans="1:14" x14ac:dyDescent="0.3">
      <c r="A413" t="s">
        <v>93</v>
      </c>
      <c r="B413" t="str">
        <f t="shared" si="12"/>
        <v>PR_Hipermercado</v>
      </c>
      <c r="C413" t="str">
        <f t="shared" si="13"/>
        <v>41_Hipermercado</v>
      </c>
      <c r="D413" t="s">
        <v>52</v>
      </c>
      <c r="E413">
        <v>41</v>
      </c>
      <c r="F413" t="s">
        <v>19</v>
      </c>
      <c r="G413" s="1">
        <f>VLOOKUP($B413,'Dados e Programação'!$A$1:$AN$509,MATCH(Classes!G$1,'Dados e Programação'!$A$1:$AN$1,0),FALSE)</f>
        <v>0</v>
      </c>
      <c r="H413" s="1">
        <f>VLOOKUP($B413,'Dados e Programação'!$A$1:$AN$509,MATCH(Classes!H$1,'Dados e Programação'!$A$1:$AN$1,0),FALSE)</f>
        <v>0</v>
      </c>
      <c r="I413" s="1">
        <f>VLOOKUP($B413,'Dados e Programação'!$A$1:$AN$509,MATCH(Classes!I$1,'Dados e Programação'!$A$1:$AN$1,0),FALSE)</f>
        <v>1</v>
      </c>
      <c r="J413" s="2">
        <f>VLOOKUP($B413,'Dados e Programação'!$A$1:$AN$509,MATCH(Classes!J$1,'Dados e Programação'!$A$1:$AN$1,0),FALSE)</f>
        <v>0</v>
      </c>
      <c r="K413" s="2">
        <f>VLOOKUP($B413,'Dados e Programação'!$A$1:$AN$509,MATCH(Classes!K$1,'Dados e Programação'!$A$1:$AN$1,0),FALSE)</f>
        <v>0</v>
      </c>
      <c r="L413" s="2">
        <f>VLOOKUP($B413,'Dados e Programação'!$A$1:$AN$509,MATCH(Classes!L$1,'Dados e Programação'!$A$1:$AN$1,0),FALSE)</f>
        <v>0</v>
      </c>
      <c r="M413" s="2">
        <f>VLOOKUP($B413,'Dados e Programação'!$A$1:$AN$509,MATCH(Classes!M$1,'Dados e Programação'!$A$1:$AN$1,0),FALSE)</f>
        <v>1</v>
      </c>
      <c r="N413" s="2">
        <f>VLOOKUP($B413,'Dados e Programação'!$A$1:$AN$509,MATCH(Classes!N$1,'Dados e Programação'!$A$1:$AN$1,0),FALSE)</f>
        <v>0</v>
      </c>
    </row>
    <row r="414" spans="1:14" x14ac:dyDescent="0.3">
      <c r="A414" t="s">
        <v>94</v>
      </c>
      <c r="B414" t="str">
        <f t="shared" si="12"/>
        <v>PR_Hortifruti</v>
      </c>
      <c r="C414" t="str">
        <f t="shared" si="13"/>
        <v>41_Hortifruti</v>
      </c>
      <c r="D414" t="s">
        <v>52</v>
      </c>
      <c r="E414">
        <v>41</v>
      </c>
      <c r="F414" t="s">
        <v>20</v>
      </c>
      <c r="G414" s="1">
        <f>VLOOKUP($B414,'Dados e Programação'!$A$1:$AN$509,MATCH(Classes!G$1,'Dados e Programação'!$A$1:$AN$1,0),FALSE)</f>
        <v>1</v>
      </c>
      <c r="H414" s="1">
        <f>VLOOKUP($B414,'Dados e Programação'!$A$1:$AN$509,MATCH(Classes!H$1,'Dados e Programação'!$A$1:$AN$1,0),FALSE)</f>
        <v>0</v>
      </c>
      <c r="I414" s="1">
        <f>VLOOKUP($B414,'Dados e Programação'!$A$1:$AN$509,MATCH(Classes!I$1,'Dados e Programação'!$A$1:$AN$1,0),FALSE)</f>
        <v>0</v>
      </c>
      <c r="J414" s="2">
        <f>VLOOKUP($B414,'Dados e Programação'!$A$1:$AN$509,MATCH(Classes!J$1,'Dados e Programação'!$A$1:$AN$1,0),FALSE)</f>
        <v>1</v>
      </c>
      <c r="K414" s="2">
        <f>VLOOKUP($B414,'Dados e Programação'!$A$1:$AN$509,MATCH(Classes!K$1,'Dados e Programação'!$A$1:$AN$1,0),FALSE)</f>
        <v>0</v>
      </c>
      <c r="L414" s="2">
        <f>VLOOKUP($B414,'Dados e Programação'!$A$1:$AN$509,MATCH(Classes!L$1,'Dados e Programação'!$A$1:$AN$1,0),FALSE)</f>
        <v>0</v>
      </c>
      <c r="M414" s="2">
        <f>VLOOKUP($B414,'Dados e Programação'!$A$1:$AN$509,MATCH(Classes!M$1,'Dados e Programação'!$A$1:$AN$1,0),FALSE)</f>
        <v>0</v>
      </c>
      <c r="N414" s="2">
        <f>VLOOKUP($B414,'Dados e Programação'!$A$1:$AN$509,MATCH(Classes!N$1,'Dados e Programação'!$A$1:$AN$1,0),FALSE)</f>
        <v>0</v>
      </c>
    </row>
    <row r="415" spans="1:14" x14ac:dyDescent="0.3">
      <c r="A415" t="s">
        <v>95</v>
      </c>
      <c r="B415" t="str">
        <f t="shared" si="12"/>
        <v>PR_Lanchonetes</v>
      </c>
      <c r="C415" t="str">
        <f t="shared" si="13"/>
        <v>41_Lanchonetes</v>
      </c>
      <c r="D415" t="s">
        <v>52</v>
      </c>
      <c r="E415">
        <v>41</v>
      </c>
      <c r="F415" t="s">
        <v>21</v>
      </c>
      <c r="G415" s="1">
        <f>VLOOKUP($B415,'Dados e Programação'!$A$1:$AN$509,MATCH(Classes!G$1,'Dados e Programação'!$A$1:$AN$1,0),FALSE)</f>
        <v>0</v>
      </c>
      <c r="H415" s="1">
        <f>VLOOKUP($B415,'Dados e Programação'!$A$1:$AN$509,MATCH(Classes!H$1,'Dados e Programação'!$A$1:$AN$1,0),FALSE)</f>
        <v>1</v>
      </c>
      <c r="I415" s="1">
        <f>VLOOKUP($B415,'Dados e Programação'!$A$1:$AN$509,MATCH(Classes!I$1,'Dados e Programação'!$A$1:$AN$1,0),FALSE)</f>
        <v>0</v>
      </c>
      <c r="J415" s="2">
        <f>VLOOKUP($B415,'Dados e Programação'!$A$1:$AN$509,MATCH(Classes!J$1,'Dados e Programação'!$A$1:$AN$1,0),FALSE)</f>
        <v>0</v>
      </c>
      <c r="K415" s="2">
        <f>VLOOKUP($B415,'Dados e Programação'!$A$1:$AN$509,MATCH(Classes!K$1,'Dados e Programação'!$A$1:$AN$1,0),FALSE)</f>
        <v>1</v>
      </c>
      <c r="L415" s="2">
        <f>VLOOKUP($B415,'Dados e Programação'!$A$1:$AN$509,MATCH(Classes!L$1,'Dados e Programação'!$A$1:$AN$1,0),FALSE)</f>
        <v>0</v>
      </c>
      <c r="M415" s="2">
        <f>VLOOKUP($B415,'Dados e Programação'!$A$1:$AN$509,MATCH(Classes!M$1,'Dados e Programação'!$A$1:$AN$1,0),FALSE)</f>
        <v>0</v>
      </c>
      <c r="N415" s="2">
        <f>VLOOKUP($B415,'Dados e Programação'!$A$1:$AN$509,MATCH(Classes!N$1,'Dados e Programação'!$A$1:$AN$1,0),FALSE)</f>
        <v>0</v>
      </c>
    </row>
    <row r="416" spans="1:14" x14ac:dyDescent="0.3">
      <c r="A416" t="s">
        <v>96</v>
      </c>
      <c r="B416" t="str">
        <f t="shared" si="12"/>
        <v>PR_LaticiniosFrios</v>
      </c>
      <c r="C416" t="str">
        <f t="shared" si="13"/>
        <v>41_LaticiniosFrios</v>
      </c>
      <c r="D416" t="s">
        <v>52</v>
      </c>
      <c r="E416">
        <v>41</v>
      </c>
      <c r="F416" t="s">
        <v>22</v>
      </c>
      <c r="G416" s="1">
        <f>VLOOKUP($B416,'Dados e Programação'!$A$1:$AN$509,MATCH(Classes!G$1,'Dados e Programação'!$A$1:$AN$1,0),FALSE)</f>
        <v>0</v>
      </c>
      <c r="H416" s="1">
        <f>VLOOKUP($B416,'Dados e Programação'!$A$1:$AN$509,MATCH(Classes!H$1,'Dados e Programação'!$A$1:$AN$1,0),FALSE)</f>
        <v>0</v>
      </c>
      <c r="I416" s="1">
        <f>VLOOKUP($B416,'Dados e Programação'!$A$1:$AN$509,MATCH(Classes!I$1,'Dados e Programação'!$A$1:$AN$1,0),FALSE)</f>
        <v>1</v>
      </c>
      <c r="J416" s="2">
        <f>VLOOKUP($B416,'Dados e Programação'!$A$1:$AN$509,MATCH(Classes!J$1,'Dados e Programação'!$A$1:$AN$1,0),FALSE)</f>
        <v>0</v>
      </c>
      <c r="K416" s="2">
        <f>VLOOKUP($B416,'Dados e Programação'!$A$1:$AN$509,MATCH(Classes!K$1,'Dados e Programação'!$A$1:$AN$1,0),FALSE)</f>
        <v>0</v>
      </c>
      <c r="L416" s="2">
        <f>VLOOKUP($B416,'Dados e Programação'!$A$1:$AN$509,MATCH(Classes!L$1,'Dados e Programação'!$A$1:$AN$1,0),FALSE)</f>
        <v>0</v>
      </c>
      <c r="M416" s="2">
        <f>VLOOKUP($B416,'Dados e Programação'!$A$1:$AN$509,MATCH(Classes!M$1,'Dados e Programação'!$A$1:$AN$1,0),FALSE)</f>
        <v>1</v>
      </c>
      <c r="N416" s="2">
        <f>VLOOKUP($B416,'Dados e Programação'!$A$1:$AN$509,MATCH(Classes!N$1,'Dados e Programação'!$A$1:$AN$1,0),FALSE)</f>
        <v>0</v>
      </c>
    </row>
    <row r="417" spans="1:14" x14ac:dyDescent="0.3">
      <c r="A417" t="s">
        <v>97</v>
      </c>
      <c r="B417" t="str">
        <f t="shared" si="12"/>
        <v>PR_Minimercado</v>
      </c>
      <c r="C417" t="str">
        <f t="shared" si="13"/>
        <v>41_Minimercado</v>
      </c>
      <c r="D417" t="s">
        <v>52</v>
      </c>
      <c r="E417">
        <v>41</v>
      </c>
      <c r="F417" t="s">
        <v>23</v>
      </c>
      <c r="G417" s="1">
        <f>VLOOKUP($B417,'Dados e Programação'!$A$1:$AN$509,MATCH(Classes!G$1,'Dados e Programação'!$A$1:$AN$1,0),FALSE)</f>
        <v>0</v>
      </c>
      <c r="H417" s="1">
        <f>VLOOKUP($B417,'Dados e Programação'!$A$1:$AN$509,MATCH(Classes!H$1,'Dados e Programação'!$A$1:$AN$1,0),FALSE)</f>
        <v>0</v>
      </c>
      <c r="I417" s="1">
        <f>VLOOKUP($B417,'Dados e Programação'!$A$1:$AN$509,MATCH(Classes!I$1,'Dados e Programação'!$A$1:$AN$1,0),FALSE)</f>
        <v>1</v>
      </c>
      <c r="J417" s="2">
        <f>VLOOKUP($B417,'Dados e Programação'!$A$1:$AN$509,MATCH(Classes!J$1,'Dados e Programação'!$A$1:$AN$1,0),FALSE)</f>
        <v>1</v>
      </c>
      <c r="K417" s="2">
        <f>VLOOKUP($B417,'Dados e Programação'!$A$1:$AN$509,MATCH(Classes!K$1,'Dados e Programação'!$A$1:$AN$1,0),FALSE)</f>
        <v>0</v>
      </c>
      <c r="L417" s="2">
        <f>VLOOKUP($B417,'Dados e Programação'!$A$1:$AN$509,MATCH(Classes!L$1,'Dados e Programação'!$A$1:$AN$1,0),FALSE)</f>
        <v>0</v>
      </c>
      <c r="M417" s="2">
        <f>VLOOKUP($B417,'Dados e Programação'!$A$1:$AN$509,MATCH(Classes!M$1,'Dados e Programação'!$A$1:$AN$1,0),FALSE)</f>
        <v>0</v>
      </c>
      <c r="N417" s="2">
        <f>VLOOKUP($B417,'Dados e Programação'!$A$1:$AN$509,MATCH(Classes!N$1,'Dados e Programação'!$A$1:$AN$1,0),FALSE)</f>
        <v>0</v>
      </c>
    </row>
    <row r="418" spans="1:14" x14ac:dyDescent="0.3">
      <c r="A418" t="s">
        <v>98</v>
      </c>
      <c r="B418" t="str">
        <f t="shared" si="12"/>
        <v>PR_Padaria_prod</v>
      </c>
      <c r="C418" t="str">
        <f t="shared" si="13"/>
        <v>41_Padaria_prod</v>
      </c>
      <c r="D418" t="s">
        <v>52</v>
      </c>
      <c r="E418">
        <v>41</v>
      </c>
      <c r="F418" t="s">
        <v>24</v>
      </c>
      <c r="G418" s="1">
        <f>VLOOKUP($B418,'Dados e Programação'!$A$1:$AN$509,MATCH(Classes!G$1,'Dados e Programação'!$A$1:$AN$1,0),FALSE)</f>
        <v>0</v>
      </c>
      <c r="H418" s="1">
        <f>VLOOKUP($B418,'Dados e Programação'!$A$1:$AN$509,MATCH(Classes!H$1,'Dados e Programação'!$A$1:$AN$1,0),FALSE)</f>
        <v>0</v>
      </c>
      <c r="I418" s="1">
        <f>VLOOKUP($B418,'Dados e Programação'!$A$1:$AN$509,MATCH(Classes!I$1,'Dados e Programação'!$A$1:$AN$1,0),FALSE)</f>
        <v>1</v>
      </c>
      <c r="J418" s="2">
        <f>VLOOKUP($B418,'Dados e Programação'!$A$1:$AN$509,MATCH(Classes!J$1,'Dados e Programação'!$A$1:$AN$1,0),FALSE)</f>
        <v>0</v>
      </c>
      <c r="K418" s="2">
        <f>VLOOKUP($B418,'Dados e Programação'!$A$1:$AN$509,MATCH(Classes!K$1,'Dados e Programação'!$A$1:$AN$1,0),FALSE)</f>
        <v>0</v>
      </c>
      <c r="L418" s="2">
        <f>VLOOKUP($B418,'Dados e Programação'!$A$1:$AN$509,MATCH(Classes!L$1,'Dados e Programação'!$A$1:$AN$1,0),FALSE)</f>
        <v>0</v>
      </c>
      <c r="M418" s="2">
        <f>VLOOKUP($B418,'Dados e Programação'!$A$1:$AN$509,MATCH(Classes!M$1,'Dados e Programação'!$A$1:$AN$1,0),FALSE)</f>
        <v>0</v>
      </c>
      <c r="N418" s="2">
        <f>VLOOKUP($B418,'Dados e Programação'!$A$1:$AN$509,MATCH(Classes!N$1,'Dados e Programação'!$A$1:$AN$1,0),FALSE)</f>
        <v>1</v>
      </c>
    </row>
    <row r="419" spans="1:14" x14ac:dyDescent="0.3">
      <c r="A419" t="s">
        <v>99</v>
      </c>
      <c r="B419" t="str">
        <f t="shared" si="12"/>
        <v>PR_Peixaria</v>
      </c>
      <c r="C419" t="str">
        <f t="shared" si="13"/>
        <v>41_Peixaria</v>
      </c>
      <c r="D419" t="s">
        <v>52</v>
      </c>
      <c r="E419">
        <v>41</v>
      </c>
      <c r="F419" t="s">
        <v>25</v>
      </c>
      <c r="G419" s="1">
        <f>VLOOKUP($B419,'Dados e Programação'!$A$1:$AN$509,MATCH(Classes!G$1,'Dados e Programação'!$A$1:$AN$1,0),FALSE)</f>
        <v>1</v>
      </c>
      <c r="H419" s="1">
        <f>VLOOKUP($B419,'Dados e Programação'!$A$1:$AN$509,MATCH(Classes!H$1,'Dados e Programação'!$A$1:$AN$1,0),FALSE)</f>
        <v>0</v>
      </c>
      <c r="I419" s="1">
        <f>VLOOKUP($B419,'Dados e Programação'!$A$1:$AN$509,MATCH(Classes!I$1,'Dados e Programação'!$A$1:$AN$1,0),FALSE)</f>
        <v>0</v>
      </c>
      <c r="J419" s="2">
        <f>VLOOKUP($B419,'Dados e Programação'!$A$1:$AN$509,MATCH(Classes!J$1,'Dados e Programação'!$A$1:$AN$1,0),FALSE)</f>
        <v>1</v>
      </c>
      <c r="K419" s="2">
        <f>VLOOKUP($B419,'Dados e Programação'!$A$1:$AN$509,MATCH(Classes!K$1,'Dados e Programação'!$A$1:$AN$1,0),FALSE)</f>
        <v>0</v>
      </c>
      <c r="L419" s="2">
        <f>VLOOKUP($B419,'Dados e Programação'!$A$1:$AN$509,MATCH(Classes!L$1,'Dados e Programação'!$A$1:$AN$1,0),FALSE)</f>
        <v>0</v>
      </c>
      <c r="M419" s="2">
        <f>VLOOKUP($B419,'Dados e Programação'!$A$1:$AN$509,MATCH(Classes!M$1,'Dados e Programação'!$A$1:$AN$1,0),FALSE)</f>
        <v>0</v>
      </c>
      <c r="N419" s="2">
        <f>VLOOKUP($B419,'Dados e Programação'!$A$1:$AN$509,MATCH(Classes!N$1,'Dados e Programação'!$A$1:$AN$1,0),FALSE)</f>
        <v>0</v>
      </c>
    </row>
    <row r="420" spans="1:14" x14ac:dyDescent="0.3">
      <c r="A420" t="s">
        <v>100</v>
      </c>
      <c r="B420" t="str">
        <f t="shared" si="12"/>
        <v>PR_Restaurante</v>
      </c>
      <c r="C420" t="str">
        <f t="shared" si="13"/>
        <v>41_Restaurante</v>
      </c>
      <c r="D420" t="s">
        <v>52</v>
      </c>
      <c r="E420">
        <v>41</v>
      </c>
      <c r="F420" t="s">
        <v>26</v>
      </c>
      <c r="G420" s="1">
        <f>VLOOKUP($B420,'Dados e Programação'!$A$1:$AN$509,MATCH(Classes!G$1,'Dados e Programação'!$A$1:$AN$1,0),FALSE)</f>
        <v>0</v>
      </c>
      <c r="H420" s="1">
        <f>VLOOKUP($B420,'Dados e Programação'!$A$1:$AN$509,MATCH(Classes!H$1,'Dados e Programação'!$A$1:$AN$1,0),FALSE)</f>
        <v>0</v>
      </c>
      <c r="I420" s="1">
        <f>VLOOKUP($B420,'Dados e Programação'!$A$1:$AN$509,MATCH(Classes!I$1,'Dados e Programação'!$A$1:$AN$1,0),FALSE)</f>
        <v>1</v>
      </c>
      <c r="J420" s="2">
        <f>VLOOKUP($B420,'Dados e Programação'!$A$1:$AN$509,MATCH(Classes!J$1,'Dados e Programação'!$A$1:$AN$1,0),FALSE)</f>
        <v>0</v>
      </c>
      <c r="K420" s="2">
        <f>VLOOKUP($B420,'Dados e Programação'!$A$1:$AN$509,MATCH(Classes!K$1,'Dados e Programação'!$A$1:$AN$1,0),FALSE)</f>
        <v>0</v>
      </c>
      <c r="L420" s="2">
        <f>VLOOKUP($B420,'Dados e Programação'!$A$1:$AN$509,MATCH(Classes!L$1,'Dados e Programação'!$A$1:$AN$1,0),FALSE)</f>
        <v>0</v>
      </c>
      <c r="M420" s="2">
        <f>VLOOKUP($B420,'Dados e Programação'!$A$1:$AN$509,MATCH(Classes!M$1,'Dados e Programação'!$A$1:$AN$1,0),FALSE)</f>
        <v>1</v>
      </c>
      <c r="N420" s="2">
        <f>VLOOKUP($B420,'Dados e Programação'!$A$1:$AN$509,MATCH(Classes!N$1,'Dados e Programação'!$A$1:$AN$1,0),FALSE)</f>
        <v>0</v>
      </c>
    </row>
    <row r="421" spans="1:14" x14ac:dyDescent="0.3">
      <c r="A421" t="s">
        <v>101</v>
      </c>
      <c r="B421" t="str">
        <f t="shared" si="12"/>
        <v>PR_Supermercado</v>
      </c>
      <c r="C421" t="str">
        <f t="shared" si="13"/>
        <v>41_Supermercado</v>
      </c>
      <c r="D421" t="s">
        <v>52</v>
      </c>
      <c r="E421">
        <v>41</v>
      </c>
      <c r="F421" t="s">
        <v>27</v>
      </c>
      <c r="G421" s="1">
        <f>VLOOKUP($B421,'Dados e Programação'!$A$1:$AN$509,MATCH(Classes!G$1,'Dados e Programação'!$A$1:$AN$1,0),FALSE)</f>
        <v>0</v>
      </c>
      <c r="H421" s="1">
        <f>VLOOKUP($B421,'Dados e Programação'!$A$1:$AN$509,MATCH(Classes!H$1,'Dados e Programação'!$A$1:$AN$1,0),FALSE)</f>
        <v>0</v>
      </c>
      <c r="I421" s="1">
        <f>VLOOKUP($B421,'Dados e Programação'!$A$1:$AN$509,MATCH(Classes!I$1,'Dados e Programação'!$A$1:$AN$1,0),FALSE)</f>
        <v>1</v>
      </c>
      <c r="J421" s="2">
        <f>VLOOKUP($B421,'Dados e Programação'!$A$1:$AN$509,MATCH(Classes!J$1,'Dados e Programação'!$A$1:$AN$1,0),FALSE)</f>
        <v>0</v>
      </c>
      <c r="K421" s="2">
        <f>VLOOKUP($B421,'Dados e Programação'!$A$1:$AN$509,MATCH(Classes!K$1,'Dados e Programação'!$A$1:$AN$1,0),FALSE)</f>
        <v>0</v>
      </c>
      <c r="L421" s="2">
        <f>VLOOKUP($B421,'Dados e Programação'!$A$1:$AN$509,MATCH(Classes!L$1,'Dados e Programação'!$A$1:$AN$1,0),FALSE)</f>
        <v>0</v>
      </c>
      <c r="M421" s="2">
        <f>VLOOKUP($B421,'Dados e Programação'!$A$1:$AN$509,MATCH(Classes!M$1,'Dados e Programação'!$A$1:$AN$1,0),FALSE)</f>
        <v>1</v>
      </c>
      <c r="N421" s="2">
        <f>VLOOKUP($B421,'Dados e Programação'!$A$1:$AN$509,MATCH(Classes!N$1,'Dados e Programação'!$A$1:$AN$1,0),FALSE)</f>
        <v>0</v>
      </c>
    </row>
    <row r="422" spans="1:14" x14ac:dyDescent="0.3">
      <c r="A422" t="s">
        <v>85</v>
      </c>
      <c r="B422" t="str">
        <f t="shared" si="12"/>
        <v>RS_Acougues</v>
      </c>
      <c r="C422" t="str">
        <f t="shared" si="13"/>
        <v>43_Acougues</v>
      </c>
      <c r="D422" t="s">
        <v>53</v>
      </c>
      <c r="E422">
        <v>43</v>
      </c>
      <c r="F422" t="s">
        <v>11</v>
      </c>
      <c r="G422" s="1">
        <f>VLOOKUP($B422,'Dados e Programação'!$A$1:$AN$509,MATCH(Classes!G$1,'Dados e Programação'!$A$1:$AN$1,0),FALSE)</f>
        <v>1</v>
      </c>
      <c r="H422" s="1">
        <f>VLOOKUP($B422,'Dados e Programação'!$A$1:$AN$509,MATCH(Classes!H$1,'Dados e Programação'!$A$1:$AN$1,0),FALSE)</f>
        <v>0</v>
      </c>
      <c r="I422" s="1">
        <f>VLOOKUP($B422,'Dados e Programação'!$A$1:$AN$509,MATCH(Classes!I$1,'Dados e Programação'!$A$1:$AN$1,0),FALSE)</f>
        <v>0</v>
      </c>
      <c r="J422" s="2">
        <f>VLOOKUP($B422,'Dados e Programação'!$A$1:$AN$509,MATCH(Classes!J$1,'Dados e Programação'!$A$1:$AN$1,0),FALSE)</f>
        <v>1</v>
      </c>
      <c r="K422" s="2">
        <f>VLOOKUP($B422,'Dados e Programação'!$A$1:$AN$509,MATCH(Classes!K$1,'Dados e Programação'!$A$1:$AN$1,0),FALSE)</f>
        <v>0</v>
      </c>
      <c r="L422" s="2">
        <f>VLOOKUP($B422,'Dados e Programação'!$A$1:$AN$509,MATCH(Classes!L$1,'Dados e Programação'!$A$1:$AN$1,0),FALSE)</f>
        <v>0</v>
      </c>
      <c r="M422" s="2">
        <f>VLOOKUP($B422,'Dados e Programação'!$A$1:$AN$509,MATCH(Classes!M$1,'Dados e Programação'!$A$1:$AN$1,0),FALSE)</f>
        <v>0</v>
      </c>
      <c r="N422" s="2">
        <f>VLOOKUP($B422,'Dados e Programação'!$A$1:$AN$509,MATCH(Classes!N$1,'Dados e Programação'!$A$1:$AN$1,0),FALSE)</f>
        <v>0</v>
      </c>
    </row>
    <row r="423" spans="1:14" x14ac:dyDescent="0.3">
      <c r="A423" t="s">
        <v>86</v>
      </c>
      <c r="B423" t="str">
        <f t="shared" si="12"/>
        <v>RS_AliGeral</v>
      </c>
      <c r="C423" t="str">
        <f t="shared" si="13"/>
        <v>43_AliGeral</v>
      </c>
      <c r="D423" t="s">
        <v>53</v>
      </c>
      <c r="E423">
        <v>43</v>
      </c>
      <c r="F423" t="s">
        <v>12</v>
      </c>
      <c r="G423" s="1">
        <f>VLOOKUP($B423,'Dados e Programação'!$A$1:$AN$509,MATCH(Classes!G$1,'Dados e Programação'!$A$1:$AN$1,0),FALSE)</f>
        <v>1</v>
      </c>
      <c r="H423" s="1">
        <f>VLOOKUP($B423,'Dados e Programação'!$A$1:$AN$509,MATCH(Classes!H$1,'Dados e Programação'!$A$1:$AN$1,0),FALSE)</f>
        <v>0</v>
      </c>
      <c r="I423" s="1">
        <f>VLOOKUP($B423,'Dados e Programação'!$A$1:$AN$509,MATCH(Classes!I$1,'Dados e Programação'!$A$1:$AN$1,0),FALSE)</f>
        <v>0</v>
      </c>
      <c r="J423" s="2">
        <f>VLOOKUP($B423,'Dados e Programação'!$A$1:$AN$509,MATCH(Classes!J$1,'Dados e Programação'!$A$1:$AN$1,0),FALSE)</f>
        <v>1</v>
      </c>
      <c r="K423" s="2">
        <f>VLOOKUP($B423,'Dados e Programação'!$A$1:$AN$509,MATCH(Classes!K$1,'Dados e Programação'!$A$1:$AN$1,0),FALSE)</f>
        <v>0</v>
      </c>
      <c r="L423" s="2">
        <f>VLOOKUP($B423,'Dados e Programação'!$A$1:$AN$509,MATCH(Classes!L$1,'Dados e Programação'!$A$1:$AN$1,0),FALSE)</f>
        <v>0</v>
      </c>
      <c r="M423" s="2">
        <f>VLOOKUP($B423,'Dados e Programação'!$A$1:$AN$509,MATCH(Classes!M$1,'Dados e Programação'!$A$1:$AN$1,0),FALSE)</f>
        <v>0</v>
      </c>
      <c r="N423" s="2">
        <f>VLOOKUP($B423,'Dados e Programação'!$A$1:$AN$509,MATCH(Classes!N$1,'Dados e Programação'!$A$1:$AN$1,0),FALSE)</f>
        <v>0</v>
      </c>
    </row>
    <row r="424" spans="1:14" x14ac:dyDescent="0.3">
      <c r="A424" t="s">
        <v>87</v>
      </c>
      <c r="B424" t="str">
        <f t="shared" si="12"/>
        <v>RS_Ambulantes</v>
      </c>
      <c r="C424" t="str">
        <f t="shared" si="13"/>
        <v>43_Ambulantes</v>
      </c>
      <c r="D424" t="s">
        <v>53</v>
      </c>
      <c r="E424">
        <v>43</v>
      </c>
      <c r="F424" t="s">
        <v>13</v>
      </c>
      <c r="G424" s="1">
        <f>VLOOKUP($B424,'Dados e Programação'!$A$1:$AN$509,MATCH(Classes!G$1,'Dados e Programação'!$A$1:$AN$1,0),FALSE)</f>
        <v>0</v>
      </c>
      <c r="H424" s="1">
        <f>VLOOKUP($B424,'Dados e Programação'!$A$1:$AN$509,MATCH(Classes!H$1,'Dados e Programação'!$A$1:$AN$1,0),FALSE)</f>
        <v>0</v>
      </c>
      <c r="I424" s="1">
        <f>VLOOKUP($B424,'Dados e Programação'!$A$1:$AN$509,MATCH(Classes!I$1,'Dados e Programação'!$A$1:$AN$1,0),FALSE)</f>
        <v>1</v>
      </c>
      <c r="J424" s="2">
        <f>VLOOKUP($B424,'Dados e Programação'!$A$1:$AN$509,MATCH(Classes!J$1,'Dados e Programação'!$A$1:$AN$1,0),FALSE)</f>
        <v>0</v>
      </c>
      <c r="K424" s="2">
        <f>VLOOKUP($B424,'Dados e Programação'!$A$1:$AN$509,MATCH(Classes!K$1,'Dados e Programação'!$A$1:$AN$1,0),FALSE)</f>
        <v>0</v>
      </c>
      <c r="L424" s="2">
        <f>VLOOKUP($B424,'Dados e Programação'!$A$1:$AN$509,MATCH(Classes!L$1,'Dados e Programação'!$A$1:$AN$1,0),FALSE)</f>
        <v>0</v>
      </c>
      <c r="M424" s="2">
        <f>VLOOKUP($B424,'Dados e Programação'!$A$1:$AN$509,MATCH(Classes!M$1,'Dados e Programação'!$A$1:$AN$1,0),FALSE)</f>
        <v>1</v>
      </c>
      <c r="N424" s="2">
        <f>VLOOKUP($B424,'Dados e Programação'!$A$1:$AN$509,MATCH(Classes!N$1,'Dados e Programação'!$A$1:$AN$1,0),FALSE)</f>
        <v>0</v>
      </c>
    </row>
    <row r="425" spans="1:14" x14ac:dyDescent="0.3">
      <c r="A425" t="s">
        <v>88</v>
      </c>
      <c r="B425" t="str">
        <f t="shared" si="12"/>
        <v>RS_Bares</v>
      </c>
      <c r="C425" t="str">
        <f t="shared" si="13"/>
        <v>43_Bares</v>
      </c>
      <c r="D425" t="s">
        <v>53</v>
      </c>
      <c r="E425">
        <v>43</v>
      </c>
      <c r="F425" t="s">
        <v>14</v>
      </c>
      <c r="G425" s="1">
        <f>VLOOKUP($B425,'Dados e Programação'!$A$1:$AN$509,MATCH(Classes!G$1,'Dados e Programação'!$A$1:$AN$1,0),FALSE)</f>
        <v>0</v>
      </c>
      <c r="H425" s="1">
        <f>VLOOKUP($B425,'Dados e Programação'!$A$1:$AN$509,MATCH(Classes!H$1,'Dados e Programação'!$A$1:$AN$1,0),FALSE)</f>
        <v>0</v>
      </c>
      <c r="I425" s="1">
        <f>VLOOKUP($B425,'Dados e Programação'!$A$1:$AN$509,MATCH(Classes!I$1,'Dados e Programação'!$A$1:$AN$1,0),FALSE)</f>
        <v>1</v>
      </c>
      <c r="J425" s="2">
        <f>VLOOKUP($B425,'Dados e Programação'!$A$1:$AN$509,MATCH(Classes!J$1,'Dados e Programação'!$A$1:$AN$1,0),FALSE)</f>
        <v>0</v>
      </c>
      <c r="K425" s="2">
        <f>VLOOKUP($B425,'Dados e Programação'!$A$1:$AN$509,MATCH(Classes!K$1,'Dados e Programação'!$A$1:$AN$1,0),FALSE)</f>
        <v>1</v>
      </c>
      <c r="L425" s="2">
        <f>VLOOKUP($B425,'Dados e Programação'!$A$1:$AN$509,MATCH(Classes!L$1,'Dados e Programação'!$A$1:$AN$1,0),FALSE)</f>
        <v>0</v>
      </c>
      <c r="M425" s="2">
        <f>VLOOKUP($B425,'Dados e Programação'!$A$1:$AN$509,MATCH(Classes!M$1,'Dados e Programação'!$A$1:$AN$1,0),FALSE)</f>
        <v>0</v>
      </c>
      <c r="N425" s="2">
        <f>VLOOKUP($B425,'Dados e Programação'!$A$1:$AN$509,MATCH(Classes!N$1,'Dados e Programação'!$A$1:$AN$1,0),FALSE)</f>
        <v>0</v>
      </c>
    </row>
    <row r="426" spans="1:14" x14ac:dyDescent="0.3">
      <c r="A426" t="s">
        <v>89</v>
      </c>
      <c r="B426" t="str">
        <f t="shared" si="12"/>
        <v>RS_Bebidas</v>
      </c>
      <c r="C426" t="str">
        <f t="shared" si="13"/>
        <v>43_Bebidas</v>
      </c>
      <c r="D426" t="s">
        <v>53</v>
      </c>
      <c r="E426">
        <v>43</v>
      </c>
      <c r="F426" t="s">
        <v>15</v>
      </c>
      <c r="G426" s="1">
        <f>VLOOKUP($B426,'Dados e Programação'!$A$1:$AN$509,MATCH(Classes!G$1,'Dados e Programação'!$A$1:$AN$1,0),FALSE)</f>
        <v>0</v>
      </c>
      <c r="H426" s="1">
        <f>VLOOKUP($B426,'Dados e Programação'!$A$1:$AN$509,MATCH(Classes!H$1,'Dados e Programação'!$A$1:$AN$1,0),FALSE)</f>
        <v>0</v>
      </c>
      <c r="I426" s="1">
        <f>VLOOKUP($B426,'Dados e Programação'!$A$1:$AN$509,MATCH(Classes!I$1,'Dados e Programação'!$A$1:$AN$1,0),FALSE)</f>
        <v>1</v>
      </c>
      <c r="J426" s="2">
        <f>VLOOKUP($B426,'Dados e Programação'!$A$1:$AN$509,MATCH(Classes!J$1,'Dados e Programação'!$A$1:$AN$1,0),FALSE)</f>
        <v>0</v>
      </c>
      <c r="K426" s="2">
        <f>VLOOKUP($B426,'Dados e Programação'!$A$1:$AN$509,MATCH(Classes!K$1,'Dados e Programação'!$A$1:$AN$1,0),FALSE)</f>
        <v>1</v>
      </c>
      <c r="L426" s="2">
        <f>VLOOKUP($B426,'Dados e Programação'!$A$1:$AN$509,MATCH(Classes!L$1,'Dados e Programação'!$A$1:$AN$1,0),FALSE)</f>
        <v>0</v>
      </c>
      <c r="M426" s="2">
        <f>VLOOKUP($B426,'Dados e Programação'!$A$1:$AN$509,MATCH(Classes!M$1,'Dados e Programação'!$A$1:$AN$1,0),FALSE)</f>
        <v>0</v>
      </c>
      <c r="N426" s="2">
        <f>VLOOKUP($B426,'Dados e Programação'!$A$1:$AN$509,MATCH(Classes!N$1,'Dados e Programação'!$A$1:$AN$1,0),FALSE)</f>
        <v>0</v>
      </c>
    </row>
    <row r="427" spans="1:14" x14ac:dyDescent="0.3">
      <c r="A427" t="s">
        <v>90</v>
      </c>
      <c r="B427" t="str">
        <f t="shared" si="12"/>
        <v>RS_Cantinas</v>
      </c>
      <c r="C427" t="str">
        <f t="shared" si="13"/>
        <v>43_Cantinas</v>
      </c>
      <c r="D427" t="s">
        <v>53</v>
      </c>
      <c r="E427">
        <v>43</v>
      </c>
      <c r="F427" t="s">
        <v>16</v>
      </c>
      <c r="G427" s="1">
        <f>VLOOKUP($B427,'Dados e Programação'!$A$1:$AN$509,MATCH(Classes!G$1,'Dados e Programação'!$A$1:$AN$1,0),FALSE)</f>
        <v>0</v>
      </c>
      <c r="H427" s="1">
        <f>VLOOKUP($B427,'Dados e Programação'!$A$1:$AN$509,MATCH(Classes!H$1,'Dados e Programação'!$A$1:$AN$1,0),FALSE)</f>
        <v>0</v>
      </c>
      <c r="I427" s="1">
        <f>VLOOKUP($B427,'Dados e Programação'!$A$1:$AN$509,MATCH(Classes!I$1,'Dados e Programação'!$A$1:$AN$1,0),FALSE)</f>
        <v>1</v>
      </c>
      <c r="J427" s="2">
        <f>VLOOKUP($B427,'Dados e Programação'!$A$1:$AN$509,MATCH(Classes!J$1,'Dados e Programação'!$A$1:$AN$1,0),FALSE)</f>
        <v>0</v>
      </c>
      <c r="K427" s="2">
        <f>VLOOKUP($B427,'Dados e Programação'!$A$1:$AN$509,MATCH(Classes!K$1,'Dados e Programação'!$A$1:$AN$1,0),FALSE)</f>
        <v>0</v>
      </c>
      <c r="L427" s="2">
        <f>VLOOKUP($B427,'Dados e Programação'!$A$1:$AN$509,MATCH(Classes!L$1,'Dados e Programação'!$A$1:$AN$1,0),FALSE)</f>
        <v>0</v>
      </c>
      <c r="M427" s="2">
        <f>VLOOKUP($B427,'Dados e Programação'!$A$1:$AN$509,MATCH(Classes!M$1,'Dados e Programação'!$A$1:$AN$1,0),FALSE)</f>
        <v>1</v>
      </c>
      <c r="N427" s="2">
        <f>VLOOKUP($B427,'Dados e Programação'!$A$1:$AN$509,MATCH(Classes!N$1,'Dados e Programação'!$A$1:$AN$1,0),FALSE)</f>
        <v>0</v>
      </c>
    </row>
    <row r="428" spans="1:14" x14ac:dyDescent="0.3">
      <c r="A428" t="s">
        <v>91</v>
      </c>
      <c r="B428" t="str">
        <f t="shared" si="12"/>
        <v>RS_Doces</v>
      </c>
      <c r="C428" t="str">
        <f t="shared" si="13"/>
        <v>43_Doces</v>
      </c>
      <c r="D428" t="s">
        <v>53</v>
      </c>
      <c r="E428">
        <v>43</v>
      </c>
      <c r="F428" t="s">
        <v>17</v>
      </c>
      <c r="G428" s="1">
        <f>VLOOKUP($B428,'Dados e Programação'!$A$1:$AN$509,MATCH(Classes!G$1,'Dados e Programação'!$A$1:$AN$1,0),FALSE)</f>
        <v>0</v>
      </c>
      <c r="H428" s="1">
        <f>VLOOKUP($B428,'Dados e Programação'!$A$1:$AN$509,MATCH(Classes!H$1,'Dados e Programação'!$A$1:$AN$1,0),FALSE)</f>
        <v>1</v>
      </c>
      <c r="I428" s="1">
        <f>VLOOKUP($B428,'Dados e Programação'!$A$1:$AN$509,MATCH(Classes!I$1,'Dados e Programação'!$A$1:$AN$1,0),FALSE)</f>
        <v>0</v>
      </c>
      <c r="J428" s="2">
        <f>VLOOKUP($B428,'Dados e Programação'!$A$1:$AN$509,MATCH(Classes!J$1,'Dados e Programação'!$A$1:$AN$1,0),FALSE)</f>
        <v>0</v>
      </c>
      <c r="K428" s="2">
        <f>VLOOKUP($B428,'Dados e Programação'!$A$1:$AN$509,MATCH(Classes!K$1,'Dados e Programação'!$A$1:$AN$1,0),FALSE)</f>
        <v>1</v>
      </c>
      <c r="L428" s="2">
        <f>VLOOKUP($B428,'Dados e Programação'!$A$1:$AN$509,MATCH(Classes!L$1,'Dados e Programação'!$A$1:$AN$1,0),FALSE)</f>
        <v>0</v>
      </c>
      <c r="M428" s="2">
        <f>VLOOKUP($B428,'Dados e Programação'!$A$1:$AN$509,MATCH(Classes!M$1,'Dados e Programação'!$A$1:$AN$1,0),FALSE)</f>
        <v>0</v>
      </c>
      <c r="N428" s="2">
        <f>VLOOKUP($B428,'Dados e Programação'!$A$1:$AN$509,MATCH(Classes!N$1,'Dados e Programação'!$A$1:$AN$1,0),FALSE)</f>
        <v>0</v>
      </c>
    </row>
    <row r="429" spans="1:14" x14ac:dyDescent="0.3">
      <c r="A429" t="s">
        <v>92</v>
      </c>
      <c r="B429" t="str">
        <f t="shared" si="12"/>
        <v>RS_FornecimentoDom</v>
      </c>
      <c r="C429" t="str">
        <f t="shared" si="13"/>
        <v>43_FornecimentoDom</v>
      </c>
      <c r="D429" t="s">
        <v>53</v>
      </c>
      <c r="E429">
        <v>43</v>
      </c>
      <c r="F429" t="s">
        <v>18</v>
      </c>
      <c r="G429" s="1">
        <f>VLOOKUP($B429,'Dados e Programação'!$A$1:$AN$509,MATCH(Classes!G$1,'Dados e Programação'!$A$1:$AN$1,0),FALSE)</f>
        <v>0</v>
      </c>
      <c r="H429" s="1">
        <f>VLOOKUP($B429,'Dados e Programação'!$A$1:$AN$509,MATCH(Classes!H$1,'Dados e Programação'!$A$1:$AN$1,0),FALSE)</f>
        <v>1</v>
      </c>
      <c r="I429" s="1">
        <f>VLOOKUP($B429,'Dados e Programação'!$A$1:$AN$509,MATCH(Classes!I$1,'Dados e Programação'!$A$1:$AN$1,0),FALSE)</f>
        <v>0</v>
      </c>
      <c r="J429" s="2">
        <f>VLOOKUP($B429,'Dados e Programação'!$A$1:$AN$509,MATCH(Classes!J$1,'Dados e Programação'!$A$1:$AN$1,0),FALSE)</f>
        <v>0</v>
      </c>
      <c r="K429" s="2">
        <f>VLOOKUP($B429,'Dados e Programação'!$A$1:$AN$509,MATCH(Classes!K$1,'Dados e Programação'!$A$1:$AN$1,0),FALSE)</f>
        <v>1</v>
      </c>
      <c r="L429" s="2">
        <f>VLOOKUP($B429,'Dados e Programação'!$A$1:$AN$509,MATCH(Classes!L$1,'Dados e Programação'!$A$1:$AN$1,0),FALSE)</f>
        <v>0</v>
      </c>
      <c r="M429" s="2">
        <f>VLOOKUP($B429,'Dados e Programação'!$A$1:$AN$509,MATCH(Classes!M$1,'Dados e Programação'!$A$1:$AN$1,0),FALSE)</f>
        <v>0</v>
      </c>
      <c r="N429" s="2">
        <f>VLOOKUP($B429,'Dados e Programação'!$A$1:$AN$509,MATCH(Classes!N$1,'Dados e Programação'!$A$1:$AN$1,0),FALSE)</f>
        <v>0</v>
      </c>
    </row>
    <row r="430" spans="1:14" x14ac:dyDescent="0.3">
      <c r="A430" t="s">
        <v>93</v>
      </c>
      <c r="B430" t="str">
        <f t="shared" si="12"/>
        <v>RS_Hipermercado</v>
      </c>
      <c r="C430" t="str">
        <f t="shared" si="13"/>
        <v>43_Hipermercado</v>
      </c>
      <c r="D430" t="s">
        <v>53</v>
      </c>
      <c r="E430">
        <v>43</v>
      </c>
      <c r="F430" t="s">
        <v>19</v>
      </c>
      <c r="G430" s="1">
        <f>VLOOKUP($B430,'Dados e Programação'!$A$1:$AN$509,MATCH(Classes!G$1,'Dados e Programação'!$A$1:$AN$1,0),FALSE)</f>
        <v>0</v>
      </c>
      <c r="H430" s="1">
        <f>VLOOKUP($B430,'Dados e Programação'!$A$1:$AN$509,MATCH(Classes!H$1,'Dados e Programação'!$A$1:$AN$1,0),FALSE)</f>
        <v>0</v>
      </c>
      <c r="I430" s="1">
        <f>VLOOKUP($B430,'Dados e Programação'!$A$1:$AN$509,MATCH(Classes!I$1,'Dados e Programação'!$A$1:$AN$1,0),FALSE)</f>
        <v>1</v>
      </c>
      <c r="J430" s="2">
        <f>VLOOKUP($B430,'Dados e Programação'!$A$1:$AN$509,MATCH(Classes!J$1,'Dados e Programação'!$A$1:$AN$1,0),FALSE)</f>
        <v>0</v>
      </c>
      <c r="K430" s="2">
        <f>VLOOKUP($B430,'Dados e Programação'!$A$1:$AN$509,MATCH(Classes!K$1,'Dados e Programação'!$A$1:$AN$1,0),FALSE)</f>
        <v>0</v>
      </c>
      <c r="L430" s="2">
        <f>VLOOKUP($B430,'Dados e Programação'!$A$1:$AN$509,MATCH(Classes!L$1,'Dados e Programação'!$A$1:$AN$1,0),FALSE)</f>
        <v>0</v>
      </c>
      <c r="M430" s="2">
        <f>VLOOKUP($B430,'Dados e Programação'!$A$1:$AN$509,MATCH(Classes!M$1,'Dados e Programação'!$A$1:$AN$1,0),FALSE)</f>
        <v>1</v>
      </c>
      <c r="N430" s="2">
        <f>VLOOKUP($B430,'Dados e Programação'!$A$1:$AN$509,MATCH(Classes!N$1,'Dados e Programação'!$A$1:$AN$1,0),FALSE)</f>
        <v>0</v>
      </c>
    </row>
    <row r="431" spans="1:14" x14ac:dyDescent="0.3">
      <c r="A431" t="s">
        <v>94</v>
      </c>
      <c r="B431" t="str">
        <f t="shared" si="12"/>
        <v>RS_Hortifruti</v>
      </c>
      <c r="C431" t="str">
        <f t="shared" si="13"/>
        <v>43_Hortifruti</v>
      </c>
      <c r="D431" t="s">
        <v>53</v>
      </c>
      <c r="E431">
        <v>43</v>
      </c>
      <c r="F431" t="s">
        <v>20</v>
      </c>
      <c r="G431" s="1">
        <f>VLOOKUP($B431,'Dados e Programação'!$A$1:$AN$509,MATCH(Classes!G$1,'Dados e Programação'!$A$1:$AN$1,0),FALSE)</f>
        <v>1</v>
      </c>
      <c r="H431" s="1">
        <f>VLOOKUP($B431,'Dados e Programação'!$A$1:$AN$509,MATCH(Classes!H$1,'Dados e Programação'!$A$1:$AN$1,0),FALSE)</f>
        <v>0</v>
      </c>
      <c r="I431" s="1">
        <f>VLOOKUP($B431,'Dados e Programação'!$A$1:$AN$509,MATCH(Classes!I$1,'Dados e Programação'!$A$1:$AN$1,0),FALSE)</f>
        <v>0</v>
      </c>
      <c r="J431" s="2">
        <f>VLOOKUP($B431,'Dados e Programação'!$A$1:$AN$509,MATCH(Classes!J$1,'Dados e Programação'!$A$1:$AN$1,0),FALSE)</f>
        <v>1</v>
      </c>
      <c r="K431" s="2">
        <f>VLOOKUP($B431,'Dados e Programação'!$A$1:$AN$509,MATCH(Classes!K$1,'Dados e Programação'!$A$1:$AN$1,0),FALSE)</f>
        <v>0</v>
      </c>
      <c r="L431" s="2">
        <f>VLOOKUP($B431,'Dados e Programação'!$A$1:$AN$509,MATCH(Classes!L$1,'Dados e Programação'!$A$1:$AN$1,0),FALSE)</f>
        <v>0</v>
      </c>
      <c r="M431" s="2">
        <f>VLOOKUP($B431,'Dados e Programação'!$A$1:$AN$509,MATCH(Classes!M$1,'Dados e Programação'!$A$1:$AN$1,0),FALSE)</f>
        <v>0</v>
      </c>
      <c r="N431" s="2">
        <f>VLOOKUP($B431,'Dados e Programação'!$A$1:$AN$509,MATCH(Classes!N$1,'Dados e Programação'!$A$1:$AN$1,0),FALSE)</f>
        <v>0</v>
      </c>
    </row>
    <row r="432" spans="1:14" x14ac:dyDescent="0.3">
      <c r="A432" t="s">
        <v>95</v>
      </c>
      <c r="B432" t="str">
        <f t="shared" si="12"/>
        <v>RS_Lanchonetes</v>
      </c>
      <c r="C432" t="str">
        <f t="shared" si="13"/>
        <v>43_Lanchonetes</v>
      </c>
      <c r="D432" t="s">
        <v>53</v>
      </c>
      <c r="E432">
        <v>43</v>
      </c>
      <c r="F432" t="s">
        <v>21</v>
      </c>
      <c r="G432" s="1">
        <f>VLOOKUP($B432,'Dados e Programação'!$A$1:$AN$509,MATCH(Classes!G$1,'Dados e Programação'!$A$1:$AN$1,0),FALSE)</f>
        <v>0</v>
      </c>
      <c r="H432" s="1">
        <f>VLOOKUP($B432,'Dados e Programação'!$A$1:$AN$509,MATCH(Classes!H$1,'Dados e Programação'!$A$1:$AN$1,0),FALSE)</f>
        <v>1</v>
      </c>
      <c r="I432" s="1">
        <f>VLOOKUP($B432,'Dados e Programação'!$A$1:$AN$509,MATCH(Classes!I$1,'Dados e Programação'!$A$1:$AN$1,0),FALSE)</f>
        <v>0</v>
      </c>
      <c r="J432" s="2">
        <f>VLOOKUP($B432,'Dados e Programação'!$A$1:$AN$509,MATCH(Classes!J$1,'Dados e Programação'!$A$1:$AN$1,0),FALSE)</f>
        <v>0</v>
      </c>
      <c r="K432" s="2">
        <f>VLOOKUP($B432,'Dados e Programação'!$A$1:$AN$509,MATCH(Classes!K$1,'Dados e Programação'!$A$1:$AN$1,0),FALSE)</f>
        <v>1</v>
      </c>
      <c r="L432" s="2">
        <f>VLOOKUP($B432,'Dados e Programação'!$A$1:$AN$509,MATCH(Classes!L$1,'Dados e Programação'!$A$1:$AN$1,0),FALSE)</f>
        <v>0</v>
      </c>
      <c r="M432" s="2">
        <f>VLOOKUP($B432,'Dados e Programação'!$A$1:$AN$509,MATCH(Classes!M$1,'Dados e Programação'!$A$1:$AN$1,0),FALSE)</f>
        <v>0</v>
      </c>
      <c r="N432" s="2">
        <f>VLOOKUP($B432,'Dados e Programação'!$A$1:$AN$509,MATCH(Classes!N$1,'Dados e Programação'!$A$1:$AN$1,0),FALSE)</f>
        <v>0</v>
      </c>
    </row>
    <row r="433" spans="1:14" x14ac:dyDescent="0.3">
      <c r="A433" t="s">
        <v>96</v>
      </c>
      <c r="B433" t="str">
        <f t="shared" si="12"/>
        <v>RS_LaticiniosFrios</v>
      </c>
      <c r="C433" t="str">
        <f t="shared" si="13"/>
        <v>43_LaticiniosFrios</v>
      </c>
      <c r="D433" t="s">
        <v>53</v>
      </c>
      <c r="E433">
        <v>43</v>
      </c>
      <c r="F433" t="s">
        <v>22</v>
      </c>
      <c r="G433" s="1">
        <f>VLOOKUP($B433,'Dados e Programação'!$A$1:$AN$509,MATCH(Classes!G$1,'Dados e Programação'!$A$1:$AN$1,0),FALSE)</f>
        <v>0</v>
      </c>
      <c r="H433" s="1">
        <f>VLOOKUP($B433,'Dados e Programação'!$A$1:$AN$509,MATCH(Classes!H$1,'Dados e Programação'!$A$1:$AN$1,0),FALSE)</f>
        <v>0</v>
      </c>
      <c r="I433" s="1">
        <f>VLOOKUP($B433,'Dados e Programação'!$A$1:$AN$509,MATCH(Classes!I$1,'Dados e Programação'!$A$1:$AN$1,0),FALSE)</f>
        <v>1</v>
      </c>
      <c r="J433" s="2">
        <f>VLOOKUP($B433,'Dados e Programação'!$A$1:$AN$509,MATCH(Classes!J$1,'Dados e Programação'!$A$1:$AN$1,0),FALSE)</f>
        <v>0</v>
      </c>
      <c r="K433" s="2">
        <f>VLOOKUP($B433,'Dados e Programação'!$A$1:$AN$509,MATCH(Classes!K$1,'Dados e Programação'!$A$1:$AN$1,0),FALSE)</f>
        <v>0</v>
      </c>
      <c r="L433" s="2">
        <f>VLOOKUP($B433,'Dados e Programação'!$A$1:$AN$509,MATCH(Classes!L$1,'Dados e Programação'!$A$1:$AN$1,0),FALSE)</f>
        <v>0</v>
      </c>
      <c r="M433" s="2">
        <f>VLOOKUP($B433,'Dados e Programação'!$A$1:$AN$509,MATCH(Classes!M$1,'Dados e Programação'!$A$1:$AN$1,0),FALSE)</f>
        <v>1</v>
      </c>
      <c r="N433" s="2">
        <f>VLOOKUP($B433,'Dados e Programação'!$A$1:$AN$509,MATCH(Classes!N$1,'Dados e Programação'!$A$1:$AN$1,0),FALSE)</f>
        <v>0</v>
      </c>
    </row>
    <row r="434" spans="1:14" x14ac:dyDescent="0.3">
      <c r="A434" t="s">
        <v>97</v>
      </c>
      <c r="B434" t="str">
        <f t="shared" si="12"/>
        <v>RS_Minimercado</v>
      </c>
      <c r="C434" t="str">
        <f t="shared" si="13"/>
        <v>43_Minimercado</v>
      </c>
      <c r="D434" t="s">
        <v>53</v>
      </c>
      <c r="E434">
        <v>43</v>
      </c>
      <c r="F434" t="s">
        <v>23</v>
      </c>
      <c r="G434" s="1">
        <f>VLOOKUP($B434,'Dados e Programação'!$A$1:$AN$509,MATCH(Classes!G$1,'Dados e Programação'!$A$1:$AN$1,0),FALSE)</f>
        <v>0</v>
      </c>
      <c r="H434" s="1">
        <f>VLOOKUP($B434,'Dados e Programação'!$A$1:$AN$509,MATCH(Classes!H$1,'Dados e Programação'!$A$1:$AN$1,0),FALSE)</f>
        <v>0</v>
      </c>
      <c r="I434" s="1">
        <f>VLOOKUP($B434,'Dados e Programação'!$A$1:$AN$509,MATCH(Classes!I$1,'Dados e Programação'!$A$1:$AN$1,0),FALSE)</f>
        <v>1</v>
      </c>
      <c r="J434" s="2">
        <f>VLOOKUP($B434,'Dados e Programação'!$A$1:$AN$509,MATCH(Classes!J$1,'Dados e Programação'!$A$1:$AN$1,0),FALSE)</f>
        <v>0</v>
      </c>
      <c r="K434" s="2">
        <f>VLOOKUP($B434,'Dados e Programação'!$A$1:$AN$509,MATCH(Classes!K$1,'Dados e Programação'!$A$1:$AN$1,0),FALSE)</f>
        <v>0</v>
      </c>
      <c r="L434" s="2">
        <f>VLOOKUP($B434,'Dados e Programação'!$A$1:$AN$509,MATCH(Classes!L$1,'Dados e Programação'!$A$1:$AN$1,0),FALSE)</f>
        <v>0</v>
      </c>
      <c r="M434" s="2">
        <f>VLOOKUP($B434,'Dados e Programação'!$A$1:$AN$509,MATCH(Classes!M$1,'Dados e Programação'!$A$1:$AN$1,0),FALSE)</f>
        <v>1</v>
      </c>
      <c r="N434" s="2">
        <f>VLOOKUP($B434,'Dados e Programação'!$A$1:$AN$509,MATCH(Classes!N$1,'Dados e Programação'!$A$1:$AN$1,0),FALSE)</f>
        <v>0</v>
      </c>
    </row>
    <row r="435" spans="1:14" x14ac:dyDescent="0.3">
      <c r="A435" t="s">
        <v>98</v>
      </c>
      <c r="B435" t="str">
        <f t="shared" si="12"/>
        <v>RS_Padaria_prod</v>
      </c>
      <c r="C435" t="str">
        <f t="shared" si="13"/>
        <v>43_Padaria_prod</v>
      </c>
      <c r="D435" t="s">
        <v>53</v>
      </c>
      <c r="E435">
        <v>43</v>
      </c>
      <c r="F435" t="s">
        <v>24</v>
      </c>
      <c r="G435" s="1">
        <f>VLOOKUP($B435,'Dados e Programação'!$A$1:$AN$509,MATCH(Classes!G$1,'Dados e Programação'!$A$1:$AN$1,0),FALSE)</f>
        <v>0</v>
      </c>
      <c r="H435" s="1">
        <f>VLOOKUP($B435,'Dados e Programação'!$A$1:$AN$509,MATCH(Classes!H$1,'Dados e Programação'!$A$1:$AN$1,0),FALSE)</f>
        <v>0</v>
      </c>
      <c r="I435" s="1">
        <f>VLOOKUP($B435,'Dados e Programação'!$A$1:$AN$509,MATCH(Classes!I$1,'Dados e Programação'!$A$1:$AN$1,0),FALSE)</f>
        <v>1</v>
      </c>
      <c r="J435" s="2">
        <f>VLOOKUP($B435,'Dados e Programação'!$A$1:$AN$509,MATCH(Classes!J$1,'Dados e Programação'!$A$1:$AN$1,0),FALSE)</f>
        <v>0</v>
      </c>
      <c r="K435" s="2">
        <f>VLOOKUP($B435,'Dados e Programação'!$A$1:$AN$509,MATCH(Classes!K$1,'Dados e Programação'!$A$1:$AN$1,0),FALSE)</f>
        <v>0</v>
      </c>
      <c r="L435" s="2">
        <f>VLOOKUP($B435,'Dados e Programação'!$A$1:$AN$509,MATCH(Classes!L$1,'Dados e Programação'!$A$1:$AN$1,0),FALSE)</f>
        <v>0</v>
      </c>
      <c r="M435" s="2">
        <f>VLOOKUP($B435,'Dados e Programação'!$A$1:$AN$509,MATCH(Classes!M$1,'Dados e Programação'!$A$1:$AN$1,0),FALSE)</f>
        <v>0</v>
      </c>
      <c r="N435" s="2">
        <f>VLOOKUP($B435,'Dados e Programação'!$A$1:$AN$509,MATCH(Classes!N$1,'Dados e Programação'!$A$1:$AN$1,0),FALSE)</f>
        <v>1</v>
      </c>
    </row>
    <row r="436" spans="1:14" x14ac:dyDescent="0.3">
      <c r="A436" t="s">
        <v>99</v>
      </c>
      <c r="B436" t="str">
        <f t="shared" si="12"/>
        <v>RS_Peixaria</v>
      </c>
      <c r="C436" t="str">
        <f t="shared" si="13"/>
        <v>43_Peixaria</v>
      </c>
      <c r="D436" t="s">
        <v>53</v>
      </c>
      <c r="E436">
        <v>43</v>
      </c>
      <c r="F436" t="s">
        <v>25</v>
      </c>
      <c r="G436" s="1">
        <f>VLOOKUP($B436,'Dados e Programação'!$A$1:$AN$509,MATCH(Classes!G$1,'Dados e Programação'!$A$1:$AN$1,0),FALSE)</f>
        <v>1</v>
      </c>
      <c r="H436" s="1">
        <f>VLOOKUP($B436,'Dados e Programação'!$A$1:$AN$509,MATCH(Classes!H$1,'Dados e Programação'!$A$1:$AN$1,0),FALSE)</f>
        <v>0</v>
      </c>
      <c r="I436" s="1">
        <f>VLOOKUP($B436,'Dados e Programação'!$A$1:$AN$509,MATCH(Classes!I$1,'Dados e Programação'!$A$1:$AN$1,0),FALSE)</f>
        <v>0</v>
      </c>
      <c r="J436" s="2">
        <f>VLOOKUP($B436,'Dados e Programação'!$A$1:$AN$509,MATCH(Classes!J$1,'Dados e Programação'!$A$1:$AN$1,0),FALSE)</f>
        <v>1</v>
      </c>
      <c r="K436" s="2">
        <f>VLOOKUP($B436,'Dados e Programação'!$A$1:$AN$509,MATCH(Classes!K$1,'Dados e Programação'!$A$1:$AN$1,0),FALSE)</f>
        <v>0</v>
      </c>
      <c r="L436" s="2">
        <f>VLOOKUP($B436,'Dados e Programação'!$A$1:$AN$509,MATCH(Classes!L$1,'Dados e Programação'!$A$1:$AN$1,0),FALSE)</f>
        <v>0</v>
      </c>
      <c r="M436" s="2">
        <f>VLOOKUP($B436,'Dados e Programação'!$A$1:$AN$509,MATCH(Classes!M$1,'Dados e Programação'!$A$1:$AN$1,0),FALSE)</f>
        <v>0</v>
      </c>
      <c r="N436" s="2">
        <f>VLOOKUP($B436,'Dados e Programação'!$A$1:$AN$509,MATCH(Classes!N$1,'Dados e Programação'!$A$1:$AN$1,0),FALSE)</f>
        <v>0</v>
      </c>
    </row>
    <row r="437" spans="1:14" x14ac:dyDescent="0.3">
      <c r="A437" t="s">
        <v>100</v>
      </c>
      <c r="B437" t="str">
        <f t="shared" si="12"/>
        <v>RS_Restaurante</v>
      </c>
      <c r="C437" t="str">
        <f t="shared" si="13"/>
        <v>43_Restaurante</v>
      </c>
      <c r="D437" t="s">
        <v>53</v>
      </c>
      <c r="E437">
        <v>43</v>
      </c>
      <c r="F437" t="s">
        <v>26</v>
      </c>
      <c r="G437" s="1">
        <f>VLOOKUP($B437,'Dados e Programação'!$A$1:$AN$509,MATCH(Classes!G$1,'Dados e Programação'!$A$1:$AN$1,0),FALSE)</f>
        <v>0</v>
      </c>
      <c r="H437" s="1">
        <f>VLOOKUP($B437,'Dados e Programação'!$A$1:$AN$509,MATCH(Classes!H$1,'Dados e Programação'!$A$1:$AN$1,0),FALSE)</f>
        <v>0</v>
      </c>
      <c r="I437" s="1">
        <f>VLOOKUP($B437,'Dados e Programação'!$A$1:$AN$509,MATCH(Classes!I$1,'Dados e Programação'!$A$1:$AN$1,0),FALSE)</f>
        <v>1</v>
      </c>
      <c r="J437" s="2">
        <f>VLOOKUP($B437,'Dados e Programação'!$A$1:$AN$509,MATCH(Classes!J$1,'Dados e Programação'!$A$1:$AN$1,0),FALSE)</f>
        <v>0</v>
      </c>
      <c r="K437" s="2">
        <f>VLOOKUP($B437,'Dados e Programação'!$A$1:$AN$509,MATCH(Classes!K$1,'Dados e Programação'!$A$1:$AN$1,0),FALSE)</f>
        <v>0</v>
      </c>
      <c r="L437" s="2">
        <f>VLOOKUP($B437,'Dados e Programação'!$A$1:$AN$509,MATCH(Classes!L$1,'Dados e Programação'!$A$1:$AN$1,0),FALSE)</f>
        <v>0</v>
      </c>
      <c r="M437" s="2">
        <f>VLOOKUP($B437,'Dados e Programação'!$A$1:$AN$509,MATCH(Classes!M$1,'Dados e Programação'!$A$1:$AN$1,0),FALSE)</f>
        <v>1</v>
      </c>
      <c r="N437" s="2">
        <f>VLOOKUP($B437,'Dados e Programação'!$A$1:$AN$509,MATCH(Classes!N$1,'Dados e Programação'!$A$1:$AN$1,0),FALSE)</f>
        <v>0</v>
      </c>
    </row>
    <row r="438" spans="1:14" x14ac:dyDescent="0.3">
      <c r="A438" t="s">
        <v>101</v>
      </c>
      <c r="B438" t="str">
        <f t="shared" si="12"/>
        <v>RS_Supermercado</v>
      </c>
      <c r="C438" t="str">
        <f t="shared" si="13"/>
        <v>43_Supermercado</v>
      </c>
      <c r="D438" t="s">
        <v>53</v>
      </c>
      <c r="E438">
        <v>43</v>
      </c>
      <c r="F438" t="s">
        <v>27</v>
      </c>
      <c r="G438" s="1">
        <f>VLOOKUP($B438,'Dados e Programação'!$A$1:$AN$509,MATCH(Classes!G$1,'Dados e Programação'!$A$1:$AN$1,0),FALSE)</f>
        <v>0</v>
      </c>
      <c r="H438" s="1">
        <f>VLOOKUP($B438,'Dados e Programação'!$A$1:$AN$509,MATCH(Classes!H$1,'Dados e Programação'!$A$1:$AN$1,0),FALSE)</f>
        <v>0</v>
      </c>
      <c r="I438" s="1">
        <f>VLOOKUP($B438,'Dados e Programação'!$A$1:$AN$509,MATCH(Classes!I$1,'Dados e Programação'!$A$1:$AN$1,0),FALSE)</f>
        <v>1</v>
      </c>
      <c r="J438" s="2">
        <f>VLOOKUP($B438,'Dados e Programação'!$A$1:$AN$509,MATCH(Classes!J$1,'Dados e Programação'!$A$1:$AN$1,0),FALSE)</f>
        <v>0</v>
      </c>
      <c r="K438" s="2">
        <f>VLOOKUP($B438,'Dados e Programação'!$A$1:$AN$509,MATCH(Classes!K$1,'Dados e Programação'!$A$1:$AN$1,0),FALSE)</f>
        <v>0</v>
      </c>
      <c r="L438" s="2">
        <f>VLOOKUP($B438,'Dados e Programação'!$A$1:$AN$509,MATCH(Classes!L$1,'Dados e Programação'!$A$1:$AN$1,0),FALSE)</f>
        <v>0</v>
      </c>
      <c r="M438" s="2">
        <f>VLOOKUP($B438,'Dados e Programação'!$A$1:$AN$509,MATCH(Classes!M$1,'Dados e Programação'!$A$1:$AN$1,0),FALSE)</f>
        <v>1</v>
      </c>
      <c r="N438" s="2">
        <f>VLOOKUP($B438,'Dados e Programação'!$A$1:$AN$509,MATCH(Classes!N$1,'Dados e Programação'!$A$1:$AN$1,0),FALSE)</f>
        <v>0</v>
      </c>
    </row>
    <row r="439" spans="1:14" x14ac:dyDescent="0.3">
      <c r="A439" t="s">
        <v>85</v>
      </c>
      <c r="B439" t="str">
        <f t="shared" si="12"/>
        <v>SC_Acougues</v>
      </c>
      <c r="C439" t="str">
        <f t="shared" si="13"/>
        <v>42_Acougues</v>
      </c>
      <c r="D439" t="s">
        <v>54</v>
      </c>
      <c r="E439">
        <v>42</v>
      </c>
      <c r="F439" t="s">
        <v>11</v>
      </c>
      <c r="G439" s="1">
        <f>VLOOKUP($B439,'Dados e Programação'!$A$1:$AN$509,MATCH(Classes!G$1,'Dados e Programação'!$A$1:$AN$1,0),FALSE)</f>
        <v>1</v>
      </c>
      <c r="H439" s="1">
        <f>VLOOKUP($B439,'Dados e Programação'!$A$1:$AN$509,MATCH(Classes!H$1,'Dados e Programação'!$A$1:$AN$1,0),FALSE)</f>
        <v>0</v>
      </c>
      <c r="I439" s="1">
        <f>VLOOKUP($B439,'Dados e Programação'!$A$1:$AN$509,MATCH(Classes!I$1,'Dados e Programação'!$A$1:$AN$1,0),FALSE)</f>
        <v>0</v>
      </c>
      <c r="J439" s="2">
        <f>VLOOKUP($B439,'Dados e Programação'!$A$1:$AN$509,MATCH(Classes!J$1,'Dados e Programação'!$A$1:$AN$1,0),FALSE)</f>
        <v>1</v>
      </c>
      <c r="K439" s="2">
        <f>VLOOKUP($B439,'Dados e Programação'!$A$1:$AN$509,MATCH(Classes!K$1,'Dados e Programação'!$A$1:$AN$1,0),FALSE)</f>
        <v>0</v>
      </c>
      <c r="L439" s="2">
        <f>VLOOKUP($B439,'Dados e Programação'!$A$1:$AN$509,MATCH(Classes!L$1,'Dados e Programação'!$A$1:$AN$1,0),FALSE)</f>
        <v>0</v>
      </c>
      <c r="M439" s="2">
        <f>VLOOKUP($B439,'Dados e Programação'!$A$1:$AN$509,MATCH(Classes!M$1,'Dados e Programação'!$A$1:$AN$1,0),FALSE)</f>
        <v>0</v>
      </c>
      <c r="N439" s="2">
        <f>VLOOKUP($B439,'Dados e Programação'!$A$1:$AN$509,MATCH(Classes!N$1,'Dados e Programação'!$A$1:$AN$1,0),FALSE)</f>
        <v>0</v>
      </c>
    </row>
    <row r="440" spans="1:14" x14ac:dyDescent="0.3">
      <c r="A440" t="s">
        <v>86</v>
      </c>
      <c r="B440" t="str">
        <f t="shared" si="12"/>
        <v>SC_AliGeral</v>
      </c>
      <c r="C440" t="str">
        <f t="shared" si="13"/>
        <v>42_AliGeral</v>
      </c>
      <c r="D440" t="s">
        <v>54</v>
      </c>
      <c r="E440">
        <v>42</v>
      </c>
      <c r="F440" t="s">
        <v>12</v>
      </c>
      <c r="G440" s="1">
        <f>VLOOKUP($B440,'Dados e Programação'!$A$1:$AN$509,MATCH(Classes!G$1,'Dados e Programação'!$A$1:$AN$1,0),FALSE)</f>
        <v>0</v>
      </c>
      <c r="H440" s="1">
        <f>VLOOKUP($B440,'Dados e Programação'!$A$1:$AN$509,MATCH(Classes!H$1,'Dados e Programação'!$A$1:$AN$1,0),FALSE)</f>
        <v>0</v>
      </c>
      <c r="I440" s="1">
        <f>VLOOKUP($B440,'Dados e Programação'!$A$1:$AN$509,MATCH(Classes!I$1,'Dados e Programação'!$A$1:$AN$1,0),FALSE)</f>
        <v>1</v>
      </c>
      <c r="J440" s="2">
        <f>VLOOKUP($B440,'Dados e Programação'!$A$1:$AN$509,MATCH(Classes!J$1,'Dados e Programação'!$A$1:$AN$1,0),FALSE)</f>
        <v>1</v>
      </c>
      <c r="K440" s="2">
        <f>VLOOKUP($B440,'Dados e Programação'!$A$1:$AN$509,MATCH(Classes!K$1,'Dados e Programação'!$A$1:$AN$1,0),FALSE)</f>
        <v>0</v>
      </c>
      <c r="L440" s="2">
        <f>VLOOKUP($B440,'Dados e Programação'!$A$1:$AN$509,MATCH(Classes!L$1,'Dados e Programação'!$A$1:$AN$1,0),FALSE)</f>
        <v>0</v>
      </c>
      <c r="M440" s="2">
        <f>VLOOKUP($B440,'Dados e Programação'!$A$1:$AN$509,MATCH(Classes!M$1,'Dados e Programação'!$A$1:$AN$1,0),FALSE)</f>
        <v>0</v>
      </c>
      <c r="N440" s="2">
        <f>VLOOKUP($B440,'Dados e Programação'!$A$1:$AN$509,MATCH(Classes!N$1,'Dados e Programação'!$A$1:$AN$1,0),FALSE)</f>
        <v>0</v>
      </c>
    </row>
    <row r="441" spans="1:14" x14ac:dyDescent="0.3">
      <c r="A441" t="s">
        <v>87</v>
      </c>
      <c r="B441" t="str">
        <f t="shared" si="12"/>
        <v>SC_Ambulantes</v>
      </c>
      <c r="C441" t="str">
        <f t="shared" si="13"/>
        <v>42_Ambulantes</v>
      </c>
      <c r="D441" t="s">
        <v>54</v>
      </c>
      <c r="E441">
        <v>42</v>
      </c>
      <c r="F441" t="s">
        <v>13</v>
      </c>
      <c r="G441" s="1">
        <f>VLOOKUP($B441,'Dados e Programação'!$A$1:$AN$509,MATCH(Classes!G$1,'Dados e Programação'!$A$1:$AN$1,0),FALSE)</f>
        <v>1</v>
      </c>
      <c r="H441" s="1">
        <f>VLOOKUP($B441,'Dados e Programação'!$A$1:$AN$509,MATCH(Classes!H$1,'Dados e Programação'!$A$1:$AN$1,0),FALSE)</f>
        <v>0</v>
      </c>
      <c r="I441" s="1">
        <f>VLOOKUP($B441,'Dados e Programação'!$A$1:$AN$509,MATCH(Classes!I$1,'Dados e Programação'!$A$1:$AN$1,0),FALSE)</f>
        <v>0</v>
      </c>
      <c r="J441" s="2">
        <f>VLOOKUP($B441,'Dados e Programação'!$A$1:$AN$509,MATCH(Classes!J$1,'Dados e Programação'!$A$1:$AN$1,0),FALSE)</f>
        <v>1</v>
      </c>
      <c r="K441" s="2">
        <f>VLOOKUP($B441,'Dados e Programação'!$A$1:$AN$509,MATCH(Classes!K$1,'Dados e Programação'!$A$1:$AN$1,0),FALSE)</f>
        <v>0</v>
      </c>
      <c r="L441" s="2">
        <f>VLOOKUP($B441,'Dados e Programação'!$A$1:$AN$509,MATCH(Classes!L$1,'Dados e Programação'!$A$1:$AN$1,0),FALSE)</f>
        <v>0</v>
      </c>
      <c r="M441" s="2">
        <f>VLOOKUP($B441,'Dados e Programação'!$A$1:$AN$509,MATCH(Classes!M$1,'Dados e Programação'!$A$1:$AN$1,0),FALSE)</f>
        <v>0</v>
      </c>
      <c r="N441" s="2">
        <f>VLOOKUP($B441,'Dados e Programação'!$A$1:$AN$509,MATCH(Classes!N$1,'Dados e Programação'!$A$1:$AN$1,0),FALSE)</f>
        <v>0</v>
      </c>
    </row>
    <row r="442" spans="1:14" x14ac:dyDescent="0.3">
      <c r="A442" t="s">
        <v>88</v>
      </c>
      <c r="B442" t="str">
        <f t="shared" si="12"/>
        <v>SC_Bares</v>
      </c>
      <c r="C442" t="str">
        <f t="shared" si="13"/>
        <v>42_Bares</v>
      </c>
      <c r="D442" t="s">
        <v>54</v>
      </c>
      <c r="E442">
        <v>42</v>
      </c>
      <c r="F442" t="s">
        <v>14</v>
      </c>
      <c r="G442" s="1">
        <f>VLOOKUP($B442,'Dados e Programação'!$A$1:$AN$509,MATCH(Classes!G$1,'Dados e Programação'!$A$1:$AN$1,0),FALSE)</f>
        <v>0</v>
      </c>
      <c r="H442" s="1">
        <f>VLOOKUP($B442,'Dados e Programação'!$A$1:$AN$509,MATCH(Classes!H$1,'Dados e Programação'!$A$1:$AN$1,0),FALSE)</f>
        <v>0</v>
      </c>
      <c r="I442" s="1">
        <f>VLOOKUP($B442,'Dados e Programação'!$A$1:$AN$509,MATCH(Classes!I$1,'Dados e Programação'!$A$1:$AN$1,0),FALSE)</f>
        <v>1</v>
      </c>
      <c r="J442" s="2">
        <f>VLOOKUP($B442,'Dados e Programação'!$A$1:$AN$509,MATCH(Classes!J$1,'Dados e Programação'!$A$1:$AN$1,0),FALSE)</f>
        <v>0</v>
      </c>
      <c r="K442" s="2">
        <f>VLOOKUP($B442,'Dados e Programação'!$A$1:$AN$509,MATCH(Classes!K$1,'Dados e Programação'!$A$1:$AN$1,0),FALSE)</f>
        <v>1</v>
      </c>
      <c r="L442" s="2">
        <f>VLOOKUP($B442,'Dados e Programação'!$A$1:$AN$509,MATCH(Classes!L$1,'Dados e Programação'!$A$1:$AN$1,0),FALSE)</f>
        <v>0</v>
      </c>
      <c r="M442" s="2">
        <f>VLOOKUP($B442,'Dados e Programação'!$A$1:$AN$509,MATCH(Classes!M$1,'Dados e Programação'!$A$1:$AN$1,0),FALSE)</f>
        <v>0</v>
      </c>
      <c r="N442" s="2">
        <f>VLOOKUP($B442,'Dados e Programação'!$A$1:$AN$509,MATCH(Classes!N$1,'Dados e Programação'!$A$1:$AN$1,0),FALSE)</f>
        <v>0</v>
      </c>
    </row>
    <row r="443" spans="1:14" x14ac:dyDescent="0.3">
      <c r="A443" t="s">
        <v>89</v>
      </c>
      <c r="B443" t="str">
        <f t="shared" si="12"/>
        <v>SC_Bebidas</v>
      </c>
      <c r="C443" t="str">
        <f t="shared" si="13"/>
        <v>42_Bebidas</v>
      </c>
      <c r="D443" t="s">
        <v>54</v>
      </c>
      <c r="E443">
        <v>42</v>
      </c>
      <c r="F443" t="s">
        <v>15</v>
      </c>
      <c r="G443" s="1">
        <f>VLOOKUP($B443,'Dados e Programação'!$A$1:$AN$509,MATCH(Classes!G$1,'Dados e Programação'!$A$1:$AN$1,0),FALSE)</f>
        <v>0</v>
      </c>
      <c r="H443" s="1">
        <f>VLOOKUP($B443,'Dados e Programação'!$A$1:$AN$509,MATCH(Classes!H$1,'Dados e Programação'!$A$1:$AN$1,0),FALSE)</f>
        <v>0</v>
      </c>
      <c r="I443" s="1">
        <f>VLOOKUP($B443,'Dados e Programação'!$A$1:$AN$509,MATCH(Classes!I$1,'Dados e Programação'!$A$1:$AN$1,0),FALSE)</f>
        <v>1</v>
      </c>
      <c r="J443" s="2">
        <f>VLOOKUP($B443,'Dados e Programação'!$A$1:$AN$509,MATCH(Classes!J$1,'Dados e Programação'!$A$1:$AN$1,0),FALSE)</f>
        <v>0</v>
      </c>
      <c r="K443" s="2">
        <f>VLOOKUP($B443,'Dados e Programação'!$A$1:$AN$509,MATCH(Classes!K$1,'Dados e Programação'!$A$1:$AN$1,0),FALSE)</f>
        <v>0</v>
      </c>
      <c r="L443" s="2">
        <f>VLOOKUP($B443,'Dados e Programação'!$A$1:$AN$509,MATCH(Classes!L$1,'Dados e Programação'!$A$1:$AN$1,0),FALSE)</f>
        <v>0</v>
      </c>
      <c r="M443" s="2">
        <f>VLOOKUP($B443,'Dados e Programação'!$A$1:$AN$509,MATCH(Classes!M$1,'Dados e Programação'!$A$1:$AN$1,0),FALSE)</f>
        <v>1</v>
      </c>
      <c r="N443" s="2">
        <f>VLOOKUP($B443,'Dados e Programação'!$A$1:$AN$509,MATCH(Classes!N$1,'Dados e Programação'!$A$1:$AN$1,0),FALSE)</f>
        <v>0</v>
      </c>
    </row>
    <row r="444" spans="1:14" x14ac:dyDescent="0.3">
      <c r="A444" t="s">
        <v>90</v>
      </c>
      <c r="B444" t="str">
        <f t="shared" si="12"/>
        <v>SC_Cantinas</v>
      </c>
      <c r="C444" t="str">
        <f t="shared" si="13"/>
        <v>42_Cantinas</v>
      </c>
      <c r="D444" t="s">
        <v>54</v>
      </c>
      <c r="E444">
        <v>42</v>
      </c>
      <c r="F444" t="s">
        <v>16</v>
      </c>
      <c r="G444" s="1">
        <f>VLOOKUP($B444,'Dados e Programação'!$A$1:$AN$509,MATCH(Classes!G$1,'Dados e Programação'!$A$1:$AN$1,0),FALSE)</f>
        <v>0</v>
      </c>
      <c r="H444" s="1">
        <f>VLOOKUP($B444,'Dados e Programação'!$A$1:$AN$509,MATCH(Classes!H$1,'Dados e Programação'!$A$1:$AN$1,0),FALSE)</f>
        <v>0</v>
      </c>
      <c r="I444" s="1">
        <f>VLOOKUP($B444,'Dados e Programação'!$A$1:$AN$509,MATCH(Classes!I$1,'Dados e Programação'!$A$1:$AN$1,0),FALSE)</f>
        <v>1</v>
      </c>
      <c r="J444" s="2">
        <f>VLOOKUP($B444,'Dados e Programação'!$A$1:$AN$509,MATCH(Classes!J$1,'Dados e Programação'!$A$1:$AN$1,0),FALSE)</f>
        <v>0</v>
      </c>
      <c r="K444" s="2">
        <f>VLOOKUP($B444,'Dados e Programação'!$A$1:$AN$509,MATCH(Classes!K$1,'Dados e Programação'!$A$1:$AN$1,0),FALSE)</f>
        <v>0</v>
      </c>
      <c r="L444" s="2">
        <f>VLOOKUP($B444,'Dados e Programação'!$A$1:$AN$509,MATCH(Classes!L$1,'Dados e Programação'!$A$1:$AN$1,0),FALSE)</f>
        <v>0</v>
      </c>
      <c r="M444" s="2">
        <f>VLOOKUP($B444,'Dados e Programação'!$A$1:$AN$509,MATCH(Classes!M$1,'Dados e Programação'!$A$1:$AN$1,0),FALSE)</f>
        <v>1</v>
      </c>
      <c r="N444" s="2">
        <f>VLOOKUP($B444,'Dados e Programação'!$A$1:$AN$509,MATCH(Classes!N$1,'Dados e Programação'!$A$1:$AN$1,0),FALSE)</f>
        <v>0</v>
      </c>
    </row>
    <row r="445" spans="1:14" x14ac:dyDescent="0.3">
      <c r="A445" t="s">
        <v>91</v>
      </c>
      <c r="B445" t="str">
        <f t="shared" si="12"/>
        <v>SC_Doces</v>
      </c>
      <c r="C445" t="str">
        <f t="shared" si="13"/>
        <v>42_Doces</v>
      </c>
      <c r="D445" t="s">
        <v>54</v>
      </c>
      <c r="E445">
        <v>42</v>
      </c>
      <c r="F445" t="s">
        <v>17</v>
      </c>
      <c r="G445" s="1">
        <f>VLOOKUP($B445,'Dados e Programação'!$A$1:$AN$509,MATCH(Classes!G$1,'Dados e Programação'!$A$1:$AN$1,0),FALSE)</f>
        <v>0</v>
      </c>
      <c r="H445" s="1">
        <f>VLOOKUP($B445,'Dados e Programação'!$A$1:$AN$509,MATCH(Classes!H$1,'Dados e Programação'!$A$1:$AN$1,0),FALSE)</f>
        <v>1</v>
      </c>
      <c r="I445" s="1">
        <f>VLOOKUP($B445,'Dados e Programação'!$A$1:$AN$509,MATCH(Classes!I$1,'Dados e Programação'!$A$1:$AN$1,0),FALSE)</f>
        <v>0</v>
      </c>
      <c r="J445" s="2">
        <f>VLOOKUP($B445,'Dados e Programação'!$A$1:$AN$509,MATCH(Classes!J$1,'Dados e Programação'!$A$1:$AN$1,0),FALSE)</f>
        <v>0</v>
      </c>
      <c r="K445" s="2">
        <f>VLOOKUP($B445,'Dados e Programação'!$A$1:$AN$509,MATCH(Classes!K$1,'Dados e Programação'!$A$1:$AN$1,0),FALSE)</f>
        <v>1</v>
      </c>
      <c r="L445" s="2">
        <f>VLOOKUP($B445,'Dados e Programação'!$A$1:$AN$509,MATCH(Classes!L$1,'Dados e Programação'!$A$1:$AN$1,0),FALSE)</f>
        <v>0</v>
      </c>
      <c r="M445" s="2">
        <f>VLOOKUP($B445,'Dados e Programação'!$A$1:$AN$509,MATCH(Classes!M$1,'Dados e Programação'!$A$1:$AN$1,0),FALSE)</f>
        <v>0</v>
      </c>
      <c r="N445" s="2">
        <f>VLOOKUP($B445,'Dados e Programação'!$A$1:$AN$509,MATCH(Classes!N$1,'Dados e Programação'!$A$1:$AN$1,0),FALSE)</f>
        <v>0</v>
      </c>
    </row>
    <row r="446" spans="1:14" x14ac:dyDescent="0.3">
      <c r="A446" t="s">
        <v>92</v>
      </c>
      <c r="B446" t="str">
        <f t="shared" si="12"/>
        <v>SC_FornecimentoDom</v>
      </c>
      <c r="C446" t="str">
        <f t="shared" si="13"/>
        <v>42_FornecimentoDom</v>
      </c>
      <c r="D446" t="s">
        <v>54</v>
      </c>
      <c r="E446">
        <v>42</v>
      </c>
      <c r="F446" t="s">
        <v>18</v>
      </c>
      <c r="G446" s="1">
        <f>VLOOKUP($B446,'Dados e Programação'!$A$1:$AN$509,MATCH(Classes!G$1,'Dados e Programação'!$A$1:$AN$1,0),FALSE)</f>
        <v>0</v>
      </c>
      <c r="H446" s="1">
        <f>VLOOKUP($B446,'Dados e Programação'!$A$1:$AN$509,MATCH(Classes!H$1,'Dados e Programação'!$A$1:$AN$1,0),FALSE)</f>
        <v>1</v>
      </c>
      <c r="I446" s="1">
        <f>VLOOKUP($B446,'Dados e Programação'!$A$1:$AN$509,MATCH(Classes!I$1,'Dados e Programação'!$A$1:$AN$1,0),FALSE)</f>
        <v>0</v>
      </c>
      <c r="J446" s="2">
        <f>VLOOKUP($B446,'Dados e Programação'!$A$1:$AN$509,MATCH(Classes!J$1,'Dados e Programação'!$A$1:$AN$1,0),FALSE)</f>
        <v>0</v>
      </c>
      <c r="K446" s="2">
        <f>VLOOKUP($B446,'Dados e Programação'!$A$1:$AN$509,MATCH(Classes!K$1,'Dados e Programação'!$A$1:$AN$1,0),FALSE)</f>
        <v>1</v>
      </c>
      <c r="L446" s="2">
        <f>VLOOKUP($B446,'Dados e Programação'!$A$1:$AN$509,MATCH(Classes!L$1,'Dados e Programação'!$A$1:$AN$1,0),FALSE)</f>
        <v>0</v>
      </c>
      <c r="M446" s="2">
        <f>VLOOKUP($B446,'Dados e Programação'!$A$1:$AN$509,MATCH(Classes!M$1,'Dados e Programação'!$A$1:$AN$1,0),FALSE)</f>
        <v>0</v>
      </c>
      <c r="N446" s="2">
        <f>VLOOKUP($B446,'Dados e Programação'!$A$1:$AN$509,MATCH(Classes!N$1,'Dados e Programação'!$A$1:$AN$1,0),FALSE)</f>
        <v>0</v>
      </c>
    </row>
    <row r="447" spans="1:14" x14ac:dyDescent="0.3">
      <c r="A447" t="s">
        <v>93</v>
      </c>
      <c r="B447" t="str">
        <f t="shared" si="12"/>
        <v>SC_Hipermercado</v>
      </c>
      <c r="C447" t="str">
        <f t="shared" si="13"/>
        <v>42_Hipermercado</v>
      </c>
      <c r="D447" t="s">
        <v>54</v>
      </c>
      <c r="E447">
        <v>42</v>
      </c>
      <c r="F447" t="s">
        <v>19</v>
      </c>
      <c r="G447" s="1">
        <f>VLOOKUP($B447,'Dados e Programação'!$A$1:$AN$509,MATCH(Classes!G$1,'Dados e Programação'!$A$1:$AN$1,0),FALSE)</f>
        <v>0</v>
      </c>
      <c r="H447" s="1">
        <f>VLOOKUP($B447,'Dados e Programação'!$A$1:$AN$509,MATCH(Classes!H$1,'Dados e Programação'!$A$1:$AN$1,0),FALSE)</f>
        <v>0</v>
      </c>
      <c r="I447" s="1">
        <f>VLOOKUP($B447,'Dados e Programação'!$A$1:$AN$509,MATCH(Classes!I$1,'Dados e Programação'!$A$1:$AN$1,0),FALSE)</f>
        <v>1</v>
      </c>
      <c r="J447" s="2">
        <f>VLOOKUP($B447,'Dados e Programação'!$A$1:$AN$509,MATCH(Classes!J$1,'Dados e Programação'!$A$1:$AN$1,0),FALSE)</f>
        <v>0</v>
      </c>
      <c r="K447" s="2">
        <f>VLOOKUP($B447,'Dados e Programação'!$A$1:$AN$509,MATCH(Classes!K$1,'Dados e Programação'!$A$1:$AN$1,0),FALSE)</f>
        <v>0</v>
      </c>
      <c r="L447" s="2">
        <f>VLOOKUP($B447,'Dados e Programação'!$A$1:$AN$509,MATCH(Classes!L$1,'Dados e Programação'!$A$1:$AN$1,0),FALSE)</f>
        <v>0</v>
      </c>
      <c r="M447" s="2">
        <f>VLOOKUP($B447,'Dados e Programação'!$A$1:$AN$509,MATCH(Classes!M$1,'Dados e Programação'!$A$1:$AN$1,0),FALSE)</f>
        <v>1</v>
      </c>
      <c r="N447" s="2">
        <f>VLOOKUP($B447,'Dados e Programação'!$A$1:$AN$509,MATCH(Classes!N$1,'Dados e Programação'!$A$1:$AN$1,0),FALSE)</f>
        <v>0</v>
      </c>
    </row>
    <row r="448" spans="1:14" x14ac:dyDescent="0.3">
      <c r="A448" t="s">
        <v>94</v>
      </c>
      <c r="B448" t="str">
        <f t="shared" si="12"/>
        <v>SC_Hortifruti</v>
      </c>
      <c r="C448" t="str">
        <f t="shared" si="13"/>
        <v>42_Hortifruti</v>
      </c>
      <c r="D448" t="s">
        <v>54</v>
      </c>
      <c r="E448">
        <v>42</v>
      </c>
      <c r="F448" t="s">
        <v>20</v>
      </c>
      <c r="G448" s="1">
        <f>VLOOKUP($B448,'Dados e Programação'!$A$1:$AN$509,MATCH(Classes!G$1,'Dados e Programação'!$A$1:$AN$1,0),FALSE)</f>
        <v>1</v>
      </c>
      <c r="H448" s="1">
        <f>VLOOKUP($B448,'Dados e Programação'!$A$1:$AN$509,MATCH(Classes!H$1,'Dados e Programação'!$A$1:$AN$1,0),FALSE)</f>
        <v>0</v>
      </c>
      <c r="I448" s="1">
        <f>VLOOKUP($B448,'Dados e Programação'!$A$1:$AN$509,MATCH(Classes!I$1,'Dados e Programação'!$A$1:$AN$1,0),FALSE)</f>
        <v>0</v>
      </c>
      <c r="J448" s="2">
        <f>VLOOKUP($B448,'Dados e Programação'!$A$1:$AN$509,MATCH(Classes!J$1,'Dados e Programação'!$A$1:$AN$1,0),FALSE)</f>
        <v>1</v>
      </c>
      <c r="K448" s="2">
        <f>VLOOKUP($B448,'Dados e Programação'!$A$1:$AN$509,MATCH(Classes!K$1,'Dados e Programação'!$A$1:$AN$1,0),FALSE)</f>
        <v>0</v>
      </c>
      <c r="L448" s="2">
        <f>VLOOKUP($B448,'Dados e Programação'!$A$1:$AN$509,MATCH(Classes!L$1,'Dados e Programação'!$A$1:$AN$1,0),FALSE)</f>
        <v>0</v>
      </c>
      <c r="M448" s="2">
        <f>VLOOKUP($B448,'Dados e Programação'!$A$1:$AN$509,MATCH(Classes!M$1,'Dados e Programação'!$A$1:$AN$1,0),FALSE)</f>
        <v>0</v>
      </c>
      <c r="N448" s="2">
        <f>VLOOKUP($B448,'Dados e Programação'!$A$1:$AN$509,MATCH(Classes!N$1,'Dados e Programação'!$A$1:$AN$1,0),FALSE)</f>
        <v>0</v>
      </c>
    </row>
    <row r="449" spans="1:14" x14ac:dyDescent="0.3">
      <c r="A449" t="s">
        <v>95</v>
      </c>
      <c r="B449" t="str">
        <f t="shared" si="12"/>
        <v>SC_Lanchonetes</v>
      </c>
      <c r="C449" t="str">
        <f t="shared" si="13"/>
        <v>42_Lanchonetes</v>
      </c>
      <c r="D449" t="s">
        <v>54</v>
      </c>
      <c r="E449">
        <v>42</v>
      </c>
      <c r="F449" t="s">
        <v>21</v>
      </c>
      <c r="G449" s="1">
        <f>VLOOKUP($B449,'Dados e Programação'!$A$1:$AN$509,MATCH(Classes!G$1,'Dados e Programação'!$A$1:$AN$1,0),FALSE)</f>
        <v>0</v>
      </c>
      <c r="H449" s="1">
        <f>VLOOKUP($B449,'Dados e Programação'!$A$1:$AN$509,MATCH(Classes!H$1,'Dados e Programação'!$A$1:$AN$1,0),FALSE)</f>
        <v>1</v>
      </c>
      <c r="I449" s="1">
        <f>VLOOKUP($B449,'Dados e Programação'!$A$1:$AN$509,MATCH(Classes!I$1,'Dados e Programação'!$A$1:$AN$1,0),FALSE)</f>
        <v>0</v>
      </c>
      <c r="J449" s="2">
        <f>VLOOKUP($B449,'Dados e Programação'!$A$1:$AN$509,MATCH(Classes!J$1,'Dados e Programação'!$A$1:$AN$1,0),FALSE)</f>
        <v>0</v>
      </c>
      <c r="K449" s="2">
        <f>VLOOKUP($B449,'Dados e Programação'!$A$1:$AN$509,MATCH(Classes!K$1,'Dados e Programação'!$A$1:$AN$1,0),FALSE)</f>
        <v>1</v>
      </c>
      <c r="L449" s="2">
        <f>VLOOKUP($B449,'Dados e Programação'!$A$1:$AN$509,MATCH(Classes!L$1,'Dados e Programação'!$A$1:$AN$1,0),FALSE)</f>
        <v>0</v>
      </c>
      <c r="M449" s="2">
        <f>VLOOKUP($B449,'Dados e Programação'!$A$1:$AN$509,MATCH(Classes!M$1,'Dados e Programação'!$A$1:$AN$1,0),FALSE)</f>
        <v>0</v>
      </c>
      <c r="N449" s="2">
        <f>VLOOKUP($B449,'Dados e Programação'!$A$1:$AN$509,MATCH(Classes!N$1,'Dados e Programação'!$A$1:$AN$1,0),FALSE)</f>
        <v>0</v>
      </c>
    </row>
    <row r="450" spans="1:14" x14ac:dyDescent="0.3">
      <c r="A450" t="s">
        <v>96</v>
      </c>
      <c r="B450" t="str">
        <f t="shared" si="12"/>
        <v>SC_LaticiniosFrios</v>
      </c>
      <c r="C450" t="str">
        <f t="shared" si="13"/>
        <v>42_LaticiniosFrios</v>
      </c>
      <c r="D450" t="s">
        <v>54</v>
      </c>
      <c r="E450">
        <v>42</v>
      </c>
      <c r="F450" t="s">
        <v>22</v>
      </c>
      <c r="G450" s="1">
        <f>VLOOKUP($B450,'Dados e Programação'!$A$1:$AN$509,MATCH(Classes!G$1,'Dados e Programação'!$A$1:$AN$1,0),FALSE)</f>
        <v>0</v>
      </c>
      <c r="H450" s="1">
        <f>VLOOKUP($B450,'Dados e Programação'!$A$1:$AN$509,MATCH(Classes!H$1,'Dados e Programação'!$A$1:$AN$1,0),FALSE)</f>
        <v>0</v>
      </c>
      <c r="I450" s="1">
        <f>VLOOKUP($B450,'Dados e Programação'!$A$1:$AN$509,MATCH(Classes!I$1,'Dados e Programação'!$A$1:$AN$1,0),FALSE)</f>
        <v>1</v>
      </c>
      <c r="J450" s="2">
        <f>VLOOKUP($B450,'Dados e Programação'!$A$1:$AN$509,MATCH(Classes!J$1,'Dados e Programação'!$A$1:$AN$1,0),FALSE)</f>
        <v>0</v>
      </c>
      <c r="K450" s="2">
        <f>VLOOKUP($B450,'Dados e Programação'!$A$1:$AN$509,MATCH(Classes!K$1,'Dados e Programação'!$A$1:$AN$1,0),FALSE)</f>
        <v>0</v>
      </c>
      <c r="L450" s="2">
        <f>VLOOKUP($B450,'Dados e Programação'!$A$1:$AN$509,MATCH(Classes!L$1,'Dados e Programação'!$A$1:$AN$1,0),FALSE)</f>
        <v>0</v>
      </c>
      <c r="M450" s="2">
        <f>VLOOKUP($B450,'Dados e Programação'!$A$1:$AN$509,MATCH(Classes!M$1,'Dados e Programação'!$A$1:$AN$1,0),FALSE)</f>
        <v>0</v>
      </c>
      <c r="N450" s="2">
        <f>VLOOKUP($B450,'Dados e Programação'!$A$1:$AN$509,MATCH(Classes!N$1,'Dados e Programação'!$A$1:$AN$1,0),FALSE)</f>
        <v>1</v>
      </c>
    </row>
    <row r="451" spans="1:14" x14ac:dyDescent="0.3">
      <c r="A451" t="s">
        <v>97</v>
      </c>
      <c r="B451" t="str">
        <f t="shared" ref="B451:B455" si="14">D451&amp;"_"&amp;F451</f>
        <v>SC_Minimercado</v>
      </c>
      <c r="C451" t="str">
        <f t="shared" ref="C451:C455" si="15">E451&amp;"_"&amp;F451</f>
        <v>42_Minimercado</v>
      </c>
      <c r="D451" t="s">
        <v>54</v>
      </c>
      <c r="E451">
        <v>42</v>
      </c>
      <c r="F451" t="s">
        <v>23</v>
      </c>
      <c r="G451" s="1">
        <f>VLOOKUP($B451,'Dados e Programação'!$A$1:$AN$509,MATCH(Classes!G$1,'Dados e Programação'!$A$1:$AN$1,0),FALSE)</f>
        <v>0</v>
      </c>
      <c r="H451" s="1">
        <f>VLOOKUP($B451,'Dados e Programação'!$A$1:$AN$509,MATCH(Classes!H$1,'Dados e Programação'!$A$1:$AN$1,0),FALSE)</f>
        <v>0</v>
      </c>
      <c r="I451" s="1">
        <f>VLOOKUP($B451,'Dados e Programação'!$A$1:$AN$509,MATCH(Classes!I$1,'Dados e Programação'!$A$1:$AN$1,0),FALSE)</f>
        <v>1</v>
      </c>
      <c r="J451" s="2">
        <f>VLOOKUP($B451,'Dados e Programação'!$A$1:$AN$509,MATCH(Classes!J$1,'Dados e Programação'!$A$1:$AN$1,0),FALSE)</f>
        <v>0</v>
      </c>
      <c r="K451" s="2">
        <f>VLOOKUP($B451,'Dados e Programação'!$A$1:$AN$509,MATCH(Classes!K$1,'Dados e Programação'!$A$1:$AN$1,0),FALSE)</f>
        <v>0</v>
      </c>
      <c r="L451" s="2">
        <f>VLOOKUP($B451,'Dados e Programação'!$A$1:$AN$509,MATCH(Classes!L$1,'Dados e Programação'!$A$1:$AN$1,0),FALSE)</f>
        <v>0</v>
      </c>
      <c r="M451" s="2">
        <f>VLOOKUP($B451,'Dados e Programação'!$A$1:$AN$509,MATCH(Classes!M$1,'Dados e Programação'!$A$1:$AN$1,0),FALSE)</f>
        <v>1</v>
      </c>
      <c r="N451" s="2">
        <f>VLOOKUP($B451,'Dados e Programação'!$A$1:$AN$509,MATCH(Classes!N$1,'Dados e Programação'!$A$1:$AN$1,0),FALSE)</f>
        <v>0</v>
      </c>
    </row>
    <row r="452" spans="1:14" x14ac:dyDescent="0.3">
      <c r="A452" t="s">
        <v>98</v>
      </c>
      <c r="B452" t="str">
        <f t="shared" si="14"/>
        <v>SC_Padaria_prod</v>
      </c>
      <c r="C452" t="str">
        <f t="shared" si="15"/>
        <v>42_Padaria_prod</v>
      </c>
      <c r="D452" t="s">
        <v>54</v>
      </c>
      <c r="E452">
        <v>42</v>
      </c>
      <c r="F452" t="s">
        <v>24</v>
      </c>
      <c r="G452" s="1">
        <f>VLOOKUP($B452,'Dados e Programação'!$A$1:$AN$509,MATCH(Classes!G$1,'Dados e Programação'!$A$1:$AN$1,0),FALSE)</f>
        <v>0</v>
      </c>
      <c r="H452" s="1">
        <f>VLOOKUP($B452,'Dados e Programação'!$A$1:$AN$509,MATCH(Classes!H$1,'Dados e Programação'!$A$1:$AN$1,0),FALSE)</f>
        <v>0</v>
      </c>
      <c r="I452" s="1">
        <f>VLOOKUP($B452,'Dados e Programação'!$A$1:$AN$509,MATCH(Classes!I$1,'Dados e Programação'!$A$1:$AN$1,0),FALSE)</f>
        <v>1</v>
      </c>
      <c r="J452" s="2">
        <f>VLOOKUP($B452,'Dados e Programação'!$A$1:$AN$509,MATCH(Classes!J$1,'Dados e Programação'!$A$1:$AN$1,0),FALSE)</f>
        <v>0</v>
      </c>
      <c r="K452" s="2">
        <f>VLOOKUP($B452,'Dados e Programação'!$A$1:$AN$509,MATCH(Classes!K$1,'Dados e Programação'!$A$1:$AN$1,0),FALSE)</f>
        <v>0</v>
      </c>
      <c r="L452" s="2">
        <f>VLOOKUP($B452,'Dados e Programação'!$A$1:$AN$509,MATCH(Classes!L$1,'Dados e Programação'!$A$1:$AN$1,0),FALSE)</f>
        <v>0</v>
      </c>
      <c r="M452" s="2">
        <f>VLOOKUP($B452,'Dados e Programação'!$A$1:$AN$509,MATCH(Classes!M$1,'Dados e Programação'!$A$1:$AN$1,0),FALSE)</f>
        <v>0</v>
      </c>
      <c r="N452" s="2">
        <f>VLOOKUP($B452,'Dados e Programação'!$A$1:$AN$509,MATCH(Classes!N$1,'Dados e Programação'!$A$1:$AN$1,0),FALSE)</f>
        <v>1</v>
      </c>
    </row>
    <row r="453" spans="1:14" x14ac:dyDescent="0.3">
      <c r="A453" t="s">
        <v>99</v>
      </c>
      <c r="B453" t="str">
        <f t="shared" si="14"/>
        <v>SC_Peixaria</v>
      </c>
      <c r="C453" t="str">
        <f t="shared" si="15"/>
        <v>42_Peixaria</v>
      </c>
      <c r="D453" t="s">
        <v>54</v>
      </c>
      <c r="E453">
        <v>42</v>
      </c>
      <c r="F453" t="s">
        <v>25</v>
      </c>
      <c r="G453" s="1">
        <f>VLOOKUP($B453,'Dados e Programação'!$A$1:$AN$509,MATCH(Classes!G$1,'Dados e Programação'!$A$1:$AN$1,0),FALSE)</f>
        <v>1</v>
      </c>
      <c r="H453" s="1">
        <f>VLOOKUP($B453,'Dados e Programação'!$A$1:$AN$509,MATCH(Classes!H$1,'Dados e Programação'!$A$1:$AN$1,0),FALSE)</f>
        <v>0</v>
      </c>
      <c r="I453" s="1">
        <f>VLOOKUP($B453,'Dados e Programação'!$A$1:$AN$509,MATCH(Classes!I$1,'Dados e Programação'!$A$1:$AN$1,0),FALSE)</f>
        <v>0</v>
      </c>
      <c r="J453" s="2">
        <f>VLOOKUP($B453,'Dados e Programação'!$A$1:$AN$509,MATCH(Classes!J$1,'Dados e Programação'!$A$1:$AN$1,0),FALSE)</f>
        <v>1</v>
      </c>
      <c r="K453" s="2">
        <f>VLOOKUP($B453,'Dados e Programação'!$A$1:$AN$509,MATCH(Classes!K$1,'Dados e Programação'!$A$1:$AN$1,0),FALSE)</f>
        <v>0</v>
      </c>
      <c r="L453" s="2">
        <f>VLOOKUP($B453,'Dados e Programação'!$A$1:$AN$509,MATCH(Classes!L$1,'Dados e Programação'!$A$1:$AN$1,0),FALSE)</f>
        <v>0</v>
      </c>
      <c r="M453" s="2">
        <f>VLOOKUP($B453,'Dados e Programação'!$A$1:$AN$509,MATCH(Classes!M$1,'Dados e Programação'!$A$1:$AN$1,0),FALSE)</f>
        <v>0</v>
      </c>
      <c r="N453" s="2">
        <f>VLOOKUP($B453,'Dados e Programação'!$A$1:$AN$509,MATCH(Classes!N$1,'Dados e Programação'!$A$1:$AN$1,0),FALSE)</f>
        <v>0</v>
      </c>
    </row>
    <row r="454" spans="1:14" x14ac:dyDescent="0.3">
      <c r="A454" t="s">
        <v>100</v>
      </c>
      <c r="B454" t="str">
        <f t="shared" si="14"/>
        <v>SC_Restaurante</v>
      </c>
      <c r="C454" t="str">
        <f t="shared" si="15"/>
        <v>42_Restaurante</v>
      </c>
      <c r="D454" t="s">
        <v>54</v>
      </c>
      <c r="E454">
        <v>42</v>
      </c>
      <c r="F454" t="s">
        <v>26</v>
      </c>
      <c r="G454" s="1">
        <f>VLOOKUP($B454,'Dados e Programação'!$A$1:$AN$509,MATCH(Classes!G$1,'Dados e Programação'!$A$1:$AN$1,0),FALSE)</f>
        <v>0</v>
      </c>
      <c r="H454" s="1">
        <f>VLOOKUP($B454,'Dados e Programação'!$A$1:$AN$509,MATCH(Classes!H$1,'Dados e Programação'!$A$1:$AN$1,0),FALSE)</f>
        <v>0</v>
      </c>
      <c r="I454" s="1">
        <f>VLOOKUP($B454,'Dados e Programação'!$A$1:$AN$509,MATCH(Classes!I$1,'Dados e Programação'!$A$1:$AN$1,0),FALSE)</f>
        <v>1</v>
      </c>
      <c r="J454" s="2">
        <f>VLOOKUP($B454,'Dados e Programação'!$A$1:$AN$509,MATCH(Classes!J$1,'Dados e Programação'!$A$1:$AN$1,0),FALSE)</f>
        <v>0</v>
      </c>
      <c r="K454" s="2">
        <f>VLOOKUP($B454,'Dados e Programação'!$A$1:$AN$509,MATCH(Classes!K$1,'Dados e Programação'!$A$1:$AN$1,0),FALSE)</f>
        <v>0</v>
      </c>
      <c r="L454" s="2">
        <f>VLOOKUP($B454,'Dados e Programação'!$A$1:$AN$509,MATCH(Classes!L$1,'Dados e Programação'!$A$1:$AN$1,0),FALSE)</f>
        <v>0</v>
      </c>
      <c r="M454" s="2">
        <f>VLOOKUP($B454,'Dados e Programação'!$A$1:$AN$509,MATCH(Classes!M$1,'Dados e Programação'!$A$1:$AN$1,0),FALSE)</f>
        <v>1</v>
      </c>
      <c r="N454" s="2">
        <f>VLOOKUP($B454,'Dados e Programação'!$A$1:$AN$509,MATCH(Classes!N$1,'Dados e Programação'!$A$1:$AN$1,0),FALSE)</f>
        <v>0</v>
      </c>
    </row>
    <row r="455" spans="1:14" x14ac:dyDescent="0.3">
      <c r="A455" t="s">
        <v>101</v>
      </c>
      <c r="B455" t="str">
        <f t="shared" si="14"/>
        <v>SC_Supermercado</v>
      </c>
      <c r="C455" t="str">
        <f t="shared" si="15"/>
        <v>42_Supermercado</v>
      </c>
      <c r="D455" t="s">
        <v>54</v>
      </c>
      <c r="E455">
        <v>42</v>
      </c>
      <c r="F455" t="s">
        <v>27</v>
      </c>
      <c r="G455" s="1">
        <f>VLOOKUP($B455,'Dados e Programação'!$A$1:$AN$509,MATCH(Classes!G$1,'Dados e Programação'!$A$1:$AN$1,0),FALSE)</f>
        <v>0</v>
      </c>
      <c r="H455" s="1">
        <f>VLOOKUP($B455,'Dados e Programação'!$A$1:$AN$509,MATCH(Classes!H$1,'Dados e Programação'!$A$1:$AN$1,0),FALSE)</f>
        <v>0</v>
      </c>
      <c r="I455" s="1">
        <f>VLOOKUP($B455,'Dados e Programação'!$A$1:$AN$509,MATCH(Classes!I$1,'Dados e Programação'!$A$1:$AN$1,0),FALSE)</f>
        <v>1</v>
      </c>
      <c r="J455" s="2">
        <f>VLOOKUP($B455,'Dados e Programação'!$A$1:$AN$509,MATCH(Classes!J$1,'Dados e Programação'!$A$1:$AN$1,0),FALSE)</f>
        <v>0</v>
      </c>
      <c r="K455" s="2">
        <f>VLOOKUP($B455,'Dados e Programação'!$A$1:$AN$509,MATCH(Classes!K$1,'Dados e Programação'!$A$1:$AN$1,0),FALSE)</f>
        <v>0</v>
      </c>
      <c r="L455" s="2">
        <f>VLOOKUP($B455,'Dados e Programação'!$A$1:$AN$509,MATCH(Classes!L$1,'Dados e Programação'!$A$1:$AN$1,0),FALSE)</f>
        <v>0</v>
      </c>
      <c r="M455" s="2">
        <f>VLOOKUP($B455,'Dados e Programação'!$A$1:$AN$509,MATCH(Classes!M$1,'Dados e Programação'!$A$1:$AN$1,0),FALSE)</f>
        <v>1</v>
      </c>
      <c r="N455" s="2">
        <f>VLOOKUP($B455,'Dados e Programação'!$A$1:$AN$509,MATCH(Classes!N$1,'Dados e Programação'!$A$1:$AN$1,0),FALSE)</f>
        <v>0</v>
      </c>
    </row>
    <row r="456" spans="1:14" x14ac:dyDescent="0.3">
      <c r="A456" t="s">
        <v>102</v>
      </c>
      <c r="B456" t="str">
        <f t="shared" ref="B456:B481" si="16">D456&amp;"_"&amp;F456</f>
        <v>DF_Padaria_revenda</v>
      </c>
      <c r="C456" t="str">
        <f t="shared" ref="C456:C481" si="17">E456&amp;"_"&amp;F456</f>
        <v>53_Padaria_revenda</v>
      </c>
      <c r="D456" t="s">
        <v>10</v>
      </c>
      <c r="E456">
        <v>53</v>
      </c>
      <c r="F456" t="s">
        <v>37</v>
      </c>
      <c r="G456" s="1">
        <f>VLOOKUP($E456&amp;"_"&amp;"Padaria_prod",$C$1:$N$455,MATCH(G$1,$C$1:$N$1,0),FALSE)</f>
        <v>0</v>
      </c>
      <c r="H456" s="1">
        <f t="shared" ref="H456:N471" si="18">VLOOKUP($E456&amp;"_"&amp;"Padaria_prod",$C$1:$N$455,MATCH(H$1,$C$1:$N$1,0),FALSE)</f>
        <v>0</v>
      </c>
      <c r="I456" s="1">
        <f t="shared" si="18"/>
        <v>1</v>
      </c>
      <c r="J456" s="2">
        <f t="shared" si="18"/>
        <v>0</v>
      </c>
      <c r="K456" s="2">
        <f t="shared" si="18"/>
        <v>0</v>
      </c>
      <c r="L456" s="2">
        <f t="shared" si="18"/>
        <v>0</v>
      </c>
      <c r="M456" s="2">
        <f t="shared" si="18"/>
        <v>0</v>
      </c>
      <c r="N456" s="2">
        <f t="shared" si="18"/>
        <v>1</v>
      </c>
    </row>
    <row r="457" spans="1:14" x14ac:dyDescent="0.3">
      <c r="A457" t="s">
        <v>102</v>
      </c>
      <c r="B457" t="str">
        <f t="shared" si="16"/>
        <v>GO_Padaria_revenda</v>
      </c>
      <c r="C457" t="str">
        <f t="shared" si="17"/>
        <v>52_Padaria_revenda</v>
      </c>
      <c r="D457" t="s">
        <v>28</v>
      </c>
      <c r="E457">
        <v>52</v>
      </c>
      <c r="F457" t="s">
        <v>37</v>
      </c>
      <c r="G457" s="1">
        <f t="shared" ref="G457:N481" si="19">VLOOKUP($E457&amp;"_"&amp;"Padaria_prod",$C$1:$N$455,MATCH(G$1,$C$1:$N$1,0),FALSE)</f>
        <v>0</v>
      </c>
      <c r="H457" s="1">
        <f t="shared" si="18"/>
        <v>0</v>
      </c>
      <c r="I457" s="1">
        <f t="shared" si="18"/>
        <v>1</v>
      </c>
      <c r="J457" s="2">
        <f t="shared" si="18"/>
        <v>0</v>
      </c>
      <c r="K457" s="2">
        <f t="shared" si="18"/>
        <v>0</v>
      </c>
      <c r="L457" s="2">
        <f t="shared" si="18"/>
        <v>0</v>
      </c>
      <c r="M457" s="2">
        <f t="shared" si="18"/>
        <v>0</v>
      </c>
      <c r="N457" s="2">
        <f t="shared" si="18"/>
        <v>1</v>
      </c>
    </row>
    <row r="458" spans="1:14" x14ac:dyDescent="0.3">
      <c r="A458" t="s">
        <v>102</v>
      </c>
      <c r="B458" t="str">
        <f t="shared" si="16"/>
        <v>MS_Padaria_revenda</v>
      </c>
      <c r="C458" t="str">
        <f t="shared" si="17"/>
        <v>50_Padaria_revenda</v>
      </c>
      <c r="D458" t="s">
        <v>29</v>
      </c>
      <c r="E458">
        <v>50</v>
      </c>
      <c r="F458" t="s">
        <v>37</v>
      </c>
      <c r="G458" s="1">
        <f t="shared" si="19"/>
        <v>0</v>
      </c>
      <c r="H458" s="1">
        <f t="shared" si="18"/>
        <v>0</v>
      </c>
      <c r="I458" s="1">
        <f t="shared" si="18"/>
        <v>1</v>
      </c>
      <c r="J458" s="2">
        <f t="shared" si="18"/>
        <v>0</v>
      </c>
      <c r="K458" s="2">
        <f t="shared" si="18"/>
        <v>0</v>
      </c>
      <c r="L458" s="2">
        <f t="shared" si="18"/>
        <v>0</v>
      </c>
      <c r="M458" s="2">
        <f t="shared" si="18"/>
        <v>0</v>
      </c>
      <c r="N458" s="2">
        <f t="shared" si="18"/>
        <v>1</v>
      </c>
    </row>
    <row r="459" spans="1:14" x14ac:dyDescent="0.3">
      <c r="A459" t="s">
        <v>102</v>
      </c>
      <c r="B459" t="str">
        <f t="shared" si="16"/>
        <v>MT_Padaria_revenda</v>
      </c>
      <c r="C459" t="str">
        <f t="shared" si="17"/>
        <v>51_Padaria_revenda</v>
      </c>
      <c r="D459" t="s">
        <v>30</v>
      </c>
      <c r="E459">
        <v>51</v>
      </c>
      <c r="F459" t="s">
        <v>37</v>
      </c>
      <c r="G459" s="1">
        <f t="shared" si="19"/>
        <v>0</v>
      </c>
      <c r="H459" s="1">
        <f t="shared" si="18"/>
        <v>0</v>
      </c>
      <c r="I459" s="1">
        <f t="shared" si="18"/>
        <v>1</v>
      </c>
      <c r="J459" s="2">
        <f t="shared" si="18"/>
        <v>0</v>
      </c>
      <c r="K459" s="2">
        <f t="shared" si="18"/>
        <v>0</v>
      </c>
      <c r="L459" s="2">
        <f t="shared" si="18"/>
        <v>0</v>
      </c>
      <c r="M459" s="2">
        <f t="shared" si="18"/>
        <v>0</v>
      </c>
      <c r="N459" s="2">
        <f t="shared" si="18"/>
        <v>1</v>
      </c>
    </row>
    <row r="460" spans="1:14" x14ac:dyDescent="0.3">
      <c r="A460" t="s">
        <v>102</v>
      </c>
      <c r="B460" t="str">
        <f t="shared" si="16"/>
        <v>AL_Padaria_revenda</v>
      </c>
      <c r="C460" t="str">
        <f t="shared" si="17"/>
        <v>27_Padaria_revenda</v>
      </c>
      <c r="D460" t="s">
        <v>31</v>
      </c>
      <c r="E460">
        <v>27</v>
      </c>
      <c r="F460" t="s">
        <v>37</v>
      </c>
      <c r="G460" s="1">
        <f t="shared" si="19"/>
        <v>0</v>
      </c>
      <c r="H460" s="1">
        <f t="shared" si="18"/>
        <v>0</v>
      </c>
      <c r="I460" s="1">
        <f t="shared" si="18"/>
        <v>1</v>
      </c>
      <c r="J460" s="2">
        <f t="shared" si="18"/>
        <v>0</v>
      </c>
      <c r="K460" s="2">
        <f t="shared" si="18"/>
        <v>0</v>
      </c>
      <c r="L460" s="2">
        <f t="shared" si="18"/>
        <v>0</v>
      </c>
      <c r="M460" s="2">
        <f t="shared" si="18"/>
        <v>0</v>
      </c>
      <c r="N460" s="2">
        <f t="shared" si="18"/>
        <v>1</v>
      </c>
    </row>
    <row r="461" spans="1:14" x14ac:dyDescent="0.3">
      <c r="A461" t="s">
        <v>102</v>
      </c>
      <c r="B461" t="str">
        <f t="shared" si="16"/>
        <v>BA_Padaria_revenda</v>
      </c>
      <c r="C461" t="str">
        <f t="shared" si="17"/>
        <v>29_Padaria_revenda</v>
      </c>
      <c r="D461" t="s">
        <v>32</v>
      </c>
      <c r="E461">
        <v>29</v>
      </c>
      <c r="F461" t="s">
        <v>37</v>
      </c>
      <c r="G461" s="1">
        <f t="shared" si="19"/>
        <v>0</v>
      </c>
      <c r="H461" s="1">
        <f t="shared" si="18"/>
        <v>0</v>
      </c>
      <c r="I461" s="1">
        <f t="shared" si="18"/>
        <v>1</v>
      </c>
      <c r="J461" s="2">
        <f t="shared" si="18"/>
        <v>0</v>
      </c>
      <c r="K461" s="2">
        <f t="shared" si="18"/>
        <v>0</v>
      </c>
      <c r="L461" s="2">
        <f t="shared" si="18"/>
        <v>0</v>
      </c>
      <c r="M461" s="2">
        <f t="shared" si="18"/>
        <v>0</v>
      </c>
      <c r="N461" s="2">
        <f t="shared" si="18"/>
        <v>1</v>
      </c>
    </row>
    <row r="462" spans="1:14" x14ac:dyDescent="0.3">
      <c r="A462" t="s">
        <v>102</v>
      </c>
      <c r="B462" t="str">
        <f t="shared" si="16"/>
        <v>CE_Padaria_revenda</v>
      </c>
      <c r="C462" t="str">
        <f t="shared" si="17"/>
        <v>23_Padaria_revenda</v>
      </c>
      <c r="D462" t="s">
        <v>33</v>
      </c>
      <c r="E462">
        <v>23</v>
      </c>
      <c r="F462" t="s">
        <v>37</v>
      </c>
      <c r="G462" s="1">
        <f t="shared" si="19"/>
        <v>0</v>
      </c>
      <c r="H462" s="1">
        <f t="shared" si="18"/>
        <v>0</v>
      </c>
      <c r="I462" s="1">
        <f t="shared" si="18"/>
        <v>1</v>
      </c>
      <c r="J462" s="2">
        <f t="shared" si="18"/>
        <v>0</v>
      </c>
      <c r="K462" s="2">
        <f t="shared" si="18"/>
        <v>0</v>
      </c>
      <c r="L462" s="2">
        <f t="shared" si="18"/>
        <v>0</v>
      </c>
      <c r="M462" s="2">
        <f t="shared" si="18"/>
        <v>0</v>
      </c>
      <c r="N462" s="2">
        <f t="shared" si="18"/>
        <v>1</v>
      </c>
    </row>
    <row r="463" spans="1:14" x14ac:dyDescent="0.3">
      <c r="A463" t="s">
        <v>102</v>
      </c>
      <c r="B463" t="str">
        <f t="shared" si="16"/>
        <v>MA_Padaria_revenda</v>
      </c>
      <c r="C463" t="str">
        <f t="shared" si="17"/>
        <v>21_Padaria_revenda</v>
      </c>
      <c r="D463" t="s">
        <v>34</v>
      </c>
      <c r="E463">
        <v>21</v>
      </c>
      <c r="F463" t="s">
        <v>37</v>
      </c>
      <c r="G463" s="1">
        <f t="shared" si="19"/>
        <v>0</v>
      </c>
      <c r="H463" s="1">
        <f t="shared" si="18"/>
        <v>0</v>
      </c>
      <c r="I463" s="1">
        <f t="shared" si="18"/>
        <v>1</v>
      </c>
      <c r="J463" s="2">
        <f t="shared" si="18"/>
        <v>0</v>
      </c>
      <c r="K463" s="2">
        <f t="shared" si="18"/>
        <v>0</v>
      </c>
      <c r="L463" s="2">
        <f t="shared" si="18"/>
        <v>0</v>
      </c>
      <c r="M463" s="2">
        <f t="shared" si="18"/>
        <v>0</v>
      </c>
      <c r="N463" s="2">
        <f t="shared" si="18"/>
        <v>1</v>
      </c>
    </row>
    <row r="464" spans="1:14" x14ac:dyDescent="0.3">
      <c r="A464" t="s">
        <v>102</v>
      </c>
      <c r="B464" t="str">
        <f t="shared" si="16"/>
        <v>PB_Padaria_revenda</v>
      </c>
      <c r="C464" t="str">
        <f t="shared" si="17"/>
        <v>25_Padaria_revenda</v>
      </c>
      <c r="D464" t="s">
        <v>35</v>
      </c>
      <c r="E464">
        <v>25</v>
      </c>
      <c r="F464" t="s">
        <v>37</v>
      </c>
      <c r="G464" s="1">
        <f t="shared" si="19"/>
        <v>0</v>
      </c>
      <c r="H464" s="1">
        <f t="shared" si="18"/>
        <v>0</v>
      </c>
      <c r="I464" s="1">
        <f t="shared" si="18"/>
        <v>1</v>
      </c>
      <c r="J464" s="2">
        <f t="shared" si="18"/>
        <v>0</v>
      </c>
      <c r="K464" s="2">
        <f t="shared" si="18"/>
        <v>0</v>
      </c>
      <c r="L464" s="2">
        <f t="shared" si="18"/>
        <v>0</v>
      </c>
      <c r="M464" s="2">
        <f t="shared" si="18"/>
        <v>0</v>
      </c>
      <c r="N464" s="2">
        <f t="shared" si="18"/>
        <v>1</v>
      </c>
    </row>
    <row r="465" spans="1:14" x14ac:dyDescent="0.3">
      <c r="A465" t="s">
        <v>102</v>
      </c>
      <c r="B465" t="str">
        <f t="shared" si="16"/>
        <v>PI_Padaria_revenda</v>
      </c>
      <c r="C465" t="str">
        <f t="shared" si="17"/>
        <v>22_Padaria_revenda</v>
      </c>
      <c r="D465" t="s">
        <v>38</v>
      </c>
      <c r="E465">
        <v>22</v>
      </c>
      <c r="F465" t="s">
        <v>37</v>
      </c>
      <c r="G465" s="1">
        <f t="shared" si="19"/>
        <v>0</v>
      </c>
      <c r="H465" s="1">
        <f t="shared" si="18"/>
        <v>0</v>
      </c>
      <c r="I465" s="1">
        <f t="shared" si="18"/>
        <v>1</v>
      </c>
      <c r="J465" s="2">
        <f t="shared" si="18"/>
        <v>0</v>
      </c>
      <c r="K465" s="2">
        <f t="shared" si="18"/>
        <v>0</v>
      </c>
      <c r="L465" s="2">
        <f t="shared" si="18"/>
        <v>0</v>
      </c>
      <c r="M465" s="2">
        <f t="shared" si="18"/>
        <v>0</v>
      </c>
      <c r="N465" s="2">
        <f t="shared" si="18"/>
        <v>1</v>
      </c>
    </row>
    <row r="466" spans="1:14" x14ac:dyDescent="0.3">
      <c r="A466" t="s">
        <v>102</v>
      </c>
      <c r="B466" t="str">
        <f t="shared" si="16"/>
        <v>RN_Padaria_revenda</v>
      </c>
      <c r="C466" t="str">
        <f t="shared" si="17"/>
        <v>24_Padaria_revenda</v>
      </c>
      <c r="D466" t="s">
        <v>39</v>
      </c>
      <c r="E466">
        <v>24</v>
      </c>
      <c r="F466" t="s">
        <v>37</v>
      </c>
      <c r="G466" s="1">
        <f t="shared" si="19"/>
        <v>0</v>
      </c>
      <c r="H466" s="1">
        <f t="shared" si="18"/>
        <v>0</v>
      </c>
      <c r="I466" s="1">
        <f t="shared" si="18"/>
        <v>1</v>
      </c>
      <c r="J466" s="2">
        <f t="shared" si="18"/>
        <v>0</v>
      </c>
      <c r="K466" s="2">
        <f t="shared" si="18"/>
        <v>0</v>
      </c>
      <c r="L466" s="2">
        <f t="shared" si="18"/>
        <v>0</v>
      </c>
      <c r="M466" s="2">
        <f t="shared" si="18"/>
        <v>0</v>
      </c>
      <c r="N466" s="2">
        <f t="shared" si="18"/>
        <v>1</v>
      </c>
    </row>
    <row r="467" spans="1:14" x14ac:dyDescent="0.3">
      <c r="A467" t="s">
        <v>102</v>
      </c>
      <c r="B467" t="str">
        <f t="shared" si="16"/>
        <v>SE_Padaria_revenda</v>
      </c>
      <c r="C467" t="str">
        <f t="shared" si="17"/>
        <v>28_Padaria_revenda</v>
      </c>
      <c r="D467" t="s">
        <v>40</v>
      </c>
      <c r="E467">
        <v>28</v>
      </c>
      <c r="F467" t="s">
        <v>37</v>
      </c>
      <c r="G467" s="1">
        <f t="shared" si="19"/>
        <v>0</v>
      </c>
      <c r="H467" s="1">
        <f t="shared" si="18"/>
        <v>0</v>
      </c>
      <c r="I467" s="1">
        <f t="shared" si="18"/>
        <v>1</v>
      </c>
      <c r="J467" s="2">
        <f t="shared" si="18"/>
        <v>0</v>
      </c>
      <c r="K467" s="2">
        <f t="shared" si="18"/>
        <v>0</v>
      </c>
      <c r="L467" s="2">
        <f t="shared" si="18"/>
        <v>0</v>
      </c>
      <c r="M467" s="2">
        <f t="shared" si="18"/>
        <v>0</v>
      </c>
      <c r="N467" s="2">
        <f t="shared" si="18"/>
        <v>1</v>
      </c>
    </row>
    <row r="468" spans="1:14" x14ac:dyDescent="0.3">
      <c r="A468" t="s">
        <v>102</v>
      </c>
      <c r="B468" t="str">
        <f t="shared" si="16"/>
        <v>AC_Padaria_revenda</v>
      </c>
      <c r="C468" t="str">
        <f t="shared" si="17"/>
        <v>12_Padaria_revenda</v>
      </c>
      <c r="D468" t="s">
        <v>41</v>
      </c>
      <c r="E468">
        <v>12</v>
      </c>
      <c r="F468" t="s">
        <v>37</v>
      </c>
      <c r="G468" s="1">
        <f t="shared" si="19"/>
        <v>0</v>
      </c>
      <c r="H468" s="1">
        <f t="shared" si="18"/>
        <v>0</v>
      </c>
      <c r="I468" s="1">
        <f t="shared" si="18"/>
        <v>1</v>
      </c>
      <c r="J468" s="2">
        <f t="shared" si="18"/>
        <v>0</v>
      </c>
      <c r="K468" s="2">
        <f t="shared" si="18"/>
        <v>0</v>
      </c>
      <c r="L468" s="2">
        <f t="shared" si="18"/>
        <v>0</v>
      </c>
      <c r="M468" s="2">
        <f t="shared" si="18"/>
        <v>0</v>
      </c>
      <c r="N468" s="2">
        <f t="shared" si="18"/>
        <v>1</v>
      </c>
    </row>
    <row r="469" spans="1:14" x14ac:dyDescent="0.3">
      <c r="A469" t="s">
        <v>102</v>
      </c>
      <c r="B469" t="str">
        <f t="shared" si="16"/>
        <v>AM_Padaria_revenda</v>
      </c>
      <c r="C469" t="str">
        <f t="shared" si="17"/>
        <v>13_Padaria_revenda</v>
      </c>
      <c r="D469" t="s">
        <v>42</v>
      </c>
      <c r="E469">
        <v>13</v>
      </c>
      <c r="F469" t="s">
        <v>37</v>
      </c>
      <c r="G469" s="1">
        <f t="shared" si="19"/>
        <v>0</v>
      </c>
      <c r="H469" s="1">
        <f t="shared" si="18"/>
        <v>0</v>
      </c>
      <c r="I469" s="1">
        <f t="shared" si="18"/>
        <v>1</v>
      </c>
      <c r="J469" s="2">
        <f t="shared" si="18"/>
        <v>0</v>
      </c>
      <c r="K469" s="2">
        <f t="shared" si="18"/>
        <v>0</v>
      </c>
      <c r="L469" s="2">
        <f t="shared" si="18"/>
        <v>0</v>
      </c>
      <c r="M469" s="2">
        <f t="shared" si="18"/>
        <v>0</v>
      </c>
      <c r="N469" s="2">
        <f t="shared" si="18"/>
        <v>1</v>
      </c>
    </row>
    <row r="470" spans="1:14" x14ac:dyDescent="0.3">
      <c r="A470" t="s">
        <v>102</v>
      </c>
      <c r="B470" t="str">
        <f t="shared" si="16"/>
        <v>AP_Padaria_revenda</v>
      </c>
      <c r="C470" t="str">
        <f t="shared" si="17"/>
        <v>16_Padaria_revenda</v>
      </c>
      <c r="D470" t="s">
        <v>43</v>
      </c>
      <c r="E470">
        <v>16</v>
      </c>
      <c r="F470" t="s">
        <v>37</v>
      </c>
      <c r="G470" s="1">
        <f t="shared" si="19"/>
        <v>0</v>
      </c>
      <c r="H470" s="1">
        <f t="shared" si="18"/>
        <v>0</v>
      </c>
      <c r="I470" s="1">
        <f t="shared" si="18"/>
        <v>1</v>
      </c>
      <c r="J470" s="2">
        <f t="shared" si="18"/>
        <v>0</v>
      </c>
      <c r="K470" s="2">
        <f t="shared" si="18"/>
        <v>0</v>
      </c>
      <c r="L470" s="2">
        <f t="shared" si="18"/>
        <v>0</v>
      </c>
      <c r="M470" s="2">
        <f t="shared" si="18"/>
        <v>0</v>
      </c>
      <c r="N470" s="2">
        <f t="shared" si="18"/>
        <v>1</v>
      </c>
    </row>
    <row r="471" spans="1:14" x14ac:dyDescent="0.3">
      <c r="A471" t="s">
        <v>102</v>
      </c>
      <c r="B471" t="str">
        <f t="shared" si="16"/>
        <v>PA_Padaria_revenda</v>
      </c>
      <c r="C471" t="str">
        <f t="shared" si="17"/>
        <v>15_Padaria_revenda</v>
      </c>
      <c r="D471" t="s">
        <v>44</v>
      </c>
      <c r="E471">
        <v>15</v>
      </c>
      <c r="F471" t="s">
        <v>37</v>
      </c>
      <c r="G471" s="1">
        <f t="shared" si="19"/>
        <v>0</v>
      </c>
      <c r="H471" s="1">
        <f t="shared" si="18"/>
        <v>0</v>
      </c>
      <c r="I471" s="1">
        <f t="shared" si="18"/>
        <v>1</v>
      </c>
      <c r="J471" s="2">
        <f t="shared" si="18"/>
        <v>0</v>
      </c>
      <c r="K471" s="2">
        <f t="shared" si="18"/>
        <v>0</v>
      </c>
      <c r="L471" s="2">
        <f t="shared" si="18"/>
        <v>0</v>
      </c>
      <c r="M471" s="2">
        <f t="shared" si="18"/>
        <v>0</v>
      </c>
      <c r="N471" s="2">
        <f t="shared" si="18"/>
        <v>1</v>
      </c>
    </row>
    <row r="472" spans="1:14" x14ac:dyDescent="0.3">
      <c r="A472" t="s">
        <v>102</v>
      </c>
      <c r="B472" t="str">
        <f t="shared" si="16"/>
        <v>RO_Padaria_revenda</v>
      </c>
      <c r="C472" t="str">
        <f t="shared" si="17"/>
        <v>11_Padaria_revenda</v>
      </c>
      <c r="D472" t="s">
        <v>45</v>
      </c>
      <c r="E472">
        <v>11</v>
      </c>
      <c r="F472" t="s">
        <v>37</v>
      </c>
      <c r="G472" s="1">
        <f t="shared" si="19"/>
        <v>0</v>
      </c>
      <c r="H472" s="1">
        <f t="shared" si="19"/>
        <v>0</v>
      </c>
      <c r="I472" s="1">
        <f t="shared" si="19"/>
        <v>1</v>
      </c>
      <c r="J472" s="2">
        <f t="shared" si="19"/>
        <v>0</v>
      </c>
      <c r="K472" s="2">
        <f t="shared" si="19"/>
        <v>0</v>
      </c>
      <c r="L472" s="2">
        <f t="shared" si="19"/>
        <v>0</v>
      </c>
      <c r="M472" s="2">
        <f t="shared" si="19"/>
        <v>0</v>
      </c>
      <c r="N472" s="2">
        <f t="shared" si="19"/>
        <v>1</v>
      </c>
    </row>
    <row r="473" spans="1:14" x14ac:dyDescent="0.3">
      <c r="A473" t="s">
        <v>102</v>
      </c>
      <c r="B473" t="str">
        <f t="shared" si="16"/>
        <v>RR_Padaria_revenda</v>
      </c>
      <c r="C473" t="str">
        <f t="shared" si="17"/>
        <v>14_Padaria_revenda</v>
      </c>
      <c r="D473" t="s">
        <v>46</v>
      </c>
      <c r="E473">
        <v>14</v>
      </c>
      <c r="F473" t="s">
        <v>37</v>
      </c>
      <c r="G473" s="1">
        <f t="shared" si="19"/>
        <v>0</v>
      </c>
      <c r="H473" s="1">
        <f t="shared" si="19"/>
        <v>0</v>
      </c>
      <c r="I473" s="1">
        <f t="shared" si="19"/>
        <v>1</v>
      </c>
      <c r="J473" s="2">
        <f t="shared" si="19"/>
        <v>0</v>
      </c>
      <c r="K473" s="2">
        <f t="shared" si="19"/>
        <v>0</v>
      </c>
      <c r="L473" s="2">
        <f t="shared" si="19"/>
        <v>0</v>
      </c>
      <c r="M473" s="2">
        <f t="shared" si="19"/>
        <v>0</v>
      </c>
      <c r="N473" s="2">
        <f t="shared" si="19"/>
        <v>1</v>
      </c>
    </row>
    <row r="474" spans="1:14" x14ac:dyDescent="0.3">
      <c r="A474" t="s">
        <v>102</v>
      </c>
      <c r="B474" t="str">
        <f t="shared" si="16"/>
        <v>TO_Padaria_revenda</v>
      </c>
      <c r="C474" t="str">
        <f t="shared" si="17"/>
        <v>17_Padaria_revenda</v>
      </c>
      <c r="D474" t="s">
        <v>47</v>
      </c>
      <c r="E474">
        <v>17</v>
      </c>
      <c r="F474" t="s">
        <v>37</v>
      </c>
      <c r="G474" s="1">
        <f t="shared" si="19"/>
        <v>0</v>
      </c>
      <c r="H474" s="1">
        <f t="shared" si="19"/>
        <v>0</v>
      </c>
      <c r="I474" s="1">
        <f t="shared" si="19"/>
        <v>1</v>
      </c>
      <c r="J474" s="2">
        <f t="shared" si="19"/>
        <v>0</v>
      </c>
      <c r="K474" s="2">
        <f t="shared" si="19"/>
        <v>0</v>
      </c>
      <c r="L474" s="2">
        <f t="shared" si="19"/>
        <v>0</v>
      </c>
      <c r="M474" s="2">
        <f t="shared" si="19"/>
        <v>0</v>
      </c>
      <c r="N474" s="2">
        <f t="shared" si="19"/>
        <v>1</v>
      </c>
    </row>
    <row r="475" spans="1:14" x14ac:dyDescent="0.3">
      <c r="A475" t="s">
        <v>102</v>
      </c>
      <c r="B475" t="str">
        <f t="shared" si="16"/>
        <v>ES_Padaria_revenda</v>
      </c>
      <c r="C475" t="str">
        <f t="shared" si="17"/>
        <v>32_Padaria_revenda</v>
      </c>
      <c r="D475" t="s">
        <v>48</v>
      </c>
      <c r="E475">
        <v>32</v>
      </c>
      <c r="F475" t="s">
        <v>37</v>
      </c>
      <c r="G475" s="1">
        <f t="shared" si="19"/>
        <v>0</v>
      </c>
      <c r="H475" s="1">
        <f t="shared" si="19"/>
        <v>0</v>
      </c>
      <c r="I475" s="1">
        <f t="shared" si="19"/>
        <v>1</v>
      </c>
      <c r="J475" s="2">
        <f t="shared" si="19"/>
        <v>0</v>
      </c>
      <c r="K475" s="2">
        <f t="shared" si="19"/>
        <v>0</v>
      </c>
      <c r="L475" s="2">
        <f t="shared" si="19"/>
        <v>0</v>
      </c>
      <c r="M475" s="2">
        <f t="shared" si="19"/>
        <v>0</v>
      </c>
      <c r="N475" s="2">
        <f t="shared" si="19"/>
        <v>1</v>
      </c>
    </row>
    <row r="476" spans="1:14" x14ac:dyDescent="0.3">
      <c r="A476" t="s">
        <v>102</v>
      </c>
      <c r="B476" t="str">
        <f t="shared" si="16"/>
        <v>MG_Padaria_revenda</v>
      </c>
      <c r="C476" t="str">
        <f t="shared" si="17"/>
        <v>31_Padaria_revenda</v>
      </c>
      <c r="D476" t="s">
        <v>49</v>
      </c>
      <c r="E476">
        <v>31</v>
      </c>
      <c r="F476" t="s">
        <v>37</v>
      </c>
      <c r="G476" s="1">
        <f t="shared" si="19"/>
        <v>0</v>
      </c>
      <c r="H476" s="1">
        <f t="shared" si="19"/>
        <v>0</v>
      </c>
      <c r="I476" s="1">
        <f t="shared" si="19"/>
        <v>1</v>
      </c>
      <c r="J476" s="2">
        <f t="shared" si="19"/>
        <v>0</v>
      </c>
      <c r="K476" s="2">
        <f t="shared" si="19"/>
        <v>0</v>
      </c>
      <c r="L476" s="2">
        <f t="shared" si="19"/>
        <v>0</v>
      </c>
      <c r="M476" s="2">
        <f t="shared" si="19"/>
        <v>0</v>
      </c>
      <c r="N476" s="2">
        <f t="shared" si="19"/>
        <v>1</v>
      </c>
    </row>
    <row r="477" spans="1:14" x14ac:dyDescent="0.3">
      <c r="A477" t="s">
        <v>102</v>
      </c>
      <c r="B477" t="str">
        <f t="shared" si="16"/>
        <v>RJ_Padaria_revenda</v>
      </c>
      <c r="C477" t="str">
        <f t="shared" si="17"/>
        <v>33_Padaria_revenda</v>
      </c>
      <c r="D477" t="s">
        <v>50</v>
      </c>
      <c r="E477">
        <v>33</v>
      </c>
      <c r="F477" t="s">
        <v>37</v>
      </c>
      <c r="G477" s="1">
        <f t="shared" si="19"/>
        <v>0</v>
      </c>
      <c r="H477" s="1">
        <f t="shared" si="19"/>
        <v>0</v>
      </c>
      <c r="I477" s="1">
        <f t="shared" si="19"/>
        <v>1</v>
      </c>
      <c r="J477" s="2">
        <f t="shared" si="19"/>
        <v>0</v>
      </c>
      <c r="K477" s="2">
        <f t="shared" si="19"/>
        <v>0</v>
      </c>
      <c r="L477" s="2">
        <f t="shared" si="19"/>
        <v>0</v>
      </c>
      <c r="M477" s="2">
        <f t="shared" si="19"/>
        <v>0</v>
      </c>
      <c r="N477" s="2">
        <f t="shared" si="19"/>
        <v>1</v>
      </c>
    </row>
    <row r="478" spans="1:14" x14ac:dyDescent="0.3">
      <c r="A478" t="s">
        <v>102</v>
      </c>
      <c r="B478" t="str">
        <f t="shared" si="16"/>
        <v>SP_Padaria_revenda</v>
      </c>
      <c r="C478" t="str">
        <f t="shared" si="17"/>
        <v>35_Padaria_revenda</v>
      </c>
      <c r="D478" t="s">
        <v>51</v>
      </c>
      <c r="E478">
        <v>35</v>
      </c>
      <c r="F478" t="s">
        <v>37</v>
      </c>
      <c r="G478" s="1">
        <f t="shared" si="19"/>
        <v>0</v>
      </c>
      <c r="H478" s="1">
        <f t="shared" si="19"/>
        <v>0</v>
      </c>
      <c r="I478" s="1">
        <f t="shared" si="19"/>
        <v>1</v>
      </c>
      <c r="J478" s="2">
        <f t="shared" si="19"/>
        <v>0</v>
      </c>
      <c r="K478" s="2">
        <f t="shared" si="19"/>
        <v>0</v>
      </c>
      <c r="L478" s="2">
        <f t="shared" si="19"/>
        <v>0</v>
      </c>
      <c r="M478" s="2">
        <f t="shared" si="19"/>
        <v>0</v>
      </c>
      <c r="N478" s="2">
        <f t="shared" si="19"/>
        <v>1</v>
      </c>
    </row>
    <row r="479" spans="1:14" x14ac:dyDescent="0.3">
      <c r="A479" t="s">
        <v>102</v>
      </c>
      <c r="B479" t="str">
        <f t="shared" si="16"/>
        <v>PR_Padaria_revenda</v>
      </c>
      <c r="C479" t="str">
        <f t="shared" si="17"/>
        <v>41_Padaria_revenda</v>
      </c>
      <c r="D479" t="s">
        <v>52</v>
      </c>
      <c r="E479">
        <v>41</v>
      </c>
      <c r="F479" t="s">
        <v>37</v>
      </c>
      <c r="G479" s="1">
        <f t="shared" si="19"/>
        <v>0</v>
      </c>
      <c r="H479" s="1">
        <f t="shared" si="19"/>
        <v>0</v>
      </c>
      <c r="I479" s="1">
        <f t="shared" si="19"/>
        <v>1</v>
      </c>
      <c r="J479" s="2">
        <f t="shared" si="19"/>
        <v>0</v>
      </c>
      <c r="K479" s="2">
        <f t="shared" si="19"/>
        <v>0</v>
      </c>
      <c r="L479" s="2">
        <f t="shared" si="19"/>
        <v>0</v>
      </c>
      <c r="M479" s="2">
        <f t="shared" si="19"/>
        <v>0</v>
      </c>
      <c r="N479" s="2">
        <f t="shared" si="19"/>
        <v>1</v>
      </c>
    </row>
    <row r="480" spans="1:14" x14ac:dyDescent="0.3">
      <c r="A480" t="s">
        <v>102</v>
      </c>
      <c r="B480" t="str">
        <f t="shared" si="16"/>
        <v>RS_Padaria_revenda</v>
      </c>
      <c r="C480" t="str">
        <f t="shared" si="17"/>
        <v>43_Padaria_revenda</v>
      </c>
      <c r="D480" t="s">
        <v>53</v>
      </c>
      <c r="E480">
        <v>43</v>
      </c>
      <c r="F480" t="s">
        <v>37</v>
      </c>
      <c r="G480" s="1">
        <f t="shared" si="19"/>
        <v>0</v>
      </c>
      <c r="H480" s="1">
        <f t="shared" si="19"/>
        <v>0</v>
      </c>
      <c r="I480" s="1">
        <f t="shared" si="19"/>
        <v>1</v>
      </c>
      <c r="J480" s="2">
        <f t="shared" si="19"/>
        <v>0</v>
      </c>
      <c r="K480" s="2">
        <f t="shared" si="19"/>
        <v>0</v>
      </c>
      <c r="L480" s="2">
        <f t="shared" si="19"/>
        <v>0</v>
      </c>
      <c r="M480" s="2">
        <f t="shared" si="19"/>
        <v>0</v>
      </c>
      <c r="N480" s="2">
        <f t="shared" si="19"/>
        <v>1</v>
      </c>
    </row>
    <row r="481" spans="1:14" x14ac:dyDescent="0.3">
      <c r="A481" t="s">
        <v>102</v>
      </c>
      <c r="B481" t="str">
        <f t="shared" si="16"/>
        <v>SC_Padaria_revenda</v>
      </c>
      <c r="C481" t="str">
        <f t="shared" si="17"/>
        <v>42_Padaria_revenda</v>
      </c>
      <c r="D481" t="s">
        <v>54</v>
      </c>
      <c r="E481">
        <v>42</v>
      </c>
      <c r="F481" t="s">
        <v>37</v>
      </c>
      <c r="G481" s="1">
        <f t="shared" si="19"/>
        <v>0</v>
      </c>
      <c r="H481" s="1">
        <f t="shared" si="19"/>
        <v>0</v>
      </c>
      <c r="I481" s="1">
        <f t="shared" si="19"/>
        <v>1</v>
      </c>
      <c r="J481" s="2">
        <f t="shared" si="19"/>
        <v>0</v>
      </c>
      <c r="K481" s="2">
        <f t="shared" si="19"/>
        <v>0</v>
      </c>
      <c r="L481" s="2">
        <f t="shared" si="19"/>
        <v>0</v>
      </c>
      <c r="M481" s="2">
        <f t="shared" si="19"/>
        <v>0</v>
      </c>
      <c r="N481" s="2">
        <f t="shared" si="19"/>
        <v>1</v>
      </c>
    </row>
  </sheetData>
  <autoFilter ref="A1:N455" xr:uid="{F6BFAA5B-C154-49EC-8F56-77C89EAFF4A3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FC3A-AD52-4A00-95E6-4F9DFD54DE4A}">
  <dimension ref="B1:J45"/>
  <sheetViews>
    <sheetView topLeftCell="A10" workbookViewId="0">
      <selection activeCell="Q37" sqref="Q37"/>
    </sheetView>
  </sheetViews>
  <sheetFormatPr defaultRowHeight="14.4" x14ac:dyDescent="0.3"/>
  <cols>
    <col min="2" max="2" width="12.77734375" bestFit="1" customWidth="1"/>
  </cols>
  <sheetData>
    <row r="1" spans="2:10" hidden="1" x14ac:dyDescent="0.3">
      <c r="B1" t="s">
        <v>127</v>
      </c>
      <c r="C1">
        <f>SUM(F43:J43)</f>
        <v>480</v>
      </c>
    </row>
    <row r="2" spans="2:10" hidden="1" x14ac:dyDescent="0.3">
      <c r="B2" t="s">
        <v>127</v>
      </c>
      <c r="C2">
        <f>SUM(C43:E43)</f>
        <v>480</v>
      </c>
    </row>
    <row r="3" spans="2:10" hidden="1" x14ac:dyDescent="0.3"/>
    <row r="4" spans="2:10" x14ac:dyDescent="0.3">
      <c r="B4" s="77" t="s">
        <v>78</v>
      </c>
      <c r="C4" s="75" t="s">
        <v>125</v>
      </c>
      <c r="D4" s="75"/>
      <c r="E4" s="75"/>
      <c r="F4" s="76" t="s">
        <v>126</v>
      </c>
      <c r="G4" s="76"/>
      <c r="H4" s="76"/>
      <c r="I4" s="76"/>
      <c r="J4" s="76"/>
    </row>
    <row r="5" spans="2:10" ht="43.2" x14ac:dyDescent="0.3">
      <c r="B5" s="78"/>
      <c r="C5" s="55" t="s">
        <v>79</v>
      </c>
      <c r="D5" s="55" t="s">
        <v>122</v>
      </c>
      <c r="E5" s="55" t="s">
        <v>4</v>
      </c>
      <c r="F5" s="56" t="s">
        <v>79</v>
      </c>
      <c r="G5" s="56" t="s">
        <v>122</v>
      </c>
      <c r="H5" s="56" t="s">
        <v>110</v>
      </c>
      <c r="I5" s="56" t="s">
        <v>123</v>
      </c>
      <c r="J5" s="56" t="s">
        <v>124</v>
      </c>
    </row>
    <row r="6" spans="2:10" x14ac:dyDescent="0.3">
      <c r="B6" s="62">
        <v>11</v>
      </c>
      <c r="C6" s="57">
        <f>SUMIF(Classes!$E$2:$E$481,Quantificações!$B6,Classes!G$2:G$481)</f>
        <v>8</v>
      </c>
      <c r="D6" s="57">
        <f>SUMIF(Classes!$E$2:$E$481,Quantificações!$B6,Classes!H$2:H$481)</f>
        <v>2</v>
      </c>
      <c r="E6" s="57">
        <f>SUMIF(Classes!$E$2:$E$481,Quantificações!$B6,Classes!I$2:I$481)</f>
        <v>7</v>
      </c>
      <c r="F6" s="58">
        <f>SUMIF(Classes!$E$2:$E$481,Quantificações!$B6,Classes!J$2:J$481)</f>
        <v>8</v>
      </c>
      <c r="G6" s="58">
        <f>SUMIF(Classes!$E$2:$E$481,Quantificações!$B6,Classes!K$2:K$481)</f>
        <v>4</v>
      </c>
      <c r="H6" s="58">
        <f>SUMIF(Classes!$E$2:$E$481,Quantificações!$B6,Classes!L$2:L$481)</f>
        <v>0</v>
      </c>
      <c r="I6" s="58">
        <f>SUMIF(Classes!$E$2:$E$481,Quantificações!$B6,Classes!M$2:M$481)</f>
        <v>3</v>
      </c>
      <c r="J6" s="58">
        <f>SUMIF(Classes!$E$2:$E$481,Quantificações!$B6,Classes!N$2:N$481)</f>
        <v>2</v>
      </c>
    </row>
    <row r="7" spans="2:10" x14ac:dyDescent="0.3">
      <c r="B7" s="61">
        <v>12</v>
      </c>
      <c r="C7" s="1">
        <f>SUMIF(Classes!$E$2:$E$481,Quantificações!$B7,Classes!G$2:G$481)</f>
        <v>6</v>
      </c>
      <c r="D7" s="1">
        <f>SUMIF(Classes!$E$2:$E$481,Quantificações!$B7,Classes!H$2:H$481)</f>
        <v>1</v>
      </c>
      <c r="E7" s="1">
        <f>SUMIF(Classes!$E$2:$E$481,Quantificações!$B7,Classes!I$2:I$481)</f>
        <v>10</v>
      </c>
      <c r="F7" s="2">
        <f>SUMIF(Classes!$E$2:$E$481,Quantificações!$B7,Classes!J$2:J$481)</f>
        <v>7</v>
      </c>
      <c r="G7" s="2">
        <f>SUMIF(Classes!$E$2:$E$481,Quantificações!$B7,Classes!K$2:K$481)</f>
        <v>3</v>
      </c>
      <c r="H7" s="2">
        <f>SUMIF(Classes!$E$2:$E$481,Quantificações!$B7,Classes!L$2:L$481)</f>
        <v>0</v>
      </c>
      <c r="I7" s="2">
        <f>SUMIF(Classes!$E$2:$E$481,Quantificações!$B7,Classes!M$2:M$481)</f>
        <v>4</v>
      </c>
      <c r="J7" s="2">
        <f>SUMIF(Classes!$E$2:$E$481,Quantificações!$B7,Classes!N$2:N$481)</f>
        <v>3</v>
      </c>
    </row>
    <row r="8" spans="2:10" x14ac:dyDescent="0.3">
      <c r="B8" s="61">
        <v>13</v>
      </c>
      <c r="C8" s="1">
        <f>SUMIF(Classes!$E$2:$E$481,Quantificações!$B8,Classes!G$2:G$481)</f>
        <v>8</v>
      </c>
      <c r="D8" s="1">
        <f>SUMIF(Classes!$E$2:$E$481,Quantificações!$B8,Classes!H$2:H$481)</f>
        <v>2</v>
      </c>
      <c r="E8" s="1">
        <f>SUMIF(Classes!$E$2:$E$481,Quantificações!$B8,Classes!I$2:I$481)</f>
        <v>8</v>
      </c>
      <c r="F8" s="2">
        <f>SUMIF(Classes!$E$2:$E$481,Quantificações!$B8,Classes!J$2:J$481)</f>
        <v>9</v>
      </c>
      <c r="G8" s="2">
        <f>SUMIF(Classes!$E$2:$E$481,Quantificações!$B8,Classes!K$2:K$481)</f>
        <v>3</v>
      </c>
      <c r="H8" s="2">
        <f>SUMIF(Classes!$E$2:$E$481,Quantificações!$B8,Classes!L$2:L$481)</f>
        <v>0</v>
      </c>
      <c r="I8" s="2">
        <f>SUMIF(Classes!$E$2:$E$481,Quantificações!$B8,Classes!M$2:M$481)</f>
        <v>4</v>
      </c>
      <c r="J8" s="2">
        <f>SUMIF(Classes!$E$2:$E$481,Quantificações!$B8,Classes!N$2:N$481)</f>
        <v>2</v>
      </c>
    </row>
    <row r="9" spans="2:10" x14ac:dyDescent="0.3">
      <c r="B9" s="61">
        <v>14</v>
      </c>
      <c r="C9" s="1">
        <f>SUMIF(Classes!$E$2:$E$481,Quantificações!$B9,Classes!G$2:G$481)</f>
        <v>7</v>
      </c>
      <c r="D9" s="1">
        <f>SUMIF(Classes!$E$2:$E$481,Quantificações!$B9,Classes!H$2:H$481)</f>
        <v>0</v>
      </c>
      <c r="E9" s="1">
        <f>SUMIF(Classes!$E$2:$E$481,Quantificações!$B9,Classes!I$2:I$481)</f>
        <v>9</v>
      </c>
      <c r="F9" s="2">
        <f>SUMIF(Classes!$E$2:$E$481,Quantificações!$B9,Classes!J$2:J$481)</f>
        <v>7</v>
      </c>
      <c r="G9" s="2">
        <f>SUMIF(Classes!$E$2:$E$481,Quantificações!$B9,Classes!K$2:K$481)</f>
        <v>2</v>
      </c>
      <c r="H9" s="2">
        <f>SUMIF(Classes!$E$2:$E$481,Quantificações!$B9,Classes!L$2:L$481)</f>
        <v>0</v>
      </c>
      <c r="I9" s="2">
        <f>SUMIF(Classes!$E$2:$E$481,Quantificações!$B9,Classes!M$2:M$481)</f>
        <v>4</v>
      </c>
      <c r="J9" s="2">
        <f>SUMIF(Classes!$E$2:$E$481,Quantificações!$B9,Classes!N$2:N$481)</f>
        <v>3</v>
      </c>
    </row>
    <row r="10" spans="2:10" x14ac:dyDescent="0.3">
      <c r="B10" s="61">
        <v>15</v>
      </c>
      <c r="C10" s="1">
        <f>SUMIF(Classes!$E$2:$E$481,Quantificações!$B10,Classes!G$2:G$481)</f>
        <v>7</v>
      </c>
      <c r="D10" s="1">
        <f>SUMIF(Classes!$E$2:$E$481,Quantificações!$B10,Classes!H$2:H$481)</f>
        <v>1</v>
      </c>
      <c r="E10" s="1">
        <f>SUMIF(Classes!$E$2:$E$481,Quantificações!$B10,Classes!I$2:I$481)</f>
        <v>10</v>
      </c>
      <c r="F10" s="2">
        <f>SUMIF(Classes!$E$2:$E$481,Quantificações!$B10,Classes!J$2:J$481)</f>
        <v>8</v>
      </c>
      <c r="G10" s="2">
        <f>SUMIF(Classes!$E$2:$E$481,Quantificações!$B10,Classes!K$2:K$481)</f>
        <v>3</v>
      </c>
      <c r="H10" s="2">
        <f>SUMIF(Classes!$E$2:$E$481,Quantificações!$B10,Classes!L$2:L$481)</f>
        <v>0</v>
      </c>
      <c r="I10" s="2">
        <f>SUMIF(Classes!$E$2:$E$481,Quantificações!$B10,Classes!M$2:M$481)</f>
        <v>2</v>
      </c>
      <c r="J10" s="2">
        <f>SUMIF(Classes!$E$2:$E$481,Quantificações!$B10,Classes!N$2:N$481)</f>
        <v>5</v>
      </c>
    </row>
    <row r="11" spans="2:10" x14ac:dyDescent="0.3">
      <c r="B11" s="61">
        <v>16</v>
      </c>
      <c r="C11" s="1">
        <f>SUMIF(Classes!$E$2:$E$481,Quantificações!$B11,Classes!G$2:G$481)</f>
        <v>9</v>
      </c>
      <c r="D11" s="1">
        <f>SUMIF(Classes!$E$2:$E$481,Quantificações!$B11,Classes!H$2:H$481)</f>
        <v>3</v>
      </c>
      <c r="E11" s="1">
        <f>SUMIF(Classes!$E$2:$E$481,Quantificações!$B11,Classes!I$2:I$481)</f>
        <v>6</v>
      </c>
      <c r="F11" s="2">
        <f>SUMIF(Classes!$E$2:$E$481,Quantificações!$B11,Classes!J$2:J$481)</f>
        <v>10</v>
      </c>
      <c r="G11" s="2">
        <f>SUMIF(Classes!$E$2:$E$481,Quantificações!$B11,Classes!K$2:K$481)</f>
        <v>5</v>
      </c>
      <c r="H11" s="2">
        <f>SUMIF(Classes!$E$2:$E$481,Quantificações!$B11,Classes!L$2:L$481)</f>
        <v>0</v>
      </c>
      <c r="I11" s="2">
        <f>SUMIF(Classes!$E$2:$E$481,Quantificações!$B11,Classes!M$2:M$481)</f>
        <v>1</v>
      </c>
      <c r="J11" s="2">
        <f>SUMIF(Classes!$E$2:$E$481,Quantificações!$B11,Classes!N$2:N$481)</f>
        <v>2</v>
      </c>
    </row>
    <row r="12" spans="2:10" x14ac:dyDescent="0.3">
      <c r="B12" s="63">
        <v>17</v>
      </c>
      <c r="C12" s="59">
        <f>SUMIF(Classes!$E$2:$E$481,Quantificações!$B12,Classes!G$2:G$481)</f>
        <v>7</v>
      </c>
      <c r="D12" s="59">
        <f>SUMIF(Classes!$E$2:$E$481,Quantificações!$B12,Classes!H$2:H$481)</f>
        <v>1</v>
      </c>
      <c r="E12" s="59">
        <f>SUMIF(Classes!$E$2:$E$481,Quantificações!$B12,Classes!I$2:I$481)</f>
        <v>8</v>
      </c>
      <c r="F12" s="60">
        <f>SUMIF(Classes!$E$2:$E$481,Quantificações!$B12,Classes!J$2:J$481)</f>
        <v>7</v>
      </c>
      <c r="G12" s="60">
        <f>SUMIF(Classes!$E$2:$E$481,Quantificações!$B12,Classes!K$2:K$481)</f>
        <v>3</v>
      </c>
      <c r="H12" s="60">
        <f>SUMIF(Classes!$E$2:$E$481,Quantificações!$B12,Classes!L$2:L$481)</f>
        <v>0</v>
      </c>
      <c r="I12" s="60">
        <f>SUMIF(Classes!$E$2:$E$481,Quantificações!$B12,Classes!M$2:M$481)</f>
        <v>4</v>
      </c>
      <c r="J12" s="60">
        <f>SUMIF(Classes!$E$2:$E$481,Quantificações!$B12,Classes!N$2:N$481)</f>
        <v>2</v>
      </c>
    </row>
    <row r="13" spans="2:10" x14ac:dyDescent="0.3">
      <c r="B13" s="73" t="s">
        <v>128</v>
      </c>
      <c r="C13" s="65">
        <f>SUM(C6:C12)</f>
        <v>52</v>
      </c>
      <c r="D13" s="65">
        <f t="shared" ref="D13:E13" si="0">SUM(D6:D12)</f>
        <v>10</v>
      </c>
      <c r="E13" s="65">
        <f t="shared" si="0"/>
        <v>58</v>
      </c>
      <c r="F13" s="66">
        <f>SUM(F6:F12)</f>
        <v>56</v>
      </c>
      <c r="G13" s="66">
        <f t="shared" ref="G13:J13" si="1">SUM(G6:G12)</f>
        <v>23</v>
      </c>
      <c r="H13" s="66">
        <f t="shared" si="1"/>
        <v>0</v>
      </c>
      <c r="I13" s="66">
        <f t="shared" si="1"/>
        <v>22</v>
      </c>
      <c r="J13" s="66">
        <f t="shared" si="1"/>
        <v>19</v>
      </c>
    </row>
    <row r="14" spans="2:10" x14ac:dyDescent="0.3">
      <c r="B14" s="78"/>
      <c r="C14" s="67">
        <f>C13/SUM($C$13:$E$13)</f>
        <v>0.43333333333333335</v>
      </c>
      <c r="D14" s="67">
        <f t="shared" ref="D14:E14" si="2">D13/SUM($C$13:$E$13)</f>
        <v>8.3333333333333329E-2</v>
      </c>
      <c r="E14" s="67">
        <f t="shared" si="2"/>
        <v>0.48333333333333334</v>
      </c>
      <c r="F14" s="68">
        <f>F13/SUM($F$13:$J$13)</f>
        <v>0.46666666666666667</v>
      </c>
      <c r="G14" s="68">
        <f t="shared" ref="G14:J14" si="3">G13/SUM($F$13:$J$13)</f>
        <v>0.19166666666666668</v>
      </c>
      <c r="H14" s="68">
        <f t="shared" si="3"/>
        <v>0</v>
      </c>
      <c r="I14" s="68">
        <f t="shared" si="3"/>
        <v>0.18333333333333332</v>
      </c>
      <c r="J14" s="68">
        <f t="shared" si="3"/>
        <v>0.15833333333333333</v>
      </c>
    </row>
    <row r="15" spans="2:10" x14ac:dyDescent="0.3">
      <c r="B15" s="62">
        <v>21</v>
      </c>
      <c r="C15" s="57">
        <f>SUMIF(Classes!$E$2:$E$481,Quantificações!$B15,Classes!G$2:G$481)</f>
        <v>9</v>
      </c>
      <c r="D15" s="57">
        <f>SUMIF(Classes!$E$2:$E$481,Quantificações!$B15,Classes!H$2:H$481)</f>
        <v>1</v>
      </c>
      <c r="E15" s="57">
        <f>SUMIF(Classes!$E$2:$E$481,Quantificações!$B15,Classes!I$2:I$481)</f>
        <v>8</v>
      </c>
      <c r="F15" s="58">
        <f>SUMIF(Classes!$E$2:$E$481,Quantificações!$B15,Classes!J$2:J$481)</f>
        <v>9</v>
      </c>
      <c r="G15" s="58">
        <f>SUMIF(Classes!$E$2:$E$481,Quantificações!$B15,Classes!K$2:K$481)</f>
        <v>4</v>
      </c>
      <c r="H15" s="58">
        <f>SUMIF(Classes!$E$2:$E$481,Quantificações!$B15,Classes!L$2:L$481)</f>
        <v>0</v>
      </c>
      <c r="I15" s="58">
        <f>SUMIF(Classes!$E$2:$E$481,Quantificações!$B15,Classes!M$2:M$481)</f>
        <v>2</v>
      </c>
      <c r="J15" s="58">
        <f>SUMIF(Classes!$E$2:$E$481,Quantificações!$B15,Classes!N$2:N$481)</f>
        <v>3</v>
      </c>
    </row>
    <row r="16" spans="2:10" x14ac:dyDescent="0.3">
      <c r="B16" s="61">
        <v>22</v>
      </c>
      <c r="C16" s="1">
        <f>SUMIF(Classes!$E$2:$E$481,Quantificações!$B16,Classes!G$2:G$481)</f>
        <v>9</v>
      </c>
      <c r="D16" s="1">
        <f>SUMIF(Classes!$E$2:$E$481,Quantificações!$B16,Classes!H$2:H$481)</f>
        <v>3</v>
      </c>
      <c r="E16" s="1">
        <f>SUMIF(Classes!$E$2:$E$481,Quantificações!$B16,Classes!I$2:I$481)</f>
        <v>6</v>
      </c>
      <c r="F16" s="2">
        <f>SUMIF(Classes!$E$2:$E$481,Quantificações!$B16,Classes!J$2:J$481)</f>
        <v>10</v>
      </c>
      <c r="G16" s="2">
        <f>SUMIF(Classes!$E$2:$E$481,Quantificações!$B16,Classes!K$2:K$481)</f>
        <v>5</v>
      </c>
      <c r="H16" s="2">
        <f>SUMIF(Classes!$E$2:$E$481,Quantificações!$B16,Classes!L$2:L$481)</f>
        <v>0</v>
      </c>
      <c r="I16" s="2">
        <f>SUMIF(Classes!$E$2:$E$481,Quantificações!$B16,Classes!M$2:M$481)</f>
        <v>1</v>
      </c>
      <c r="J16" s="2">
        <f>SUMIF(Classes!$E$2:$E$481,Quantificações!$B16,Classes!N$2:N$481)</f>
        <v>2</v>
      </c>
    </row>
    <row r="17" spans="2:10" x14ac:dyDescent="0.3">
      <c r="B17" s="61">
        <v>23</v>
      </c>
      <c r="C17" s="1">
        <f>SUMIF(Classes!$E$2:$E$481,Quantificações!$B17,Classes!G$2:G$481)</f>
        <v>9</v>
      </c>
      <c r="D17" s="1">
        <f>SUMIF(Classes!$E$2:$E$481,Quantificações!$B17,Classes!H$2:H$481)</f>
        <v>1</v>
      </c>
      <c r="E17" s="1">
        <f>SUMIF(Classes!$E$2:$E$481,Quantificações!$B17,Classes!I$2:I$481)</f>
        <v>8</v>
      </c>
      <c r="F17" s="2">
        <f>SUMIF(Classes!$E$2:$E$481,Quantificações!$B17,Classes!J$2:J$481)</f>
        <v>9</v>
      </c>
      <c r="G17" s="2">
        <f>SUMIF(Classes!$E$2:$E$481,Quantificações!$B17,Classes!K$2:K$481)</f>
        <v>2</v>
      </c>
      <c r="H17" s="2">
        <f>SUMIF(Classes!$E$2:$E$481,Quantificações!$B17,Classes!L$2:L$481)</f>
        <v>0</v>
      </c>
      <c r="I17" s="2">
        <f>SUMIF(Classes!$E$2:$E$481,Quantificações!$B17,Classes!M$2:M$481)</f>
        <v>2</v>
      </c>
      <c r="J17" s="2">
        <f>SUMIF(Classes!$E$2:$E$481,Quantificações!$B17,Classes!N$2:N$481)</f>
        <v>5</v>
      </c>
    </row>
    <row r="18" spans="2:10" x14ac:dyDescent="0.3">
      <c r="B18" s="61">
        <v>24</v>
      </c>
      <c r="C18" s="1">
        <f>SUMIF(Classes!$E$2:$E$481,Quantificações!$B18,Classes!G$2:G$481)</f>
        <v>8</v>
      </c>
      <c r="D18" s="1">
        <f>SUMIF(Classes!$E$2:$E$481,Quantificações!$B18,Classes!H$2:H$481)</f>
        <v>3</v>
      </c>
      <c r="E18" s="1">
        <f>SUMIF(Classes!$E$2:$E$481,Quantificações!$B18,Classes!I$2:I$481)</f>
        <v>7</v>
      </c>
      <c r="F18" s="2">
        <f>SUMIF(Classes!$E$2:$E$481,Quantificações!$B18,Classes!J$2:J$481)</f>
        <v>9</v>
      </c>
      <c r="G18" s="2">
        <f>SUMIF(Classes!$E$2:$E$481,Quantificações!$B18,Classes!K$2:K$481)</f>
        <v>3</v>
      </c>
      <c r="H18" s="2">
        <f>SUMIF(Classes!$E$2:$E$481,Quantificações!$B18,Classes!L$2:L$481)</f>
        <v>0</v>
      </c>
      <c r="I18" s="2">
        <f>SUMIF(Classes!$E$2:$E$481,Quantificações!$B18,Classes!M$2:M$481)</f>
        <v>4</v>
      </c>
      <c r="J18" s="2">
        <f>SUMIF(Classes!$E$2:$E$481,Quantificações!$B18,Classes!N$2:N$481)</f>
        <v>2</v>
      </c>
    </row>
    <row r="19" spans="2:10" x14ac:dyDescent="0.3">
      <c r="B19" s="61">
        <v>25</v>
      </c>
      <c r="C19" s="1">
        <f>SUMIF(Classes!$E$2:$E$481,Quantificações!$B19,Classes!G$2:G$481)</f>
        <v>6</v>
      </c>
      <c r="D19" s="1">
        <f>SUMIF(Classes!$E$2:$E$481,Quantificações!$B19,Classes!H$2:H$481)</f>
        <v>2</v>
      </c>
      <c r="E19" s="1">
        <f>SUMIF(Classes!$E$2:$E$481,Quantificações!$B19,Classes!I$2:I$481)</f>
        <v>10</v>
      </c>
      <c r="F19" s="2">
        <f>SUMIF(Classes!$E$2:$E$481,Quantificações!$B19,Classes!J$2:J$481)</f>
        <v>7</v>
      </c>
      <c r="G19" s="2">
        <f>SUMIF(Classes!$E$2:$E$481,Quantificações!$B19,Classes!K$2:K$481)</f>
        <v>4</v>
      </c>
      <c r="H19" s="2">
        <f>SUMIF(Classes!$E$2:$E$481,Quantificações!$B19,Classes!L$2:L$481)</f>
        <v>0</v>
      </c>
      <c r="I19" s="2">
        <f>SUMIF(Classes!$E$2:$E$481,Quantificações!$B19,Classes!M$2:M$481)</f>
        <v>5</v>
      </c>
      <c r="J19" s="2">
        <f>SUMIF(Classes!$E$2:$E$481,Quantificações!$B19,Classes!N$2:N$481)</f>
        <v>2</v>
      </c>
    </row>
    <row r="20" spans="2:10" x14ac:dyDescent="0.3">
      <c r="B20" s="61">
        <v>26</v>
      </c>
      <c r="C20" s="1">
        <f>SUMIF(Classes!$E$2:$E$481,Quantificações!$B20,Classes!G$2:G$481)</f>
        <v>5</v>
      </c>
      <c r="D20" s="1">
        <f>SUMIF(Classes!$E$2:$E$481,Quantificações!$B20,Classes!H$2:H$481)</f>
        <v>1</v>
      </c>
      <c r="E20" s="1">
        <f>SUMIF(Classes!$E$2:$E$481,Quantificações!$B20,Classes!I$2:I$481)</f>
        <v>12</v>
      </c>
      <c r="F20" s="2">
        <f>SUMIF(Classes!$E$2:$E$481,Quantificações!$B20,Classes!J$2:J$481)</f>
        <v>5</v>
      </c>
      <c r="G20" s="2">
        <f>SUMIF(Classes!$E$2:$E$481,Quantificações!$B20,Classes!K$2:K$481)</f>
        <v>3</v>
      </c>
      <c r="H20" s="2">
        <f>SUMIF(Classes!$E$2:$E$481,Quantificações!$B20,Classes!L$2:L$481)</f>
        <v>0</v>
      </c>
      <c r="I20" s="2">
        <f>SUMIF(Classes!$E$2:$E$481,Quantificações!$B20,Classes!M$2:M$481)</f>
        <v>7</v>
      </c>
      <c r="J20" s="2">
        <f>SUMIF(Classes!$E$2:$E$481,Quantificações!$B20,Classes!N$2:N$481)</f>
        <v>3</v>
      </c>
    </row>
    <row r="21" spans="2:10" x14ac:dyDescent="0.3">
      <c r="B21" s="61">
        <v>27</v>
      </c>
      <c r="C21" s="1">
        <f>SUMIF(Classes!$E$2:$E$481,Quantificações!$B21,Classes!G$2:G$481)</f>
        <v>8</v>
      </c>
      <c r="D21" s="1">
        <f>SUMIF(Classes!$E$2:$E$481,Quantificações!$B21,Classes!H$2:H$481)</f>
        <v>2</v>
      </c>
      <c r="E21" s="1">
        <f>SUMIF(Classes!$E$2:$E$481,Quantificações!$B21,Classes!I$2:I$481)</f>
        <v>8</v>
      </c>
      <c r="F21" s="2">
        <f>SUMIF(Classes!$E$2:$E$481,Quantificações!$B21,Classes!J$2:J$481)</f>
        <v>9</v>
      </c>
      <c r="G21" s="2">
        <f>SUMIF(Classes!$E$2:$E$481,Quantificações!$B21,Classes!K$2:K$481)</f>
        <v>3</v>
      </c>
      <c r="H21" s="2">
        <f>SUMIF(Classes!$E$2:$E$481,Quantificações!$B21,Classes!L$2:L$481)</f>
        <v>0</v>
      </c>
      <c r="I21" s="2">
        <f>SUMIF(Classes!$E$2:$E$481,Quantificações!$B21,Classes!M$2:M$481)</f>
        <v>3</v>
      </c>
      <c r="J21" s="2">
        <f>SUMIF(Classes!$E$2:$E$481,Quantificações!$B21,Classes!N$2:N$481)</f>
        <v>3</v>
      </c>
    </row>
    <row r="22" spans="2:10" x14ac:dyDescent="0.3">
      <c r="B22" s="61">
        <v>28</v>
      </c>
      <c r="C22" s="1">
        <f>SUMIF(Classes!$E$2:$E$481,Quantificações!$B22,Classes!G$2:G$481)</f>
        <v>5</v>
      </c>
      <c r="D22" s="1">
        <f>SUMIF(Classes!$E$2:$E$481,Quantificações!$B22,Classes!H$2:H$481)</f>
        <v>2</v>
      </c>
      <c r="E22" s="1">
        <f>SUMIF(Classes!$E$2:$E$481,Quantificações!$B22,Classes!I$2:I$481)</f>
        <v>11</v>
      </c>
      <c r="F22" s="2">
        <f>SUMIF(Classes!$E$2:$E$481,Quantificações!$B22,Classes!J$2:J$481)</f>
        <v>5</v>
      </c>
      <c r="G22" s="2">
        <f>SUMIF(Classes!$E$2:$E$481,Quantificações!$B22,Classes!K$2:K$481)</f>
        <v>4</v>
      </c>
      <c r="H22" s="2">
        <f>SUMIF(Classes!$E$2:$E$481,Quantificações!$B22,Classes!L$2:L$481)</f>
        <v>0</v>
      </c>
      <c r="I22" s="2">
        <f>SUMIF(Classes!$E$2:$E$481,Quantificações!$B22,Classes!M$2:M$481)</f>
        <v>6</v>
      </c>
      <c r="J22" s="2">
        <f>SUMIF(Classes!$E$2:$E$481,Quantificações!$B22,Classes!N$2:N$481)</f>
        <v>3</v>
      </c>
    </row>
    <row r="23" spans="2:10" x14ac:dyDescent="0.3">
      <c r="B23" s="63">
        <v>29</v>
      </c>
      <c r="C23" s="59">
        <f>SUMIF(Classes!$E$2:$E$481,Quantificações!$B23,Classes!G$2:G$481)</f>
        <v>5</v>
      </c>
      <c r="D23" s="59">
        <f>SUMIF(Classes!$E$2:$E$481,Quantificações!$B23,Classes!H$2:H$481)</f>
        <v>1</v>
      </c>
      <c r="E23" s="59">
        <f>SUMIF(Classes!$E$2:$E$481,Quantificações!$B23,Classes!I$2:I$481)</f>
        <v>12</v>
      </c>
      <c r="F23" s="60">
        <f>SUMIF(Classes!$E$2:$E$481,Quantificações!$B23,Classes!J$2:J$481)</f>
        <v>5</v>
      </c>
      <c r="G23" s="60">
        <f>SUMIF(Classes!$E$2:$E$481,Quantificações!$B23,Classes!K$2:K$481)</f>
        <v>4</v>
      </c>
      <c r="H23" s="60">
        <f>SUMIF(Classes!$E$2:$E$481,Quantificações!$B23,Classes!L$2:L$481)</f>
        <v>1</v>
      </c>
      <c r="I23" s="60">
        <f>SUMIF(Classes!$E$2:$E$481,Quantificações!$B23,Classes!M$2:M$481)</f>
        <v>4</v>
      </c>
      <c r="J23" s="60">
        <f>SUMIF(Classes!$E$2:$E$481,Quantificações!$B23,Classes!N$2:N$481)</f>
        <v>4</v>
      </c>
    </row>
    <row r="24" spans="2:10" x14ac:dyDescent="0.3">
      <c r="B24" s="73" t="s">
        <v>129</v>
      </c>
      <c r="C24" s="65">
        <f>SUM(C15:C23)</f>
        <v>64</v>
      </c>
      <c r="D24" s="65">
        <f t="shared" ref="D24:E24" si="4">SUM(D15:D23)</f>
        <v>16</v>
      </c>
      <c r="E24" s="65">
        <f t="shared" si="4"/>
        <v>82</v>
      </c>
      <c r="F24" s="66">
        <f>SUM(F15:F23)</f>
        <v>68</v>
      </c>
      <c r="G24" s="66">
        <f t="shared" ref="G24:J24" si="5">SUM(G15:G23)</f>
        <v>32</v>
      </c>
      <c r="H24" s="66">
        <f t="shared" si="5"/>
        <v>1</v>
      </c>
      <c r="I24" s="66">
        <f t="shared" si="5"/>
        <v>34</v>
      </c>
      <c r="J24" s="66">
        <f t="shared" si="5"/>
        <v>27</v>
      </c>
    </row>
    <row r="25" spans="2:10" x14ac:dyDescent="0.3">
      <c r="B25" s="74"/>
      <c r="C25" s="69">
        <f>C24/SUM($C$24:$E$24)</f>
        <v>0.39506172839506171</v>
      </c>
      <c r="D25" s="69">
        <f t="shared" ref="D25:E25" si="6">D24/SUM($C$24:$E$24)</f>
        <v>9.8765432098765427E-2</v>
      </c>
      <c r="E25" s="69">
        <f t="shared" si="6"/>
        <v>0.50617283950617287</v>
      </c>
      <c r="F25" s="70">
        <f>F24/SUM($F$24:$J$24)</f>
        <v>0.41975308641975306</v>
      </c>
      <c r="G25" s="70">
        <f t="shared" ref="G25:J25" si="7">G24/SUM($F$24:$J$24)</f>
        <v>0.19753086419753085</v>
      </c>
      <c r="H25" s="70">
        <f t="shared" si="7"/>
        <v>6.1728395061728392E-3</v>
      </c>
      <c r="I25" s="70">
        <f t="shared" si="7"/>
        <v>0.20987654320987653</v>
      </c>
      <c r="J25" s="70">
        <f t="shared" si="7"/>
        <v>0.16666666666666666</v>
      </c>
    </row>
    <row r="26" spans="2:10" x14ac:dyDescent="0.3">
      <c r="B26" s="62">
        <v>31</v>
      </c>
      <c r="C26" s="57">
        <f>SUMIF(Classes!$E$2:$E$481,Quantificações!$B26,Classes!G$2:G$481)</f>
        <v>4</v>
      </c>
      <c r="D26" s="57">
        <f>SUMIF(Classes!$E$2:$E$481,Quantificações!$B26,Classes!H$2:H$481)</f>
        <v>2</v>
      </c>
      <c r="E26" s="57">
        <f>SUMIF(Classes!$E$2:$E$481,Quantificações!$B26,Classes!I$2:I$481)</f>
        <v>12</v>
      </c>
      <c r="F26" s="58">
        <f>SUMIF(Classes!$E$2:$E$481,Quantificações!$B26,Classes!J$2:J$481)</f>
        <v>4</v>
      </c>
      <c r="G26" s="58">
        <f>SUMIF(Classes!$E$2:$E$481,Quantificações!$B26,Classes!K$2:K$481)</f>
        <v>4</v>
      </c>
      <c r="H26" s="58">
        <f>SUMIF(Classes!$E$2:$E$481,Quantificações!$B26,Classes!L$2:L$481)</f>
        <v>1</v>
      </c>
      <c r="I26" s="58">
        <f>SUMIF(Classes!$E$2:$E$481,Quantificações!$B26,Classes!M$2:M$481)</f>
        <v>5</v>
      </c>
      <c r="J26" s="58">
        <f>SUMIF(Classes!$E$2:$E$481,Quantificações!$B26,Classes!N$2:N$481)</f>
        <v>4</v>
      </c>
    </row>
    <row r="27" spans="2:10" x14ac:dyDescent="0.3">
      <c r="B27" s="61">
        <v>32</v>
      </c>
      <c r="C27" s="1">
        <f>SUMIF(Classes!$E$2:$E$481,Quantificações!$B27,Classes!G$2:G$481)</f>
        <v>6</v>
      </c>
      <c r="D27" s="1">
        <f>SUMIF(Classes!$E$2:$E$481,Quantificações!$B27,Classes!H$2:H$481)</f>
        <v>3</v>
      </c>
      <c r="E27" s="1">
        <f>SUMIF(Classes!$E$2:$E$481,Quantificações!$B27,Classes!I$2:I$481)</f>
        <v>9</v>
      </c>
      <c r="F27" s="2">
        <f>SUMIF(Classes!$E$2:$E$481,Quantificações!$B27,Classes!J$2:J$481)</f>
        <v>6</v>
      </c>
      <c r="G27" s="2">
        <f>SUMIF(Classes!$E$2:$E$481,Quantificações!$B27,Classes!K$2:K$481)</f>
        <v>6</v>
      </c>
      <c r="H27" s="2">
        <f>SUMIF(Classes!$E$2:$E$481,Quantificações!$B27,Classes!L$2:L$481)</f>
        <v>0</v>
      </c>
      <c r="I27" s="2">
        <f>SUMIF(Classes!$E$2:$E$481,Quantificações!$B27,Classes!M$2:M$481)</f>
        <v>4</v>
      </c>
      <c r="J27" s="2">
        <f>SUMIF(Classes!$E$2:$E$481,Quantificações!$B27,Classes!N$2:N$481)</f>
        <v>2</v>
      </c>
    </row>
    <row r="28" spans="2:10" x14ac:dyDescent="0.3">
      <c r="B28" s="61">
        <v>33</v>
      </c>
      <c r="C28" s="1">
        <f>SUMIF(Classes!$E$2:$E$481,Quantificações!$B28,Classes!G$2:G$481)</f>
        <v>5</v>
      </c>
      <c r="D28" s="1">
        <f>SUMIF(Classes!$E$2:$E$481,Quantificações!$B28,Classes!H$2:H$481)</f>
        <v>2</v>
      </c>
      <c r="E28" s="1">
        <f>SUMIF(Classes!$E$2:$E$481,Quantificações!$B28,Classes!I$2:I$481)</f>
        <v>11</v>
      </c>
      <c r="F28" s="2">
        <f>SUMIF(Classes!$E$2:$E$481,Quantificações!$B28,Classes!J$2:J$481)</f>
        <v>5</v>
      </c>
      <c r="G28" s="2">
        <f>SUMIF(Classes!$E$2:$E$481,Quantificações!$B28,Classes!K$2:K$481)</f>
        <v>3</v>
      </c>
      <c r="H28" s="2">
        <f>SUMIF(Classes!$E$2:$E$481,Quantificações!$B28,Classes!L$2:L$481)</f>
        <v>0</v>
      </c>
      <c r="I28" s="2">
        <f>SUMIF(Classes!$E$2:$E$481,Quantificações!$B28,Classes!M$2:M$481)</f>
        <v>7</v>
      </c>
      <c r="J28" s="2">
        <f>SUMIF(Classes!$E$2:$E$481,Quantificações!$B28,Classes!N$2:N$481)</f>
        <v>3</v>
      </c>
    </row>
    <row r="29" spans="2:10" x14ac:dyDescent="0.3">
      <c r="B29" s="63">
        <v>35</v>
      </c>
      <c r="C29" s="59">
        <f>SUMIF(Classes!$E$2:$E$481,Quantificações!$B29,Classes!G$2:G$481)</f>
        <v>4</v>
      </c>
      <c r="D29" s="59">
        <f>SUMIF(Classes!$E$2:$E$481,Quantificações!$B29,Classes!H$2:H$481)</f>
        <v>2</v>
      </c>
      <c r="E29" s="59">
        <f>SUMIF(Classes!$E$2:$E$481,Quantificações!$B29,Classes!I$2:I$481)</f>
        <v>12</v>
      </c>
      <c r="F29" s="60">
        <f>SUMIF(Classes!$E$2:$E$481,Quantificações!$B29,Classes!J$2:J$481)</f>
        <v>4</v>
      </c>
      <c r="G29" s="60">
        <f>SUMIF(Classes!$E$2:$E$481,Quantificações!$B29,Classes!K$2:K$481)</f>
        <v>3</v>
      </c>
      <c r="H29" s="60">
        <f>SUMIF(Classes!$E$2:$E$481,Quantificações!$B29,Classes!L$2:L$481)</f>
        <v>0</v>
      </c>
      <c r="I29" s="60">
        <f>SUMIF(Classes!$E$2:$E$481,Quantificações!$B29,Classes!M$2:M$481)</f>
        <v>7</v>
      </c>
      <c r="J29" s="60">
        <f>SUMIF(Classes!$E$2:$E$481,Quantificações!$B29,Classes!N$2:N$481)</f>
        <v>4</v>
      </c>
    </row>
    <row r="30" spans="2:10" x14ac:dyDescent="0.3">
      <c r="B30" s="73" t="s">
        <v>130</v>
      </c>
      <c r="C30" s="1">
        <f>SUM(C26:C29)</f>
        <v>19</v>
      </c>
      <c r="D30" s="1">
        <f t="shared" ref="D30:E30" si="8">SUM(D26:D29)</f>
        <v>9</v>
      </c>
      <c r="E30" s="1">
        <f t="shared" si="8"/>
        <v>44</v>
      </c>
      <c r="F30" s="2">
        <f>SUM(F26:F29)</f>
        <v>19</v>
      </c>
      <c r="G30" s="2">
        <f t="shared" ref="G30:J30" si="9">SUM(G26:G29)</f>
        <v>16</v>
      </c>
      <c r="H30" s="2">
        <f t="shared" si="9"/>
        <v>1</v>
      </c>
      <c r="I30" s="2">
        <f t="shared" si="9"/>
        <v>23</v>
      </c>
      <c r="J30" s="2">
        <f t="shared" si="9"/>
        <v>13</v>
      </c>
    </row>
    <row r="31" spans="2:10" x14ac:dyDescent="0.3">
      <c r="B31" s="74"/>
      <c r="C31" s="71">
        <f>C30/SUM($C$30:$E$30)</f>
        <v>0.2638888888888889</v>
      </c>
      <c r="D31" s="71">
        <f t="shared" ref="D31:E31" si="10">D30/SUM($C$30:$E$30)</f>
        <v>0.125</v>
      </c>
      <c r="E31" s="71">
        <f t="shared" si="10"/>
        <v>0.61111111111111116</v>
      </c>
      <c r="F31" s="72">
        <f>F30/SUM($F$30:$J$30)</f>
        <v>0.2638888888888889</v>
      </c>
      <c r="G31" s="72">
        <f t="shared" ref="G31:J31" si="11">G30/SUM($F$30:$J$30)</f>
        <v>0.22222222222222221</v>
      </c>
      <c r="H31" s="72">
        <f t="shared" si="11"/>
        <v>1.3888888888888888E-2</v>
      </c>
      <c r="I31" s="72">
        <f t="shared" si="11"/>
        <v>0.31944444444444442</v>
      </c>
      <c r="J31" s="72">
        <f t="shared" si="11"/>
        <v>0.18055555555555555</v>
      </c>
    </row>
    <row r="32" spans="2:10" x14ac:dyDescent="0.3">
      <c r="B32" s="62">
        <v>41</v>
      </c>
      <c r="C32" s="57">
        <f>SUMIF(Classes!$E$2:$E$481,Quantificações!$B32,Classes!G$2:G$481)</f>
        <v>3</v>
      </c>
      <c r="D32" s="57">
        <f>SUMIF(Classes!$E$2:$E$481,Quantificações!$B32,Classes!H$2:H$481)</f>
        <v>2</v>
      </c>
      <c r="E32" s="57">
        <f>SUMIF(Classes!$E$2:$E$481,Quantificações!$B32,Classes!I$2:I$481)</f>
        <v>13</v>
      </c>
      <c r="F32" s="58">
        <f>SUMIF(Classes!$E$2:$E$481,Quantificações!$B32,Classes!J$2:J$481)</f>
        <v>5</v>
      </c>
      <c r="G32" s="58">
        <f>SUMIF(Classes!$E$2:$E$481,Quantificações!$B32,Classes!K$2:K$481)</f>
        <v>4</v>
      </c>
      <c r="H32" s="58">
        <f>SUMIF(Classes!$E$2:$E$481,Quantificações!$B32,Classes!L$2:L$481)</f>
        <v>0</v>
      </c>
      <c r="I32" s="58">
        <f>SUMIF(Classes!$E$2:$E$481,Quantificações!$B32,Classes!M$2:M$481)</f>
        <v>7</v>
      </c>
      <c r="J32" s="58">
        <f>SUMIF(Classes!$E$2:$E$481,Quantificações!$B32,Classes!N$2:N$481)</f>
        <v>2</v>
      </c>
    </row>
    <row r="33" spans="2:10" x14ac:dyDescent="0.3">
      <c r="B33" s="61">
        <v>42</v>
      </c>
      <c r="C33" s="1">
        <f>SUMIF(Classes!$E$2:$E$481,Quantificações!$B33,Classes!G$2:G$481)</f>
        <v>4</v>
      </c>
      <c r="D33" s="1">
        <f>SUMIF(Classes!$E$2:$E$481,Quantificações!$B33,Classes!H$2:H$481)</f>
        <v>3</v>
      </c>
      <c r="E33" s="1">
        <f>SUMIF(Classes!$E$2:$E$481,Quantificações!$B33,Classes!I$2:I$481)</f>
        <v>11</v>
      </c>
      <c r="F33" s="2">
        <f>SUMIF(Classes!$E$2:$E$481,Quantificações!$B33,Classes!J$2:J$481)</f>
        <v>5</v>
      </c>
      <c r="G33" s="2">
        <f>SUMIF(Classes!$E$2:$E$481,Quantificações!$B33,Classes!K$2:K$481)</f>
        <v>4</v>
      </c>
      <c r="H33" s="2">
        <f>SUMIF(Classes!$E$2:$E$481,Quantificações!$B33,Classes!L$2:L$481)</f>
        <v>0</v>
      </c>
      <c r="I33" s="2">
        <f>SUMIF(Classes!$E$2:$E$481,Quantificações!$B33,Classes!M$2:M$481)</f>
        <v>6</v>
      </c>
      <c r="J33" s="2">
        <f>SUMIF(Classes!$E$2:$E$481,Quantificações!$B33,Classes!N$2:N$481)</f>
        <v>3</v>
      </c>
    </row>
    <row r="34" spans="2:10" x14ac:dyDescent="0.3">
      <c r="B34" s="63">
        <v>43</v>
      </c>
      <c r="C34" s="59">
        <f>SUMIF(Classes!$E$2:$E$481,Quantificações!$B34,Classes!G$2:G$481)</f>
        <v>4</v>
      </c>
      <c r="D34" s="59">
        <f>SUMIF(Classes!$E$2:$E$481,Quantificações!$B34,Classes!H$2:H$481)</f>
        <v>3</v>
      </c>
      <c r="E34" s="59">
        <f>SUMIF(Classes!$E$2:$E$481,Quantificações!$B34,Classes!I$2:I$481)</f>
        <v>11</v>
      </c>
      <c r="F34" s="60">
        <f>SUMIF(Classes!$E$2:$E$481,Quantificações!$B34,Classes!J$2:J$481)</f>
        <v>4</v>
      </c>
      <c r="G34" s="60">
        <f>SUMIF(Classes!$E$2:$E$481,Quantificações!$B34,Classes!K$2:K$481)</f>
        <v>5</v>
      </c>
      <c r="H34" s="60">
        <f>SUMIF(Classes!$E$2:$E$481,Quantificações!$B34,Classes!L$2:L$481)</f>
        <v>0</v>
      </c>
      <c r="I34" s="60">
        <f>SUMIF(Classes!$E$2:$E$481,Quantificações!$B34,Classes!M$2:M$481)</f>
        <v>7</v>
      </c>
      <c r="J34" s="60">
        <f>SUMIF(Classes!$E$2:$E$481,Quantificações!$B34,Classes!N$2:N$481)</f>
        <v>2</v>
      </c>
    </row>
    <row r="35" spans="2:10" x14ac:dyDescent="0.3">
      <c r="B35" s="73" t="s">
        <v>131</v>
      </c>
      <c r="C35" s="59">
        <f>SUM(C32:C34)</f>
        <v>11</v>
      </c>
      <c r="D35" s="59">
        <f t="shared" ref="D35:E35" si="12">SUM(D32:D34)</f>
        <v>8</v>
      </c>
      <c r="E35" s="59">
        <f t="shared" si="12"/>
        <v>35</v>
      </c>
      <c r="F35" s="60">
        <f>SUM(F32:F34)</f>
        <v>14</v>
      </c>
      <c r="G35" s="60">
        <f t="shared" ref="G35:J35" si="13">SUM(G32:G34)</f>
        <v>13</v>
      </c>
      <c r="H35" s="60">
        <f t="shared" si="13"/>
        <v>0</v>
      </c>
      <c r="I35" s="60">
        <f t="shared" si="13"/>
        <v>20</v>
      </c>
      <c r="J35" s="60">
        <f t="shared" si="13"/>
        <v>7</v>
      </c>
    </row>
    <row r="36" spans="2:10" x14ac:dyDescent="0.3">
      <c r="B36" s="74"/>
      <c r="C36" s="67">
        <f>C35/SUM($C$35:$E$35)</f>
        <v>0.20370370370370369</v>
      </c>
      <c r="D36" s="67">
        <f t="shared" ref="D36:E36" si="14">D35/SUM($C$35:$E$35)</f>
        <v>0.14814814814814814</v>
      </c>
      <c r="E36" s="67">
        <f t="shared" si="14"/>
        <v>0.64814814814814814</v>
      </c>
      <c r="F36" s="68">
        <f>F35/SUM($F$35:$J$35)</f>
        <v>0.25925925925925924</v>
      </c>
      <c r="G36" s="68">
        <f t="shared" ref="G36:J36" si="15">G35/SUM($F$35:$J$35)</f>
        <v>0.24074074074074073</v>
      </c>
      <c r="H36" s="68">
        <f t="shared" si="15"/>
        <v>0</v>
      </c>
      <c r="I36" s="68">
        <f t="shared" si="15"/>
        <v>0.37037037037037035</v>
      </c>
      <c r="J36" s="68">
        <f t="shared" si="15"/>
        <v>0.12962962962962962</v>
      </c>
    </row>
    <row r="37" spans="2:10" x14ac:dyDescent="0.3">
      <c r="B37" s="62">
        <v>50</v>
      </c>
      <c r="C37" s="57">
        <f>SUMIF(Classes!$E$2:$E$481,Quantificações!$B37,Classes!G$2:G$481)</f>
        <v>6</v>
      </c>
      <c r="D37" s="57">
        <f>SUMIF(Classes!$E$2:$E$481,Quantificações!$B37,Classes!H$2:H$481)</f>
        <v>3</v>
      </c>
      <c r="E37" s="57">
        <f>SUMIF(Classes!$E$2:$E$481,Quantificações!$B37,Classes!I$2:I$481)</f>
        <v>9</v>
      </c>
      <c r="F37" s="58">
        <f>SUMIF(Classes!$E$2:$E$481,Quantificações!$B37,Classes!J$2:J$481)</f>
        <v>6</v>
      </c>
      <c r="G37" s="58">
        <f>SUMIF(Classes!$E$2:$E$481,Quantificações!$B37,Classes!K$2:K$481)</f>
        <v>4</v>
      </c>
      <c r="H37" s="58">
        <f>SUMIF(Classes!$E$2:$E$481,Quantificações!$B37,Classes!L$2:L$481)</f>
        <v>0</v>
      </c>
      <c r="I37" s="58">
        <f>SUMIF(Classes!$E$2:$E$481,Quantificações!$B37,Classes!M$2:M$481)</f>
        <v>4</v>
      </c>
      <c r="J37" s="58">
        <f>SUMIF(Classes!$E$2:$E$481,Quantificações!$B37,Classes!N$2:N$481)</f>
        <v>4</v>
      </c>
    </row>
    <row r="38" spans="2:10" x14ac:dyDescent="0.3">
      <c r="B38" s="61">
        <v>51</v>
      </c>
      <c r="C38" s="1">
        <f>SUMIF(Classes!$E$2:$E$481,Quantificações!$B38,Classes!G$2:G$481)</f>
        <v>5</v>
      </c>
      <c r="D38" s="1">
        <f>SUMIF(Classes!$E$2:$E$481,Quantificações!$B38,Classes!H$2:H$481)</f>
        <v>3</v>
      </c>
      <c r="E38" s="1">
        <f>SUMIF(Classes!$E$2:$E$481,Quantificações!$B38,Classes!I$2:I$481)</f>
        <v>10</v>
      </c>
      <c r="F38" s="2">
        <f>SUMIF(Classes!$E$2:$E$481,Quantificações!$B38,Classes!J$2:J$481)</f>
        <v>6</v>
      </c>
      <c r="G38" s="2">
        <f>SUMIF(Classes!$E$2:$E$481,Quantificações!$B38,Classes!K$2:K$481)</f>
        <v>5</v>
      </c>
      <c r="H38" s="2">
        <f>SUMIF(Classes!$E$2:$E$481,Quantificações!$B38,Classes!L$2:L$481)</f>
        <v>0</v>
      </c>
      <c r="I38" s="2">
        <f>SUMIF(Classes!$E$2:$E$481,Quantificações!$B38,Classes!M$2:M$481)</f>
        <v>5</v>
      </c>
      <c r="J38" s="2">
        <f>SUMIF(Classes!$E$2:$E$481,Quantificações!$B38,Classes!N$2:N$481)</f>
        <v>2</v>
      </c>
    </row>
    <row r="39" spans="2:10" x14ac:dyDescent="0.3">
      <c r="B39" s="61">
        <v>52</v>
      </c>
      <c r="C39" s="1">
        <f>SUMIF(Classes!$E$2:$E$481,Quantificações!$B39,Classes!G$2:G$481)</f>
        <v>6</v>
      </c>
      <c r="D39" s="1">
        <f>SUMIF(Classes!$E$2:$E$481,Quantificações!$B39,Classes!H$2:H$481)</f>
        <v>3</v>
      </c>
      <c r="E39" s="1">
        <f>SUMIF(Classes!$E$2:$E$481,Quantificações!$B39,Classes!I$2:I$481)</f>
        <v>9</v>
      </c>
      <c r="F39" s="2">
        <f>SUMIF(Classes!$E$2:$E$481,Quantificações!$B39,Classes!J$2:J$481)</f>
        <v>6</v>
      </c>
      <c r="G39" s="2">
        <f>SUMIF(Classes!$E$2:$E$481,Quantificações!$B39,Classes!K$2:K$481)</f>
        <v>4</v>
      </c>
      <c r="H39" s="2">
        <f>SUMIF(Classes!$E$2:$E$481,Quantificações!$B39,Classes!L$2:L$481)</f>
        <v>2</v>
      </c>
      <c r="I39" s="2">
        <f>SUMIF(Classes!$E$2:$E$481,Quantificações!$B39,Classes!M$2:M$481)</f>
        <v>3</v>
      </c>
      <c r="J39" s="2">
        <f>SUMIF(Classes!$E$2:$E$481,Quantificações!$B39,Classes!N$2:N$481)</f>
        <v>3</v>
      </c>
    </row>
    <row r="40" spans="2:10" x14ac:dyDescent="0.3">
      <c r="B40" s="63">
        <v>53</v>
      </c>
      <c r="C40" s="59">
        <f>SUMIF(Classes!$E$2:$E$481,Quantificações!$B40,Classes!G$2:G$481)</f>
        <v>5</v>
      </c>
      <c r="D40" s="59">
        <f>SUMIF(Classes!$E$2:$E$481,Quantificações!$B40,Classes!H$2:H$481)</f>
        <v>2</v>
      </c>
      <c r="E40" s="59">
        <f>SUMIF(Classes!$E$2:$E$481,Quantificações!$B40,Classes!I$2:I$481)</f>
        <v>11</v>
      </c>
      <c r="F40" s="60">
        <f>SUMIF(Classes!$E$2:$E$481,Quantificações!$B40,Classes!J$2:J$481)</f>
        <v>5</v>
      </c>
      <c r="G40" s="60">
        <f>SUMIF(Classes!$E$2:$E$481,Quantificações!$B40,Classes!K$2:K$481)</f>
        <v>4</v>
      </c>
      <c r="H40" s="60">
        <f>SUMIF(Classes!$E$2:$E$481,Quantificações!$B40,Classes!L$2:L$481)</f>
        <v>0</v>
      </c>
      <c r="I40" s="60">
        <f>SUMIF(Classes!$E$2:$E$481,Quantificações!$B40,Classes!M$2:M$481)</f>
        <v>6</v>
      </c>
      <c r="J40" s="60">
        <f>SUMIF(Classes!$E$2:$E$481,Quantificações!$B40,Classes!N$2:N$481)</f>
        <v>3</v>
      </c>
    </row>
    <row r="41" spans="2:10" x14ac:dyDescent="0.3">
      <c r="B41" s="73" t="s">
        <v>132</v>
      </c>
      <c r="C41" s="1">
        <f>SUM(C37:C40)</f>
        <v>22</v>
      </c>
      <c r="D41" s="1">
        <f t="shared" ref="D41" si="16">SUM(D37:D40)</f>
        <v>11</v>
      </c>
      <c r="E41" s="1">
        <f t="shared" ref="E41" si="17">SUM(E37:E40)</f>
        <v>39</v>
      </c>
      <c r="F41" s="2">
        <f>SUM(F37:F40)</f>
        <v>23</v>
      </c>
      <c r="G41" s="2">
        <f t="shared" ref="G41" si="18">SUM(G37:G40)</f>
        <v>17</v>
      </c>
      <c r="H41" s="2">
        <f t="shared" ref="H41" si="19">SUM(H37:H40)</f>
        <v>2</v>
      </c>
      <c r="I41" s="2">
        <f t="shared" ref="I41" si="20">SUM(I37:I40)</f>
        <v>18</v>
      </c>
      <c r="J41" s="2">
        <f t="shared" ref="J41" si="21">SUM(J37:J40)</f>
        <v>12</v>
      </c>
    </row>
    <row r="42" spans="2:10" x14ac:dyDescent="0.3">
      <c r="B42" s="74"/>
      <c r="C42" s="71">
        <f>C41/SUM($C$41:$E$41)</f>
        <v>0.30555555555555558</v>
      </c>
      <c r="D42" s="71">
        <f t="shared" ref="D42:E42" si="22">D41/SUM($C$41:$E$41)</f>
        <v>0.15277777777777779</v>
      </c>
      <c r="E42" s="71">
        <f t="shared" si="22"/>
        <v>0.54166666666666663</v>
      </c>
      <c r="F42" s="72">
        <f>F41/SUM($F$41:$J$41)</f>
        <v>0.31944444444444442</v>
      </c>
      <c r="G42" s="72">
        <f t="shared" ref="G42:J42" si="23">G41/SUM($F$41:$J$41)</f>
        <v>0.2361111111111111</v>
      </c>
      <c r="H42" s="72">
        <f t="shared" si="23"/>
        <v>2.7777777777777776E-2</v>
      </c>
      <c r="I42" s="72">
        <f t="shared" si="23"/>
        <v>0.25</v>
      </c>
      <c r="J42" s="72">
        <f t="shared" si="23"/>
        <v>0.16666666666666666</v>
      </c>
    </row>
    <row r="43" spans="2:10" x14ac:dyDescent="0.3">
      <c r="B43" s="61" t="s">
        <v>127</v>
      </c>
      <c r="C43" s="1">
        <f>SUM(Classes!G2:G481)</f>
        <v>168</v>
      </c>
      <c r="D43" s="1">
        <f>SUM(Classes!H2:H481)</f>
        <v>54</v>
      </c>
      <c r="E43" s="1">
        <f>SUM(Classes!I2:I481)</f>
        <v>258</v>
      </c>
      <c r="F43" s="2">
        <f>SUM(Classes!J2:J481)</f>
        <v>180</v>
      </c>
      <c r="G43" s="2">
        <f>SUM(Classes!K2:K481)</f>
        <v>101</v>
      </c>
      <c r="H43" s="2">
        <f>SUM(Classes!L2:L481)</f>
        <v>4</v>
      </c>
      <c r="I43" s="2">
        <f>SUM(Classes!M2:M481)</f>
        <v>117</v>
      </c>
      <c r="J43" s="2">
        <f>SUM(Classes!N2:N481)</f>
        <v>78</v>
      </c>
    </row>
    <row r="44" spans="2:10" x14ac:dyDescent="0.3">
      <c r="B44" s="61"/>
      <c r="C44" s="64">
        <f>C43/$C$2</f>
        <v>0.35</v>
      </c>
      <c r="D44" s="64">
        <f>D43/$C$2</f>
        <v>0.1125</v>
      </c>
      <c r="E44" s="64">
        <f>E43/$C$2</f>
        <v>0.53749999999999998</v>
      </c>
      <c r="F44" s="64">
        <f>F43/$C$1</f>
        <v>0.375</v>
      </c>
      <c r="G44" s="64">
        <f>G43/$C$1</f>
        <v>0.21041666666666667</v>
      </c>
      <c r="H44" s="64">
        <f>H43/480</f>
        <v>8.3333333333333332E-3</v>
      </c>
      <c r="I44" s="64">
        <f t="shared" ref="I44:J44" si="24">I43/480</f>
        <v>0.24374999999999999</v>
      </c>
      <c r="J44" s="64">
        <f t="shared" si="24"/>
        <v>0.16250000000000001</v>
      </c>
    </row>
    <row r="45" spans="2:10" x14ac:dyDescent="0.3">
      <c r="B45" s="61"/>
      <c r="C45" s="61"/>
      <c r="D45" s="61"/>
      <c r="E45" s="61"/>
      <c r="F45" s="61"/>
      <c r="G45" s="61"/>
      <c r="H45" s="64">
        <f>SUM(H43:J43)/$C$1</f>
        <v>0.41458333333333336</v>
      </c>
      <c r="I45" s="61"/>
      <c r="J45" s="61"/>
    </row>
  </sheetData>
  <sortState xmlns:xlrd2="http://schemas.microsoft.com/office/spreadsheetml/2017/richdata2" ref="B6:B495">
    <sortCondition ref="B5:B495"/>
  </sortState>
  <mergeCells count="8">
    <mergeCell ref="B35:B36"/>
    <mergeCell ref="B41:B42"/>
    <mergeCell ref="C4:E4"/>
    <mergeCell ref="F4:J4"/>
    <mergeCell ref="B4:B5"/>
    <mergeCell ref="B13:B14"/>
    <mergeCell ref="B24:B25"/>
    <mergeCell ref="B30:B3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788A-A013-493C-BF94-FA61C1004BCA}">
  <dimension ref="A1:AE79"/>
  <sheetViews>
    <sheetView tabSelected="1" topLeftCell="A57" workbookViewId="0">
      <selection activeCell="S67" sqref="S67"/>
    </sheetView>
  </sheetViews>
  <sheetFormatPr defaultRowHeight="14.4" customHeight="1" x14ac:dyDescent="0.3"/>
  <cols>
    <col min="1" max="1" width="46.5546875" customWidth="1"/>
    <col min="2" max="2" width="3.5546875" bestFit="1" customWidth="1"/>
    <col min="3" max="3" width="3.44140625" bestFit="1" customWidth="1"/>
    <col min="4" max="4" width="4" bestFit="1" customWidth="1"/>
    <col min="5" max="5" width="3.33203125" bestFit="1" customWidth="1"/>
    <col min="6" max="8" width="3.44140625" bestFit="1" customWidth="1"/>
    <col min="9" max="9" width="4" bestFit="1" customWidth="1"/>
    <col min="10" max="10" width="2.6640625" bestFit="1" customWidth="1"/>
    <col min="11" max="11" width="3.109375" bestFit="1" customWidth="1"/>
    <col min="12" max="12" width="3.5546875" bestFit="1" customWidth="1"/>
    <col min="13" max="13" width="3.33203125" bestFit="1" customWidth="1"/>
    <col min="14" max="15" width="3.109375" bestFit="1" customWidth="1"/>
    <col min="16" max="16" width="3" bestFit="1" customWidth="1"/>
    <col min="17" max="17" width="3.44140625" bestFit="1" customWidth="1"/>
    <col min="18" max="18" width="4" bestFit="1" customWidth="1"/>
    <col min="19" max="19" width="3" bestFit="1" customWidth="1"/>
    <col min="20" max="20" width="2.88671875" bestFit="1" customWidth="1"/>
    <col min="21" max="21" width="3.109375" bestFit="1" customWidth="1"/>
    <col min="22" max="22" width="3.33203125" bestFit="1" customWidth="1"/>
    <col min="23" max="24" width="3.109375" bestFit="1" customWidth="1"/>
    <col min="25" max="27" width="3.6640625" bestFit="1" customWidth="1"/>
    <col min="28" max="28" width="3.33203125" bestFit="1" customWidth="1"/>
  </cols>
  <sheetData>
    <row r="1" spans="1:28" ht="14.4" customHeight="1" x14ac:dyDescent="0.3">
      <c r="A1" s="4" t="s">
        <v>79</v>
      </c>
      <c r="B1" s="5" t="s">
        <v>45</v>
      </c>
      <c r="C1" s="4" t="s">
        <v>41</v>
      </c>
      <c r="D1" s="4" t="s">
        <v>42</v>
      </c>
      <c r="E1" s="4" t="s">
        <v>46</v>
      </c>
      <c r="F1" s="4" t="s">
        <v>44</v>
      </c>
      <c r="G1" s="4" t="s">
        <v>43</v>
      </c>
      <c r="H1" s="4" t="s">
        <v>47</v>
      </c>
      <c r="I1" s="5" t="s">
        <v>34</v>
      </c>
      <c r="J1" s="4" t="s">
        <v>38</v>
      </c>
      <c r="K1" s="4" t="s">
        <v>33</v>
      </c>
      <c r="L1" s="4" t="s">
        <v>39</v>
      </c>
      <c r="M1" s="4" t="s">
        <v>35</v>
      </c>
      <c r="N1" s="4" t="s">
        <v>36</v>
      </c>
      <c r="O1" s="4" t="s">
        <v>31</v>
      </c>
      <c r="P1" s="4" t="s">
        <v>40</v>
      </c>
      <c r="Q1" s="4" t="s">
        <v>32</v>
      </c>
      <c r="R1" s="5" t="s">
        <v>49</v>
      </c>
      <c r="S1" s="4" t="s">
        <v>48</v>
      </c>
      <c r="T1" s="4" t="s">
        <v>50</v>
      </c>
      <c r="U1" s="4" t="s">
        <v>51</v>
      </c>
      <c r="V1" s="5" t="s">
        <v>52</v>
      </c>
      <c r="W1" s="4" t="s">
        <v>54</v>
      </c>
      <c r="X1" s="4" t="s">
        <v>53</v>
      </c>
      <c r="Y1" s="5" t="s">
        <v>29</v>
      </c>
      <c r="Z1" s="4" t="s">
        <v>30</v>
      </c>
      <c r="AA1" s="4" t="s">
        <v>28</v>
      </c>
      <c r="AB1" s="4" t="s">
        <v>10</v>
      </c>
    </row>
    <row r="2" spans="1:28" ht="14.4" customHeight="1" x14ac:dyDescent="0.3">
      <c r="A2" s="6" t="s">
        <v>12</v>
      </c>
      <c r="B2" s="7">
        <f>IFERROR(VLOOKUP(B$1&amp;"_"&amp;$A2,Classes!$B$2:$N$455,6,FALSE),0)</f>
        <v>1</v>
      </c>
      <c r="C2" s="8">
        <f>IFERROR(VLOOKUP(C$1&amp;"_"&amp;$A2,Classes!$B$2:$N$455,6,FALSE),0)</f>
        <v>1</v>
      </c>
      <c r="D2" s="8">
        <f>IFERROR(VLOOKUP(D$1&amp;"_"&amp;$A2,Classes!$B$2:$N$455,6,FALSE),0)</f>
        <v>1</v>
      </c>
      <c r="E2" s="8">
        <f>IFERROR(VLOOKUP(E$1&amp;"_"&amp;$A2,Classes!$B$2:$N$455,6,FALSE),0)</f>
        <v>1</v>
      </c>
      <c r="F2" s="8">
        <f>IFERROR(VLOOKUP(F$1&amp;"_"&amp;$A2,Classes!$B$2:$N$455,6,FALSE),0)</f>
        <v>1</v>
      </c>
      <c r="G2" s="8">
        <f>IFERROR(VLOOKUP(G$1&amp;"_"&amp;$A2,Classes!$B$2:$N$455,6,FALSE),0)</f>
        <v>1</v>
      </c>
      <c r="H2" s="8">
        <f>IFERROR(VLOOKUP(H$1&amp;"_"&amp;$A2,Classes!$B$2:$N$455,6,FALSE),0)</f>
        <v>1</v>
      </c>
      <c r="I2" s="7">
        <f>IFERROR(VLOOKUP(I$1&amp;"_"&amp;$A2,Classes!$B$2:$N$455,6,FALSE),0)</f>
        <v>1</v>
      </c>
      <c r="J2" s="8">
        <f>IFERROR(VLOOKUP(J$1&amp;"_"&amp;$A2,Classes!$B$2:$N$455,6,FALSE),0)</f>
        <v>1</v>
      </c>
      <c r="K2" s="8">
        <f>IFERROR(VLOOKUP(K$1&amp;"_"&amp;$A2,Classes!$B$2:$N$455,6,FALSE),0)</f>
        <v>1</v>
      </c>
      <c r="L2" s="8">
        <f>IFERROR(VLOOKUP(L$1&amp;"_"&amp;$A2,Classes!$B$2:$N$455,6,FALSE),0)</f>
        <v>1</v>
      </c>
      <c r="M2" s="8">
        <f>IFERROR(VLOOKUP(M$1&amp;"_"&amp;$A2,Classes!$B$2:$N$455,6,FALSE),0)</f>
        <v>1</v>
      </c>
      <c r="N2" s="8">
        <f>IFERROR(VLOOKUP(N$1&amp;"_"&amp;$A2,Classes!$B$2:$N$455,6,FALSE),0)</f>
        <v>1</v>
      </c>
      <c r="O2" s="8">
        <f>IFERROR(VLOOKUP(O$1&amp;"_"&amp;$A2,Classes!$B$2:$N$455,6,FALSE),0)</f>
        <v>1</v>
      </c>
      <c r="P2" s="8">
        <f>IFERROR(VLOOKUP(P$1&amp;"_"&amp;$A2,Classes!$B$2:$N$455,6,FALSE),0)</f>
        <v>1</v>
      </c>
      <c r="Q2" s="8">
        <f>IFERROR(VLOOKUP(Q$1&amp;"_"&amp;$A2,Classes!$B$2:$N$455,6,FALSE),0)</f>
        <v>1</v>
      </c>
      <c r="R2" s="7">
        <f>IFERROR(VLOOKUP(R$1&amp;"_"&amp;$A2,Classes!$B$2:$N$455,6,FALSE),0)</f>
        <v>0</v>
      </c>
      <c r="S2" s="8">
        <f>IFERROR(VLOOKUP(S$1&amp;"_"&amp;$A2,Classes!$B$2:$N$455,6,FALSE),0)</f>
        <v>1</v>
      </c>
      <c r="T2" s="8">
        <f>IFERROR(VLOOKUP(T$1&amp;"_"&amp;$A2,Classes!$B$2:$N$455,6,FALSE),0)</f>
        <v>1</v>
      </c>
      <c r="U2" s="8">
        <f>IFERROR(VLOOKUP(U$1&amp;"_"&amp;$A2,Classes!$B$2:$N$455,6,FALSE),0)</f>
        <v>1</v>
      </c>
      <c r="V2" s="7">
        <f>IFERROR(VLOOKUP(V$1&amp;"_"&amp;$A2,Classes!$B$2:$N$455,6,FALSE),0)</f>
        <v>0</v>
      </c>
      <c r="W2" s="8">
        <f>IFERROR(VLOOKUP(W$1&amp;"_"&amp;$A2,Classes!$B$2:$N$455,6,FALSE),0)</f>
        <v>0</v>
      </c>
      <c r="X2" s="8">
        <f>IFERROR(VLOOKUP(X$1&amp;"_"&amp;$A2,Classes!$B$2:$N$455,6,FALSE),0)</f>
        <v>1</v>
      </c>
      <c r="Y2" s="7">
        <f>IFERROR(VLOOKUP(Y$1&amp;"_"&amp;$A2,Classes!$B$2:$N$455,6,FALSE),0)</f>
        <v>1</v>
      </c>
      <c r="Z2" s="8">
        <f>IFERROR(VLOOKUP(Z$1&amp;"_"&amp;$A2,Classes!$B$2:$N$455,6,FALSE),0)</f>
        <v>1</v>
      </c>
      <c r="AA2" s="8">
        <f>IFERROR(VLOOKUP(AA$1&amp;"_"&amp;$A2,Classes!$B$2:$N$455,6,FALSE),0)</f>
        <v>0</v>
      </c>
      <c r="AB2" s="8">
        <f>IFERROR(VLOOKUP(AB$1&amp;"_"&amp;$A2,Classes!$B$2:$N$455,6,FALSE),0)</f>
        <v>0</v>
      </c>
    </row>
    <row r="3" spans="1:28" ht="14.4" customHeight="1" x14ac:dyDescent="0.3">
      <c r="A3" s="9" t="s">
        <v>13</v>
      </c>
      <c r="B3" s="3">
        <f>IFERROR(VLOOKUP(B$1&amp;"_"&amp;$A3,Classes!$B$2:$N$455,6,FALSE),0)</f>
        <v>0</v>
      </c>
      <c r="C3">
        <f>IFERROR(VLOOKUP(C$1&amp;"_"&amp;$A3,Classes!$B$2:$N$455,6,FALSE),0)</f>
        <v>0</v>
      </c>
      <c r="D3">
        <f>IFERROR(VLOOKUP(D$1&amp;"_"&amp;$A3,Classes!$B$2:$N$455,6,FALSE),0)</f>
        <v>0</v>
      </c>
      <c r="E3">
        <f>IFERROR(VLOOKUP(E$1&amp;"_"&amp;$A3,Classes!$B$2:$N$455,6,FALSE),0)</f>
        <v>0</v>
      </c>
      <c r="F3">
        <f>IFERROR(VLOOKUP(F$1&amp;"_"&amp;$A3,Classes!$B$2:$N$455,6,FALSE),0)</f>
        <v>1</v>
      </c>
      <c r="G3">
        <f>IFERROR(VLOOKUP(G$1&amp;"_"&amp;$A3,Classes!$B$2:$N$455,6,FALSE),0)</f>
        <v>1</v>
      </c>
      <c r="H3">
        <f>IFERROR(VLOOKUP(H$1&amp;"_"&amp;$A3,Classes!$B$2:$N$455,6,FALSE),0)</f>
        <v>0</v>
      </c>
      <c r="I3" s="3">
        <f>IFERROR(VLOOKUP(I$1&amp;"_"&amp;$A3,Classes!$B$2:$N$455,6,FALSE),0)</f>
        <v>1</v>
      </c>
      <c r="J3">
        <f>IFERROR(VLOOKUP(J$1&amp;"_"&amp;$A3,Classes!$B$2:$N$455,6,FALSE),0)</f>
        <v>1</v>
      </c>
      <c r="K3">
        <f>IFERROR(VLOOKUP(K$1&amp;"_"&amp;$A3,Classes!$B$2:$N$455,6,FALSE),0)</f>
        <v>1</v>
      </c>
      <c r="L3">
        <f>IFERROR(VLOOKUP(L$1&amp;"_"&amp;$A3,Classes!$B$2:$N$455,6,FALSE),0)</f>
        <v>1</v>
      </c>
      <c r="M3">
        <f>IFERROR(VLOOKUP(M$1&amp;"_"&amp;$A3,Classes!$B$2:$N$455,6,FALSE),0)</f>
        <v>0</v>
      </c>
      <c r="N3">
        <f>IFERROR(VLOOKUP(N$1&amp;"_"&amp;$A3,Classes!$B$2:$N$455,6,FALSE),0)</f>
        <v>0</v>
      </c>
      <c r="O3">
        <f>IFERROR(VLOOKUP(O$1&amp;"_"&amp;$A3,Classes!$B$2:$N$455,6,FALSE),0)</f>
        <v>1</v>
      </c>
      <c r="P3">
        <f>IFERROR(VLOOKUP(P$1&amp;"_"&amp;$A3,Classes!$B$2:$N$455,6,FALSE),0)</f>
        <v>0</v>
      </c>
      <c r="Q3">
        <f>IFERROR(VLOOKUP(Q$1&amp;"_"&amp;$A3,Classes!$B$2:$N$455,6,FALSE),0)</f>
        <v>0</v>
      </c>
      <c r="R3" s="3">
        <f>IFERROR(VLOOKUP(R$1&amp;"_"&amp;$A3,Classes!$B$2:$N$455,6,FALSE),0)</f>
        <v>0</v>
      </c>
      <c r="S3">
        <f>IFERROR(VLOOKUP(S$1&amp;"_"&amp;$A3,Classes!$B$2:$N$455,6,FALSE),0)</f>
        <v>0</v>
      </c>
      <c r="T3">
        <f>IFERROR(VLOOKUP(T$1&amp;"_"&amp;$A3,Classes!$B$2:$N$455,6,FALSE),0)</f>
        <v>0</v>
      </c>
      <c r="U3">
        <f>IFERROR(VLOOKUP(U$1&amp;"_"&amp;$A3,Classes!$B$2:$N$455,6,FALSE),0)</f>
        <v>0</v>
      </c>
      <c r="V3" s="3">
        <f>IFERROR(VLOOKUP(V$1&amp;"_"&amp;$A3,Classes!$B$2:$N$455,6,FALSE),0)</f>
        <v>0</v>
      </c>
      <c r="W3">
        <f>IFERROR(VLOOKUP(W$1&amp;"_"&amp;$A3,Classes!$B$2:$N$455,6,FALSE),0)</f>
        <v>1</v>
      </c>
      <c r="X3">
        <f>IFERROR(VLOOKUP(X$1&amp;"_"&amp;$A3,Classes!$B$2:$N$455,6,FALSE),0)</f>
        <v>0</v>
      </c>
      <c r="Y3" s="3">
        <f>IFERROR(VLOOKUP(Y$1&amp;"_"&amp;$A3,Classes!$B$2:$N$455,6,FALSE),0)</f>
        <v>0</v>
      </c>
      <c r="Z3">
        <f>IFERROR(VLOOKUP(Z$1&amp;"_"&amp;$A3,Classes!$B$2:$N$455,6,FALSE),0)</f>
        <v>0</v>
      </c>
      <c r="AA3">
        <f>IFERROR(VLOOKUP(AA$1&amp;"_"&amp;$A3,Classes!$B$2:$N$455,6,FALSE),0)</f>
        <v>0</v>
      </c>
      <c r="AB3">
        <f>IFERROR(VLOOKUP(AB$1&amp;"_"&amp;$A3,Classes!$B$2:$N$455,6,FALSE),0)</f>
        <v>0</v>
      </c>
    </row>
    <row r="4" spans="1:28" ht="14.4" customHeight="1" x14ac:dyDescent="0.3">
      <c r="A4" s="9" t="s">
        <v>18</v>
      </c>
      <c r="B4" s="3">
        <f>IFERROR(VLOOKUP(B$1&amp;"_"&amp;$A4,Classes!$B$2:$N$455,6,FALSE),0)</f>
        <v>0</v>
      </c>
      <c r="C4">
        <f>IFERROR(VLOOKUP(C$1&amp;"_"&amp;$A4,Classes!$B$2:$N$455,6,FALSE),0)</f>
        <v>0</v>
      </c>
      <c r="D4">
        <f>IFERROR(VLOOKUP(D$1&amp;"_"&amp;$A4,Classes!$B$2:$N$455,6,FALSE),0)</f>
        <v>1</v>
      </c>
      <c r="E4">
        <f>IFERROR(VLOOKUP(E$1&amp;"_"&amp;$A4,Classes!$B$2:$N$455,6,FALSE),0)</f>
        <v>1</v>
      </c>
      <c r="F4">
        <f>IFERROR(VLOOKUP(F$1&amp;"_"&amp;$A4,Classes!$B$2:$N$455,6,FALSE),0)</f>
        <v>0</v>
      </c>
      <c r="G4">
        <f>IFERROR(VLOOKUP(G$1&amp;"_"&amp;$A4,Classes!$B$2:$N$455,6,FALSE),0)</f>
        <v>0</v>
      </c>
      <c r="H4">
        <f>IFERROR(VLOOKUP(H$1&amp;"_"&amp;$A4,Classes!$B$2:$N$455,6,FALSE),0)</f>
        <v>1</v>
      </c>
      <c r="I4" s="3">
        <f>IFERROR(VLOOKUP(I$1&amp;"_"&amp;$A4,Classes!$B$2:$N$455,6,FALSE),0)</f>
        <v>0</v>
      </c>
      <c r="J4">
        <f>IFERROR(VLOOKUP(J$1&amp;"_"&amp;$A4,Classes!$B$2:$N$455,6,FALSE),0)</f>
        <v>0</v>
      </c>
      <c r="K4">
        <f>IFERROR(VLOOKUP(K$1&amp;"_"&amp;$A4,Classes!$B$2:$N$455,6,FALSE),0)</f>
        <v>0</v>
      </c>
      <c r="L4">
        <f>IFERROR(VLOOKUP(L$1&amp;"_"&amp;$A4,Classes!$B$2:$N$455,6,FALSE),0)</f>
        <v>0</v>
      </c>
      <c r="M4">
        <f>IFERROR(VLOOKUP(M$1&amp;"_"&amp;$A4,Classes!$B$2:$N$455,6,FALSE),0)</f>
        <v>0</v>
      </c>
      <c r="N4">
        <f>IFERROR(VLOOKUP(N$1&amp;"_"&amp;$A4,Classes!$B$2:$N$455,6,FALSE),0)</f>
        <v>0</v>
      </c>
      <c r="O4">
        <f>IFERROR(VLOOKUP(O$1&amp;"_"&amp;$A4,Classes!$B$2:$N$455,6,FALSE),0)</f>
        <v>1</v>
      </c>
      <c r="P4">
        <f>IFERROR(VLOOKUP(P$1&amp;"_"&amp;$A4,Classes!$B$2:$N$455,6,FALSE),0)</f>
        <v>0</v>
      </c>
      <c r="Q4">
        <f>IFERROR(VLOOKUP(Q$1&amp;"_"&amp;$A4,Classes!$B$2:$N$455,6,FALSE),0)</f>
        <v>0</v>
      </c>
      <c r="R4" s="3">
        <f>IFERROR(VLOOKUP(R$1&amp;"_"&amp;$A4,Classes!$B$2:$N$455,6,FALSE),0)</f>
        <v>0</v>
      </c>
      <c r="S4">
        <f>IFERROR(VLOOKUP(S$1&amp;"_"&amp;$A4,Classes!$B$2:$N$455,6,FALSE),0)</f>
        <v>0</v>
      </c>
      <c r="T4">
        <f>IFERROR(VLOOKUP(T$1&amp;"_"&amp;$A4,Classes!$B$2:$N$455,6,FALSE),0)</f>
        <v>0</v>
      </c>
      <c r="U4">
        <f>IFERROR(VLOOKUP(U$1&amp;"_"&amp;$A4,Classes!$B$2:$N$455,6,FALSE),0)</f>
        <v>0</v>
      </c>
      <c r="V4" s="3">
        <f>IFERROR(VLOOKUP(V$1&amp;"_"&amp;$A4,Classes!$B$2:$N$455,6,FALSE),0)</f>
        <v>0</v>
      </c>
      <c r="W4">
        <f>IFERROR(VLOOKUP(W$1&amp;"_"&amp;$A4,Classes!$B$2:$N$455,6,FALSE),0)</f>
        <v>0</v>
      </c>
      <c r="X4">
        <f>IFERROR(VLOOKUP(X$1&amp;"_"&amp;$A4,Classes!$B$2:$N$455,6,FALSE),0)</f>
        <v>0</v>
      </c>
      <c r="Y4" s="3">
        <f>IFERROR(VLOOKUP(Y$1&amp;"_"&amp;$A4,Classes!$B$2:$N$455,6,FALSE),0)</f>
        <v>0</v>
      </c>
      <c r="Z4">
        <f>IFERROR(VLOOKUP(Z$1&amp;"_"&amp;$A4,Classes!$B$2:$N$455,6,FALSE),0)</f>
        <v>0</v>
      </c>
      <c r="AA4">
        <f>IFERROR(VLOOKUP(AA$1&amp;"_"&amp;$A4,Classes!$B$2:$N$455,6,FALSE),0)</f>
        <v>0</v>
      </c>
      <c r="AB4">
        <f>IFERROR(VLOOKUP(AB$1&amp;"_"&amp;$A4,Classes!$B$2:$N$455,6,FALSE),0)</f>
        <v>0</v>
      </c>
    </row>
    <row r="5" spans="1:28" ht="14.4" customHeight="1" x14ac:dyDescent="0.3">
      <c r="A5" s="9" t="s">
        <v>27</v>
      </c>
      <c r="B5" s="3">
        <f>IFERROR(VLOOKUP(B$1&amp;"_"&amp;$A5,Classes!$B$2:$N$455,6,FALSE),0)</f>
        <v>1</v>
      </c>
      <c r="C5">
        <f>IFERROR(VLOOKUP(C$1&amp;"_"&amp;$A5,Classes!$B$2:$N$455,6,FALSE),0)</f>
        <v>1</v>
      </c>
      <c r="D5">
        <f>IFERROR(VLOOKUP(D$1&amp;"_"&amp;$A5,Classes!$B$2:$N$455,6,FALSE),0)</f>
        <v>1</v>
      </c>
      <c r="E5">
        <f>IFERROR(VLOOKUP(E$1&amp;"_"&amp;$A5,Classes!$B$2:$N$455,6,FALSE),0)</f>
        <v>1</v>
      </c>
      <c r="F5">
        <f>IFERROR(VLOOKUP(F$1&amp;"_"&amp;$A5,Classes!$B$2:$N$455,6,FALSE),0)</f>
        <v>1</v>
      </c>
      <c r="G5">
        <f>IFERROR(VLOOKUP(G$1&amp;"_"&amp;$A5,Classes!$B$2:$N$455,6,FALSE),0)</f>
        <v>1</v>
      </c>
      <c r="H5">
        <f>IFERROR(VLOOKUP(H$1&amp;"_"&amp;$A5,Classes!$B$2:$N$455,6,FALSE),0)</f>
        <v>1</v>
      </c>
      <c r="I5" s="3">
        <f>IFERROR(VLOOKUP(I$1&amp;"_"&amp;$A5,Classes!$B$2:$N$455,6,FALSE),0)</f>
        <v>1</v>
      </c>
      <c r="J5">
        <f>IFERROR(VLOOKUP(J$1&amp;"_"&amp;$A5,Classes!$B$2:$N$455,6,FALSE),0)</f>
        <v>1</v>
      </c>
      <c r="K5">
        <f>IFERROR(VLOOKUP(K$1&amp;"_"&amp;$A5,Classes!$B$2:$N$455,6,FALSE),0)</f>
        <v>1</v>
      </c>
      <c r="L5">
        <f>IFERROR(VLOOKUP(L$1&amp;"_"&amp;$A5,Classes!$B$2:$N$455,6,FALSE),0)</f>
        <v>1</v>
      </c>
      <c r="M5">
        <f>IFERROR(VLOOKUP(M$1&amp;"_"&amp;$A5,Classes!$B$2:$N$455,6,FALSE),0)</f>
        <v>0</v>
      </c>
      <c r="N5">
        <f>IFERROR(VLOOKUP(N$1&amp;"_"&amp;$A5,Classes!$B$2:$N$455,6,FALSE),0)</f>
        <v>0</v>
      </c>
      <c r="O5">
        <f>IFERROR(VLOOKUP(O$1&amp;"_"&amp;$A5,Classes!$B$2:$N$455,6,FALSE),0)</f>
        <v>0</v>
      </c>
      <c r="P5">
        <f>IFERROR(VLOOKUP(P$1&amp;"_"&amp;$A5,Classes!$B$2:$N$455,6,FALSE),0)</f>
        <v>0</v>
      </c>
      <c r="Q5">
        <f>IFERROR(VLOOKUP(Q$1&amp;"_"&amp;$A5,Classes!$B$2:$N$455,6,FALSE),0)</f>
        <v>0</v>
      </c>
      <c r="R5" s="3">
        <f>IFERROR(VLOOKUP(R$1&amp;"_"&amp;$A5,Classes!$B$2:$N$455,6,FALSE),0)</f>
        <v>0</v>
      </c>
      <c r="S5">
        <f>IFERROR(VLOOKUP(S$1&amp;"_"&amp;$A5,Classes!$B$2:$N$455,6,FALSE),0)</f>
        <v>1</v>
      </c>
      <c r="T5">
        <f>IFERROR(VLOOKUP(T$1&amp;"_"&amp;$A5,Classes!$B$2:$N$455,6,FALSE),0)</f>
        <v>0</v>
      </c>
      <c r="U5">
        <f>IFERROR(VLOOKUP(U$1&amp;"_"&amp;$A5,Classes!$B$2:$N$455,6,FALSE),0)</f>
        <v>0</v>
      </c>
      <c r="V5" s="3">
        <f>IFERROR(VLOOKUP(V$1&amp;"_"&amp;$A5,Classes!$B$2:$N$455,6,FALSE),0)</f>
        <v>0</v>
      </c>
      <c r="W5">
        <f>IFERROR(VLOOKUP(W$1&amp;"_"&amp;$A5,Classes!$B$2:$N$455,6,FALSE),0)</f>
        <v>0</v>
      </c>
      <c r="X5">
        <f>IFERROR(VLOOKUP(X$1&amp;"_"&amp;$A5,Classes!$B$2:$N$455,6,FALSE),0)</f>
        <v>0</v>
      </c>
      <c r="Y5" s="3">
        <f>IFERROR(VLOOKUP(Y$1&amp;"_"&amp;$A5,Classes!$B$2:$N$455,6,FALSE),0)</f>
        <v>1</v>
      </c>
      <c r="Z5">
        <f>IFERROR(VLOOKUP(Z$1&amp;"_"&amp;$A5,Classes!$B$2:$N$455,6,FALSE),0)</f>
        <v>1</v>
      </c>
      <c r="AA5">
        <f>IFERROR(VLOOKUP(AA$1&amp;"_"&amp;$A5,Classes!$B$2:$N$455,6,FALSE),0)</f>
        <v>1</v>
      </c>
      <c r="AB5">
        <f>IFERROR(VLOOKUP(AB$1&amp;"_"&amp;$A5,Classes!$B$2:$N$455,6,FALSE),0)</f>
        <v>1</v>
      </c>
    </row>
    <row r="6" spans="1:28" ht="14.4" customHeight="1" x14ac:dyDescent="0.3">
      <c r="A6" s="9" t="s">
        <v>21</v>
      </c>
      <c r="B6" s="3">
        <f>IFERROR(VLOOKUP(B$1&amp;"_"&amp;$A6,Classes!$B$2:$N$455,6,FALSE),0)</f>
        <v>0</v>
      </c>
      <c r="C6">
        <f>IFERROR(VLOOKUP(C$1&amp;"_"&amp;$A6,Classes!$B$2:$N$455,6,FALSE),0)</f>
        <v>0</v>
      </c>
      <c r="D6">
        <f>IFERROR(VLOOKUP(D$1&amp;"_"&amp;$A6,Classes!$B$2:$N$455,6,FALSE),0)</f>
        <v>0</v>
      </c>
      <c r="E6">
        <f>IFERROR(VLOOKUP(E$1&amp;"_"&amp;$A6,Classes!$B$2:$N$455,6,FALSE),0)</f>
        <v>0</v>
      </c>
      <c r="F6">
        <f>IFERROR(VLOOKUP(F$1&amp;"_"&amp;$A6,Classes!$B$2:$N$455,6,FALSE),0)</f>
        <v>0</v>
      </c>
      <c r="G6">
        <f>IFERROR(VLOOKUP(G$1&amp;"_"&amp;$A6,Classes!$B$2:$N$455,6,FALSE),0)</f>
        <v>0</v>
      </c>
      <c r="H6">
        <f>IFERROR(VLOOKUP(H$1&amp;"_"&amp;$A6,Classes!$B$2:$N$455,6,FALSE),0)</f>
        <v>0</v>
      </c>
      <c r="I6" s="3">
        <f>IFERROR(VLOOKUP(I$1&amp;"_"&amp;$A6,Classes!$B$2:$N$455,6,FALSE),0)</f>
        <v>0</v>
      </c>
      <c r="J6">
        <f>IFERROR(VLOOKUP(J$1&amp;"_"&amp;$A6,Classes!$B$2:$N$455,6,FALSE),0)</f>
        <v>0</v>
      </c>
      <c r="K6">
        <f>IFERROR(VLOOKUP(K$1&amp;"_"&amp;$A6,Classes!$B$2:$N$455,6,FALSE),0)</f>
        <v>0</v>
      </c>
      <c r="L6">
        <f>IFERROR(VLOOKUP(L$1&amp;"_"&amp;$A6,Classes!$B$2:$N$455,6,FALSE),0)</f>
        <v>0</v>
      </c>
      <c r="M6">
        <f>IFERROR(VLOOKUP(M$1&amp;"_"&amp;$A6,Classes!$B$2:$N$455,6,FALSE),0)</f>
        <v>0</v>
      </c>
      <c r="N6">
        <f>IFERROR(VLOOKUP(N$1&amp;"_"&amp;$A6,Classes!$B$2:$N$455,6,FALSE),0)</f>
        <v>0</v>
      </c>
      <c r="O6">
        <f>IFERROR(VLOOKUP(O$1&amp;"_"&amp;$A6,Classes!$B$2:$N$455,6,FALSE),0)</f>
        <v>0</v>
      </c>
      <c r="P6">
        <f>IFERROR(VLOOKUP(P$1&amp;"_"&amp;$A6,Classes!$B$2:$N$455,6,FALSE),0)</f>
        <v>0</v>
      </c>
      <c r="Q6">
        <f>IFERROR(VLOOKUP(Q$1&amp;"_"&amp;$A6,Classes!$B$2:$N$455,6,FALSE),0)</f>
        <v>0</v>
      </c>
      <c r="R6" s="3">
        <f>IFERROR(VLOOKUP(R$1&amp;"_"&amp;$A6,Classes!$B$2:$N$455,6,FALSE),0)</f>
        <v>0</v>
      </c>
      <c r="S6">
        <f>IFERROR(VLOOKUP(S$1&amp;"_"&amp;$A6,Classes!$B$2:$N$455,6,FALSE),0)</f>
        <v>0</v>
      </c>
      <c r="T6">
        <f>IFERROR(VLOOKUP(T$1&amp;"_"&amp;$A6,Classes!$B$2:$N$455,6,FALSE),0)</f>
        <v>0</v>
      </c>
      <c r="U6">
        <f>IFERROR(VLOOKUP(U$1&amp;"_"&amp;$A6,Classes!$B$2:$N$455,6,FALSE),0)</f>
        <v>0</v>
      </c>
      <c r="V6" s="3">
        <f>IFERROR(VLOOKUP(V$1&amp;"_"&amp;$A6,Classes!$B$2:$N$455,6,FALSE),0)</f>
        <v>0</v>
      </c>
      <c r="W6">
        <f>IFERROR(VLOOKUP(W$1&amp;"_"&amp;$A6,Classes!$B$2:$N$455,6,FALSE),0)</f>
        <v>0</v>
      </c>
      <c r="X6">
        <f>IFERROR(VLOOKUP(X$1&amp;"_"&amp;$A6,Classes!$B$2:$N$455,6,FALSE),0)</f>
        <v>0</v>
      </c>
      <c r="Y6" s="3">
        <f>IFERROR(VLOOKUP(Y$1&amp;"_"&amp;$A6,Classes!$B$2:$N$455,6,FALSE),0)</f>
        <v>0</v>
      </c>
      <c r="Z6">
        <f>IFERROR(VLOOKUP(Z$1&amp;"_"&amp;$A6,Classes!$B$2:$N$455,6,FALSE),0)</f>
        <v>0</v>
      </c>
      <c r="AA6">
        <f>IFERROR(VLOOKUP(AA$1&amp;"_"&amp;$A6,Classes!$B$2:$N$455,6,FALSE),0)</f>
        <v>0</v>
      </c>
      <c r="AB6">
        <f>IFERROR(VLOOKUP(AB$1&amp;"_"&amp;$A6,Classes!$B$2:$N$455,6,FALSE),0)</f>
        <v>0</v>
      </c>
    </row>
    <row r="7" spans="1:28" ht="14.4" customHeight="1" x14ac:dyDescent="0.3">
      <c r="A7" s="9" t="s">
        <v>23</v>
      </c>
      <c r="B7" s="3">
        <f>IFERROR(VLOOKUP(B$1&amp;"_"&amp;$A7,Classes!$B$2:$N$455,6,FALSE),0)</f>
        <v>1</v>
      </c>
      <c r="C7">
        <f>IFERROR(VLOOKUP(C$1&amp;"_"&amp;$A7,Classes!$B$2:$N$455,6,FALSE),0)</f>
        <v>1</v>
      </c>
      <c r="D7">
        <f>IFERROR(VLOOKUP(D$1&amp;"_"&amp;$A7,Classes!$B$2:$N$455,6,FALSE),0)</f>
        <v>1</v>
      </c>
      <c r="E7">
        <f>IFERROR(VLOOKUP(E$1&amp;"_"&amp;$A7,Classes!$B$2:$N$455,6,FALSE),0)</f>
        <v>1</v>
      </c>
      <c r="F7">
        <f>IFERROR(VLOOKUP(F$1&amp;"_"&amp;$A7,Classes!$B$2:$N$455,6,FALSE),0)</f>
        <v>1</v>
      </c>
      <c r="G7">
        <f>IFERROR(VLOOKUP(G$1&amp;"_"&amp;$A7,Classes!$B$2:$N$455,6,FALSE),0)</f>
        <v>1</v>
      </c>
      <c r="H7">
        <f>IFERROR(VLOOKUP(H$1&amp;"_"&amp;$A7,Classes!$B$2:$N$455,6,FALSE),0)</f>
        <v>1</v>
      </c>
      <c r="I7" s="3">
        <f>IFERROR(VLOOKUP(I$1&amp;"_"&amp;$A7,Classes!$B$2:$N$455,6,FALSE),0)</f>
        <v>1</v>
      </c>
      <c r="J7">
        <f>IFERROR(VLOOKUP(J$1&amp;"_"&amp;$A7,Classes!$B$2:$N$455,6,FALSE),0)</f>
        <v>1</v>
      </c>
      <c r="K7">
        <f>IFERROR(VLOOKUP(K$1&amp;"_"&amp;$A7,Classes!$B$2:$N$455,6,FALSE),0)</f>
        <v>1</v>
      </c>
      <c r="L7">
        <f>IFERROR(VLOOKUP(L$1&amp;"_"&amp;$A7,Classes!$B$2:$N$455,6,FALSE),0)</f>
        <v>0</v>
      </c>
      <c r="M7">
        <f>IFERROR(VLOOKUP(M$1&amp;"_"&amp;$A7,Classes!$B$2:$N$455,6,FALSE),0)</f>
        <v>1</v>
      </c>
      <c r="N7">
        <f>IFERROR(VLOOKUP(N$1&amp;"_"&amp;$A7,Classes!$B$2:$N$455,6,FALSE),0)</f>
        <v>0</v>
      </c>
      <c r="O7">
        <f>IFERROR(VLOOKUP(O$1&amp;"_"&amp;$A7,Classes!$B$2:$N$455,6,FALSE),0)</f>
        <v>1</v>
      </c>
      <c r="P7">
        <f>IFERROR(VLOOKUP(P$1&amp;"_"&amp;$A7,Classes!$B$2:$N$455,6,FALSE),0)</f>
        <v>0</v>
      </c>
      <c r="Q7">
        <f>IFERROR(VLOOKUP(Q$1&amp;"_"&amp;$A7,Classes!$B$2:$N$455,6,FALSE),0)</f>
        <v>1</v>
      </c>
      <c r="R7" s="3">
        <f>IFERROR(VLOOKUP(R$1&amp;"_"&amp;$A7,Classes!$B$2:$N$455,6,FALSE),0)</f>
        <v>1</v>
      </c>
      <c r="S7">
        <f>IFERROR(VLOOKUP(S$1&amp;"_"&amp;$A7,Classes!$B$2:$N$455,6,FALSE),0)</f>
        <v>1</v>
      </c>
      <c r="T7">
        <f>IFERROR(VLOOKUP(T$1&amp;"_"&amp;$A7,Classes!$B$2:$N$455,6,FALSE),0)</f>
        <v>1</v>
      </c>
      <c r="U7">
        <f>IFERROR(VLOOKUP(U$1&amp;"_"&amp;$A7,Classes!$B$2:$N$455,6,FALSE),0)</f>
        <v>0</v>
      </c>
      <c r="V7" s="3">
        <f>IFERROR(VLOOKUP(V$1&amp;"_"&amp;$A7,Classes!$B$2:$N$455,6,FALSE),0)</f>
        <v>0</v>
      </c>
      <c r="W7">
        <f>IFERROR(VLOOKUP(W$1&amp;"_"&amp;$A7,Classes!$B$2:$N$455,6,FALSE),0)</f>
        <v>0</v>
      </c>
      <c r="X7">
        <f>IFERROR(VLOOKUP(X$1&amp;"_"&amp;$A7,Classes!$B$2:$N$455,6,FALSE),0)</f>
        <v>0</v>
      </c>
      <c r="Y7" s="3">
        <f>IFERROR(VLOOKUP(Y$1&amp;"_"&amp;$A7,Classes!$B$2:$N$455,6,FALSE),0)</f>
        <v>1</v>
      </c>
      <c r="Z7">
        <f>IFERROR(VLOOKUP(Z$1&amp;"_"&amp;$A7,Classes!$B$2:$N$455,6,FALSE),0)</f>
        <v>0</v>
      </c>
      <c r="AA7">
        <f>IFERROR(VLOOKUP(AA$1&amp;"_"&amp;$A7,Classes!$B$2:$N$455,6,FALSE),0)</f>
        <v>1</v>
      </c>
      <c r="AB7">
        <f>IFERROR(VLOOKUP(AB$1&amp;"_"&amp;$A7,Classes!$B$2:$N$455,6,FALSE),0)</f>
        <v>1</v>
      </c>
    </row>
    <row r="8" spans="1:28" ht="14.4" customHeight="1" x14ac:dyDescent="0.3">
      <c r="A8" s="9" t="s">
        <v>14</v>
      </c>
      <c r="B8" s="3">
        <f>IFERROR(VLOOKUP(B$1&amp;"_"&amp;$A8,Classes!$B$2:$N$455,6,FALSE),0)</f>
        <v>0</v>
      </c>
      <c r="C8">
        <f>IFERROR(VLOOKUP(C$1&amp;"_"&amp;$A8,Classes!$B$2:$N$455,6,FALSE),0)</f>
        <v>0</v>
      </c>
      <c r="D8">
        <f>IFERROR(VLOOKUP(D$1&amp;"_"&amp;$A8,Classes!$B$2:$N$455,6,FALSE),0)</f>
        <v>0</v>
      </c>
      <c r="E8">
        <f>IFERROR(VLOOKUP(E$1&amp;"_"&amp;$A8,Classes!$B$2:$N$455,6,FALSE),0)</f>
        <v>0</v>
      </c>
      <c r="F8">
        <f>IFERROR(VLOOKUP(F$1&amp;"_"&amp;$A8,Classes!$B$2:$N$455,6,FALSE),0)</f>
        <v>0</v>
      </c>
      <c r="G8">
        <f>IFERROR(VLOOKUP(G$1&amp;"_"&amp;$A8,Classes!$B$2:$N$455,6,FALSE),0)</f>
        <v>0</v>
      </c>
      <c r="H8">
        <f>IFERROR(VLOOKUP(H$1&amp;"_"&amp;$A8,Classes!$B$2:$N$455,6,FALSE),0)</f>
        <v>0</v>
      </c>
      <c r="I8" s="3">
        <f>IFERROR(VLOOKUP(I$1&amp;"_"&amp;$A8,Classes!$B$2:$N$455,6,FALSE),0)</f>
        <v>0</v>
      </c>
      <c r="J8">
        <f>IFERROR(VLOOKUP(J$1&amp;"_"&amp;$A8,Classes!$B$2:$N$455,6,FALSE),0)</f>
        <v>0</v>
      </c>
      <c r="K8">
        <f>IFERROR(VLOOKUP(K$1&amp;"_"&amp;$A8,Classes!$B$2:$N$455,6,FALSE),0)</f>
        <v>0</v>
      </c>
      <c r="L8">
        <f>IFERROR(VLOOKUP(L$1&amp;"_"&amp;$A8,Classes!$B$2:$N$455,6,FALSE),0)</f>
        <v>0</v>
      </c>
      <c r="M8">
        <f>IFERROR(VLOOKUP(M$1&amp;"_"&amp;$A8,Classes!$B$2:$N$455,6,FALSE),0)</f>
        <v>0</v>
      </c>
      <c r="N8">
        <f>IFERROR(VLOOKUP(N$1&amp;"_"&amp;$A8,Classes!$B$2:$N$455,6,FALSE),0)</f>
        <v>0</v>
      </c>
      <c r="O8">
        <f>IFERROR(VLOOKUP(O$1&amp;"_"&amp;$A8,Classes!$B$2:$N$455,6,FALSE),0)</f>
        <v>0</v>
      </c>
      <c r="P8">
        <f>IFERROR(VLOOKUP(P$1&amp;"_"&amp;$A8,Classes!$B$2:$N$455,6,FALSE),0)</f>
        <v>0</v>
      </c>
      <c r="Q8">
        <f>IFERROR(VLOOKUP(Q$1&amp;"_"&amp;$A8,Classes!$B$2:$N$455,6,FALSE),0)</f>
        <v>0</v>
      </c>
      <c r="R8" s="3">
        <f>IFERROR(VLOOKUP(R$1&amp;"_"&amp;$A8,Classes!$B$2:$N$455,6,FALSE),0)</f>
        <v>0</v>
      </c>
      <c r="S8">
        <f>IFERROR(VLOOKUP(S$1&amp;"_"&amp;$A8,Classes!$B$2:$N$455,6,FALSE),0)</f>
        <v>0</v>
      </c>
      <c r="T8">
        <f>IFERROR(VLOOKUP(T$1&amp;"_"&amp;$A8,Classes!$B$2:$N$455,6,FALSE),0)</f>
        <v>0</v>
      </c>
      <c r="U8">
        <f>IFERROR(VLOOKUP(U$1&amp;"_"&amp;$A8,Classes!$B$2:$N$455,6,FALSE),0)</f>
        <v>0</v>
      </c>
      <c r="V8" s="3">
        <f>IFERROR(VLOOKUP(V$1&amp;"_"&amp;$A8,Classes!$B$2:$N$455,6,FALSE),0)</f>
        <v>0</v>
      </c>
      <c r="W8">
        <f>IFERROR(VLOOKUP(W$1&amp;"_"&amp;$A8,Classes!$B$2:$N$455,6,FALSE),0)</f>
        <v>0</v>
      </c>
      <c r="X8">
        <f>IFERROR(VLOOKUP(X$1&amp;"_"&amp;$A8,Classes!$B$2:$N$455,6,FALSE),0)</f>
        <v>0</v>
      </c>
      <c r="Y8" s="3">
        <f>IFERROR(VLOOKUP(Y$1&amp;"_"&amp;$A8,Classes!$B$2:$N$455,6,FALSE),0)</f>
        <v>0</v>
      </c>
      <c r="Z8">
        <f>IFERROR(VLOOKUP(Z$1&amp;"_"&amp;$A8,Classes!$B$2:$N$455,6,FALSE),0)</f>
        <v>0</v>
      </c>
      <c r="AA8">
        <f>IFERROR(VLOOKUP(AA$1&amp;"_"&amp;$A8,Classes!$B$2:$N$455,6,FALSE),0)</f>
        <v>0</v>
      </c>
      <c r="AB8">
        <f>IFERROR(VLOOKUP(AB$1&amp;"_"&amp;$A8,Classes!$B$2:$N$455,6,FALSE),0)</f>
        <v>0</v>
      </c>
    </row>
    <row r="9" spans="1:28" ht="14.4" customHeight="1" x14ac:dyDescent="0.3">
      <c r="A9" s="9" t="s">
        <v>16</v>
      </c>
      <c r="B9" s="3">
        <f>IFERROR(VLOOKUP(B$1&amp;"_"&amp;$A9,Classes!$B$2:$N$455,6,FALSE),0)</f>
        <v>0</v>
      </c>
      <c r="C9">
        <f>IFERROR(VLOOKUP(C$1&amp;"_"&amp;$A9,Classes!$B$2:$N$455,6,FALSE),0)</f>
        <v>0</v>
      </c>
      <c r="D9">
        <f>IFERROR(VLOOKUP(D$1&amp;"_"&amp;$A9,Classes!$B$2:$N$455,6,FALSE),0)</f>
        <v>0</v>
      </c>
      <c r="E9">
        <f>IFERROR(VLOOKUP(E$1&amp;"_"&amp;$A9,Classes!$B$2:$N$455,6,FALSE),0)</f>
        <v>0</v>
      </c>
      <c r="F9">
        <f>IFERROR(VLOOKUP(F$1&amp;"_"&amp;$A9,Classes!$B$2:$N$455,6,FALSE),0)</f>
        <v>0</v>
      </c>
      <c r="G9">
        <f>IFERROR(VLOOKUP(G$1&amp;"_"&amp;$A9,Classes!$B$2:$N$455,6,FALSE),0)</f>
        <v>0</v>
      </c>
      <c r="H9">
        <f>IFERROR(VLOOKUP(H$1&amp;"_"&amp;$A9,Classes!$B$2:$N$455,6,FALSE),0)</f>
        <v>0</v>
      </c>
      <c r="I9" s="3">
        <f>IFERROR(VLOOKUP(I$1&amp;"_"&amp;$A9,Classes!$B$2:$N$455,6,FALSE),0)</f>
        <v>0</v>
      </c>
      <c r="J9">
        <f>IFERROR(VLOOKUP(J$1&amp;"_"&amp;$A9,Classes!$B$2:$N$455,6,FALSE),0)</f>
        <v>0</v>
      </c>
      <c r="K9">
        <f>IFERROR(VLOOKUP(K$1&amp;"_"&amp;$A9,Classes!$B$2:$N$455,6,FALSE),0)</f>
        <v>0</v>
      </c>
      <c r="L9">
        <f>IFERROR(VLOOKUP(L$1&amp;"_"&amp;$A9,Classes!$B$2:$N$455,6,FALSE),0)</f>
        <v>0</v>
      </c>
      <c r="M9">
        <f>IFERROR(VLOOKUP(M$1&amp;"_"&amp;$A9,Classes!$B$2:$N$455,6,FALSE),0)</f>
        <v>0</v>
      </c>
      <c r="N9">
        <f>IFERROR(VLOOKUP(N$1&amp;"_"&amp;$A9,Classes!$B$2:$N$455,6,FALSE),0)</f>
        <v>0</v>
      </c>
      <c r="O9">
        <f>IFERROR(VLOOKUP(O$1&amp;"_"&amp;$A9,Classes!$B$2:$N$455,6,FALSE),0)</f>
        <v>0</v>
      </c>
      <c r="P9">
        <f>IFERROR(VLOOKUP(P$1&amp;"_"&amp;$A9,Classes!$B$2:$N$455,6,FALSE),0)</f>
        <v>0</v>
      </c>
      <c r="Q9">
        <f>IFERROR(VLOOKUP(Q$1&amp;"_"&amp;$A9,Classes!$B$2:$N$455,6,FALSE),0)</f>
        <v>0</v>
      </c>
      <c r="R9" s="3">
        <f>IFERROR(VLOOKUP(R$1&amp;"_"&amp;$A9,Classes!$B$2:$N$455,6,FALSE),0)</f>
        <v>0</v>
      </c>
      <c r="S9">
        <f>IFERROR(VLOOKUP(S$1&amp;"_"&amp;$A9,Classes!$B$2:$N$455,6,FALSE),0)</f>
        <v>0</v>
      </c>
      <c r="T9">
        <f>IFERROR(VLOOKUP(T$1&amp;"_"&amp;$A9,Classes!$B$2:$N$455,6,FALSE),0)</f>
        <v>0</v>
      </c>
      <c r="U9">
        <f>IFERROR(VLOOKUP(U$1&amp;"_"&amp;$A9,Classes!$B$2:$N$455,6,FALSE),0)</f>
        <v>0</v>
      </c>
      <c r="V9" s="3">
        <f>IFERROR(VLOOKUP(V$1&amp;"_"&amp;$A9,Classes!$B$2:$N$455,6,FALSE),0)</f>
        <v>0</v>
      </c>
      <c r="W9">
        <f>IFERROR(VLOOKUP(W$1&amp;"_"&amp;$A9,Classes!$B$2:$N$455,6,FALSE),0)</f>
        <v>0</v>
      </c>
      <c r="X9">
        <f>IFERROR(VLOOKUP(X$1&amp;"_"&amp;$A9,Classes!$B$2:$N$455,6,FALSE),0)</f>
        <v>0</v>
      </c>
      <c r="Y9" s="3">
        <f>IFERROR(VLOOKUP(Y$1&amp;"_"&amp;$A9,Classes!$B$2:$N$455,6,FALSE),0)</f>
        <v>0</v>
      </c>
      <c r="Z9">
        <f>IFERROR(VLOOKUP(Z$1&amp;"_"&amp;$A9,Classes!$B$2:$N$455,6,FALSE),0)</f>
        <v>0</v>
      </c>
      <c r="AA9">
        <f>IFERROR(VLOOKUP(AA$1&amp;"_"&amp;$A9,Classes!$B$2:$N$455,6,FALSE),0)</f>
        <v>0</v>
      </c>
      <c r="AB9">
        <f>IFERROR(VLOOKUP(AB$1&amp;"_"&amp;$A9,Classes!$B$2:$N$455,6,FALSE),0)</f>
        <v>0</v>
      </c>
    </row>
    <row r="10" spans="1:28" ht="14.4" customHeight="1" x14ac:dyDescent="0.3">
      <c r="A10" s="9" t="s">
        <v>15</v>
      </c>
      <c r="B10" s="3">
        <f>IFERROR(VLOOKUP(B$1&amp;"_"&amp;$A10,Classes!$B$2:$N$455,6,FALSE),0)</f>
        <v>0</v>
      </c>
      <c r="C10">
        <f>IFERROR(VLOOKUP(C$1&amp;"_"&amp;$A10,Classes!$B$2:$N$455,6,FALSE),0)</f>
        <v>0</v>
      </c>
      <c r="D10">
        <f>IFERROR(VLOOKUP(D$1&amp;"_"&amp;$A10,Classes!$B$2:$N$455,6,FALSE),0)</f>
        <v>0</v>
      </c>
      <c r="E10">
        <f>IFERROR(VLOOKUP(E$1&amp;"_"&amp;$A10,Classes!$B$2:$N$455,6,FALSE),0)</f>
        <v>0</v>
      </c>
      <c r="F10">
        <f>IFERROR(VLOOKUP(F$1&amp;"_"&amp;$A10,Classes!$B$2:$N$455,6,FALSE),0)</f>
        <v>0</v>
      </c>
      <c r="G10">
        <f>IFERROR(VLOOKUP(G$1&amp;"_"&amp;$A10,Classes!$B$2:$N$455,6,FALSE),0)</f>
        <v>0</v>
      </c>
      <c r="H10">
        <f>IFERROR(VLOOKUP(H$1&amp;"_"&amp;$A10,Classes!$B$2:$N$455,6,FALSE),0)</f>
        <v>0</v>
      </c>
      <c r="I10" s="3">
        <f>IFERROR(VLOOKUP(I$1&amp;"_"&amp;$A10,Classes!$B$2:$N$455,6,FALSE),0)</f>
        <v>0</v>
      </c>
      <c r="J10">
        <f>IFERROR(VLOOKUP(J$1&amp;"_"&amp;$A10,Classes!$B$2:$N$455,6,FALSE),0)</f>
        <v>0</v>
      </c>
      <c r="K10">
        <f>IFERROR(VLOOKUP(K$1&amp;"_"&amp;$A10,Classes!$B$2:$N$455,6,FALSE),0)</f>
        <v>0</v>
      </c>
      <c r="L10">
        <f>IFERROR(VLOOKUP(L$1&amp;"_"&amp;$A10,Classes!$B$2:$N$455,6,FALSE),0)</f>
        <v>0</v>
      </c>
      <c r="M10">
        <f>IFERROR(VLOOKUP(M$1&amp;"_"&amp;$A10,Classes!$B$2:$N$455,6,FALSE),0)</f>
        <v>0</v>
      </c>
      <c r="N10">
        <f>IFERROR(VLOOKUP(N$1&amp;"_"&amp;$A10,Classes!$B$2:$N$455,6,FALSE),0)</f>
        <v>0</v>
      </c>
      <c r="O10">
        <f>IFERROR(VLOOKUP(O$1&amp;"_"&amp;$A10,Classes!$B$2:$N$455,6,FALSE),0)</f>
        <v>0</v>
      </c>
      <c r="P10">
        <f>IFERROR(VLOOKUP(P$1&amp;"_"&amp;$A10,Classes!$B$2:$N$455,6,FALSE),0)</f>
        <v>0</v>
      </c>
      <c r="Q10">
        <f>IFERROR(VLOOKUP(Q$1&amp;"_"&amp;$A10,Classes!$B$2:$N$455,6,FALSE),0)</f>
        <v>0</v>
      </c>
      <c r="R10" s="3">
        <f>IFERROR(VLOOKUP(R$1&amp;"_"&amp;$A10,Classes!$B$2:$N$455,6,FALSE),0)</f>
        <v>0</v>
      </c>
      <c r="S10">
        <f>IFERROR(VLOOKUP(S$1&amp;"_"&amp;$A10,Classes!$B$2:$N$455,6,FALSE),0)</f>
        <v>0</v>
      </c>
      <c r="T10">
        <f>IFERROR(VLOOKUP(T$1&amp;"_"&amp;$A10,Classes!$B$2:$N$455,6,FALSE),0)</f>
        <v>0</v>
      </c>
      <c r="U10">
        <f>IFERROR(VLOOKUP(U$1&amp;"_"&amp;$A10,Classes!$B$2:$N$455,6,FALSE),0)</f>
        <v>0</v>
      </c>
      <c r="V10" s="3">
        <f>IFERROR(VLOOKUP(V$1&amp;"_"&amp;$A10,Classes!$B$2:$N$455,6,FALSE),0)</f>
        <v>0</v>
      </c>
      <c r="W10">
        <f>IFERROR(VLOOKUP(W$1&amp;"_"&amp;$A10,Classes!$B$2:$N$455,6,FALSE),0)</f>
        <v>0</v>
      </c>
      <c r="X10">
        <f>IFERROR(VLOOKUP(X$1&amp;"_"&amp;$A10,Classes!$B$2:$N$455,6,FALSE),0)</f>
        <v>0</v>
      </c>
      <c r="Y10" s="3">
        <f>IFERROR(VLOOKUP(Y$1&amp;"_"&amp;$A10,Classes!$B$2:$N$455,6,FALSE),0)</f>
        <v>0</v>
      </c>
      <c r="Z10">
        <f>IFERROR(VLOOKUP(Z$1&amp;"_"&amp;$A10,Classes!$B$2:$N$455,6,FALSE),0)</f>
        <v>0</v>
      </c>
      <c r="AA10">
        <f>IFERROR(VLOOKUP(AA$1&amp;"_"&amp;$A10,Classes!$B$2:$N$455,6,FALSE),0)</f>
        <v>0</v>
      </c>
      <c r="AB10">
        <f>IFERROR(VLOOKUP(AB$1&amp;"_"&amp;$A10,Classes!$B$2:$N$455,6,FALSE),0)</f>
        <v>0</v>
      </c>
    </row>
    <row r="11" spans="1:28" ht="14.4" customHeight="1" x14ac:dyDescent="0.3">
      <c r="A11" s="9" t="s">
        <v>20</v>
      </c>
      <c r="B11" s="3">
        <f>IFERROR(VLOOKUP(B$1&amp;"_"&amp;$A11,Classes!$B$2:$N$455,6,FALSE),0)</f>
        <v>1</v>
      </c>
      <c r="C11">
        <f>IFERROR(VLOOKUP(C$1&amp;"_"&amp;$A11,Classes!$B$2:$N$455,6,FALSE),0)</f>
        <v>1</v>
      </c>
      <c r="D11">
        <f>IFERROR(VLOOKUP(D$1&amp;"_"&amp;$A11,Classes!$B$2:$N$455,6,FALSE),0)</f>
        <v>1</v>
      </c>
      <c r="E11">
        <f>IFERROR(VLOOKUP(E$1&amp;"_"&amp;$A11,Classes!$B$2:$N$455,6,FALSE),0)</f>
        <v>1</v>
      </c>
      <c r="F11">
        <f>IFERROR(VLOOKUP(F$1&amp;"_"&amp;$A11,Classes!$B$2:$N$455,6,FALSE),0)</f>
        <v>1</v>
      </c>
      <c r="G11">
        <f>IFERROR(VLOOKUP(G$1&amp;"_"&amp;$A11,Classes!$B$2:$N$455,6,FALSE),0)</f>
        <v>1</v>
      </c>
      <c r="H11">
        <f>IFERROR(VLOOKUP(H$1&amp;"_"&amp;$A11,Classes!$B$2:$N$455,6,FALSE),0)</f>
        <v>1</v>
      </c>
      <c r="I11" s="3">
        <f>IFERROR(VLOOKUP(I$1&amp;"_"&amp;$A11,Classes!$B$2:$N$455,6,FALSE),0)</f>
        <v>1</v>
      </c>
      <c r="J11">
        <f>IFERROR(VLOOKUP(J$1&amp;"_"&amp;$A11,Classes!$B$2:$N$455,6,FALSE),0)</f>
        <v>1</v>
      </c>
      <c r="K11">
        <f>IFERROR(VLOOKUP(K$1&amp;"_"&amp;$A11,Classes!$B$2:$N$455,6,FALSE),0)</f>
        <v>1</v>
      </c>
      <c r="L11">
        <f>IFERROR(VLOOKUP(L$1&amp;"_"&amp;$A11,Classes!$B$2:$N$455,6,FALSE),0)</f>
        <v>1</v>
      </c>
      <c r="M11">
        <f>IFERROR(VLOOKUP(M$1&amp;"_"&amp;$A11,Classes!$B$2:$N$455,6,FALSE),0)</f>
        <v>1</v>
      </c>
      <c r="N11">
        <f>IFERROR(VLOOKUP(N$1&amp;"_"&amp;$A11,Classes!$B$2:$N$455,6,FALSE),0)</f>
        <v>1</v>
      </c>
      <c r="O11">
        <f>IFERROR(VLOOKUP(O$1&amp;"_"&amp;$A11,Classes!$B$2:$N$455,6,FALSE),0)</f>
        <v>1</v>
      </c>
      <c r="P11">
        <f>IFERROR(VLOOKUP(P$1&amp;"_"&amp;$A11,Classes!$B$2:$N$455,6,FALSE),0)</f>
        <v>1</v>
      </c>
      <c r="Q11">
        <f>IFERROR(VLOOKUP(Q$1&amp;"_"&amp;$A11,Classes!$B$2:$N$455,6,FALSE),0)</f>
        <v>1</v>
      </c>
      <c r="R11" s="3">
        <f>IFERROR(VLOOKUP(R$1&amp;"_"&amp;$A11,Classes!$B$2:$N$455,6,FALSE),0)</f>
        <v>1</v>
      </c>
      <c r="S11">
        <f>IFERROR(VLOOKUP(S$1&amp;"_"&amp;$A11,Classes!$B$2:$N$455,6,FALSE),0)</f>
        <v>1</v>
      </c>
      <c r="T11">
        <f>IFERROR(VLOOKUP(T$1&amp;"_"&amp;$A11,Classes!$B$2:$N$455,6,FALSE),0)</f>
        <v>1</v>
      </c>
      <c r="U11">
        <f>IFERROR(VLOOKUP(U$1&amp;"_"&amp;$A11,Classes!$B$2:$N$455,6,FALSE),0)</f>
        <v>1</v>
      </c>
      <c r="V11" s="3">
        <f>IFERROR(VLOOKUP(V$1&amp;"_"&amp;$A11,Classes!$B$2:$N$455,6,FALSE),0)</f>
        <v>1</v>
      </c>
      <c r="W11">
        <f>IFERROR(VLOOKUP(W$1&amp;"_"&amp;$A11,Classes!$B$2:$N$455,6,FALSE),0)</f>
        <v>1</v>
      </c>
      <c r="X11">
        <f>IFERROR(VLOOKUP(X$1&amp;"_"&amp;$A11,Classes!$B$2:$N$455,6,FALSE),0)</f>
        <v>1</v>
      </c>
      <c r="Y11" s="3">
        <f>IFERROR(VLOOKUP(Y$1&amp;"_"&amp;$A11,Classes!$B$2:$N$455,6,FALSE),0)</f>
        <v>1</v>
      </c>
      <c r="Z11">
        <f>IFERROR(VLOOKUP(Z$1&amp;"_"&amp;$A11,Classes!$B$2:$N$455,6,FALSE),0)</f>
        <v>1</v>
      </c>
      <c r="AA11">
        <f>IFERROR(VLOOKUP(AA$1&amp;"_"&amp;$A11,Classes!$B$2:$N$455,6,FALSE),0)</f>
        <v>1</v>
      </c>
      <c r="AB11">
        <f>IFERROR(VLOOKUP(AB$1&amp;"_"&amp;$A11,Classes!$B$2:$N$455,6,FALSE),0)</f>
        <v>1</v>
      </c>
    </row>
    <row r="12" spans="1:28" ht="14.4" customHeight="1" x14ac:dyDescent="0.3">
      <c r="A12" s="9" t="s">
        <v>26</v>
      </c>
      <c r="B12" s="3">
        <f>IFERROR(VLOOKUP(B$1&amp;"_"&amp;$A12,Classes!$B$2:$N$455,6,FALSE),0)</f>
        <v>0</v>
      </c>
      <c r="C12">
        <f>IFERROR(VLOOKUP(C$1&amp;"_"&amp;$A12,Classes!$B$2:$N$455,6,FALSE),0)</f>
        <v>0</v>
      </c>
      <c r="D12">
        <f>IFERROR(VLOOKUP(D$1&amp;"_"&amp;$A12,Classes!$B$2:$N$455,6,FALSE),0)</f>
        <v>0</v>
      </c>
      <c r="E12">
        <f>IFERROR(VLOOKUP(E$1&amp;"_"&amp;$A12,Classes!$B$2:$N$455,6,FALSE),0)</f>
        <v>0</v>
      </c>
      <c r="F12">
        <f>IFERROR(VLOOKUP(F$1&amp;"_"&amp;$A12,Classes!$B$2:$N$455,6,FALSE),0)</f>
        <v>0</v>
      </c>
      <c r="G12">
        <f>IFERROR(VLOOKUP(G$1&amp;"_"&amp;$A12,Classes!$B$2:$N$455,6,FALSE),0)</f>
        <v>0</v>
      </c>
      <c r="H12">
        <f>IFERROR(VLOOKUP(H$1&amp;"_"&amp;$A12,Classes!$B$2:$N$455,6,FALSE),0)</f>
        <v>0</v>
      </c>
      <c r="I12" s="3">
        <f>IFERROR(VLOOKUP(I$1&amp;"_"&amp;$A12,Classes!$B$2:$N$455,6,FALSE),0)</f>
        <v>0</v>
      </c>
      <c r="J12">
        <f>IFERROR(VLOOKUP(J$1&amp;"_"&amp;$A12,Classes!$B$2:$N$455,6,FALSE),0)</f>
        <v>0</v>
      </c>
      <c r="K12">
        <f>IFERROR(VLOOKUP(K$1&amp;"_"&amp;$A12,Classes!$B$2:$N$455,6,FALSE),0)</f>
        <v>0</v>
      </c>
      <c r="L12">
        <f>IFERROR(VLOOKUP(L$1&amp;"_"&amp;$A12,Classes!$B$2:$N$455,6,FALSE),0)</f>
        <v>0</v>
      </c>
      <c r="M12">
        <f>IFERROR(VLOOKUP(M$1&amp;"_"&amp;$A12,Classes!$B$2:$N$455,6,FALSE),0)</f>
        <v>0</v>
      </c>
      <c r="N12">
        <f>IFERROR(VLOOKUP(N$1&amp;"_"&amp;$A12,Classes!$B$2:$N$455,6,FALSE),0)</f>
        <v>0</v>
      </c>
      <c r="O12">
        <f>IFERROR(VLOOKUP(O$1&amp;"_"&amp;$A12,Classes!$B$2:$N$455,6,FALSE),0)</f>
        <v>0</v>
      </c>
      <c r="P12">
        <f>IFERROR(VLOOKUP(P$1&amp;"_"&amp;$A12,Classes!$B$2:$N$455,6,FALSE),0)</f>
        <v>0</v>
      </c>
      <c r="Q12">
        <f>IFERROR(VLOOKUP(Q$1&amp;"_"&amp;$A12,Classes!$B$2:$N$455,6,FALSE),0)</f>
        <v>0</v>
      </c>
      <c r="R12" s="3">
        <f>IFERROR(VLOOKUP(R$1&amp;"_"&amp;$A12,Classes!$B$2:$N$455,6,FALSE),0)</f>
        <v>0</v>
      </c>
      <c r="S12">
        <f>IFERROR(VLOOKUP(S$1&amp;"_"&amp;$A12,Classes!$B$2:$N$455,6,FALSE),0)</f>
        <v>0</v>
      </c>
      <c r="T12">
        <f>IFERROR(VLOOKUP(T$1&amp;"_"&amp;$A12,Classes!$B$2:$N$455,6,FALSE),0)</f>
        <v>0</v>
      </c>
      <c r="U12">
        <f>IFERROR(VLOOKUP(U$1&amp;"_"&amp;$A12,Classes!$B$2:$N$455,6,FALSE),0)</f>
        <v>0</v>
      </c>
      <c r="V12" s="3">
        <f>IFERROR(VLOOKUP(V$1&amp;"_"&amp;$A12,Classes!$B$2:$N$455,6,FALSE),0)</f>
        <v>0</v>
      </c>
      <c r="W12">
        <f>IFERROR(VLOOKUP(W$1&amp;"_"&amp;$A12,Classes!$B$2:$N$455,6,FALSE),0)</f>
        <v>0</v>
      </c>
      <c r="X12">
        <f>IFERROR(VLOOKUP(X$1&amp;"_"&amp;$A12,Classes!$B$2:$N$455,6,FALSE),0)</f>
        <v>0</v>
      </c>
      <c r="Y12" s="3">
        <f>IFERROR(VLOOKUP(Y$1&amp;"_"&amp;$A12,Classes!$B$2:$N$455,6,FALSE),0)</f>
        <v>0</v>
      </c>
      <c r="Z12">
        <f>IFERROR(VLOOKUP(Z$1&amp;"_"&amp;$A12,Classes!$B$2:$N$455,6,FALSE),0)</f>
        <v>0</v>
      </c>
      <c r="AA12">
        <f>IFERROR(VLOOKUP(AA$1&amp;"_"&amp;$A12,Classes!$B$2:$N$455,6,FALSE),0)</f>
        <v>0</v>
      </c>
      <c r="AB12">
        <f>IFERROR(VLOOKUP(AB$1&amp;"_"&amp;$A12,Classes!$B$2:$N$455,6,FALSE),0)</f>
        <v>0</v>
      </c>
    </row>
    <row r="13" spans="1:28" ht="14.4" customHeight="1" x14ac:dyDescent="0.3">
      <c r="A13" s="9" t="s">
        <v>25</v>
      </c>
      <c r="B13" s="3">
        <f>IFERROR(VLOOKUP(B$1&amp;"_"&amp;$A13,Classes!$B$2:$N$455,6,FALSE),0)</f>
        <v>1</v>
      </c>
      <c r="C13">
        <f>IFERROR(VLOOKUP(C$1&amp;"_"&amp;$A13,Classes!$B$2:$N$455,6,FALSE),0)</f>
        <v>1</v>
      </c>
      <c r="D13">
        <f>IFERROR(VLOOKUP(D$1&amp;"_"&amp;$A13,Classes!$B$2:$N$455,6,FALSE),0)</f>
        <v>1</v>
      </c>
      <c r="E13">
        <f>IFERROR(VLOOKUP(E$1&amp;"_"&amp;$A13,Classes!$B$2:$N$455,6,FALSE),0)</f>
        <v>1</v>
      </c>
      <c r="F13">
        <f>IFERROR(VLOOKUP(F$1&amp;"_"&amp;$A13,Classes!$B$2:$N$455,6,FALSE),0)</f>
        <v>1</v>
      </c>
      <c r="G13">
        <f>IFERROR(VLOOKUP(G$1&amp;"_"&amp;$A13,Classes!$B$2:$N$455,6,FALSE),0)</f>
        <v>1</v>
      </c>
      <c r="H13">
        <f>IFERROR(VLOOKUP(H$1&amp;"_"&amp;$A13,Classes!$B$2:$N$455,6,FALSE),0)</f>
        <v>1</v>
      </c>
      <c r="I13" s="3">
        <f>IFERROR(VLOOKUP(I$1&amp;"_"&amp;$A13,Classes!$B$2:$N$455,6,FALSE),0)</f>
        <v>1</v>
      </c>
      <c r="J13">
        <f>IFERROR(VLOOKUP(J$1&amp;"_"&amp;$A13,Classes!$B$2:$N$455,6,FALSE),0)</f>
        <v>1</v>
      </c>
      <c r="K13">
        <f>IFERROR(VLOOKUP(K$1&amp;"_"&amp;$A13,Classes!$B$2:$N$455,6,FALSE),0)</f>
        <v>1</v>
      </c>
      <c r="L13">
        <f>IFERROR(VLOOKUP(L$1&amp;"_"&amp;$A13,Classes!$B$2:$N$455,6,FALSE),0)</f>
        <v>1</v>
      </c>
      <c r="M13">
        <f>IFERROR(VLOOKUP(M$1&amp;"_"&amp;$A13,Classes!$B$2:$N$455,6,FALSE),0)</f>
        <v>1</v>
      </c>
      <c r="N13">
        <f>IFERROR(VLOOKUP(N$1&amp;"_"&amp;$A13,Classes!$B$2:$N$455,6,FALSE),0)</f>
        <v>1</v>
      </c>
      <c r="O13">
        <f>IFERROR(VLOOKUP(O$1&amp;"_"&amp;$A13,Classes!$B$2:$N$455,6,FALSE),0)</f>
        <v>1</v>
      </c>
      <c r="P13">
        <f>IFERROR(VLOOKUP(P$1&amp;"_"&amp;$A13,Classes!$B$2:$N$455,6,FALSE),0)</f>
        <v>1</v>
      </c>
      <c r="Q13">
        <f>IFERROR(VLOOKUP(Q$1&amp;"_"&amp;$A13,Classes!$B$2:$N$455,6,FALSE),0)</f>
        <v>1</v>
      </c>
      <c r="R13" s="3">
        <f>IFERROR(VLOOKUP(R$1&amp;"_"&amp;$A13,Classes!$B$2:$N$455,6,FALSE),0)</f>
        <v>1</v>
      </c>
      <c r="S13">
        <f>IFERROR(VLOOKUP(S$1&amp;"_"&amp;$A13,Classes!$B$2:$N$455,6,FALSE),0)</f>
        <v>1</v>
      </c>
      <c r="T13">
        <f>IFERROR(VLOOKUP(T$1&amp;"_"&amp;$A13,Classes!$B$2:$N$455,6,FALSE),0)</f>
        <v>1</v>
      </c>
      <c r="U13">
        <f>IFERROR(VLOOKUP(U$1&amp;"_"&amp;$A13,Classes!$B$2:$N$455,6,FALSE),0)</f>
        <v>1</v>
      </c>
      <c r="V13" s="3">
        <f>IFERROR(VLOOKUP(V$1&amp;"_"&amp;$A13,Classes!$B$2:$N$455,6,FALSE),0)</f>
        <v>1</v>
      </c>
      <c r="W13">
        <f>IFERROR(VLOOKUP(W$1&amp;"_"&amp;$A13,Classes!$B$2:$N$455,6,FALSE),0)</f>
        <v>1</v>
      </c>
      <c r="X13">
        <f>IFERROR(VLOOKUP(X$1&amp;"_"&amp;$A13,Classes!$B$2:$N$455,6,FALSE),0)</f>
        <v>1</v>
      </c>
      <c r="Y13" s="3">
        <f>IFERROR(VLOOKUP(Y$1&amp;"_"&amp;$A13,Classes!$B$2:$N$455,6,FALSE),0)</f>
        <v>1</v>
      </c>
      <c r="Z13">
        <f>IFERROR(VLOOKUP(Z$1&amp;"_"&amp;$A13,Classes!$B$2:$N$455,6,FALSE),0)</f>
        <v>1</v>
      </c>
      <c r="AA13">
        <f>IFERROR(VLOOKUP(AA$1&amp;"_"&amp;$A13,Classes!$B$2:$N$455,6,FALSE),0)</f>
        <v>1</v>
      </c>
      <c r="AB13">
        <f>IFERROR(VLOOKUP(AB$1&amp;"_"&amp;$A13,Classes!$B$2:$N$455,6,FALSE),0)</f>
        <v>1</v>
      </c>
    </row>
    <row r="14" spans="1:28" ht="14.4" customHeight="1" x14ac:dyDescent="0.3">
      <c r="A14" s="9" t="s">
        <v>17</v>
      </c>
      <c r="B14" s="3">
        <f>IFERROR(VLOOKUP(B$1&amp;"_"&amp;$A14,Classes!$B$2:$N$455,6,FALSE),0)</f>
        <v>0</v>
      </c>
      <c r="C14">
        <f>IFERROR(VLOOKUP(C$1&amp;"_"&amp;$A14,Classes!$B$2:$N$455,6,FALSE),0)</f>
        <v>0</v>
      </c>
      <c r="D14">
        <f>IFERROR(VLOOKUP(D$1&amp;"_"&amp;$A14,Classes!$B$2:$N$455,6,FALSE),0)</f>
        <v>0</v>
      </c>
      <c r="E14">
        <f>IFERROR(VLOOKUP(E$1&amp;"_"&amp;$A14,Classes!$B$2:$N$455,6,FALSE),0)</f>
        <v>0</v>
      </c>
      <c r="F14">
        <f>IFERROR(VLOOKUP(F$1&amp;"_"&amp;$A14,Classes!$B$2:$N$455,6,FALSE),0)</f>
        <v>0</v>
      </c>
      <c r="G14">
        <f>IFERROR(VLOOKUP(G$1&amp;"_"&amp;$A14,Classes!$B$2:$N$455,6,FALSE),0)</f>
        <v>0</v>
      </c>
      <c r="H14">
        <f>IFERROR(VLOOKUP(H$1&amp;"_"&amp;$A14,Classes!$B$2:$N$455,6,FALSE),0)</f>
        <v>0</v>
      </c>
      <c r="I14" s="3">
        <f>IFERROR(VLOOKUP(I$1&amp;"_"&amp;$A14,Classes!$B$2:$N$455,6,FALSE),0)</f>
        <v>0</v>
      </c>
      <c r="J14">
        <f>IFERROR(VLOOKUP(J$1&amp;"_"&amp;$A14,Classes!$B$2:$N$455,6,FALSE),0)</f>
        <v>0</v>
      </c>
      <c r="K14">
        <f>IFERROR(VLOOKUP(K$1&amp;"_"&amp;$A14,Classes!$B$2:$N$455,6,FALSE),0)</f>
        <v>0</v>
      </c>
      <c r="L14">
        <f>IFERROR(VLOOKUP(L$1&amp;"_"&amp;$A14,Classes!$B$2:$N$455,6,FALSE),0)</f>
        <v>0</v>
      </c>
      <c r="M14">
        <f>IFERROR(VLOOKUP(M$1&amp;"_"&amp;$A14,Classes!$B$2:$N$455,6,FALSE),0)</f>
        <v>0</v>
      </c>
      <c r="N14">
        <f>IFERROR(VLOOKUP(N$1&amp;"_"&amp;$A14,Classes!$B$2:$N$455,6,FALSE),0)</f>
        <v>0</v>
      </c>
      <c r="O14">
        <f>IFERROR(VLOOKUP(O$1&amp;"_"&amp;$A14,Classes!$B$2:$N$455,6,FALSE),0)</f>
        <v>0</v>
      </c>
      <c r="P14">
        <f>IFERROR(VLOOKUP(P$1&amp;"_"&amp;$A14,Classes!$B$2:$N$455,6,FALSE),0)</f>
        <v>0</v>
      </c>
      <c r="Q14">
        <f>IFERROR(VLOOKUP(Q$1&amp;"_"&amp;$A14,Classes!$B$2:$N$455,6,FALSE),0)</f>
        <v>0</v>
      </c>
      <c r="R14" s="3">
        <f>IFERROR(VLOOKUP(R$1&amp;"_"&amp;$A14,Classes!$B$2:$N$455,6,FALSE),0)</f>
        <v>0</v>
      </c>
      <c r="S14">
        <f>IFERROR(VLOOKUP(S$1&amp;"_"&amp;$A14,Classes!$B$2:$N$455,6,FALSE),0)</f>
        <v>0</v>
      </c>
      <c r="T14">
        <f>IFERROR(VLOOKUP(T$1&amp;"_"&amp;$A14,Classes!$B$2:$N$455,6,FALSE),0)</f>
        <v>0</v>
      </c>
      <c r="U14">
        <f>IFERROR(VLOOKUP(U$1&amp;"_"&amp;$A14,Classes!$B$2:$N$455,6,FALSE),0)</f>
        <v>0</v>
      </c>
      <c r="V14" s="3">
        <f>IFERROR(VLOOKUP(V$1&amp;"_"&amp;$A14,Classes!$B$2:$N$455,6,FALSE),0)</f>
        <v>0</v>
      </c>
      <c r="W14">
        <f>IFERROR(VLOOKUP(W$1&amp;"_"&amp;$A14,Classes!$B$2:$N$455,6,FALSE),0)</f>
        <v>0</v>
      </c>
      <c r="X14">
        <f>IFERROR(VLOOKUP(X$1&amp;"_"&amp;$A14,Classes!$B$2:$N$455,6,FALSE),0)</f>
        <v>0</v>
      </c>
      <c r="Y14" s="3">
        <f>IFERROR(VLOOKUP(Y$1&amp;"_"&amp;$A14,Classes!$B$2:$N$455,6,FALSE),0)</f>
        <v>0</v>
      </c>
      <c r="Z14">
        <f>IFERROR(VLOOKUP(Z$1&amp;"_"&amp;$A14,Classes!$B$2:$N$455,6,FALSE),0)</f>
        <v>0</v>
      </c>
      <c r="AA14">
        <f>IFERROR(VLOOKUP(AA$1&amp;"_"&amp;$A14,Classes!$B$2:$N$455,6,FALSE),0)</f>
        <v>0</v>
      </c>
      <c r="AB14">
        <f>IFERROR(VLOOKUP(AB$1&amp;"_"&amp;$A14,Classes!$B$2:$N$455,6,FALSE),0)</f>
        <v>0</v>
      </c>
    </row>
    <row r="15" spans="1:28" ht="14.4" customHeight="1" x14ac:dyDescent="0.3">
      <c r="A15" s="9" t="s">
        <v>11</v>
      </c>
      <c r="B15" s="3">
        <f>IFERROR(VLOOKUP(B$1&amp;"_"&amp;$A15,Classes!$B$2:$N$455,6,FALSE),0)</f>
        <v>1</v>
      </c>
      <c r="C15">
        <f>IFERROR(VLOOKUP(C$1&amp;"_"&amp;$A15,Classes!$B$2:$N$455,6,FALSE),0)</f>
        <v>1</v>
      </c>
      <c r="D15">
        <f>IFERROR(VLOOKUP(D$1&amp;"_"&amp;$A15,Classes!$B$2:$N$455,6,FALSE),0)</f>
        <v>1</v>
      </c>
      <c r="E15">
        <f>IFERROR(VLOOKUP(E$1&amp;"_"&amp;$A15,Classes!$B$2:$N$455,6,FALSE),0)</f>
        <v>1</v>
      </c>
      <c r="F15">
        <f>IFERROR(VLOOKUP(F$1&amp;"_"&amp;$A15,Classes!$B$2:$N$455,6,FALSE),0)</f>
        <v>1</v>
      </c>
      <c r="G15">
        <f>IFERROR(VLOOKUP(G$1&amp;"_"&amp;$A15,Classes!$B$2:$N$455,6,FALSE),0)</f>
        <v>1</v>
      </c>
      <c r="H15">
        <f>IFERROR(VLOOKUP(H$1&amp;"_"&amp;$A15,Classes!$B$2:$N$455,6,FALSE),0)</f>
        <v>1</v>
      </c>
      <c r="I15" s="3">
        <f>IFERROR(VLOOKUP(I$1&amp;"_"&amp;$A15,Classes!$B$2:$N$455,6,FALSE),0)</f>
        <v>1</v>
      </c>
      <c r="J15">
        <f>IFERROR(VLOOKUP(J$1&amp;"_"&amp;$A15,Classes!$B$2:$N$455,6,FALSE),0)</f>
        <v>1</v>
      </c>
      <c r="K15">
        <f>IFERROR(VLOOKUP(K$1&amp;"_"&amp;$A15,Classes!$B$2:$N$455,6,FALSE),0)</f>
        <v>1</v>
      </c>
      <c r="L15">
        <f>IFERROR(VLOOKUP(L$1&amp;"_"&amp;$A15,Classes!$B$2:$N$455,6,FALSE),0)</f>
        <v>1</v>
      </c>
      <c r="M15">
        <f>IFERROR(VLOOKUP(M$1&amp;"_"&amp;$A15,Classes!$B$2:$N$455,6,FALSE),0)</f>
        <v>1</v>
      </c>
      <c r="N15">
        <f>IFERROR(VLOOKUP(N$1&amp;"_"&amp;$A15,Classes!$B$2:$N$455,6,FALSE),0)</f>
        <v>1</v>
      </c>
      <c r="O15">
        <f>IFERROR(VLOOKUP(O$1&amp;"_"&amp;$A15,Classes!$B$2:$N$455,6,FALSE),0)</f>
        <v>1</v>
      </c>
      <c r="P15">
        <f>IFERROR(VLOOKUP(P$1&amp;"_"&amp;$A15,Classes!$B$2:$N$455,6,FALSE),0)</f>
        <v>1</v>
      </c>
      <c r="Q15">
        <f>IFERROR(VLOOKUP(Q$1&amp;"_"&amp;$A15,Classes!$B$2:$N$455,6,FALSE),0)</f>
        <v>1</v>
      </c>
      <c r="R15" s="3">
        <f>IFERROR(VLOOKUP(R$1&amp;"_"&amp;$A15,Classes!$B$2:$N$455,6,FALSE),0)</f>
        <v>1</v>
      </c>
      <c r="S15">
        <f>IFERROR(VLOOKUP(S$1&amp;"_"&amp;$A15,Classes!$B$2:$N$455,6,FALSE),0)</f>
        <v>1</v>
      </c>
      <c r="T15">
        <f>IFERROR(VLOOKUP(T$1&amp;"_"&amp;$A15,Classes!$B$2:$N$455,6,FALSE),0)</f>
        <v>1</v>
      </c>
      <c r="U15">
        <f>IFERROR(VLOOKUP(U$1&amp;"_"&amp;$A15,Classes!$B$2:$N$455,6,FALSE),0)</f>
        <v>1</v>
      </c>
      <c r="V15" s="3">
        <f>IFERROR(VLOOKUP(V$1&amp;"_"&amp;$A15,Classes!$B$2:$N$455,6,FALSE),0)</f>
        <v>1</v>
      </c>
      <c r="W15">
        <f>IFERROR(VLOOKUP(W$1&amp;"_"&amp;$A15,Classes!$B$2:$N$455,6,FALSE),0)</f>
        <v>1</v>
      </c>
      <c r="X15">
        <f>IFERROR(VLOOKUP(X$1&amp;"_"&amp;$A15,Classes!$B$2:$N$455,6,FALSE),0)</f>
        <v>1</v>
      </c>
      <c r="Y15" s="3">
        <f>IFERROR(VLOOKUP(Y$1&amp;"_"&amp;$A15,Classes!$B$2:$N$455,6,FALSE),0)</f>
        <v>1</v>
      </c>
      <c r="Z15">
        <f>IFERROR(VLOOKUP(Z$1&amp;"_"&amp;$A15,Classes!$B$2:$N$455,6,FALSE),0)</f>
        <v>1</v>
      </c>
      <c r="AA15">
        <f>IFERROR(VLOOKUP(AA$1&amp;"_"&amp;$A15,Classes!$B$2:$N$455,6,FALSE),0)</f>
        <v>1</v>
      </c>
      <c r="AB15">
        <f>IFERROR(VLOOKUP(AB$1&amp;"_"&amp;$A15,Classes!$B$2:$N$455,6,FALSE),0)</f>
        <v>1</v>
      </c>
    </row>
    <row r="16" spans="1:28" ht="14.4" customHeight="1" x14ac:dyDescent="0.3">
      <c r="A16" s="9" t="s">
        <v>19</v>
      </c>
      <c r="B16" s="3">
        <f>IFERROR(VLOOKUP(B$1&amp;"_"&amp;$A16,Classes!$B$2:$N$455,6,FALSE),0)</f>
        <v>1</v>
      </c>
      <c r="C16">
        <f>IFERROR(VLOOKUP(C$1&amp;"_"&amp;$A16,Classes!$B$2:$N$455,6,FALSE),0)</f>
        <v>0</v>
      </c>
      <c r="D16">
        <f>IFERROR(VLOOKUP(D$1&amp;"_"&amp;$A16,Classes!$B$2:$N$455,6,FALSE),0)</f>
        <v>0</v>
      </c>
      <c r="E16">
        <f>IFERROR(VLOOKUP(E$1&amp;"_"&amp;$A16,Classes!$B$2:$N$455,6,FALSE),0)</f>
        <v>0</v>
      </c>
      <c r="F16">
        <f>IFERROR(VLOOKUP(F$1&amp;"_"&amp;$A16,Classes!$B$2:$N$455,6,FALSE),0)</f>
        <v>0</v>
      </c>
      <c r="G16">
        <f>IFERROR(VLOOKUP(G$1&amp;"_"&amp;$A16,Classes!$B$2:$N$455,6,FALSE),0)</f>
        <v>1</v>
      </c>
      <c r="H16">
        <f>IFERROR(VLOOKUP(H$1&amp;"_"&amp;$A16,Classes!$B$2:$N$455,6,FALSE),0)</f>
        <v>0</v>
      </c>
      <c r="I16" s="3">
        <f>IFERROR(VLOOKUP(I$1&amp;"_"&amp;$A16,Classes!$B$2:$N$455,6,FALSE),0)</f>
        <v>1</v>
      </c>
      <c r="J16">
        <f>IFERROR(VLOOKUP(J$1&amp;"_"&amp;$A16,Classes!$B$2:$N$455,6,FALSE),0)</f>
        <v>1</v>
      </c>
      <c r="K16">
        <f>IFERROR(VLOOKUP(K$1&amp;"_"&amp;$A16,Classes!$B$2:$N$455,6,FALSE),0)</f>
        <v>1</v>
      </c>
      <c r="L16">
        <f>IFERROR(VLOOKUP(L$1&amp;"_"&amp;$A16,Classes!$B$2:$N$455,6,FALSE),0)</f>
        <v>1</v>
      </c>
      <c r="M16">
        <f>IFERROR(VLOOKUP(M$1&amp;"_"&amp;$A16,Classes!$B$2:$N$455,6,FALSE),0)</f>
        <v>0</v>
      </c>
      <c r="N16">
        <f>IFERROR(VLOOKUP(N$1&amp;"_"&amp;$A16,Classes!$B$2:$N$455,6,FALSE),0)</f>
        <v>0</v>
      </c>
      <c r="O16">
        <f>IFERROR(VLOOKUP(O$1&amp;"_"&amp;$A16,Classes!$B$2:$N$455,6,FALSE),0)</f>
        <v>0</v>
      </c>
      <c r="P16">
        <f>IFERROR(VLOOKUP(P$1&amp;"_"&amp;$A16,Classes!$B$2:$N$455,6,FALSE),0)</f>
        <v>0</v>
      </c>
      <c r="Q16">
        <f>IFERROR(VLOOKUP(Q$1&amp;"_"&amp;$A16,Classes!$B$2:$N$455,6,FALSE),0)</f>
        <v>0</v>
      </c>
      <c r="R16" s="3">
        <f>IFERROR(VLOOKUP(R$1&amp;"_"&amp;$A16,Classes!$B$2:$N$455,6,FALSE),0)</f>
        <v>0</v>
      </c>
      <c r="S16">
        <f>IFERROR(VLOOKUP(S$1&amp;"_"&amp;$A16,Classes!$B$2:$N$455,6,FALSE),0)</f>
        <v>0</v>
      </c>
      <c r="T16">
        <f>IFERROR(VLOOKUP(T$1&amp;"_"&amp;$A16,Classes!$B$2:$N$455,6,FALSE),0)</f>
        <v>0</v>
      </c>
      <c r="U16">
        <f>IFERROR(VLOOKUP(U$1&amp;"_"&amp;$A16,Classes!$B$2:$N$455,6,FALSE),0)</f>
        <v>0</v>
      </c>
      <c r="V16" s="3">
        <f>IFERROR(VLOOKUP(V$1&amp;"_"&amp;$A16,Classes!$B$2:$N$455,6,FALSE),0)</f>
        <v>0</v>
      </c>
      <c r="W16">
        <f>IFERROR(VLOOKUP(W$1&amp;"_"&amp;$A16,Classes!$B$2:$N$455,6,FALSE),0)</f>
        <v>0</v>
      </c>
      <c r="X16">
        <f>IFERROR(VLOOKUP(X$1&amp;"_"&amp;$A16,Classes!$B$2:$N$455,6,FALSE),0)</f>
        <v>0</v>
      </c>
      <c r="Y16" s="3">
        <f>IFERROR(VLOOKUP(Y$1&amp;"_"&amp;$A16,Classes!$B$2:$N$455,6,FALSE),0)</f>
        <v>0</v>
      </c>
      <c r="Z16">
        <f>IFERROR(VLOOKUP(Z$1&amp;"_"&amp;$A16,Classes!$B$2:$N$455,6,FALSE),0)</f>
        <v>0</v>
      </c>
      <c r="AA16">
        <f>IFERROR(VLOOKUP(AA$1&amp;"_"&amp;$A16,Classes!$B$2:$N$455,6,FALSE),0)</f>
        <v>0</v>
      </c>
      <c r="AB16">
        <f>IFERROR(VLOOKUP(AB$1&amp;"_"&amp;$A16,Classes!$B$2:$N$455,6,FALSE),0)</f>
        <v>0</v>
      </c>
    </row>
    <row r="17" spans="1:28" ht="14.4" customHeight="1" x14ac:dyDescent="0.3">
      <c r="A17" s="9" t="s">
        <v>24</v>
      </c>
      <c r="B17" s="3">
        <f>IFERROR(VLOOKUP(B$1&amp;"_"&amp;$A17,Classes!$B$2:$N$455,6,FALSE),0)</f>
        <v>0</v>
      </c>
      <c r="C17">
        <f>IFERROR(VLOOKUP(C$1&amp;"_"&amp;$A17,Classes!$B$2:$N$455,6,FALSE),0)</f>
        <v>0</v>
      </c>
      <c r="D17">
        <f>IFERROR(VLOOKUP(D$1&amp;"_"&amp;$A17,Classes!$B$2:$N$455,6,FALSE),0)</f>
        <v>0</v>
      </c>
      <c r="E17">
        <f>IFERROR(VLOOKUP(E$1&amp;"_"&amp;$A17,Classes!$B$2:$N$455,6,FALSE),0)</f>
        <v>0</v>
      </c>
      <c r="F17">
        <f>IFERROR(VLOOKUP(F$1&amp;"_"&amp;$A17,Classes!$B$2:$N$455,6,FALSE),0)</f>
        <v>0</v>
      </c>
      <c r="G17">
        <f>IFERROR(VLOOKUP(G$1&amp;"_"&amp;$A17,Classes!$B$2:$N$455,6,FALSE),0)</f>
        <v>0</v>
      </c>
      <c r="H17">
        <f>IFERROR(VLOOKUP(H$1&amp;"_"&amp;$A17,Classes!$B$2:$N$455,6,FALSE),0)</f>
        <v>0</v>
      </c>
      <c r="I17" s="3">
        <f>IFERROR(VLOOKUP(I$1&amp;"_"&amp;$A17,Classes!$B$2:$N$455,6,FALSE),0)</f>
        <v>0</v>
      </c>
      <c r="J17">
        <f>IFERROR(VLOOKUP(J$1&amp;"_"&amp;$A17,Classes!$B$2:$N$455,6,FALSE),0)</f>
        <v>0</v>
      </c>
      <c r="K17">
        <f>IFERROR(VLOOKUP(K$1&amp;"_"&amp;$A17,Classes!$B$2:$N$455,6,FALSE),0)</f>
        <v>0</v>
      </c>
      <c r="L17">
        <f>IFERROR(VLOOKUP(L$1&amp;"_"&amp;$A17,Classes!$B$2:$N$455,6,FALSE),0)</f>
        <v>0</v>
      </c>
      <c r="M17">
        <f>IFERROR(VLOOKUP(M$1&amp;"_"&amp;$A17,Classes!$B$2:$N$455,6,FALSE),0)</f>
        <v>0</v>
      </c>
      <c r="N17">
        <f>IFERROR(VLOOKUP(N$1&amp;"_"&amp;$A17,Classes!$B$2:$N$455,6,FALSE),0)</f>
        <v>0</v>
      </c>
      <c r="O17">
        <f>IFERROR(VLOOKUP(O$1&amp;"_"&amp;$A17,Classes!$B$2:$N$455,6,FALSE),0)</f>
        <v>0</v>
      </c>
      <c r="P17">
        <f>IFERROR(VLOOKUP(P$1&amp;"_"&amp;$A17,Classes!$B$2:$N$455,6,FALSE),0)</f>
        <v>0</v>
      </c>
      <c r="Q17">
        <f>IFERROR(VLOOKUP(Q$1&amp;"_"&amp;$A17,Classes!$B$2:$N$455,6,FALSE),0)</f>
        <v>0</v>
      </c>
      <c r="R17" s="3">
        <f>IFERROR(VLOOKUP(R$1&amp;"_"&amp;$A17,Classes!$B$2:$N$455,6,FALSE),0)</f>
        <v>0</v>
      </c>
      <c r="S17">
        <f>IFERROR(VLOOKUP(S$1&amp;"_"&amp;$A17,Classes!$B$2:$N$455,6,FALSE),0)</f>
        <v>0</v>
      </c>
      <c r="T17">
        <f>IFERROR(VLOOKUP(T$1&amp;"_"&amp;$A17,Classes!$B$2:$N$455,6,FALSE),0)</f>
        <v>0</v>
      </c>
      <c r="U17">
        <f>IFERROR(VLOOKUP(U$1&amp;"_"&amp;$A17,Classes!$B$2:$N$455,6,FALSE),0)</f>
        <v>0</v>
      </c>
      <c r="V17" s="3">
        <f>IFERROR(VLOOKUP(V$1&amp;"_"&amp;$A17,Classes!$B$2:$N$455,6,FALSE),0)</f>
        <v>0</v>
      </c>
      <c r="W17">
        <f>IFERROR(VLOOKUP(W$1&amp;"_"&amp;$A17,Classes!$B$2:$N$455,6,FALSE),0)</f>
        <v>0</v>
      </c>
      <c r="X17">
        <f>IFERROR(VLOOKUP(X$1&amp;"_"&amp;$A17,Classes!$B$2:$N$455,6,FALSE),0)</f>
        <v>0</v>
      </c>
      <c r="Y17" s="3">
        <f>IFERROR(VLOOKUP(Y$1&amp;"_"&amp;$A17,Classes!$B$2:$N$455,6,FALSE),0)</f>
        <v>0</v>
      </c>
      <c r="Z17">
        <f>IFERROR(VLOOKUP(Z$1&amp;"_"&amp;$A17,Classes!$B$2:$N$455,6,FALSE),0)</f>
        <v>0</v>
      </c>
      <c r="AA17">
        <f>IFERROR(VLOOKUP(AA$1&amp;"_"&amp;$A17,Classes!$B$2:$N$455,6,FALSE),0)</f>
        <v>0</v>
      </c>
      <c r="AB17">
        <f>IFERROR(VLOOKUP(AB$1&amp;"_"&amp;$A17,Classes!$B$2:$N$455,6,FALSE),0)</f>
        <v>0</v>
      </c>
    </row>
    <row r="18" spans="1:28" ht="14.4" customHeight="1" x14ac:dyDescent="0.3">
      <c r="A18" s="9" t="s">
        <v>37</v>
      </c>
      <c r="B18" s="3">
        <f>IFERROR(VLOOKUP(B$1&amp;"_"&amp;$A18,Classes!$B$2:$N$455,6,FALSE),0)</f>
        <v>0</v>
      </c>
      <c r="C18">
        <f>IFERROR(VLOOKUP(C$1&amp;"_"&amp;$A18,Classes!$B$2:$N$455,6,FALSE),0)</f>
        <v>0</v>
      </c>
      <c r="D18">
        <f>IFERROR(VLOOKUP(D$1&amp;"_"&amp;$A18,Classes!$B$2:$N$455,6,FALSE),0)</f>
        <v>0</v>
      </c>
      <c r="E18">
        <f>IFERROR(VLOOKUP(E$1&amp;"_"&amp;$A18,Classes!$B$2:$N$455,6,FALSE),0)</f>
        <v>0</v>
      </c>
      <c r="F18">
        <f>IFERROR(VLOOKUP(F$1&amp;"_"&amp;$A18,Classes!$B$2:$N$455,6,FALSE),0)</f>
        <v>0</v>
      </c>
      <c r="G18">
        <f>IFERROR(VLOOKUP(G$1&amp;"_"&amp;$A18,Classes!$B$2:$N$455,6,FALSE),0)</f>
        <v>0</v>
      </c>
      <c r="H18">
        <f>IFERROR(VLOOKUP(H$1&amp;"_"&amp;$A18,Classes!$B$2:$N$455,6,FALSE),0)</f>
        <v>0</v>
      </c>
      <c r="I18" s="3">
        <f>IFERROR(VLOOKUP(I$1&amp;"_"&amp;$A18,Classes!$B$2:$N$455,6,FALSE),0)</f>
        <v>0</v>
      </c>
      <c r="J18">
        <f>IFERROR(VLOOKUP(J$1&amp;"_"&amp;$A18,Classes!$B$2:$N$455,6,FALSE),0)</f>
        <v>0</v>
      </c>
      <c r="K18">
        <f>IFERROR(VLOOKUP(K$1&amp;"_"&amp;$A18,Classes!$B$2:$N$455,6,FALSE),0)</f>
        <v>0</v>
      </c>
      <c r="L18">
        <f>IFERROR(VLOOKUP(L$1&amp;"_"&amp;$A18,Classes!$B$2:$N$455,6,FALSE),0)</f>
        <v>0</v>
      </c>
      <c r="M18">
        <f>IFERROR(VLOOKUP(M$1&amp;"_"&amp;$A18,Classes!$B$2:$N$455,6,FALSE),0)</f>
        <v>0</v>
      </c>
      <c r="N18">
        <f>IFERROR(VLOOKUP(N$1&amp;"_"&amp;$A18,Classes!$B$2:$N$455,6,FALSE),0)</f>
        <v>0</v>
      </c>
      <c r="O18">
        <f>IFERROR(VLOOKUP(O$1&amp;"_"&amp;$A18,Classes!$B$2:$N$455,6,FALSE),0)</f>
        <v>0</v>
      </c>
      <c r="P18">
        <f>IFERROR(VLOOKUP(P$1&amp;"_"&amp;$A18,Classes!$B$2:$N$455,6,FALSE),0)</f>
        <v>0</v>
      </c>
      <c r="Q18">
        <f>IFERROR(VLOOKUP(Q$1&amp;"_"&amp;$A18,Classes!$B$2:$N$455,6,FALSE),0)</f>
        <v>0</v>
      </c>
      <c r="R18" s="3">
        <f>IFERROR(VLOOKUP(R$1&amp;"_"&amp;$A18,Classes!$B$2:$N$455,6,FALSE),0)</f>
        <v>0</v>
      </c>
      <c r="S18">
        <f>IFERROR(VLOOKUP(S$1&amp;"_"&amp;$A18,Classes!$B$2:$N$455,6,FALSE),0)</f>
        <v>0</v>
      </c>
      <c r="T18">
        <f>IFERROR(VLOOKUP(T$1&amp;"_"&amp;$A18,Classes!$B$2:$N$455,6,FALSE),0)</f>
        <v>0</v>
      </c>
      <c r="U18">
        <f>IFERROR(VLOOKUP(U$1&amp;"_"&amp;$A18,Classes!$B$2:$N$455,6,FALSE),0)</f>
        <v>0</v>
      </c>
      <c r="V18" s="3">
        <f>IFERROR(VLOOKUP(V$1&amp;"_"&amp;$A18,Classes!$B$2:$N$455,6,FALSE),0)</f>
        <v>0</v>
      </c>
      <c r="W18">
        <f>IFERROR(VLOOKUP(W$1&amp;"_"&amp;$A18,Classes!$B$2:$N$455,6,FALSE),0)</f>
        <v>0</v>
      </c>
      <c r="X18">
        <f>IFERROR(VLOOKUP(X$1&amp;"_"&amp;$A18,Classes!$B$2:$N$455,6,FALSE),0)</f>
        <v>0</v>
      </c>
      <c r="Y18" s="3">
        <f>IFERROR(VLOOKUP(Y$1&amp;"_"&amp;$A18,Classes!$B$2:$N$455,6,FALSE),0)</f>
        <v>0</v>
      </c>
      <c r="Z18">
        <f>IFERROR(VLOOKUP(Z$1&amp;"_"&amp;$A18,Classes!$B$2:$N$455,6,FALSE),0)</f>
        <v>0</v>
      </c>
      <c r="AA18">
        <f>IFERROR(VLOOKUP(AA$1&amp;"_"&amp;$A18,Classes!$B$2:$N$455,6,FALSE),0)</f>
        <v>0</v>
      </c>
      <c r="AB18">
        <f>IFERROR(VLOOKUP(AB$1&amp;"_"&amp;$A18,Classes!$B$2:$N$455,6,FALSE),0)</f>
        <v>0</v>
      </c>
    </row>
    <row r="19" spans="1:28" ht="14.4" customHeight="1" x14ac:dyDescent="0.3">
      <c r="A19" s="10" t="s">
        <v>22</v>
      </c>
      <c r="B19" s="11">
        <f>IFERROR(VLOOKUP(B$1&amp;"_"&amp;$A19,Classes!$B$2:$N$455,6,FALSE),0)</f>
        <v>1</v>
      </c>
      <c r="C19" s="12">
        <f>IFERROR(VLOOKUP(C$1&amp;"_"&amp;$A19,Classes!$B$2:$N$455,6,FALSE),0)</f>
        <v>0</v>
      </c>
      <c r="D19" s="12">
        <f>IFERROR(VLOOKUP(D$1&amp;"_"&amp;$A19,Classes!$B$2:$N$455,6,FALSE),0)</f>
        <v>1</v>
      </c>
      <c r="E19" s="12">
        <f>IFERROR(VLOOKUP(E$1&amp;"_"&amp;$A19,Classes!$B$2:$N$455,6,FALSE),0)</f>
        <v>0</v>
      </c>
      <c r="F19" s="12">
        <f>IFERROR(VLOOKUP(F$1&amp;"_"&amp;$A19,Classes!$B$2:$N$455,6,FALSE),0)</f>
        <v>0</v>
      </c>
      <c r="G19" s="12">
        <f>IFERROR(VLOOKUP(G$1&amp;"_"&amp;$A19,Classes!$B$2:$N$455,6,FALSE),0)</f>
        <v>1</v>
      </c>
      <c r="H19" s="12">
        <f>IFERROR(VLOOKUP(H$1&amp;"_"&amp;$A19,Classes!$B$2:$N$455,6,FALSE),0)</f>
        <v>0</v>
      </c>
      <c r="I19" s="11">
        <f>IFERROR(VLOOKUP(I$1&amp;"_"&amp;$A19,Classes!$B$2:$N$455,6,FALSE),0)</f>
        <v>1</v>
      </c>
      <c r="J19" s="12">
        <f>IFERROR(VLOOKUP(J$1&amp;"_"&amp;$A19,Classes!$B$2:$N$455,6,FALSE),0)</f>
        <v>1</v>
      </c>
      <c r="K19" s="12">
        <f>IFERROR(VLOOKUP(K$1&amp;"_"&amp;$A19,Classes!$B$2:$N$455,6,FALSE),0)</f>
        <v>1</v>
      </c>
      <c r="L19" s="12">
        <f>IFERROR(VLOOKUP(L$1&amp;"_"&amp;$A19,Classes!$B$2:$N$455,6,FALSE),0)</f>
        <v>1</v>
      </c>
      <c r="M19" s="12">
        <f>IFERROR(VLOOKUP(M$1&amp;"_"&amp;$A19,Classes!$B$2:$N$455,6,FALSE),0)</f>
        <v>1</v>
      </c>
      <c r="N19" s="12">
        <f>IFERROR(VLOOKUP(N$1&amp;"_"&amp;$A19,Classes!$B$2:$N$455,6,FALSE),0)</f>
        <v>1</v>
      </c>
      <c r="O19" s="12">
        <f>IFERROR(VLOOKUP(O$1&amp;"_"&amp;$A19,Classes!$B$2:$N$455,6,FALSE),0)</f>
        <v>1</v>
      </c>
      <c r="P19" s="12">
        <f>IFERROR(VLOOKUP(P$1&amp;"_"&amp;$A19,Classes!$B$2:$N$455,6,FALSE),0)</f>
        <v>1</v>
      </c>
      <c r="Q19" s="12">
        <f>IFERROR(VLOOKUP(Q$1&amp;"_"&amp;$A19,Classes!$B$2:$N$455,6,FALSE),0)</f>
        <v>0</v>
      </c>
      <c r="R19" s="11">
        <f>IFERROR(VLOOKUP(R$1&amp;"_"&amp;$A19,Classes!$B$2:$N$455,6,FALSE),0)</f>
        <v>0</v>
      </c>
      <c r="S19" s="12">
        <f>IFERROR(VLOOKUP(S$1&amp;"_"&amp;$A19,Classes!$B$2:$N$455,6,FALSE),0)</f>
        <v>0</v>
      </c>
      <c r="T19" s="12">
        <f>IFERROR(VLOOKUP(T$1&amp;"_"&amp;$A19,Classes!$B$2:$N$455,6,FALSE),0)</f>
        <v>0</v>
      </c>
      <c r="U19" s="12">
        <f>IFERROR(VLOOKUP(U$1&amp;"_"&amp;$A19,Classes!$B$2:$N$455,6,FALSE),0)</f>
        <v>0</v>
      </c>
      <c r="V19" s="11">
        <f>IFERROR(VLOOKUP(V$1&amp;"_"&amp;$A19,Classes!$B$2:$N$455,6,FALSE),0)</f>
        <v>0</v>
      </c>
      <c r="W19" s="12">
        <f>IFERROR(VLOOKUP(W$1&amp;"_"&amp;$A19,Classes!$B$2:$N$455,6,FALSE),0)</f>
        <v>0</v>
      </c>
      <c r="X19" s="12">
        <f>IFERROR(VLOOKUP(X$1&amp;"_"&amp;$A19,Classes!$B$2:$N$455,6,FALSE),0)</f>
        <v>0</v>
      </c>
      <c r="Y19" s="11">
        <f>IFERROR(VLOOKUP(Y$1&amp;"_"&amp;$A19,Classes!$B$2:$N$455,6,FALSE),0)</f>
        <v>0</v>
      </c>
      <c r="Z19" s="12">
        <f>IFERROR(VLOOKUP(Z$1&amp;"_"&amp;$A19,Classes!$B$2:$N$455,6,FALSE),0)</f>
        <v>0</v>
      </c>
      <c r="AA19" s="12">
        <f>IFERROR(VLOOKUP(AA$1&amp;"_"&amp;$A19,Classes!$B$2:$N$455,6,FALSE),0)</f>
        <v>1</v>
      </c>
      <c r="AB19" s="12">
        <f>IFERROR(VLOOKUP(AB$1&amp;"_"&amp;$A19,Classes!$B$2:$N$455,6,FALSE),0)</f>
        <v>0</v>
      </c>
    </row>
    <row r="21" spans="1:28" ht="14.4" customHeight="1" x14ac:dyDescent="0.3">
      <c r="A21" s="13" t="s">
        <v>80</v>
      </c>
      <c r="B21" s="21" t="s">
        <v>45</v>
      </c>
      <c r="C21" s="13" t="s">
        <v>41</v>
      </c>
      <c r="D21" s="13" t="s">
        <v>42</v>
      </c>
      <c r="E21" s="13" t="s">
        <v>46</v>
      </c>
      <c r="F21" s="13" t="s">
        <v>44</v>
      </c>
      <c r="G21" s="13" t="s">
        <v>43</v>
      </c>
      <c r="H21" s="22" t="s">
        <v>47</v>
      </c>
      <c r="I21" s="13" t="s">
        <v>34</v>
      </c>
      <c r="J21" s="13" t="s">
        <v>38</v>
      </c>
      <c r="K21" s="13" t="s">
        <v>33</v>
      </c>
      <c r="L21" s="13" t="s">
        <v>39</v>
      </c>
      <c r="M21" s="13" t="s">
        <v>35</v>
      </c>
      <c r="N21" s="13" t="s">
        <v>36</v>
      </c>
      <c r="O21" s="13" t="s">
        <v>31</v>
      </c>
      <c r="P21" s="13" t="s">
        <v>40</v>
      </c>
      <c r="Q21" s="13" t="s">
        <v>32</v>
      </c>
      <c r="R21" s="21" t="s">
        <v>49</v>
      </c>
      <c r="S21" s="13" t="s">
        <v>48</v>
      </c>
      <c r="T21" s="13" t="s">
        <v>50</v>
      </c>
      <c r="U21" s="22" t="s">
        <v>51</v>
      </c>
      <c r="V21" s="13" t="s">
        <v>52</v>
      </c>
      <c r="W21" s="13" t="s">
        <v>54</v>
      </c>
      <c r="X21" s="13" t="s">
        <v>53</v>
      </c>
      <c r="Y21" s="21" t="s">
        <v>29</v>
      </c>
      <c r="Z21" s="13" t="s">
        <v>30</v>
      </c>
      <c r="AA21" s="13" t="s">
        <v>28</v>
      </c>
      <c r="AB21" s="13" t="s">
        <v>10</v>
      </c>
    </row>
    <row r="22" spans="1:28" ht="14.4" customHeight="1" x14ac:dyDescent="0.3">
      <c r="A22" s="14" t="s">
        <v>12</v>
      </c>
      <c r="B22" s="7">
        <f>IFERROR(VLOOKUP(B$1&amp;"_"&amp;$A22,Classes!$B$2:$N$455,7,FALSE),0)</f>
        <v>0</v>
      </c>
      <c r="C22" s="8">
        <f>IFERROR(VLOOKUP(C$1&amp;"_"&amp;$A22,Classes!$B$2:$N$455,7,FALSE),0)</f>
        <v>0</v>
      </c>
      <c r="D22" s="8">
        <f>IFERROR(VLOOKUP(D$1&amp;"_"&amp;$A22,Classes!$B$2:$N$455,7,FALSE),0)</f>
        <v>0</v>
      </c>
      <c r="E22" s="8">
        <f>IFERROR(VLOOKUP(E$1&amp;"_"&amp;$A22,Classes!$B$2:$N$455,7,FALSE),0)</f>
        <v>0</v>
      </c>
      <c r="F22" s="8">
        <f>IFERROR(VLOOKUP(F$1&amp;"_"&amp;$A22,Classes!$B$2:$N$455,7,FALSE),0)</f>
        <v>0</v>
      </c>
      <c r="G22" s="8">
        <f>IFERROR(VLOOKUP(G$1&amp;"_"&amp;$A22,Classes!$B$2:$N$455,7,FALSE),0)</f>
        <v>0</v>
      </c>
      <c r="H22" s="23">
        <f>IFERROR(VLOOKUP(H$1&amp;"_"&amp;$A22,Classes!$B$2:$N$455,7,FALSE),0)</f>
        <v>0</v>
      </c>
      <c r="I22" s="8">
        <f>IFERROR(VLOOKUP(I$1&amp;"_"&amp;$A22,Classes!$B$2:$N$455,7,FALSE),0)</f>
        <v>0</v>
      </c>
      <c r="J22" s="8">
        <f>IFERROR(VLOOKUP(J$1&amp;"_"&amp;$A22,Classes!$B$2:$N$455,7,FALSE),0)</f>
        <v>0</v>
      </c>
      <c r="K22" s="8">
        <f>IFERROR(VLOOKUP(K$1&amp;"_"&amp;$A22,Classes!$B$2:$N$455,7,FALSE),0)</f>
        <v>0</v>
      </c>
      <c r="L22" s="8">
        <f>IFERROR(VLOOKUP(L$1&amp;"_"&amp;$A22,Classes!$B$2:$N$455,7,FALSE),0)</f>
        <v>0</v>
      </c>
      <c r="M22" s="8">
        <f>IFERROR(VLOOKUP(M$1&amp;"_"&amp;$A22,Classes!$B$2:$N$455,7,FALSE),0)</f>
        <v>0</v>
      </c>
      <c r="N22" s="8">
        <f>IFERROR(VLOOKUP(N$1&amp;"_"&amp;$A22,Classes!$B$2:$N$455,7,FALSE),0)</f>
        <v>0</v>
      </c>
      <c r="O22" s="8">
        <f>IFERROR(VLOOKUP(O$1&amp;"_"&amp;$A22,Classes!$B$2:$N$455,7,FALSE),0)</f>
        <v>0</v>
      </c>
      <c r="P22" s="8">
        <f>IFERROR(VLOOKUP(P$1&amp;"_"&amp;$A22,Classes!$B$2:$N$455,7,FALSE),0)</f>
        <v>0</v>
      </c>
      <c r="Q22" s="8">
        <f>IFERROR(VLOOKUP(Q$1&amp;"_"&amp;$A22,Classes!$B$2:$N$455,7,FALSE),0)</f>
        <v>0</v>
      </c>
      <c r="R22" s="7">
        <f>IFERROR(VLOOKUP(R$1&amp;"_"&amp;$A22,Classes!$B$2:$N$455,7,FALSE),0)</f>
        <v>0</v>
      </c>
      <c r="S22" s="8">
        <f>IFERROR(VLOOKUP(S$1&amp;"_"&amp;$A22,Classes!$B$2:$N$455,7,FALSE),0)</f>
        <v>0</v>
      </c>
      <c r="T22" s="8">
        <f>IFERROR(VLOOKUP(T$1&amp;"_"&amp;$A22,Classes!$B$2:$N$455,7,FALSE),0)</f>
        <v>0</v>
      </c>
      <c r="U22" s="23">
        <f>IFERROR(VLOOKUP(U$1&amp;"_"&amp;$A22,Classes!$B$2:$N$455,7,FALSE),0)</f>
        <v>0</v>
      </c>
      <c r="V22" s="8">
        <f>IFERROR(VLOOKUP(V$1&amp;"_"&amp;$A22,Classes!$B$2:$N$455,7,FALSE),0)</f>
        <v>0</v>
      </c>
      <c r="W22" s="8">
        <f>IFERROR(VLOOKUP(W$1&amp;"_"&amp;$A22,Classes!$B$2:$N$455,7,FALSE),0)</f>
        <v>0</v>
      </c>
      <c r="X22" s="8">
        <f>IFERROR(VLOOKUP(X$1&amp;"_"&amp;$A22,Classes!$B$2:$N$455,7,FALSE),0)</f>
        <v>0</v>
      </c>
      <c r="Y22" s="7">
        <f>IFERROR(VLOOKUP(Y$1&amp;"_"&amp;$A22,Classes!$B$2:$N$455,7,FALSE),0)</f>
        <v>0</v>
      </c>
      <c r="Z22" s="8">
        <f>IFERROR(VLOOKUP(Z$1&amp;"_"&amp;$A22,Classes!$B$2:$N$455,7,FALSE),0)</f>
        <v>0</v>
      </c>
      <c r="AA22" s="8">
        <f>IFERROR(VLOOKUP(AA$1&amp;"_"&amp;$A22,Classes!$B$2:$N$455,7,FALSE),0)</f>
        <v>0</v>
      </c>
      <c r="AB22" s="8">
        <f>IFERROR(VLOOKUP(AB$1&amp;"_"&amp;$A22,Classes!$B$2:$N$455,7,FALSE),0)</f>
        <v>0</v>
      </c>
    </row>
    <row r="23" spans="1:28" ht="14.4" customHeight="1" x14ac:dyDescent="0.3">
      <c r="A23" s="15" t="s">
        <v>13</v>
      </c>
      <c r="B23" s="3">
        <f>IFERROR(VLOOKUP(B$1&amp;"_"&amp;$A23,Classes!$B$2:$N$455,7,FALSE),0)</f>
        <v>0</v>
      </c>
      <c r="C23">
        <f>IFERROR(VLOOKUP(C$1&amp;"_"&amp;$A23,Classes!$B$2:$N$455,7,FALSE),0)</f>
        <v>0</v>
      </c>
      <c r="D23">
        <f>IFERROR(VLOOKUP(D$1&amp;"_"&amp;$A23,Classes!$B$2:$N$455,7,FALSE),0)</f>
        <v>0</v>
      </c>
      <c r="E23">
        <f>IFERROR(VLOOKUP(E$1&amp;"_"&amp;$A23,Classes!$B$2:$N$455,7,FALSE),0)</f>
        <v>0</v>
      </c>
      <c r="F23">
        <f>IFERROR(VLOOKUP(F$1&amp;"_"&amp;$A23,Classes!$B$2:$N$455,7,FALSE),0)</f>
        <v>0</v>
      </c>
      <c r="G23">
        <f>IFERROR(VLOOKUP(G$1&amp;"_"&amp;$A23,Classes!$B$2:$N$455,7,FALSE),0)</f>
        <v>0</v>
      </c>
      <c r="H23" s="24">
        <f>IFERROR(VLOOKUP(H$1&amp;"_"&amp;$A23,Classes!$B$2:$N$455,7,FALSE),0)</f>
        <v>0</v>
      </c>
      <c r="I23">
        <f>IFERROR(VLOOKUP(I$1&amp;"_"&amp;$A23,Classes!$B$2:$N$455,7,FALSE),0)</f>
        <v>0</v>
      </c>
      <c r="J23">
        <f>IFERROR(VLOOKUP(J$1&amp;"_"&amp;$A23,Classes!$B$2:$N$455,7,FALSE),0)</f>
        <v>0</v>
      </c>
      <c r="K23">
        <f>IFERROR(VLOOKUP(K$1&amp;"_"&amp;$A23,Classes!$B$2:$N$455,7,FALSE),0)</f>
        <v>0</v>
      </c>
      <c r="L23">
        <f>IFERROR(VLOOKUP(L$1&amp;"_"&amp;$A23,Classes!$B$2:$N$455,7,FALSE),0)</f>
        <v>0</v>
      </c>
      <c r="M23">
        <f>IFERROR(VLOOKUP(M$1&amp;"_"&amp;$A23,Classes!$B$2:$N$455,7,FALSE),0)</f>
        <v>0</v>
      </c>
      <c r="N23">
        <f>IFERROR(VLOOKUP(N$1&amp;"_"&amp;$A23,Classes!$B$2:$N$455,7,FALSE),0)</f>
        <v>0</v>
      </c>
      <c r="O23">
        <f>IFERROR(VLOOKUP(O$1&amp;"_"&amp;$A23,Classes!$B$2:$N$455,7,FALSE),0)</f>
        <v>0</v>
      </c>
      <c r="P23">
        <f>IFERROR(VLOOKUP(P$1&amp;"_"&amp;$A23,Classes!$B$2:$N$455,7,FALSE),0)</f>
        <v>0</v>
      </c>
      <c r="Q23">
        <f>IFERROR(VLOOKUP(Q$1&amp;"_"&amp;$A23,Classes!$B$2:$N$455,7,FALSE),0)</f>
        <v>0</v>
      </c>
      <c r="R23" s="3">
        <f>IFERROR(VLOOKUP(R$1&amp;"_"&amp;$A23,Classes!$B$2:$N$455,7,FALSE),0)</f>
        <v>0</v>
      </c>
      <c r="S23">
        <f>IFERROR(VLOOKUP(S$1&amp;"_"&amp;$A23,Classes!$B$2:$N$455,7,FALSE),0)</f>
        <v>0</v>
      </c>
      <c r="T23">
        <f>IFERROR(VLOOKUP(T$1&amp;"_"&amp;$A23,Classes!$B$2:$N$455,7,FALSE),0)</f>
        <v>0</v>
      </c>
      <c r="U23" s="24">
        <f>IFERROR(VLOOKUP(U$1&amp;"_"&amp;$A23,Classes!$B$2:$N$455,7,FALSE),0)</f>
        <v>0</v>
      </c>
      <c r="V23">
        <f>IFERROR(VLOOKUP(V$1&amp;"_"&amp;$A23,Classes!$B$2:$N$455,7,FALSE),0)</f>
        <v>0</v>
      </c>
      <c r="W23">
        <f>IFERROR(VLOOKUP(W$1&amp;"_"&amp;$A23,Classes!$B$2:$N$455,7,FALSE),0)</f>
        <v>0</v>
      </c>
      <c r="X23">
        <f>IFERROR(VLOOKUP(X$1&amp;"_"&amp;$A23,Classes!$B$2:$N$455,7,FALSE),0)</f>
        <v>0</v>
      </c>
      <c r="Y23" s="3">
        <f>IFERROR(VLOOKUP(Y$1&amp;"_"&amp;$A23,Classes!$B$2:$N$455,7,FALSE),0)</f>
        <v>0</v>
      </c>
      <c r="Z23">
        <f>IFERROR(VLOOKUP(Z$1&amp;"_"&amp;$A23,Classes!$B$2:$N$455,7,FALSE),0)</f>
        <v>0</v>
      </c>
      <c r="AA23">
        <f>IFERROR(VLOOKUP(AA$1&amp;"_"&amp;$A23,Classes!$B$2:$N$455,7,FALSE),0)</f>
        <v>0</v>
      </c>
      <c r="AB23">
        <f>IFERROR(VLOOKUP(AB$1&amp;"_"&amp;$A23,Classes!$B$2:$N$455,7,FALSE),0)</f>
        <v>0</v>
      </c>
    </row>
    <row r="24" spans="1:28" ht="14.4" customHeight="1" x14ac:dyDescent="0.3">
      <c r="A24" s="15" t="s">
        <v>18</v>
      </c>
      <c r="B24" s="3">
        <f>IFERROR(VLOOKUP(B$1&amp;"_"&amp;$A24,Classes!$B$2:$N$455,7,FALSE),0)</f>
        <v>0</v>
      </c>
      <c r="C24">
        <f>IFERROR(VLOOKUP(C$1&amp;"_"&amp;$A24,Classes!$B$2:$N$455,7,FALSE),0)</f>
        <v>0</v>
      </c>
      <c r="D24">
        <f>IFERROR(VLOOKUP(D$1&amp;"_"&amp;$A24,Classes!$B$2:$N$455,7,FALSE),0)</f>
        <v>0</v>
      </c>
      <c r="E24">
        <f>IFERROR(VLOOKUP(E$1&amp;"_"&amp;$A24,Classes!$B$2:$N$455,7,FALSE),0)</f>
        <v>0</v>
      </c>
      <c r="F24">
        <f>IFERROR(VLOOKUP(F$1&amp;"_"&amp;$A24,Classes!$B$2:$N$455,7,FALSE),0)</f>
        <v>0</v>
      </c>
      <c r="G24">
        <f>IFERROR(VLOOKUP(G$1&amp;"_"&amp;$A24,Classes!$B$2:$N$455,7,FALSE),0)</f>
        <v>0</v>
      </c>
      <c r="H24" s="24">
        <f>IFERROR(VLOOKUP(H$1&amp;"_"&amp;$A24,Classes!$B$2:$N$455,7,FALSE),0)</f>
        <v>0</v>
      </c>
      <c r="I24">
        <f>IFERROR(VLOOKUP(I$1&amp;"_"&amp;$A24,Classes!$B$2:$N$455,7,FALSE),0)</f>
        <v>0</v>
      </c>
      <c r="J24">
        <f>IFERROR(VLOOKUP(J$1&amp;"_"&amp;$A24,Classes!$B$2:$N$455,7,FALSE),0)</f>
        <v>0</v>
      </c>
      <c r="K24">
        <f>IFERROR(VLOOKUP(K$1&amp;"_"&amp;$A24,Classes!$B$2:$N$455,7,FALSE),0)</f>
        <v>0</v>
      </c>
      <c r="L24">
        <f>IFERROR(VLOOKUP(L$1&amp;"_"&amp;$A24,Classes!$B$2:$N$455,7,FALSE),0)</f>
        <v>0</v>
      </c>
      <c r="M24">
        <f>IFERROR(VLOOKUP(M$1&amp;"_"&amp;$A24,Classes!$B$2:$N$455,7,FALSE),0)</f>
        <v>0</v>
      </c>
      <c r="N24">
        <f>IFERROR(VLOOKUP(N$1&amp;"_"&amp;$A24,Classes!$B$2:$N$455,7,FALSE),0)</f>
        <v>0</v>
      </c>
      <c r="O24">
        <f>IFERROR(VLOOKUP(O$1&amp;"_"&amp;$A24,Classes!$B$2:$N$455,7,FALSE),0)</f>
        <v>0</v>
      </c>
      <c r="P24">
        <f>IFERROR(VLOOKUP(P$1&amp;"_"&amp;$A24,Classes!$B$2:$N$455,7,FALSE),0)</f>
        <v>0</v>
      </c>
      <c r="Q24">
        <f>IFERROR(VLOOKUP(Q$1&amp;"_"&amp;$A24,Classes!$B$2:$N$455,7,FALSE),0)</f>
        <v>0</v>
      </c>
      <c r="R24" s="3">
        <f>IFERROR(VLOOKUP(R$1&amp;"_"&amp;$A24,Classes!$B$2:$N$455,7,FALSE),0)</f>
        <v>0</v>
      </c>
      <c r="S24">
        <f>IFERROR(VLOOKUP(S$1&amp;"_"&amp;$A24,Classes!$B$2:$N$455,7,FALSE),0)</f>
        <v>0</v>
      </c>
      <c r="T24">
        <f>IFERROR(VLOOKUP(T$1&amp;"_"&amp;$A24,Classes!$B$2:$N$455,7,FALSE),0)</f>
        <v>0</v>
      </c>
      <c r="U24" s="24">
        <f>IFERROR(VLOOKUP(U$1&amp;"_"&amp;$A24,Classes!$B$2:$N$455,7,FALSE),0)</f>
        <v>0</v>
      </c>
      <c r="V24">
        <f>IFERROR(VLOOKUP(V$1&amp;"_"&amp;$A24,Classes!$B$2:$N$455,7,FALSE),0)</f>
        <v>0</v>
      </c>
      <c r="W24">
        <f>IFERROR(VLOOKUP(W$1&amp;"_"&amp;$A24,Classes!$B$2:$N$455,7,FALSE),0)</f>
        <v>1</v>
      </c>
      <c r="X24">
        <f>IFERROR(VLOOKUP(X$1&amp;"_"&amp;$A24,Classes!$B$2:$N$455,7,FALSE),0)</f>
        <v>1</v>
      </c>
      <c r="Y24" s="3">
        <f>IFERROR(VLOOKUP(Y$1&amp;"_"&amp;$A24,Classes!$B$2:$N$455,7,FALSE),0)</f>
        <v>0</v>
      </c>
      <c r="Z24">
        <f>IFERROR(VLOOKUP(Z$1&amp;"_"&amp;$A24,Classes!$B$2:$N$455,7,FALSE),0)</f>
        <v>0</v>
      </c>
      <c r="AA24">
        <f>IFERROR(VLOOKUP(AA$1&amp;"_"&amp;$A24,Classes!$B$2:$N$455,7,FALSE),0)</f>
        <v>0</v>
      </c>
      <c r="AB24">
        <f>IFERROR(VLOOKUP(AB$1&amp;"_"&amp;$A24,Classes!$B$2:$N$455,7,FALSE),0)</f>
        <v>0</v>
      </c>
    </row>
    <row r="25" spans="1:28" ht="14.4" customHeight="1" x14ac:dyDescent="0.3">
      <c r="A25" s="15" t="s">
        <v>27</v>
      </c>
      <c r="B25" s="3">
        <f>IFERROR(VLOOKUP(B$1&amp;"_"&amp;$A25,Classes!$B$2:$N$455,7,FALSE),0)</f>
        <v>0</v>
      </c>
      <c r="C25">
        <f>IFERROR(VLOOKUP(C$1&amp;"_"&amp;$A25,Classes!$B$2:$N$455,7,FALSE),0)</f>
        <v>0</v>
      </c>
      <c r="D25">
        <f>IFERROR(VLOOKUP(D$1&amp;"_"&amp;$A25,Classes!$B$2:$N$455,7,FALSE),0)</f>
        <v>0</v>
      </c>
      <c r="E25">
        <f>IFERROR(VLOOKUP(E$1&amp;"_"&amp;$A25,Classes!$B$2:$N$455,7,FALSE),0)</f>
        <v>0</v>
      </c>
      <c r="F25">
        <f>IFERROR(VLOOKUP(F$1&amp;"_"&amp;$A25,Classes!$B$2:$N$455,7,FALSE),0)</f>
        <v>0</v>
      </c>
      <c r="G25">
        <f>IFERROR(VLOOKUP(G$1&amp;"_"&amp;$A25,Classes!$B$2:$N$455,7,FALSE),0)</f>
        <v>0</v>
      </c>
      <c r="H25" s="24">
        <f>IFERROR(VLOOKUP(H$1&amp;"_"&amp;$A25,Classes!$B$2:$N$455,7,FALSE),0)</f>
        <v>0</v>
      </c>
      <c r="I25">
        <f>IFERROR(VLOOKUP(I$1&amp;"_"&amp;$A25,Classes!$B$2:$N$455,7,FALSE),0)</f>
        <v>0</v>
      </c>
      <c r="J25">
        <f>IFERROR(VLOOKUP(J$1&amp;"_"&amp;$A25,Classes!$B$2:$N$455,7,FALSE),0)</f>
        <v>0</v>
      </c>
      <c r="K25">
        <f>IFERROR(VLOOKUP(K$1&amp;"_"&amp;$A25,Classes!$B$2:$N$455,7,FALSE),0)</f>
        <v>0</v>
      </c>
      <c r="L25">
        <f>IFERROR(VLOOKUP(L$1&amp;"_"&amp;$A25,Classes!$B$2:$N$455,7,FALSE),0)</f>
        <v>0</v>
      </c>
      <c r="M25">
        <f>IFERROR(VLOOKUP(M$1&amp;"_"&amp;$A25,Classes!$B$2:$N$455,7,FALSE),0)</f>
        <v>0</v>
      </c>
      <c r="N25">
        <f>IFERROR(VLOOKUP(N$1&amp;"_"&amp;$A25,Classes!$B$2:$N$455,7,FALSE),0)</f>
        <v>0</v>
      </c>
      <c r="O25">
        <f>IFERROR(VLOOKUP(O$1&amp;"_"&amp;$A25,Classes!$B$2:$N$455,7,FALSE),0)</f>
        <v>0</v>
      </c>
      <c r="P25">
        <f>IFERROR(VLOOKUP(P$1&amp;"_"&amp;$A25,Classes!$B$2:$N$455,7,FALSE),0)</f>
        <v>0</v>
      </c>
      <c r="Q25">
        <f>IFERROR(VLOOKUP(Q$1&amp;"_"&amp;$A25,Classes!$B$2:$N$455,7,FALSE),0)</f>
        <v>0</v>
      </c>
      <c r="R25" s="3">
        <f>IFERROR(VLOOKUP(R$1&amp;"_"&amp;$A25,Classes!$B$2:$N$455,7,FALSE),0)</f>
        <v>0</v>
      </c>
      <c r="S25">
        <f>IFERROR(VLOOKUP(S$1&amp;"_"&amp;$A25,Classes!$B$2:$N$455,7,FALSE),0)</f>
        <v>0</v>
      </c>
      <c r="T25">
        <f>IFERROR(VLOOKUP(T$1&amp;"_"&amp;$A25,Classes!$B$2:$N$455,7,FALSE),0)</f>
        <v>0</v>
      </c>
      <c r="U25" s="24">
        <f>IFERROR(VLOOKUP(U$1&amp;"_"&amp;$A25,Classes!$B$2:$N$455,7,FALSE),0)</f>
        <v>0</v>
      </c>
      <c r="V25">
        <f>IFERROR(VLOOKUP(V$1&amp;"_"&amp;$A25,Classes!$B$2:$N$455,7,FALSE),0)</f>
        <v>0</v>
      </c>
      <c r="W25">
        <f>IFERROR(VLOOKUP(W$1&amp;"_"&amp;$A25,Classes!$B$2:$N$455,7,FALSE),0)</f>
        <v>0</v>
      </c>
      <c r="X25">
        <f>IFERROR(VLOOKUP(X$1&amp;"_"&amp;$A25,Classes!$B$2:$N$455,7,FALSE),0)</f>
        <v>0</v>
      </c>
      <c r="Y25" s="3">
        <f>IFERROR(VLOOKUP(Y$1&amp;"_"&amp;$A25,Classes!$B$2:$N$455,7,FALSE),0)</f>
        <v>0</v>
      </c>
      <c r="Z25">
        <f>IFERROR(VLOOKUP(Z$1&amp;"_"&amp;$A25,Classes!$B$2:$N$455,7,FALSE),0)</f>
        <v>0</v>
      </c>
      <c r="AA25">
        <f>IFERROR(VLOOKUP(AA$1&amp;"_"&amp;$A25,Classes!$B$2:$N$455,7,FALSE),0)</f>
        <v>0</v>
      </c>
      <c r="AB25">
        <f>IFERROR(VLOOKUP(AB$1&amp;"_"&amp;$A25,Classes!$B$2:$N$455,7,FALSE),0)</f>
        <v>0</v>
      </c>
    </row>
    <row r="26" spans="1:28" ht="14.4" customHeight="1" x14ac:dyDescent="0.3">
      <c r="A26" s="15" t="s">
        <v>21</v>
      </c>
      <c r="B26" s="3">
        <f>IFERROR(VLOOKUP(B$1&amp;"_"&amp;$A26,Classes!$B$2:$N$455,7,FALSE),0)</f>
        <v>1</v>
      </c>
      <c r="C26">
        <f>IFERROR(VLOOKUP(C$1&amp;"_"&amp;$A26,Classes!$B$2:$N$455,7,FALSE),0)</f>
        <v>0</v>
      </c>
      <c r="D26">
        <f>IFERROR(VLOOKUP(D$1&amp;"_"&amp;$A26,Classes!$B$2:$N$455,7,FALSE),0)</f>
        <v>1</v>
      </c>
      <c r="E26">
        <f>IFERROR(VLOOKUP(E$1&amp;"_"&amp;$A26,Classes!$B$2:$N$455,7,FALSE),0)</f>
        <v>0</v>
      </c>
      <c r="F26">
        <f>IFERROR(VLOOKUP(F$1&amp;"_"&amp;$A26,Classes!$B$2:$N$455,7,FALSE),0)</f>
        <v>0</v>
      </c>
      <c r="G26">
        <f>IFERROR(VLOOKUP(G$1&amp;"_"&amp;$A26,Classes!$B$2:$N$455,7,FALSE),0)</f>
        <v>1</v>
      </c>
      <c r="H26" s="24">
        <f>IFERROR(VLOOKUP(H$1&amp;"_"&amp;$A26,Classes!$B$2:$N$455,7,FALSE),0)</f>
        <v>1</v>
      </c>
      <c r="I26">
        <f>IFERROR(VLOOKUP(I$1&amp;"_"&amp;$A26,Classes!$B$2:$N$455,7,FALSE),0)</f>
        <v>0</v>
      </c>
      <c r="J26">
        <f>IFERROR(VLOOKUP(J$1&amp;"_"&amp;$A26,Classes!$B$2:$N$455,7,FALSE),0)</f>
        <v>1</v>
      </c>
      <c r="K26">
        <f>IFERROR(VLOOKUP(K$1&amp;"_"&amp;$A26,Classes!$B$2:$N$455,7,FALSE),0)</f>
        <v>0</v>
      </c>
      <c r="L26">
        <f>IFERROR(VLOOKUP(L$1&amp;"_"&amp;$A26,Classes!$B$2:$N$455,7,FALSE),0)</f>
        <v>1</v>
      </c>
      <c r="M26">
        <f>IFERROR(VLOOKUP(M$1&amp;"_"&amp;$A26,Classes!$B$2:$N$455,7,FALSE),0)</f>
        <v>1</v>
      </c>
      <c r="N26">
        <f>IFERROR(VLOOKUP(N$1&amp;"_"&amp;$A26,Classes!$B$2:$N$455,7,FALSE),0)</f>
        <v>0</v>
      </c>
      <c r="O26">
        <f>IFERROR(VLOOKUP(O$1&amp;"_"&amp;$A26,Classes!$B$2:$N$455,7,FALSE),0)</f>
        <v>0</v>
      </c>
      <c r="P26">
        <f>IFERROR(VLOOKUP(P$1&amp;"_"&amp;$A26,Classes!$B$2:$N$455,7,FALSE),0)</f>
        <v>1</v>
      </c>
      <c r="Q26">
        <f>IFERROR(VLOOKUP(Q$1&amp;"_"&amp;$A26,Classes!$B$2:$N$455,7,FALSE),0)</f>
        <v>0</v>
      </c>
      <c r="R26" s="3">
        <f>IFERROR(VLOOKUP(R$1&amp;"_"&amp;$A26,Classes!$B$2:$N$455,7,FALSE),0)</f>
        <v>1</v>
      </c>
      <c r="S26">
        <f>IFERROR(VLOOKUP(S$1&amp;"_"&amp;$A26,Classes!$B$2:$N$455,7,FALSE),0)</f>
        <v>1</v>
      </c>
      <c r="T26">
        <f>IFERROR(VLOOKUP(T$1&amp;"_"&amp;$A26,Classes!$B$2:$N$455,7,FALSE),0)</f>
        <v>1</v>
      </c>
      <c r="U26" s="24">
        <f>IFERROR(VLOOKUP(U$1&amp;"_"&amp;$A26,Classes!$B$2:$N$455,7,FALSE),0)</f>
        <v>1</v>
      </c>
      <c r="V26">
        <f>IFERROR(VLOOKUP(V$1&amp;"_"&amp;$A26,Classes!$B$2:$N$455,7,FALSE),0)</f>
        <v>1</v>
      </c>
      <c r="W26">
        <f>IFERROR(VLOOKUP(W$1&amp;"_"&amp;$A26,Classes!$B$2:$N$455,7,FALSE),0)</f>
        <v>1</v>
      </c>
      <c r="X26">
        <f>IFERROR(VLOOKUP(X$1&amp;"_"&amp;$A26,Classes!$B$2:$N$455,7,FALSE),0)</f>
        <v>1</v>
      </c>
      <c r="Y26" s="3">
        <f>IFERROR(VLOOKUP(Y$1&amp;"_"&amp;$A26,Classes!$B$2:$N$455,7,FALSE),0)</f>
        <v>1</v>
      </c>
      <c r="Z26">
        <f>IFERROR(VLOOKUP(Z$1&amp;"_"&amp;$A26,Classes!$B$2:$N$455,7,FALSE),0)</f>
        <v>1</v>
      </c>
      <c r="AA26">
        <f>IFERROR(VLOOKUP(AA$1&amp;"_"&amp;$A26,Classes!$B$2:$N$455,7,FALSE),0)</f>
        <v>1</v>
      </c>
      <c r="AB26">
        <f>IFERROR(VLOOKUP(AB$1&amp;"_"&amp;$A26,Classes!$B$2:$N$455,7,FALSE),0)</f>
        <v>1</v>
      </c>
    </row>
    <row r="27" spans="1:28" ht="14.4" customHeight="1" x14ac:dyDescent="0.3">
      <c r="A27" s="15" t="s">
        <v>23</v>
      </c>
      <c r="B27" s="3">
        <f>IFERROR(VLOOKUP(B$1&amp;"_"&amp;$A27,Classes!$B$2:$N$455,7,FALSE),0)</f>
        <v>0</v>
      </c>
      <c r="C27">
        <f>IFERROR(VLOOKUP(C$1&amp;"_"&amp;$A27,Classes!$B$2:$N$455,7,FALSE),0)</f>
        <v>0</v>
      </c>
      <c r="D27">
        <f>IFERROR(VLOOKUP(D$1&amp;"_"&amp;$A27,Classes!$B$2:$N$455,7,FALSE),0)</f>
        <v>0</v>
      </c>
      <c r="E27">
        <f>IFERROR(VLOOKUP(E$1&amp;"_"&amp;$A27,Classes!$B$2:$N$455,7,FALSE),0)</f>
        <v>0</v>
      </c>
      <c r="F27">
        <f>IFERROR(VLOOKUP(F$1&amp;"_"&amp;$A27,Classes!$B$2:$N$455,7,FALSE),0)</f>
        <v>0</v>
      </c>
      <c r="G27">
        <f>IFERROR(VLOOKUP(G$1&amp;"_"&amp;$A27,Classes!$B$2:$N$455,7,FALSE),0)</f>
        <v>0</v>
      </c>
      <c r="H27" s="24">
        <f>IFERROR(VLOOKUP(H$1&amp;"_"&amp;$A27,Classes!$B$2:$N$455,7,FALSE),0)</f>
        <v>0</v>
      </c>
      <c r="I27">
        <f>IFERROR(VLOOKUP(I$1&amp;"_"&amp;$A27,Classes!$B$2:$N$455,7,FALSE),0)</f>
        <v>0</v>
      </c>
      <c r="J27">
        <f>IFERROR(VLOOKUP(J$1&amp;"_"&amp;$A27,Classes!$B$2:$N$455,7,FALSE),0)</f>
        <v>0</v>
      </c>
      <c r="K27">
        <f>IFERROR(VLOOKUP(K$1&amp;"_"&amp;$A27,Classes!$B$2:$N$455,7,FALSE),0)</f>
        <v>0</v>
      </c>
      <c r="L27">
        <f>IFERROR(VLOOKUP(L$1&amp;"_"&amp;$A27,Classes!$B$2:$N$455,7,FALSE),0)</f>
        <v>0</v>
      </c>
      <c r="M27">
        <f>IFERROR(VLOOKUP(M$1&amp;"_"&amp;$A27,Classes!$B$2:$N$455,7,FALSE),0)</f>
        <v>0</v>
      </c>
      <c r="N27">
        <f>IFERROR(VLOOKUP(N$1&amp;"_"&amp;$A27,Classes!$B$2:$N$455,7,FALSE),0)</f>
        <v>0</v>
      </c>
      <c r="O27">
        <f>IFERROR(VLOOKUP(O$1&amp;"_"&amp;$A27,Classes!$B$2:$N$455,7,FALSE),0)</f>
        <v>0</v>
      </c>
      <c r="P27">
        <f>IFERROR(VLOOKUP(P$1&amp;"_"&amp;$A27,Classes!$B$2:$N$455,7,FALSE),0)</f>
        <v>0</v>
      </c>
      <c r="Q27">
        <f>IFERROR(VLOOKUP(Q$1&amp;"_"&amp;$A27,Classes!$B$2:$N$455,7,FALSE),0)</f>
        <v>0</v>
      </c>
      <c r="R27" s="3">
        <f>IFERROR(VLOOKUP(R$1&amp;"_"&amp;$A27,Classes!$B$2:$N$455,7,FALSE),0)</f>
        <v>0</v>
      </c>
      <c r="S27">
        <f>IFERROR(VLOOKUP(S$1&amp;"_"&amp;$A27,Classes!$B$2:$N$455,7,FALSE),0)</f>
        <v>0</v>
      </c>
      <c r="T27">
        <f>IFERROR(VLOOKUP(T$1&amp;"_"&amp;$A27,Classes!$B$2:$N$455,7,FALSE),0)</f>
        <v>0</v>
      </c>
      <c r="U27" s="24">
        <f>IFERROR(VLOOKUP(U$1&amp;"_"&amp;$A27,Classes!$B$2:$N$455,7,FALSE),0)</f>
        <v>0</v>
      </c>
      <c r="V27">
        <f>IFERROR(VLOOKUP(V$1&amp;"_"&amp;$A27,Classes!$B$2:$N$455,7,FALSE),0)</f>
        <v>0</v>
      </c>
      <c r="W27">
        <f>IFERROR(VLOOKUP(W$1&amp;"_"&amp;$A27,Classes!$B$2:$N$455,7,FALSE),0)</f>
        <v>0</v>
      </c>
      <c r="X27">
        <f>IFERROR(VLOOKUP(X$1&amp;"_"&amp;$A27,Classes!$B$2:$N$455,7,FALSE),0)</f>
        <v>0</v>
      </c>
      <c r="Y27" s="3">
        <f>IFERROR(VLOOKUP(Y$1&amp;"_"&amp;$A27,Classes!$B$2:$N$455,7,FALSE),0)</f>
        <v>0</v>
      </c>
      <c r="Z27">
        <f>IFERROR(VLOOKUP(Z$1&amp;"_"&amp;$A27,Classes!$B$2:$N$455,7,FALSE),0)</f>
        <v>0</v>
      </c>
      <c r="AA27">
        <f>IFERROR(VLOOKUP(AA$1&amp;"_"&amp;$A27,Classes!$B$2:$N$455,7,FALSE),0)</f>
        <v>0</v>
      </c>
      <c r="AB27">
        <f>IFERROR(VLOOKUP(AB$1&amp;"_"&amp;$A27,Classes!$B$2:$N$455,7,FALSE),0)</f>
        <v>0</v>
      </c>
    </row>
    <row r="28" spans="1:28" ht="14.4" customHeight="1" x14ac:dyDescent="0.3">
      <c r="A28" s="15" t="s">
        <v>14</v>
      </c>
      <c r="B28" s="3">
        <f>IFERROR(VLOOKUP(B$1&amp;"_"&amp;$A28,Classes!$B$2:$N$455,7,FALSE),0)</f>
        <v>0</v>
      </c>
      <c r="C28">
        <f>IFERROR(VLOOKUP(C$1&amp;"_"&amp;$A28,Classes!$B$2:$N$455,7,FALSE),0)</f>
        <v>0</v>
      </c>
      <c r="D28">
        <f>IFERROR(VLOOKUP(D$1&amp;"_"&amp;$A28,Classes!$B$2:$N$455,7,FALSE),0)</f>
        <v>0</v>
      </c>
      <c r="E28">
        <f>IFERROR(VLOOKUP(E$1&amp;"_"&amp;$A28,Classes!$B$2:$N$455,7,FALSE),0)</f>
        <v>0</v>
      </c>
      <c r="F28">
        <f>IFERROR(VLOOKUP(F$1&amp;"_"&amp;$A28,Classes!$B$2:$N$455,7,FALSE),0)</f>
        <v>0</v>
      </c>
      <c r="G28">
        <f>IFERROR(VLOOKUP(G$1&amp;"_"&amp;$A28,Classes!$B$2:$N$455,7,FALSE),0)</f>
        <v>0</v>
      </c>
      <c r="H28" s="24">
        <f>IFERROR(VLOOKUP(H$1&amp;"_"&amp;$A28,Classes!$B$2:$N$455,7,FALSE),0)</f>
        <v>0</v>
      </c>
      <c r="I28">
        <f>IFERROR(VLOOKUP(I$1&amp;"_"&amp;$A28,Classes!$B$2:$N$455,7,FALSE),0)</f>
        <v>0</v>
      </c>
      <c r="J28">
        <f>IFERROR(VLOOKUP(J$1&amp;"_"&amp;$A28,Classes!$B$2:$N$455,7,FALSE),0)</f>
        <v>0</v>
      </c>
      <c r="K28">
        <f>IFERROR(VLOOKUP(K$1&amp;"_"&amp;$A28,Classes!$B$2:$N$455,7,FALSE),0)</f>
        <v>0</v>
      </c>
      <c r="L28">
        <f>IFERROR(VLOOKUP(L$1&amp;"_"&amp;$A28,Classes!$B$2:$N$455,7,FALSE),0)</f>
        <v>0</v>
      </c>
      <c r="M28">
        <f>IFERROR(VLOOKUP(M$1&amp;"_"&amp;$A28,Classes!$B$2:$N$455,7,FALSE),0)</f>
        <v>0</v>
      </c>
      <c r="N28">
        <f>IFERROR(VLOOKUP(N$1&amp;"_"&amp;$A28,Classes!$B$2:$N$455,7,FALSE),0)</f>
        <v>0</v>
      </c>
      <c r="O28">
        <f>IFERROR(VLOOKUP(O$1&amp;"_"&amp;$A28,Classes!$B$2:$N$455,7,FALSE),0)</f>
        <v>0</v>
      </c>
      <c r="P28">
        <f>IFERROR(VLOOKUP(P$1&amp;"_"&amp;$A28,Classes!$B$2:$N$455,7,FALSE),0)</f>
        <v>0</v>
      </c>
      <c r="Q28">
        <f>IFERROR(VLOOKUP(Q$1&amp;"_"&amp;$A28,Classes!$B$2:$N$455,7,FALSE),0)</f>
        <v>0</v>
      </c>
      <c r="R28" s="3">
        <f>IFERROR(VLOOKUP(R$1&amp;"_"&amp;$A28,Classes!$B$2:$N$455,7,FALSE),0)</f>
        <v>0</v>
      </c>
      <c r="S28">
        <f>IFERROR(VLOOKUP(S$1&amp;"_"&amp;$A28,Classes!$B$2:$N$455,7,FALSE),0)</f>
        <v>0</v>
      </c>
      <c r="T28">
        <f>IFERROR(VLOOKUP(T$1&amp;"_"&amp;$A28,Classes!$B$2:$N$455,7,FALSE),0)</f>
        <v>0</v>
      </c>
      <c r="U28" s="24">
        <f>IFERROR(VLOOKUP(U$1&amp;"_"&amp;$A28,Classes!$B$2:$N$455,7,FALSE),0)</f>
        <v>0</v>
      </c>
      <c r="V28">
        <f>IFERROR(VLOOKUP(V$1&amp;"_"&amp;$A28,Classes!$B$2:$N$455,7,FALSE),0)</f>
        <v>0</v>
      </c>
      <c r="W28">
        <f>IFERROR(VLOOKUP(W$1&amp;"_"&amp;$A28,Classes!$B$2:$N$455,7,FALSE),0)</f>
        <v>0</v>
      </c>
      <c r="X28">
        <f>IFERROR(VLOOKUP(X$1&amp;"_"&amp;$A28,Classes!$B$2:$N$455,7,FALSE),0)</f>
        <v>0</v>
      </c>
      <c r="Y28" s="3">
        <f>IFERROR(VLOOKUP(Y$1&amp;"_"&amp;$A28,Classes!$B$2:$N$455,7,FALSE),0)</f>
        <v>0</v>
      </c>
      <c r="Z28">
        <f>IFERROR(VLOOKUP(Z$1&amp;"_"&amp;$A28,Classes!$B$2:$N$455,7,FALSE),0)</f>
        <v>0</v>
      </c>
      <c r="AA28">
        <f>IFERROR(VLOOKUP(AA$1&amp;"_"&amp;$A28,Classes!$B$2:$N$455,7,FALSE),0)</f>
        <v>0</v>
      </c>
      <c r="AB28">
        <f>IFERROR(VLOOKUP(AB$1&amp;"_"&amp;$A28,Classes!$B$2:$N$455,7,FALSE),0)</f>
        <v>0</v>
      </c>
    </row>
    <row r="29" spans="1:28" ht="14.4" customHeight="1" x14ac:dyDescent="0.3">
      <c r="A29" s="15" t="s">
        <v>16</v>
      </c>
      <c r="B29" s="3">
        <f>IFERROR(VLOOKUP(B$1&amp;"_"&amp;$A29,Classes!$B$2:$N$455,7,FALSE),0)</f>
        <v>0</v>
      </c>
      <c r="C29">
        <f>IFERROR(VLOOKUP(C$1&amp;"_"&amp;$A29,Classes!$B$2:$N$455,7,FALSE),0)</f>
        <v>0</v>
      </c>
      <c r="D29">
        <f>IFERROR(VLOOKUP(D$1&amp;"_"&amp;$A29,Classes!$B$2:$N$455,7,FALSE),0)</f>
        <v>0</v>
      </c>
      <c r="E29">
        <f>IFERROR(VLOOKUP(E$1&amp;"_"&amp;$A29,Classes!$B$2:$N$455,7,FALSE),0)</f>
        <v>0</v>
      </c>
      <c r="F29">
        <f>IFERROR(VLOOKUP(F$1&amp;"_"&amp;$A29,Classes!$B$2:$N$455,7,FALSE),0)</f>
        <v>0</v>
      </c>
      <c r="G29">
        <f>IFERROR(VLOOKUP(G$1&amp;"_"&amp;$A29,Classes!$B$2:$N$455,7,FALSE),0)</f>
        <v>1</v>
      </c>
      <c r="H29" s="24">
        <f>IFERROR(VLOOKUP(H$1&amp;"_"&amp;$A29,Classes!$B$2:$N$455,7,FALSE),0)</f>
        <v>0</v>
      </c>
      <c r="I29">
        <f>IFERROR(VLOOKUP(I$1&amp;"_"&amp;$A29,Classes!$B$2:$N$455,7,FALSE),0)</f>
        <v>0</v>
      </c>
      <c r="J29">
        <f>IFERROR(VLOOKUP(J$1&amp;"_"&amp;$A29,Classes!$B$2:$N$455,7,FALSE),0)</f>
        <v>1</v>
      </c>
      <c r="K29">
        <f>IFERROR(VLOOKUP(K$1&amp;"_"&amp;$A29,Classes!$B$2:$N$455,7,FALSE),0)</f>
        <v>0</v>
      </c>
      <c r="L29">
        <f>IFERROR(VLOOKUP(L$1&amp;"_"&amp;$A29,Classes!$B$2:$N$455,7,FALSE),0)</f>
        <v>1</v>
      </c>
      <c r="M29">
        <f>IFERROR(VLOOKUP(M$1&amp;"_"&amp;$A29,Classes!$B$2:$N$455,7,FALSE),0)</f>
        <v>0</v>
      </c>
      <c r="N29">
        <f>IFERROR(VLOOKUP(N$1&amp;"_"&amp;$A29,Classes!$B$2:$N$455,7,FALSE),0)</f>
        <v>0</v>
      </c>
      <c r="O29">
        <f>IFERROR(VLOOKUP(O$1&amp;"_"&amp;$A29,Classes!$B$2:$N$455,7,FALSE),0)</f>
        <v>1</v>
      </c>
      <c r="P29">
        <f>IFERROR(VLOOKUP(P$1&amp;"_"&amp;$A29,Classes!$B$2:$N$455,7,FALSE),0)</f>
        <v>0</v>
      </c>
      <c r="Q29">
        <f>IFERROR(VLOOKUP(Q$1&amp;"_"&amp;$A29,Classes!$B$2:$N$455,7,FALSE),0)</f>
        <v>0</v>
      </c>
      <c r="R29" s="3">
        <f>IFERROR(VLOOKUP(R$1&amp;"_"&amp;$A29,Classes!$B$2:$N$455,7,FALSE),0)</f>
        <v>0</v>
      </c>
      <c r="S29">
        <f>IFERROR(VLOOKUP(S$1&amp;"_"&amp;$A29,Classes!$B$2:$N$455,7,FALSE),0)</f>
        <v>0</v>
      </c>
      <c r="T29">
        <f>IFERROR(VLOOKUP(T$1&amp;"_"&amp;$A29,Classes!$B$2:$N$455,7,FALSE),0)</f>
        <v>0</v>
      </c>
      <c r="U29" s="24">
        <f>IFERROR(VLOOKUP(U$1&amp;"_"&amp;$A29,Classes!$B$2:$N$455,7,FALSE),0)</f>
        <v>0</v>
      </c>
      <c r="V29">
        <f>IFERROR(VLOOKUP(V$1&amp;"_"&amp;$A29,Classes!$B$2:$N$455,7,FALSE),0)</f>
        <v>0</v>
      </c>
      <c r="W29">
        <f>IFERROR(VLOOKUP(W$1&amp;"_"&amp;$A29,Classes!$B$2:$N$455,7,FALSE),0)</f>
        <v>0</v>
      </c>
      <c r="X29">
        <f>IFERROR(VLOOKUP(X$1&amp;"_"&amp;$A29,Classes!$B$2:$N$455,7,FALSE),0)</f>
        <v>0</v>
      </c>
      <c r="Y29" s="3">
        <f>IFERROR(VLOOKUP(Y$1&amp;"_"&amp;$A29,Classes!$B$2:$N$455,7,FALSE),0)</f>
        <v>0</v>
      </c>
      <c r="Z29">
        <f>IFERROR(VLOOKUP(Z$1&amp;"_"&amp;$A29,Classes!$B$2:$N$455,7,FALSE),0)</f>
        <v>0</v>
      </c>
      <c r="AA29">
        <f>IFERROR(VLOOKUP(AA$1&amp;"_"&amp;$A29,Classes!$B$2:$N$455,7,FALSE),0)</f>
        <v>1</v>
      </c>
      <c r="AB29">
        <f>IFERROR(VLOOKUP(AB$1&amp;"_"&amp;$A29,Classes!$B$2:$N$455,7,FALSE),0)</f>
        <v>0</v>
      </c>
    </row>
    <row r="30" spans="1:28" ht="14.4" customHeight="1" x14ac:dyDescent="0.3">
      <c r="A30" s="15" t="s">
        <v>15</v>
      </c>
      <c r="B30" s="3">
        <f>IFERROR(VLOOKUP(B$1&amp;"_"&amp;$A30,Classes!$B$2:$N$455,7,FALSE),0)</f>
        <v>0</v>
      </c>
      <c r="C30">
        <f>IFERROR(VLOOKUP(C$1&amp;"_"&amp;$A30,Classes!$B$2:$N$455,7,FALSE),0)</f>
        <v>0</v>
      </c>
      <c r="D30">
        <f>IFERROR(VLOOKUP(D$1&amp;"_"&amp;$A30,Classes!$B$2:$N$455,7,FALSE),0)</f>
        <v>0</v>
      </c>
      <c r="E30">
        <f>IFERROR(VLOOKUP(E$1&amp;"_"&amp;$A30,Classes!$B$2:$N$455,7,FALSE),0)</f>
        <v>0</v>
      </c>
      <c r="F30">
        <f>IFERROR(VLOOKUP(F$1&amp;"_"&amp;$A30,Classes!$B$2:$N$455,7,FALSE),0)</f>
        <v>0</v>
      </c>
      <c r="G30">
        <f>IFERROR(VLOOKUP(G$1&amp;"_"&amp;$A30,Classes!$B$2:$N$455,7,FALSE),0)</f>
        <v>0</v>
      </c>
      <c r="H30" s="24">
        <f>IFERROR(VLOOKUP(H$1&amp;"_"&amp;$A30,Classes!$B$2:$N$455,7,FALSE),0)</f>
        <v>0</v>
      </c>
      <c r="I30">
        <f>IFERROR(VLOOKUP(I$1&amp;"_"&amp;$A30,Classes!$B$2:$N$455,7,FALSE),0)</f>
        <v>0</v>
      </c>
      <c r="J30">
        <f>IFERROR(VLOOKUP(J$1&amp;"_"&amp;$A30,Classes!$B$2:$N$455,7,FALSE),0)</f>
        <v>0</v>
      </c>
      <c r="K30">
        <f>IFERROR(VLOOKUP(K$1&amp;"_"&amp;$A30,Classes!$B$2:$N$455,7,FALSE),0)</f>
        <v>0</v>
      </c>
      <c r="L30">
        <f>IFERROR(VLOOKUP(L$1&amp;"_"&amp;$A30,Classes!$B$2:$N$455,7,FALSE),0)</f>
        <v>0</v>
      </c>
      <c r="M30">
        <f>IFERROR(VLOOKUP(M$1&amp;"_"&amp;$A30,Classes!$B$2:$N$455,7,FALSE),0)</f>
        <v>0</v>
      </c>
      <c r="N30">
        <f>IFERROR(VLOOKUP(N$1&amp;"_"&amp;$A30,Classes!$B$2:$N$455,7,FALSE),0)</f>
        <v>0</v>
      </c>
      <c r="O30">
        <f>IFERROR(VLOOKUP(O$1&amp;"_"&amp;$A30,Classes!$B$2:$N$455,7,FALSE),0)</f>
        <v>0</v>
      </c>
      <c r="P30">
        <f>IFERROR(VLOOKUP(P$1&amp;"_"&amp;$A30,Classes!$B$2:$N$455,7,FALSE),0)</f>
        <v>0</v>
      </c>
      <c r="Q30">
        <f>IFERROR(VLOOKUP(Q$1&amp;"_"&amp;$A30,Classes!$B$2:$N$455,7,FALSE),0)</f>
        <v>0</v>
      </c>
      <c r="R30" s="3">
        <f>IFERROR(VLOOKUP(R$1&amp;"_"&amp;$A30,Classes!$B$2:$N$455,7,FALSE),0)</f>
        <v>0</v>
      </c>
      <c r="S30">
        <f>IFERROR(VLOOKUP(S$1&amp;"_"&amp;$A30,Classes!$B$2:$N$455,7,FALSE),0)</f>
        <v>0</v>
      </c>
      <c r="T30">
        <f>IFERROR(VLOOKUP(T$1&amp;"_"&amp;$A30,Classes!$B$2:$N$455,7,FALSE),0)</f>
        <v>0</v>
      </c>
      <c r="U30" s="24">
        <f>IFERROR(VLOOKUP(U$1&amp;"_"&amp;$A30,Classes!$B$2:$N$455,7,FALSE),0)</f>
        <v>0</v>
      </c>
      <c r="V30">
        <f>IFERROR(VLOOKUP(V$1&amp;"_"&amp;$A30,Classes!$B$2:$N$455,7,FALSE),0)</f>
        <v>0</v>
      </c>
      <c r="W30">
        <f>IFERROR(VLOOKUP(W$1&amp;"_"&amp;$A30,Classes!$B$2:$N$455,7,FALSE),0)</f>
        <v>0</v>
      </c>
      <c r="X30">
        <f>IFERROR(VLOOKUP(X$1&amp;"_"&amp;$A30,Classes!$B$2:$N$455,7,FALSE),0)</f>
        <v>0</v>
      </c>
      <c r="Y30" s="3">
        <f>IFERROR(VLOOKUP(Y$1&amp;"_"&amp;$A30,Classes!$B$2:$N$455,7,FALSE),0)</f>
        <v>1</v>
      </c>
      <c r="Z30">
        <f>IFERROR(VLOOKUP(Z$1&amp;"_"&amp;$A30,Classes!$B$2:$N$455,7,FALSE),0)</f>
        <v>0</v>
      </c>
      <c r="AA30">
        <f>IFERROR(VLOOKUP(AA$1&amp;"_"&amp;$A30,Classes!$B$2:$N$455,7,FALSE),0)</f>
        <v>0</v>
      </c>
      <c r="AB30">
        <f>IFERROR(VLOOKUP(AB$1&amp;"_"&amp;$A30,Classes!$B$2:$N$455,7,FALSE),0)</f>
        <v>0</v>
      </c>
    </row>
    <row r="31" spans="1:28" ht="14.4" customHeight="1" x14ac:dyDescent="0.3">
      <c r="A31" s="15" t="s">
        <v>20</v>
      </c>
      <c r="B31" s="3">
        <f>IFERROR(VLOOKUP(B$1&amp;"_"&amp;$A31,Classes!$B$2:$N$455,7,FALSE),0)</f>
        <v>0</v>
      </c>
      <c r="C31">
        <f>IFERROR(VLOOKUP(C$1&amp;"_"&amp;$A31,Classes!$B$2:$N$455,7,FALSE),0)</f>
        <v>0</v>
      </c>
      <c r="D31">
        <f>IFERROR(VLOOKUP(D$1&amp;"_"&amp;$A31,Classes!$B$2:$N$455,7,FALSE),0)</f>
        <v>0</v>
      </c>
      <c r="E31">
        <f>IFERROR(VLOOKUP(E$1&amp;"_"&amp;$A31,Classes!$B$2:$N$455,7,FALSE),0)</f>
        <v>0</v>
      </c>
      <c r="F31">
        <f>IFERROR(VLOOKUP(F$1&amp;"_"&amp;$A31,Classes!$B$2:$N$455,7,FALSE),0)</f>
        <v>0</v>
      </c>
      <c r="G31">
        <f>IFERROR(VLOOKUP(G$1&amp;"_"&amp;$A31,Classes!$B$2:$N$455,7,FALSE),0)</f>
        <v>0</v>
      </c>
      <c r="H31" s="24">
        <f>IFERROR(VLOOKUP(H$1&amp;"_"&amp;$A31,Classes!$B$2:$N$455,7,FALSE),0)</f>
        <v>0</v>
      </c>
      <c r="I31">
        <f>IFERROR(VLOOKUP(I$1&amp;"_"&amp;$A31,Classes!$B$2:$N$455,7,FALSE),0)</f>
        <v>0</v>
      </c>
      <c r="J31">
        <f>IFERROR(VLOOKUP(J$1&amp;"_"&amp;$A31,Classes!$B$2:$N$455,7,FALSE),0)</f>
        <v>0</v>
      </c>
      <c r="K31">
        <f>IFERROR(VLOOKUP(K$1&amp;"_"&amp;$A31,Classes!$B$2:$N$455,7,FALSE),0)</f>
        <v>0</v>
      </c>
      <c r="L31">
        <f>IFERROR(VLOOKUP(L$1&amp;"_"&amp;$A31,Classes!$B$2:$N$455,7,FALSE),0)</f>
        <v>0</v>
      </c>
      <c r="M31">
        <f>IFERROR(VLOOKUP(M$1&amp;"_"&amp;$A31,Classes!$B$2:$N$455,7,FALSE),0)</f>
        <v>0</v>
      </c>
      <c r="N31">
        <f>IFERROR(VLOOKUP(N$1&amp;"_"&amp;$A31,Classes!$B$2:$N$455,7,FALSE),0)</f>
        <v>0</v>
      </c>
      <c r="O31">
        <f>IFERROR(VLOOKUP(O$1&amp;"_"&amp;$A31,Classes!$B$2:$N$455,7,FALSE),0)</f>
        <v>0</v>
      </c>
      <c r="P31">
        <f>IFERROR(VLOOKUP(P$1&amp;"_"&amp;$A31,Classes!$B$2:$N$455,7,FALSE),0)</f>
        <v>0</v>
      </c>
      <c r="Q31">
        <f>IFERROR(VLOOKUP(Q$1&amp;"_"&amp;$A31,Classes!$B$2:$N$455,7,FALSE),0)</f>
        <v>0</v>
      </c>
      <c r="R31" s="3">
        <f>IFERROR(VLOOKUP(R$1&amp;"_"&amp;$A31,Classes!$B$2:$N$455,7,FALSE),0)</f>
        <v>0</v>
      </c>
      <c r="S31">
        <f>IFERROR(VLOOKUP(S$1&amp;"_"&amp;$A31,Classes!$B$2:$N$455,7,FALSE),0)</f>
        <v>0</v>
      </c>
      <c r="T31">
        <f>IFERROR(VLOOKUP(T$1&amp;"_"&amp;$A31,Classes!$B$2:$N$455,7,FALSE),0)</f>
        <v>0</v>
      </c>
      <c r="U31" s="24">
        <f>IFERROR(VLOOKUP(U$1&amp;"_"&amp;$A31,Classes!$B$2:$N$455,7,FALSE),0)</f>
        <v>0</v>
      </c>
      <c r="V31">
        <f>IFERROR(VLOOKUP(V$1&amp;"_"&amp;$A31,Classes!$B$2:$N$455,7,FALSE),0)</f>
        <v>0</v>
      </c>
      <c r="W31">
        <f>IFERROR(VLOOKUP(W$1&amp;"_"&amp;$A31,Classes!$B$2:$N$455,7,FALSE),0)</f>
        <v>0</v>
      </c>
      <c r="X31">
        <f>IFERROR(VLOOKUP(X$1&amp;"_"&amp;$A31,Classes!$B$2:$N$455,7,FALSE),0)</f>
        <v>0</v>
      </c>
      <c r="Y31" s="3">
        <f>IFERROR(VLOOKUP(Y$1&amp;"_"&amp;$A31,Classes!$B$2:$N$455,7,FALSE),0)</f>
        <v>0</v>
      </c>
      <c r="Z31">
        <f>IFERROR(VLOOKUP(Z$1&amp;"_"&amp;$A31,Classes!$B$2:$N$455,7,FALSE),0)</f>
        <v>0</v>
      </c>
      <c r="AA31">
        <f>IFERROR(VLOOKUP(AA$1&amp;"_"&amp;$A31,Classes!$B$2:$N$455,7,FALSE),0)</f>
        <v>0</v>
      </c>
      <c r="AB31">
        <f>IFERROR(VLOOKUP(AB$1&amp;"_"&amp;$A31,Classes!$B$2:$N$455,7,FALSE),0)</f>
        <v>0</v>
      </c>
    </row>
    <row r="32" spans="1:28" ht="14.4" customHeight="1" x14ac:dyDescent="0.3">
      <c r="A32" s="15" t="s">
        <v>26</v>
      </c>
      <c r="B32" s="3">
        <f>IFERROR(VLOOKUP(B$1&amp;"_"&amp;$A32,Classes!$B$2:$N$455,7,FALSE),0)</f>
        <v>0</v>
      </c>
      <c r="C32">
        <f>IFERROR(VLOOKUP(C$1&amp;"_"&amp;$A32,Classes!$B$2:$N$455,7,FALSE),0)</f>
        <v>0</v>
      </c>
      <c r="D32">
        <f>IFERROR(VLOOKUP(D$1&amp;"_"&amp;$A32,Classes!$B$2:$N$455,7,FALSE),0)</f>
        <v>0</v>
      </c>
      <c r="E32">
        <f>IFERROR(VLOOKUP(E$1&amp;"_"&amp;$A32,Classes!$B$2:$N$455,7,FALSE),0)</f>
        <v>0</v>
      </c>
      <c r="F32">
        <f>IFERROR(VLOOKUP(F$1&amp;"_"&amp;$A32,Classes!$B$2:$N$455,7,FALSE),0)</f>
        <v>0</v>
      </c>
      <c r="G32">
        <f>IFERROR(VLOOKUP(G$1&amp;"_"&amp;$A32,Classes!$B$2:$N$455,7,FALSE),0)</f>
        <v>0</v>
      </c>
      <c r="H32" s="24">
        <f>IFERROR(VLOOKUP(H$1&amp;"_"&amp;$A32,Classes!$B$2:$N$455,7,FALSE),0)</f>
        <v>0</v>
      </c>
      <c r="I32">
        <f>IFERROR(VLOOKUP(I$1&amp;"_"&amp;$A32,Classes!$B$2:$N$455,7,FALSE),0)</f>
        <v>0</v>
      </c>
      <c r="J32">
        <f>IFERROR(VLOOKUP(J$1&amp;"_"&amp;$A32,Classes!$B$2:$N$455,7,FALSE),0)</f>
        <v>0</v>
      </c>
      <c r="K32">
        <f>IFERROR(VLOOKUP(K$1&amp;"_"&amp;$A32,Classes!$B$2:$N$455,7,FALSE),0)</f>
        <v>0</v>
      </c>
      <c r="L32">
        <f>IFERROR(VLOOKUP(L$1&amp;"_"&amp;$A32,Classes!$B$2:$N$455,7,FALSE),0)</f>
        <v>0</v>
      </c>
      <c r="M32">
        <f>IFERROR(VLOOKUP(M$1&amp;"_"&amp;$A32,Classes!$B$2:$N$455,7,FALSE),0)</f>
        <v>0</v>
      </c>
      <c r="N32">
        <f>IFERROR(VLOOKUP(N$1&amp;"_"&amp;$A32,Classes!$B$2:$N$455,7,FALSE),0)</f>
        <v>0</v>
      </c>
      <c r="O32">
        <f>IFERROR(VLOOKUP(O$1&amp;"_"&amp;$A32,Classes!$B$2:$N$455,7,FALSE),0)</f>
        <v>0</v>
      </c>
      <c r="P32">
        <f>IFERROR(VLOOKUP(P$1&amp;"_"&amp;$A32,Classes!$B$2:$N$455,7,FALSE),0)</f>
        <v>0</v>
      </c>
      <c r="Q32">
        <f>IFERROR(VLOOKUP(Q$1&amp;"_"&amp;$A32,Classes!$B$2:$N$455,7,FALSE),0)</f>
        <v>0</v>
      </c>
      <c r="R32" s="3">
        <f>IFERROR(VLOOKUP(R$1&amp;"_"&amp;$A32,Classes!$B$2:$N$455,7,FALSE),0)</f>
        <v>0</v>
      </c>
      <c r="S32">
        <f>IFERROR(VLOOKUP(S$1&amp;"_"&amp;$A32,Classes!$B$2:$N$455,7,FALSE),0)</f>
        <v>0</v>
      </c>
      <c r="T32">
        <f>IFERROR(VLOOKUP(T$1&amp;"_"&amp;$A32,Classes!$B$2:$N$455,7,FALSE),0)</f>
        <v>0</v>
      </c>
      <c r="U32" s="24">
        <f>IFERROR(VLOOKUP(U$1&amp;"_"&amp;$A32,Classes!$B$2:$N$455,7,FALSE),0)</f>
        <v>0</v>
      </c>
      <c r="V32">
        <f>IFERROR(VLOOKUP(V$1&amp;"_"&amp;$A32,Classes!$B$2:$N$455,7,FALSE),0)</f>
        <v>0</v>
      </c>
      <c r="W32">
        <f>IFERROR(VLOOKUP(W$1&amp;"_"&amp;$A32,Classes!$B$2:$N$455,7,FALSE),0)</f>
        <v>0</v>
      </c>
      <c r="X32">
        <f>IFERROR(VLOOKUP(X$1&amp;"_"&amp;$A32,Classes!$B$2:$N$455,7,FALSE),0)</f>
        <v>0</v>
      </c>
      <c r="Y32" s="3">
        <f>IFERROR(VLOOKUP(Y$1&amp;"_"&amp;$A32,Classes!$B$2:$N$455,7,FALSE),0)</f>
        <v>0</v>
      </c>
      <c r="Z32">
        <f>IFERROR(VLOOKUP(Z$1&amp;"_"&amp;$A32,Classes!$B$2:$N$455,7,FALSE),0)</f>
        <v>0</v>
      </c>
      <c r="AA32">
        <f>IFERROR(VLOOKUP(AA$1&amp;"_"&amp;$A32,Classes!$B$2:$N$455,7,FALSE),0)</f>
        <v>0</v>
      </c>
      <c r="AB32">
        <f>IFERROR(VLOOKUP(AB$1&amp;"_"&amp;$A32,Classes!$B$2:$N$455,7,FALSE),0)</f>
        <v>0</v>
      </c>
    </row>
    <row r="33" spans="1:28" ht="14.4" customHeight="1" x14ac:dyDescent="0.3">
      <c r="A33" s="15" t="s">
        <v>25</v>
      </c>
      <c r="B33" s="3">
        <f>IFERROR(VLOOKUP(B$1&amp;"_"&amp;$A33,Classes!$B$2:$N$455,7,FALSE),0)</f>
        <v>0</v>
      </c>
      <c r="C33">
        <f>IFERROR(VLOOKUP(C$1&amp;"_"&amp;$A33,Classes!$B$2:$N$455,7,FALSE),0)</f>
        <v>0</v>
      </c>
      <c r="D33">
        <f>IFERROR(VLOOKUP(D$1&amp;"_"&amp;$A33,Classes!$B$2:$N$455,7,FALSE),0)</f>
        <v>0</v>
      </c>
      <c r="E33">
        <f>IFERROR(VLOOKUP(E$1&amp;"_"&amp;$A33,Classes!$B$2:$N$455,7,FALSE),0)</f>
        <v>0</v>
      </c>
      <c r="F33">
        <f>IFERROR(VLOOKUP(F$1&amp;"_"&amp;$A33,Classes!$B$2:$N$455,7,FALSE),0)</f>
        <v>0</v>
      </c>
      <c r="G33">
        <f>IFERROR(VLOOKUP(G$1&amp;"_"&amp;$A33,Classes!$B$2:$N$455,7,FALSE),0)</f>
        <v>0</v>
      </c>
      <c r="H33" s="24">
        <f>IFERROR(VLOOKUP(H$1&amp;"_"&amp;$A33,Classes!$B$2:$N$455,7,FALSE),0)</f>
        <v>0</v>
      </c>
      <c r="I33">
        <f>IFERROR(VLOOKUP(I$1&amp;"_"&amp;$A33,Classes!$B$2:$N$455,7,FALSE),0)</f>
        <v>0</v>
      </c>
      <c r="J33">
        <f>IFERROR(VLOOKUP(J$1&amp;"_"&amp;$A33,Classes!$B$2:$N$455,7,FALSE),0)</f>
        <v>0</v>
      </c>
      <c r="K33">
        <f>IFERROR(VLOOKUP(K$1&amp;"_"&amp;$A33,Classes!$B$2:$N$455,7,FALSE),0)</f>
        <v>0</v>
      </c>
      <c r="L33">
        <f>IFERROR(VLOOKUP(L$1&amp;"_"&amp;$A33,Classes!$B$2:$N$455,7,FALSE),0)</f>
        <v>0</v>
      </c>
      <c r="M33">
        <f>IFERROR(VLOOKUP(M$1&amp;"_"&amp;$A33,Classes!$B$2:$N$455,7,FALSE),0)</f>
        <v>0</v>
      </c>
      <c r="N33">
        <f>IFERROR(VLOOKUP(N$1&amp;"_"&amp;$A33,Classes!$B$2:$N$455,7,FALSE),0)</f>
        <v>0</v>
      </c>
      <c r="O33">
        <f>IFERROR(VLOOKUP(O$1&amp;"_"&amp;$A33,Classes!$B$2:$N$455,7,FALSE),0)</f>
        <v>0</v>
      </c>
      <c r="P33">
        <f>IFERROR(VLOOKUP(P$1&amp;"_"&amp;$A33,Classes!$B$2:$N$455,7,FALSE),0)</f>
        <v>0</v>
      </c>
      <c r="Q33">
        <f>IFERROR(VLOOKUP(Q$1&amp;"_"&amp;$A33,Classes!$B$2:$N$455,7,FALSE),0)</f>
        <v>0</v>
      </c>
      <c r="R33" s="3">
        <f>IFERROR(VLOOKUP(R$1&amp;"_"&amp;$A33,Classes!$B$2:$N$455,7,FALSE),0)</f>
        <v>0</v>
      </c>
      <c r="S33">
        <f>IFERROR(VLOOKUP(S$1&amp;"_"&amp;$A33,Classes!$B$2:$N$455,7,FALSE),0)</f>
        <v>0</v>
      </c>
      <c r="T33">
        <f>IFERROR(VLOOKUP(T$1&amp;"_"&amp;$A33,Classes!$B$2:$N$455,7,FALSE),0)</f>
        <v>0</v>
      </c>
      <c r="U33" s="24">
        <f>IFERROR(VLOOKUP(U$1&amp;"_"&amp;$A33,Classes!$B$2:$N$455,7,FALSE),0)</f>
        <v>0</v>
      </c>
      <c r="V33">
        <f>IFERROR(VLOOKUP(V$1&amp;"_"&amp;$A33,Classes!$B$2:$N$455,7,FALSE),0)</f>
        <v>0</v>
      </c>
      <c r="W33">
        <f>IFERROR(VLOOKUP(W$1&amp;"_"&amp;$A33,Classes!$B$2:$N$455,7,FALSE),0)</f>
        <v>0</v>
      </c>
      <c r="X33">
        <f>IFERROR(VLOOKUP(X$1&amp;"_"&amp;$A33,Classes!$B$2:$N$455,7,FALSE),0)</f>
        <v>0</v>
      </c>
      <c r="Y33" s="3">
        <f>IFERROR(VLOOKUP(Y$1&amp;"_"&amp;$A33,Classes!$B$2:$N$455,7,FALSE),0)</f>
        <v>0</v>
      </c>
      <c r="Z33">
        <f>IFERROR(VLOOKUP(Z$1&amp;"_"&amp;$A33,Classes!$B$2:$N$455,7,FALSE),0)</f>
        <v>0</v>
      </c>
      <c r="AA33">
        <f>IFERROR(VLOOKUP(AA$1&amp;"_"&amp;$A33,Classes!$B$2:$N$455,7,FALSE),0)</f>
        <v>0</v>
      </c>
      <c r="AB33">
        <f>IFERROR(VLOOKUP(AB$1&amp;"_"&amp;$A33,Classes!$B$2:$N$455,7,FALSE),0)</f>
        <v>0</v>
      </c>
    </row>
    <row r="34" spans="1:28" ht="14.4" customHeight="1" x14ac:dyDescent="0.3">
      <c r="A34" s="15" t="s">
        <v>17</v>
      </c>
      <c r="B34" s="3">
        <f>IFERROR(VLOOKUP(B$1&amp;"_"&amp;$A34,Classes!$B$2:$N$455,7,FALSE),0)</f>
        <v>1</v>
      </c>
      <c r="C34">
        <f>IFERROR(VLOOKUP(C$1&amp;"_"&amp;$A34,Classes!$B$2:$N$455,7,FALSE),0)</f>
        <v>1</v>
      </c>
      <c r="D34">
        <f>IFERROR(VLOOKUP(D$1&amp;"_"&amp;$A34,Classes!$B$2:$N$455,7,FALSE),0)</f>
        <v>1</v>
      </c>
      <c r="E34">
        <f>IFERROR(VLOOKUP(E$1&amp;"_"&amp;$A34,Classes!$B$2:$N$455,7,FALSE),0)</f>
        <v>0</v>
      </c>
      <c r="F34">
        <f>IFERROR(VLOOKUP(F$1&amp;"_"&amp;$A34,Classes!$B$2:$N$455,7,FALSE),0)</f>
        <v>1</v>
      </c>
      <c r="G34">
        <f>IFERROR(VLOOKUP(G$1&amp;"_"&amp;$A34,Classes!$B$2:$N$455,7,FALSE),0)</f>
        <v>1</v>
      </c>
      <c r="H34" s="24">
        <f>IFERROR(VLOOKUP(H$1&amp;"_"&amp;$A34,Classes!$B$2:$N$455,7,FALSE),0)</f>
        <v>0</v>
      </c>
      <c r="I34">
        <f>IFERROR(VLOOKUP(I$1&amp;"_"&amp;$A34,Classes!$B$2:$N$455,7,FALSE),0)</f>
        <v>1</v>
      </c>
      <c r="J34">
        <f>IFERROR(VLOOKUP(J$1&amp;"_"&amp;$A34,Classes!$B$2:$N$455,7,FALSE),0)</f>
        <v>1</v>
      </c>
      <c r="K34">
        <f>IFERROR(VLOOKUP(K$1&amp;"_"&amp;$A34,Classes!$B$2:$N$455,7,FALSE),0)</f>
        <v>1</v>
      </c>
      <c r="L34">
        <f>IFERROR(VLOOKUP(L$1&amp;"_"&amp;$A34,Classes!$B$2:$N$455,7,FALSE),0)</f>
        <v>1</v>
      </c>
      <c r="M34">
        <f>IFERROR(VLOOKUP(M$1&amp;"_"&amp;$A34,Classes!$B$2:$N$455,7,FALSE),0)</f>
        <v>1</v>
      </c>
      <c r="N34">
        <f>IFERROR(VLOOKUP(N$1&amp;"_"&amp;$A34,Classes!$B$2:$N$455,7,FALSE),0)</f>
        <v>1</v>
      </c>
      <c r="O34">
        <f>IFERROR(VLOOKUP(O$1&amp;"_"&amp;$A34,Classes!$B$2:$N$455,7,FALSE),0)</f>
        <v>1</v>
      </c>
      <c r="P34">
        <f>IFERROR(VLOOKUP(P$1&amp;"_"&amp;$A34,Classes!$B$2:$N$455,7,FALSE),0)</f>
        <v>1</v>
      </c>
      <c r="Q34">
        <f>IFERROR(VLOOKUP(Q$1&amp;"_"&amp;$A34,Classes!$B$2:$N$455,7,FALSE),0)</f>
        <v>1</v>
      </c>
      <c r="R34" s="3">
        <f>IFERROR(VLOOKUP(R$1&amp;"_"&amp;$A34,Classes!$B$2:$N$455,7,FALSE),0)</f>
        <v>1</v>
      </c>
      <c r="S34">
        <f>IFERROR(VLOOKUP(S$1&amp;"_"&amp;$A34,Classes!$B$2:$N$455,7,FALSE),0)</f>
        <v>1</v>
      </c>
      <c r="T34">
        <f>IFERROR(VLOOKUP(T$1&amp;"_"&amp;$A34,Classes!$B$2:$N$455,7,FALSE),0)</f>
        <v>1</v>
      </c>
      <c r="U34" s="24">
        <f>IFERROR(VLOOKUP(U$1&amp;"_"&amp;$A34,Classes!$B$2:$N$455,7,FALSE),0)</f>
        <v>1</v>
      </c>
      <c r="V34">
        <f>IFERROR(VLOOKUP(V$1&amp;"_"&amp;$A34,Classes!$B$2:$N$455,7,FALSE),0)</f>
        <v>1</v>
      </c>
      <c r="W34">
        <f>IFERROR(VLOOKUP(W$1&amp;"_"&amp;$A34,Classes!$B$2:$N$455,7,FALSE),0)</f>
        <v>1</v>
      </c>
      <c r="X34">
        <f>IFERROR(VLOOKUP(X$1&amp;"_"&amp;$A34,Classes!$B$2:$N$455,7,FALSE),0)</f>
        <v>1</v>
      </c>
      <c r="Y34" s="3">
        <f>IFERROR(VLOOKUP(Y$1&amp;"_"&amp;$A34,Classes!$B$2:$N$455,7,FALSE),0)</f>
        <v>1</v>
      </c>
      <c r="Z34">
        <f>IFERROR(VLOOKUP(Z$1&amp;"_"&amp;$A34,Classes!$B$2:$N$455,7,FALSE),0)</f>
        <v>1</v>
      </c>
      <c r="AA34">
        <f>IFERROR(VLOOKUP(AA$1&amp;"_"&amp;$A34,Classes!$B$2:$N$455,7,FALSE),0)</f>
        <v>1</v>
      </c>
      <c r="AB34">
        <f>IFERROR(VLOOKUP(AB$1&amp;"_"&amp;$A34,Classes!$B$2:$N$455,7,FALSE),0)</f>
        <v>1</v>
      </c>
    </row>
    <row r="35" spans="1:28" ht="14.4" customHeight="1" x14ac:dyDescent="0.3">
      <c r="A35" s="15" t="s">
        <v>11</v>
      </c>
      <c r="B35" s="3">
        <f>IFERROR(VLOOKUP(B$1&amp;"_"&amp;$A35,Classes!$B$2:$N$455,7,FALSE),0)</f>
        <v>0</v>
      </c>
      <c r="C35">
        <f>IFERROR(VLOOKUP(C$1&amp;"_"&amp;$A35,Classes!$B$2:$N$455,7,FALSE),0)</f>
        <v>0</v>
      </c>
      <c r="D35">
        <f>IFERROR(VLOOKUP(D$1&amp;"_"&amp;$A35,Classes!$B$2:$N$455,7,FALSE),0)</f>
        <v>0</v>
      </c>
      <c r="E35">
        <f>IFERROR(VLOOKUP(E$1&amp;"_"&amp;$A35,Classes!$B$2:$N$455,7,FALSE),0)</f>
        <v>0</v>
      </c>
      <c r="F35">
        <f>IFERROR(VLOOKUP(F$1&amp;"_"&amp;$A35,Classes!$B$2:$N$455,7,FALSE),0)</f>
        <v>0</v>
      </c>
      <c r="G35">
        <f>IFERROR(VLOOKUP(G$1&amp;"_"&amp;$A35,Classes!$B$2:$N$455,7,FALSE),0)</f>
        <v>0</v>
      </c>
      <c r="H35" s="24">
        <f>IFERROR(VLOOKUP(H$1&amp;"_"&amp;$A35,Classes!$B$2:$N$455,7,FALSE),0)</f>
        <v>0</v>
      </c>
      <c r="I35">
        <f>IFERROR(VLOOKUP(I$1&amp;"_"&amp;$A35,Classes!$B$2:$N$455,7,FALSE),0)</f>
        <v>0</v>
      </c>
      <c r="J35">
        <f>IFERROR(VLOOKUP(J$1&amp;"_"&amp;$A35,Classes!$B$2:$N$455,7,FALSE),0)</f>
        <v>0</v>
      </c>
      <c r="K35">
        <f>IFERROR(VLOOKUP(K$1&amp;"_"&amp;$A35,Classes!$B$2:$N$455,7,FALSE),0)</f>
        <v>0</v>
      </c>
      <c r="L35">
        <f>IFERROR(VLOOKUP(L$1&amp;"_"&amp;$A35,Classes!$B$2:$N$455,7,FALSE),0)</f>
        <v>0</v>
      </c>
      <c r="M35">
        <f>IFERROR(VLOOKUP(M$1&amp;"_"&amp;$A35,Classes!$B$2:$N$455,7,FALSE),0)</f>
        <v>0</v>
      </c>
      <c r="N35">
        <f>IFERROR(VLOOKUP(N$1&amp;"_"&amp;$A35,Classes!$B$2:$N$455,7,FALSE),0)</f>
        <v>0</v>
      </c>
      <c r="O35">
        <f>IFERROR(VLOOKUP(O$1&amp;"_"&amp;$A35,Classes!$B$2:$N$455,7,FALSE),0)</f>
        <v>0</v>
      </c>
      <c r="P35">
        <f>IFERROR(VLOOKUP(P$1&amp;"_"&amp;$A35,Classes!$B$2:$N$455,7,FALSE),0)</f>
        <v>0</v>
      </c>
      <c r="Q35">
        <f>IFERROR(VLOOKUP(Q$1&amp;"_"&amp;$A35,Classes!$B$2:$N$455,7,FALSE),0)</f>
        <v>0</v>
      </c>
      <c r="R35" s="3">
        <f>IFERROR(VLOOKUP(R$1&amp;"_"&amp;$A35,Classes!$B$2:$N$455,7,FALSE),0)</f>
        <v>0</v>
      </c>
      <c r="S35">
        <f>IFERROR(VLOOKUP(S$1&amp;"_"&amp;$A35,Classes!$B$2:$N$455,7,FALSE),0)</f>
        <v>0</v>
      </c>
      <c r="T35">
        <f>IFERROR(VLOOKUP(T$1&amp;"_"&amp;$A35,Classes!$B$2:$N$455,7,FALSE),0)</f>
        <v>0</v>
      </c>
      <c r="U35" s="24">
        <f>IFERROR(VLOOKUP(U$1&amp;"_"&amp;$A35,Classes!$B$2:$N$455,7,FALSE),0)</f>
        <v>0</v>
      </c>
      <c r="V35">
        <f>IFERROR(VLOOKUP(V$1&amp;"_"&amp;$A35,Classes!$B$2:$N$455,7,FALSE),0)</f>
        <v>0</v>
      </c>
      <c r="W35">
        <f>IFERROR(VLOOKUP(W$1&amp;"_"&amp;$A35,Classes!$B$2:$N$455,7,FALSE),0)</f>
        <v>0</v>
      </c>
      <c r="X35">
        <f>IFERROR(VLOOKUP(X$1&amp;"_"&amp;$A35,Classes!$B$2:$N$455,7,FALSE),0)</f>
        <v>0</v>
      </c>
      <c r="Y35" s="3">
        <f>IFERROR(VLOOKUP(Y$1&amp;"_"&amp;$A35,Classes!$B$2:$N$455,7,FALSE),0)</f>
        <v>0</v>
      </c>
      <c r="Z35">
        <f>IFERROR(VLOOKUP(Z$1&amp;"_"&amp;$A35,Classes!$B$2:$N$455,7,FALSE),0)</f>
        <v>0</v>
      </c>
      <c r="AA35">
        <f>IFERROR(VLOOKUP(AA$1&amp;"_"&amp;$A35,Classes!$B$2:$N$455,7,FALSE),0)</f>
        <v>0</v>
      </c>
      <c r="AB35">
        <f>IFERROR(VLOOKUP(AB$1&amp;"_"&amp;$A35,Classes!$B$2:$N$455,7,FALSE),0)</f>
        <v>0</v>
      </c>
    </row>
    <row r="36" spans="1:28" ht="14.4" customHeight="1" x14ac:dyDescent="0.3">
      <c r="A36" s="15" t="s">
        <v>19</v>
      </c>
      <c r="B36" s="3">
        <f>IFERROR(VLOOKUP(B$1&amp;"_"&amp;$A36,Classes!$B$2:$N$455,7,FALSE),0)</f>
        <v>0</v>
      </c>
      <c r="C36">
        <f>IFERROR(VLOOKUP(C$1&amp;"_"&amp;$A36,Classes!$B$2:$N$455,7,FALSE),0)</f>
        <v>0</v>
      </c>
      <c r="D36">
        <f>IFERROR(VLOOKUP(D$1&amp;"_"&amp;$A36,Classes!$B$2:$N$455,7,FALSE),0)</f>
        <v>0</v>
      </c>
      <c r="E36">
        <f>IFERROR(VLOOKUP(E$1&amp;"_"&amp;$A36,Classes!$B$2:$N$455,7,FALSE),0)</f>
        <v>0</v>
      </c>
      <c r="F36">
        <f>IFERROR(VLOOKUP(F$1&amp;"_"&amp;$A36,Classes!$B$2:$N$455,7,FALSE),0)</f>
        <v>0</v>
      </c>
      <c r="G36">
        <f>IFERROR(VLOOKUP(G$1&amp;"_"&amp;$A36,Classes!$B$2:$N$455,7,FALSE),0)</f>
        <v>0</v>
      </c>
      <c r="H36" s="24">
        <f>IFERROR(VLOOKUP(H$1&amp;"_"&amp;$A36,Classes!$B$2:$N$455,7,FALSE),0)</f>
        <v>0</v>
      </c>
      <c r="I36">
        <f>IFERROR(VLOOKUP(I$1&amp;"_"&amp;$A36,Classes!$B$2:$N$455,7,FALSE),0)</f>
        <v>0</v>
      </c>
      <c r="J36">
        <f>IFERROR(VLOOKUP(J$1&amp;"_"&amp;$A36,Classes!$B$2:$N$455,7,FALSE),0)</f>
        <v>0</v>
      </c>
      <c r="K36">
        <f>IFERROR(VLOOKUP(K$1&amp;"_"&amp;$A36,Classes!$B$2:$N$455,7,FALSE),0)</f>
        <v>0</v>
      </c>
      <c r="L36">
        <f>IFERROR(VLOOKUP(L$1&amp;"_"&amp;$A36,Classes!$B$2:$N$455,7,FALSE),0)</f>
        <v>0</v>
      </c>
      <c r="M36">
        <f>IFERROR(VLOOKUP(M$1&amp;"_"&amp;$A36,Classes!$B$2:$N$455,7,FALSE),0)</f>
        <v>0</v>
      </c>
      <c r="N36">
        <f>IFERROR(VLOOKUP(N$1&amp;"_"&amp;$A36,Classes!$B$2:$N$455,7,FALSE),0)</f>
        <v>0</v>
      </c>
      <c r="O36">
        <f>IFERROR(VLOOKUP(O$1&amp;"_"&amp;$A36,Classes!$B$2:$N$455,7,FALSE),0)</f>
        <v>0</v>
      </c>
      <c r="P36">
        <f>IFERROR(VLOOKUP(P$1&amp;"_"&amp;$A36,Classes!$B$2:$N$455,7,FALSE),0)</f>
        <v>0</v>
      </c>
      <c r="Q36">
        <f>IFERROR(VLOOKUP(Q$1&amp;"_"&amp;$A36,Classes!$B$2:$N$455,7,FALSE),0)</f>
        <v>0</v>
      </c>
      <c r="R36" s="3">
        <f>IFERROR(VLOOKUP(R$1&amp;"_"&amp;$A36,Classes!$B$2:$N$455,7,FALSE),0)</f>
        <v>0</v>
      </c>
      <c r="S36">
        <f>IFERROR(VLOOKUP(S$1&amp;"_"&amp;$A36,Classes!$B$2:$N$455,7,FALSE),0)</f>
        <v>0</v>
      </c>
      <c r="T36">
        <f>IFERROR(VLOOKUP(T$1&amp;"_"&amp;$A36,Classes!$B$2:$N$455,7,FALSE),0)</f>
        <v>0</v>
      </c>
      <c r="U36" s="24">
        <f>IFERROR(VLOOKUP(U$1&amp;"_"&amp;$A36,Classes!$B$2:$N$455,7,FALSE),0)</f>
        <v>0</v>
      </c>
      <c r="V36">
        <f>IFERROR(VLOOKUP(V$1&amp;"_"&amp;$A36,Classes!$B$2:$N$455,7,FALSE),0)</f>
        <v>0</v>
      </c>
      <c r="W36">
        <f>IFERROR(VLOOKUP(W$1&amp;"_"&amp;$A36,Classes!$B$2:$N$455,7,FALSE),0)</f>
        <v>0</v>
      </c>
      <c r="X36">
        <f>IFERROR(VLOOKUP(X$1&amp;"_"&amp;$A36,Classes!$B$2:$N$455,7,FALSE),0)</f>
        <v>0</v>
      </c>
      <c r="Y36" s="3">
        <f>IFERROR(VLOOKUP(Y$1&amp;"_"&amp;$A36,Classes!$B$2:$N$455,7,FALSE),0)</f>
        <v>0</v>
      </c>
      <c r="Z36">
        <f>IFERROR(VLOOKUP(Z$1&amp;"_"&amp;$A36,Classes!$B$2:$N$455,7,FALSE),0)</f>
        <v>0</v>
      </c>
      <c r="AA36">
        <f>IFERROR(VLOOKUP(AA$1&amp;"_"&amp;$A36,Classes!$B$2:$N$455,7,FALSE),0)</f>
        <v>0</v>
      </c>
      <c r="AB36">
        <f>IFERROR(VLOOKUP(AB$1&amp;"_"&amp;$A36,Classes!$B$2:$N$455,7,FALSE),0)</f>
        <v>0</v>
      </c>
    </row>
    <row r="37" spans="1:28" ht="14.4" customHeight="1" x14ac:dyDescent="0.3">
      <c r="A37" s="15" t="s">
        <v>24</v>
      </c>
      <c r="B37" s="3">
        <f>IFERROR(VLOOKUP(B$1&amp;"_"&amp;$A37,Classes!$B$2:$N$455,7,FALSE),0)</f>
        <v>0</v>
      </c>
      <c r="C37">
        <f>IFERROR(VLOOKUP(C$1&amp;"_"&amp;$A37,Classes!$B$2:$N$455,7,FALSE),0)</f>
        <v>0</v>
      </c>
      <c r="D37">
        <f>IFERROR(VLOOKUP(D$1&amp;"_"&amp;$A37,Classes!$B$2:$N$455,7,FALSE),0)</f>
        <v>0</v>
      </c>
      <c r="E37">
        <f>IFERROR(VLOOKUP(E$1&amp;"_"&amp;$A37,Classes!$B$2:$N$455,7,FALSE),0)</f>
        <v>0</v>
      </c>
      <c r="F37">
        <f>IFERROR(VLOOKUP(F$1&amp;"_"&amp;$A37,Classes!$B$2:$N$455,7,FALSE),0)</f>
        <v>0</v>
      </c>
      <c r="G37">
        <f>IFERROR(VLOOKUP(G$1&amp;"_"&amp;$A37,Classes!$B$2:$N$455,7,FALSE),0)</f>
        <v>0</v>
      </c>
      <c r="H37" s="24">
        <f>IFERROR(VLOOKUP(H$1&amp;"_"&amp;$A37,Classes!$B$2:$N$455,7,FALSE),0)</f>
        <v>0</v>
      </c>
      <c r="I37">
        <f>IFERROR(VLOOKUP(I$1&amp;"_"&amp;$A37,Classes!$B$2:$N$455,7,FALSE),0)</f>
        <v>0</v>
      </c>
      <c r="J37">
        <f>IFERROR(VLOOKUP(J$1&amp;"_"&amp;$A37,Classes!$B$2:$N$455,7,FALSE),0)</f>
        <v>0</v>
      </c>
      <c r="K37">
        <f>IFERROR(VLOOKUP(K$1&amp;"_"&amp;$A37,Classes!$B$2:$N$455,7,FALSE),0)</f>
        <v>0</v>
      </c>
      <c r="L37">
        <f>IFERROR(VLOOKUP(L$1&amp;"_"&amp;$A37,Classes!$B$2:$N$455,7,FALSE),0)</f>
        <v>0</v>
      </c>
      <c r="M37">
        <f>IFERROR(VLOOKUP(M$1&amp;"_"&amp;$A37,Classes!$B$2:$N$455,7,FALSE),0)</f>
        <v>0</v>
      </c>
      <c r="N37">
        <f>IFERROR(VLOOKUP(N$1&amp;"_"&amp;$A37,Classes!$B$2:$N$455,7,FALSE),0)</f>
        <v>0</v>
      </c>
      <c r="O37">
        <f>IFERROR(VLOOKUP(O$1&amp;"_"&amp;$A37,Classes!$B$2:$N$455,7,FALSE),0)</f>
        <v>0</v>
      </c>
      <c r="P37">
        <f>IFERROR(VLOOKUP(P$1&amp;"_"&amp;$A37,Classes!$B$2:$N$455,7,FALSE),0)</f>
        <v>0</v>
      </c>
      <c r="Q37">
        <f>IFERROR(VLOOKUP(Q$1&amp;"_"&amp;$A37,Classes!$B$2:$N$455,7,FALSE),0)</f>
        <v>0</v>
      </c>
      <c r="R37" s="3">
        <f>IFERROR(VLOOKUP(R$1&amp;"_"&amp;$A37,Classes!$B$2:$N$455,7,FALSE),0)</f>
        <v>0</v>
      </c>
      <c r="S37">
        <f>IFERROR(VLOOKUP(S$1&amp;"_"&amp;$A37,Classes!$B$2:$N$455,7,FALSE),0)</f>
        <v>0</v>
      </c>
      <c r="T37">
        <f>IFERROR(VLOOKUP(T$1&amp;"_"&amp;$A37,Classes!$B$2:$N$455,7,FALSE),0)</f>
        <v>0</v>
      </c>
      <c r="U37" s="24">
        <f>IFERROR(VLOOKUP(U$1&amp;"_"&amp;$A37,Classes!$B$2:$N$455,7,FALSE),0)</f>
        <v>0</v>
      </c>
      <c r="V37">
        <f>IFERROR(VLOOKUP(V$1&amp;"_"&amp;$A37,Classes!$B$2:$N$455,7,FALSE),0)</f>
        <v>0</v>
      </c>
      <c r="W37">
        <f>IFERROR(VLOOKUP(W$1&amp;"_"&amp;$A37,Classes!$B$2:$N$455,7,FALSE),0)</f>
        <v>0</v>
      </c>
      <c r="X37">
        <f>IFERROR(VLOOKUP(X$1&amp;"_"&amp;$A37,Classes!$B$2:$N$455,7,FALSE),0)</f>
        <v>0</v>
      </c>
      <c r="Y37" s="3">
        <f>IFERROR(VLOOKUP(Y$1&amp;"_"&amp;$A37,Classes!$B$2:$N$455,7,FALSE),0)</f>
        <v>0</v>
      </c>
      <c r="Z37">
        <f>IFERROR(VLOOKUP(Z$1&amp;"_"&amp;$A37,Classes!$B$2:$N$455,7,FALSE),0)</f>
        <v>0</v>
      </c>
      <c r="AA37">
        <f>IFERROR(VLOOKUP(AA$1&amp;"_"&amp;$A37,Classes!$B$2:$N$455,7,FALSE),0)</f>
        <v>0</v>
      </c>
      <c r="AB37">
        <f>IFERROR(VLOOKUP(AB$1&amp;"_"&amp;$A37,Classes!$B$2:$N$455,7,FALSE),0)</f>
        <v>0</v>
      </c>
    </row>
    <row r="38" spans="1:28" ht="14.4" customHeight="1" x14ac:dyDescent="0.3">
      <c r="A38" s="15" t="s">
        <v>37</v>
      </c>
      <c r="B38" s="3">
        <f>IFERROR(VLOOKUP(B$1&amp;"_"&amp;$A38,Classes!$B$2:$N$455,7,FALSE),0)</f>
        <v>0</v>
      </c>
      <c r="C38">
        <f>IFERROR(VLOOKUP(C$1&amp;"_"&amp;$A38,Classes!$B$2:$N$455,7,FALSE),0)</f>
        <v>0</v>
      </c>
      <c r="D38">
        <f>IFERROR(VLOOKUP(D$1&amp;"_"&amp;$A38,Classes!$B$2:$N$455,7,FALSE),0)</f>
        <v>0</v>
      </c>
      <c r="E38">
        <f>IFERROR(VLOOKUP(E$1&amp;"_"&amp;$A38,Classes!$B$2:$N$455,7,FALSE),0)</f>
        <v>0</v>
      </c>
      <c r="F38">
        <f>IFERROR(VLOOKUP(F$1&amp;"_"&amp;$A38,Classes!$B$2:$N$455,7,FALSE),0)</f>
        <v>0</v>
      </c>
      <c r="G38">
        <f>IFERROR(VLOOKUP(G$1&amp;"_"&amp;$A38,Classes!$B$2:$N$455,7,FALSE),0)</f>
        <v>0</v>
      </c>
      <c r="H38" s="24">
        <f>IFERROR(VLOOKUP(H$1&amp;"_"&amp;$A38,Classes!$B$2:$N$455,7,FALSE),0)</f>
        <v>0</v>
      </c>
      <c r="I38">
        <f>IFERROR(VLOOKUP(I$1&amp;"_"&amp;$A38,Classes!$B$2:$N$455,7,FALSE),0)</f>
        <v>0</v>
      </c>
      <c r="J38">
        <f>IFERROR(VLOOKUP(J$1&amp;"_"&amp;$A38,Classes!$B$2:$N$455,7,FALSE),0)</f>
        <v>0</v>
      </c>
      <c r="K38">
        <f>IFERROR(VLOOKUP(K$1&amp;"_"&amp;$A38,Classes!$B$2:$N$455,7,FALSE),0)</f>
        <v>0</v>
      </c>
      <c r="L38">
        <f>IFERROR(VLOOKUP(L$1&amp;"_"&amp;$A38,Classes!$B$2:$N$455,7,FALSE),0)</f>
        <v>0</v>
      </c>
      <c r="M38">
        <f>IFERROR(VLOOKUP(M$1&amp;"_"&amp;$A38,Classes!$B$2:$N$455,7,FALSE),0)</f>
        <v>0</v>
      </c>
      <c r="N38">
        <f>IFERROR(VLOOKUP(N$1&amp;"_"&amp;$A38,Classes!$B$2:$N$455,7,FALSE),0)</f>
        <v>0</v>
      </c>
      <c r="O38">
        <f>IFERROR(VLOOKUP(O$1&amp;"_"&amp;$A38,Classes!$B$2:$N$455,7,FALSE),0)</f>
        <v>0</v>
      </c>
      <c r="P38">
        <f>IFERROR(VLOOKUP(P$1&amp;"_"&amp;$A38,Classes!$B$2:$N$455,7,FALSE),0)</f>
        <v>0</v>
      </c>
      <c r="Q38">
        <f>IFERROR(VLOOKUP(Q$1&amp;"_"&amp;$A38,Classes!$B$2:$N$455,7,FALSE),0)</f>
        <v>0</v>
      </c>
      <c r="R38" s="3">
        <f>IFERROR(VLOOKUP(R$1&amp;"_"&amp;$A38,Classes!$B$2:$N$455,7,FALSE),0)</f>
        <v>0</v>
      </c>
      <c r="S38">
        <f>IFERROR(VLOOKUP(S$1&amp;"_"&amp;$A38,Classes!$B$2:$N$455,7,FALSE),0)</f>
        <v>0</v>
      </c>
      <c r="T38">
        <f>IFERROR(VLOOKUP(T$1&amp;"_"&amp;$A38,Classes!$B$2:$N$455,7,FALSE),0)</f>
        <v>0</v>
      </c>
      <c r="U38" s="24">
        <f>IFERROR(VLOOKUP(U$1&amp;"_"&amp;$A38,Classes!$B$2:$N$455,7,FALSE),0)</f>
        <v>0</v>
      </c>
      <c r="V38">
        <f>IFERROR(VLOOKUP(V$1&amp;"_"&amp;$A38,Classes!$B$2:$N$455,7,FALSE),0)</f>
        <v>0</v>
      </c>
      <c r="W38">
        <f>IFERROR(VLOOKUP(W$1&amp;"_"&amp;$A38,Classes!$B$2:$N$455,7,FALSE),0)</f>
        <v>0</v>
      </c>
      <c r="X38">
        <f>IFERROR(VLOOKUP(X$1&amp;"_"&amp;$A38,Classes!$B$2:$N$455,7,FALSE),0)</f>
        <v>0</v>
      </c>
      <c r="Y38" s="3">
        <f>IFERROR(VLOOKUP(Y$1&amp;"_"&amp;$A38,Classes!$B$2:$N$455,7,FALSE),0)</f>
        <v>0</v>
      </c>
      <c r="Z38">
        <f>IFERROR(VLOOKUP(Z$1&amp;"_"&amp;$A38,Classes!$B$2:$N$455,7,FALSE),0)</f>
        <v>0</v>
      </c>
      <c r="AA38">
        <f>IFERROR(VLOOKUP(AA$1&amp;"_"&amp;$A38,Classes!$B$2:$N$455,7,FALSE),0)</f>
        <v>0</v>
      </c>
      <c r="AB38">
        <f>IFERROR(VLOOKUP(AB$1&amp;"_"&amp;$A38,Classes!$B$2:$N$455,7,FALSE),0)</f>
        <v>0</v>
      </c>
    </row>
    <row r="39" spans="1:28" ht="14.4" customHeight="1" x14ac:dyDescent="0.3">
      <c r="A39" s="16" t="s">
        <v>22</v>
      </c>
      <c r="B39" s="11">
        <f>IFERROR(VLOOKUP(B$1&amp;"_"&amp;$A39,Classes!$B$2:$N$455,7,FALSE),0)</f>
        <v>0</v>
      </c>
      <c r="C39" s="12">
        <f>IFERROR(VLOOKUP(C$1&amp;"_"&amp;$A39,Classes!$B$2:$N$455,7,FALSE),0)</f>
        <v>0</v>
      </c>
      <c r="D39" s="12">
        <f>IFERROR(VLOOKUP(D$1&amp;"_"&amp;$A39,Classes!$B$2:$N$455,7,FALSE),0)</f>
        <v>0</v>
      </c>
      <c r="E39" s="12">
        <f>IFERROR(VLOOKUP(E$1&amp;"_"&amp;$A39,Classes!$B$2:$N$455,7,FALSE),0)</f>
        <v>0</v>
      </c>
      <c r="F39" s="12">
        <f>IFERROR(VLOOKUP(F$1&amp;"_"&amp;$A39,Classes!$B$2:$N$455,7,FALSE),0)</f>
        <v>0</v>
      </c>
      <c r="G39" s="12">
        <f>IFERROR(VLOOKUP(G$1&amp;"_"&amp;$A39,Classes!$B$2:$N$455,7,FALSE),0)</f>
        <v>0</v>
      </c>
      <c r="H39" s="25">
        <f>IFERROR(VLOOKUP(H$1&amp;"_"&amp;$A39,Classes!$B$2:$N$455,7,FALSE),0)</f>
        <v>0</v>
      </c>
      <c r="I39" s="12">
        <f>IFERROR(VLOOKUP(I$1&amp;"_"&amp;$A39,Classes!$B$2:$N$455,7,FALSE),0)</f>
        <v>0</v>
      </c>
      <c r="J39" s="12">
        <f>IFERROR(VLOOKUP(J$1&amp;"_"&amp;$A39,Classes!$B$2:$N$455,7,FALSE),0)</f>
        <v>0</v>
      </c>
      <c r="K39" s="12">
        <f>IFERROR(VLOOKUP(K$1&amp;"_"&amp;$A39,Classes!$B$2:$N$455,7,FALSE),0)</f>
        <v>0</v>
      </c>
      <c r="L39" s="12">
        <f>IFERROR(VLOOKUP(L$1&amp;"_"&amp;$A39,Classes!$B$2:$N$455,7,FALSE),0)</f>
        <v>0</v>
      </c>
      <c r="M39" s="12">
        <f>IFERROR(VLOOKUP(M$1&amp;"_"&amp;$A39,Classes!$B$2:$N$455,7,FALSE),0)</f>
        <v>0</v>
      </c>
      <c r="N39" s="12">
        <f>IFERROR(VLOOKUP(N$1&amp;"_"&amp;$A39,Classes!$B$2:$N$455,7,FALSE),0)</f>
        <v>0</v>
      </c>
      <c r="O39" s="12">
        <f>IFERROR(VLOOKUP(O$1&amp;"_"&amp;$A39,Classes!$B$2:$N$455,7,FALSE),0)</f>
        <v>0</v>
      </c>
      <c r="P39" s="12">
        <f>IFERROR(VLOOKUP(P$1&amp;"_"&amp;$A39,Classes!$B$2:$N$455,7,FALSE),0)</f>
        <v>0</v>
      </c>
      <c r="Q39" s="12">
        <f>IFERROR(VLOOKUP(Q$1&amp;"_"&amp;$A39,Classes!$B$2:$N$455,7,FALSE),0)</f>
        <v>0</v>
      </c>
      <c r="R39" s="11">
        <f>IFERROR(VLOOKUP(R$1&amp;"_"&amp;$A39,Classes!$B$2:$N$455,7,FALSE),0)</f>
        <v>0</v>
      </c>
      <c r="S39" s="12">
        <f>IFERROR(VLOOKUP(S$1&amp;"_"&amp;$A39,Classes!$B$2:$N$455,7,FALSE),0)</f>
        <v>1</v>
      </c>
      <c r="T39" s="12">
        <f>IFERROR(VLOOKUP(T$1&amp;"_"&amp;$A39,Classes!$B$2:$N$455,7,FALSE),0)</f>
        <v>0</v>
      </c>
      <c r="U39" s="25">
        <f>IFERROR(VLOOKUP(U$1&amp;"_"&amp;$A39,Classes!$B$2:$N$455,7,FALSE),0)</f>
        <v>0</v>
      </c>
      <c r="V39" s="12">
        <f>IFERROR(VLOOKUP(V$1&amp;"_"&amp;$A39,Classes!$B$2:$N$455,7,FALSE),0)</f>
        <v>0</v>
      </c>
      <c r="W39" s="12">
        <f>IFERROR(VLOOKUP(W$1&amp;"_"&amp;$A39,Classes!$B$2:$N$455,7,FALSE),0)</f>
        <v>0</v>
      </c>
      <c r="X39" s="12">
        <f>IFERROR(VLOOKUP(X$1&amp;"_"&amp;$A39,Classes!$B$2:$N$455,7,FALSE),0)</f>
        <v>0</v>
      </c>
      <c r="Y39" s="11">
        <f>IFERROR(VLOOKUP(Y$1&amp;"_"&amp;$A39,Classes!$B$2:$N$455,7,FALSE),0)</f>
        <v>0</v>
      </c>
      <c r="Z39" s="12">
        <f>IFERROR(VLOOKUP(Z$1&amp;"_"&amp;$A39,Classes!$B$2:$N$455,7,FALSE),0)</f>
        <v>1</v>
      </c>
      <c r="AA39" s="12">
        <f>IFERROR(VLOOKUP(AA$1&amp;"_"&amp;$A39,Classes!$B$2:$N$455,7,FALSE),0)</f>
        <v>0</v>
      </c>
      <c r="AB39" s="12">
        <f>IFERROR(VLOOKUP(AB$1&amp;"_"&amp;$A39,Classes!$B$2:$N$455,7,FALSE),0)</f>
        <v>0</v>
      </c>
    </row>
    <row r="41" spans="1:28" ht="14.4" customHeight="1" x14ac:dyDescent="0.3">
      <c r="A41" s="17" t="s">
        <v>4</v>
      </c>
      <c r="B41" s="26" t="s">
        <v>45</v>
      </c>
      <c r="C41" s="17" t="s">
        <v>41</v>
      </c>
      <c r="D41" s="17" t="s">
        <v>42</v>
      </c>
      <c r="E41" s="17" t="s">
        <v>46</v>
      </c>
      <c r="F41" s="17" t="s">
        <v>44</v>
      </c>
      <c r="G41" s="17" t="s">
        <v>43</v>
      </c>
      <c r="H41" s="27" t="s">
        <v>47</v>
      </c>
      <c r="I41" s="17" t="s">
        <v>34</v>
      </c>
      <c r="J41" s="17" t="s">
        <v>38</v>
      </c>
      <c r="K41" s="17" t="s">
        <v>33</v>
      </c>
      <c r="L41" s="17" t="s">
        <v>39</v>
      </c>
      <c r="M41" s="17" t="s">
        <v>35</v>
      </c>
      <c r="N41" s="17" t="s">
        <v>36</v>
      </c>
      <c r="O41" s="17" t="s">
        <v>31</v>
      </c>
      <c r="P41" s="17" t="s">
        <v>40</v>
      </c>
      <c r="Q41" s="17" t="s">
        <v>32</v>
      </c>
      <c r="R41" s="26" t="s">
        <v>49</v>
      </c>
      <c r="S41" s="17" t="s">
        <v>48</v>
      </c>
      <c r="T41" s="17" t="s">
        <v>50</v>
      </c>
      <c r="U41" s="27" t="s">
        <v>51</v>
      </c>
      <c r="V41" s="17" t="s">
        <v>52</v>
      </c>
      <c r="W41" s="17" t="s">
        <v>54</v>
      </c>
      <c r="X41" s="17" t="s">
        <v>53</v>
      </c>
      <c r="Y41" s="26" t="s">
        <v>29</v>
      </c>
      <c r="Z41" s="17" t="s">
        <v>30</v>
      </c>
      <c r="AA41" s="17" t="s">
        <v>28</v>
      </c>
      <c r="AB41" s="17" t="s">
        <v>10</v>
      </c>
    </row>
    <row r="42" spans="1:28" ht="14.4" customHeight="1" x14ac:dyDescent="0.3">
      <c r="A42" s="18" t="s">
        <v>12</v>
      </c>
      <c r="B42" s="7">
        <f>IFERROR(VLOOKUP(B$1&amp;"_"&amp;$A42,Classes!$B$2:$N$455,8,FALSE),0)</f>
        <v>0</v>
      </c>
      <c r="C42" s="8">
        <f>IFERROR(VLOOKUP(C$1&amp;"_"&amp;$A42,Classes!$B$2:$N$455,8,FALSE),0)</f>
        <v>0</v>
      </c>
      <c r="D42" s="8">
        <f>IFERROR(VLOOKUP(D$1&amp;"_"&amp;$A42,Classes!$B$2:$N$455,8,FALSE),0)</f>
        <v>0</v>
      </c>
      <c r="E42" s="8">
        <f>IFERROR(VLOOKUP(E$1&amp;"_"&amp;$A42,Classes!$B$2:$N$455,8,FALSE),0)</f>
        <v>0</v>
      </c>
      <c r="F42" s="8">
        <f>IFERROR(VLOOKUP(F$1&amp;"_"&amp;$A42,Classes!$B$2:$N$455,8,FALSE),0)</f>
        <v>0</v>
      </c>
      <c r="G42" s="8">
        <f>IFERROR(VLOOKUP(G$1&amp;"_"&amp;$A42,Classes!$B$2:$N$455,8,FALSE),0)</f>
        <v>0</v>
      </c>
      <c r="H42" s="23">
        <f>IFERROR(VLOOKUP(H$1&amp;"_"&amp;$A42,Classes!$B$2:$N$455,8,FALSE),0)</f>
        <v>0</v>
      </c>
      <c r="I42" s="8">
        <f>IFERROR(VLOOKUP(I$1&amp;"_"&amp;$A42,Classes!$B$2:$N$455,8,FALSE),0)</f>
        <v>0</v>
      </c>
      <c r="J42" s="8">
        <f>IFERROR(VLOOKUP(J$1&amp;"_"&amp;$A42,Classes!$B$2:$N$455,8,FALSE),0)</f>
        <v>0</v>
      </c>
      <c r="K42" s="8">
        <f>IFERROR(VLOOKUP(K$1&amp;"_"&amp;$A42,Classes!$B$2:$N$455,8,FALSE),0)</f>
        <v>0</v>
      </c>
      <c r="L42" s="8">
        <f>IFERROR(VLOOKUP(L$1&amp;"_"&amp;$A42,Classes!$B$2:$N$455,8,FALSE),0)</f>
        <v>0</v>
      </c>
      <c r="M42" s="8">
        <f>IFERROR(VLOOKUP(M$1&amp;"_"&amp;$A42,Classes!$B$2:$N$455,8,FALSE),0)</f>
        <v>0</v>
      </c>
      <c r="N42" s="8">
        <f>IFERROR(VLOOKUP(N$1&amp;"_"&amp;$A42,Classes!$B$2:$N$455,8,FALSE),0)</f>
        <v>0</v>
      </c>
      <c r="O42" s="8">
        <f>IFERROR(VLOOKUP(O$1&amp;"_"&amp;$A42,Classes!$B$2:$N$455,8,FALSE),0)</f>
        <v>0</v>
      </c>
      <c r="P42" s="8">
        <f>IFERROR(VLOOKUP(P$1&amp;"_"&amp;$A42,Classes!$B$2:$N$455,8,FALSE),0)</f>
        <v>0</v>
      </c>
      <c r="Q42" s="8">
        <f>IFERROR(VLOOKUP(Q$1&amp;"_"&amp;$A42,Classes!$B$2:$N$455,8,FALSE),0)</f>
        <v>0</v>
      </c>
      <c r="R42" s="7">
        <f>IFERROR(VLOOKUP(R$1&amp;"_"&amp;$A42,Classes!$B$2:$N$455,8,FALSE),0)</f>
        <v>1</v>
      </c>
      <c r="S42" s="8">
        <f>IFERROR(VLOOKUP(S$1&amp;"_"&amp;$A42,Classes!$B$2:$N$455,8,FALSE),0)</f>
        <v>0</v>
      </c>
      <c r="T42" s="8">
        <f>IFERROR(VLOOKUP(T$1&amp;"_"&amp;$A42,Classes!$B$2:$N$455,8,FALSE),0)</f>
        <v>0</v>
      </c>
      <c r="U42" s="23">
        <f>IFERROR(VLOOKUP(U$1&amp;"_"&amp;$A42,Classes!$B$2:$N$455,8,FALSE),0)</f>
        <v>0</v>
      </c>
      <c r="V42" s="8">
        <f>IFERROR(VLOOKUP(V$1&amp;"_"&amp;$A42,Classes!$B$2:$N$455,8,FALSE),0)</f>
        <v>1</v>
      </c>
      <c r="W42" s="8">
        <f>IFERROR(VLOOKUP(W$1&amp;"_"&amp;$A42,Classes!$B$2:$N$455,8,FALSE),0)</f>
        <v>1</v>
      </c>
      <c r="X42" s="8">
        <f>IFERROR(VLOOKUP(X$1&amp;"_"&amp;$A42,Classes!$B$2:$N$455,8,FALSE),0)</f>
        <v>0</v>
      </c>
      <c r="Y42" s="7">
        <f>IFERROR(VLOOKUP(Y$1&amp;"_"&amp;$A42,Classes!$B$2:$N$455,8,FALSE),0)</f>
        <v>0</v>
      </c>
      <c r="Z42" s="8">
        <f>IFERROR(VLOOKUP(Z$1&amp;"_"&amp;$A42,Classes!$B$2:$N$455,8,FALSE),0)</f>
        <v>0</v>
      </c>
      <c r="AA42" s="8">
        <f>IFERROR(VLOOKUP(AA$1&amp;"_"&amp;$A42,Classes!$B$2:$N$455,8,FALSE),0)</f>
        <v>1</v>
      </c>
      <c r="AB42" s="8">
        <f>IFERROR(VLOOKUP(AB$1&amp;"_"&amp;$A42,Classes!$B$2:$N$455,8,FALSE),0)</f>
        <v>1</v>
      </c>
    </row>
    <row r="43" spans="1:28" ht="14.4" customHeight="1" x14ac:dyDescent="0.3">
      <c r="A43" s="19" t="s">
        <v>13</v>
      </c>
      <c r="B43" s="3">
        <f>IFERROR(VLOOKUP(B$1&amp;"_"&amp;$A43,Classes!$B$2:$N$455,8,FALSE),0)</f>
        <v>1</v>
      </c>
      <c r="C43">
        <f>IFERROR(VLOOKUP(C$1&amp;"_"&amp;$A43,Classes!$B$2:$N$455,8,FALSE),0)</f>
        <v>1</v>
      </c>
      <c r="D43">
        <f>IFERROR(VLOOKUP(D$1&amp;"_"&amp;$A43,Classes!$B$2:$N$455,8,FALSE),0)</f>
        <v>1</v>
      </c>
      <c r="E43">
        <f>IFERROR(VLOOKUP(E$1&amp;"_"&amp;$A43,Classes!$B$2:$N$455,8,FALSE),0)</f>
        <v>1</v>
      </c>
      <c r="F43">
        <f>IFERROR(VLOOKUP(F$1&amp;"_"&amp;$A43,Classes!$B$2:$N$455,8,FALSE),0)</f>
        <v>0</v>
      </c>
      <c r="G43">
        <f>IFERROR(VLOOKUP(G$1&amp;"_"&amp;$A43,Classes!$B$2:$N$455,8,FALSE),0)</f>
        <v>0</v>
      </c>
      <c r="H43" s="24">
        <f>IFERROR(VLOOKUP(H$1&amp;"_"&amp;$A43,Classes!$B$2:$N$455,8,FALSE),0)</f>
        <v>1</v>
      </c>
      <c r="I43">
        <f>IFERROR(VLOOKUP(I$1&amp;"_"&amp;$A43,Classes!$B$2:$N$455,8,FALSE),0)</f>
        <v>0</v>
      </c>
      <c r="J43">
        <f>IFERROR(VLOOKUP(J$1&amp;"_"&amp;$A43,Classes!$B$2:$N$455,8,FALSE),0)</f>
        <v>0</v>
      </c>
      <c r="K43">
        <f>IFERROR(VLOOKUP(K$1&amp;"_"&amp;$A43,Classes!$B$2:$N$455,8,FALSE),0)</f>
        <v>0</v>
      </c>
      <c r="L43">
        <f>IFERROR(VLOOKUP(L$1&amp;"_"&amp;$A43,Classes!$B$2:$N$455,8,FALSE),0)</f>
        <v>0</v>
      </c>
      <c r="M43">
        <f>IFERROR(VLOOKUP(M$1&amp;"_"&amp;$A43,Classes!$B$2:$N$455,8,FALSE),0)</f>
        <v>1</v>
      </c>
      <c r="N43">
        <f>IFERROR(VLOOKUP(N$1&amp;"_"&amp;$A43,Classes!$B$2:$N$455,8,FALSE),0)</f>
        <v>1</v>
      </c>
      <c r="O43">
        <f>IFERROR(VLOOKUP(O$1&amp;"_"&amp;$A43,Classes!$B$2:$N$455,8,FALSE),0)</f>
        <v>0</v>
      </c>
      <c r="P43">
        <f>IFERROR(VLOOKUP(P$1&amp;"_"&amp;$A43,Classes!$B$2:$N$455,8,FALSE),0)</f>
        <v>1</v>
      </c>
      <c r="Q43">
        <f>IFERROR(VLOOKUP(Q$1&amp;"_"&amp;$A43,Classes!$B$2:$N$455,8,FALSE),0)</f>
        <v>1</v>
      </c>
      <c r="R43" s="3">
        <f>IFERROR(VLOOKUP(R$1&amp;"_"&amp;$A43,Classes!$B$2:$N$455,8,FALSE),0)</f>
        <v>1</v>
      </c>
      <c r="S43">
        <f>IFERROR(VLOOKUP(S$1&amp;"_"&amp;$A43,Classes!$B$2:$N$455,8,FALSE),0)</f>
        <v>1</v>
      </c>
      <c r="T43">
        <f>IFERROR(VLOOKUP(T$1&amp;"_"&amp;$A43,Classes!$B$2:$N$455,8,FALSE),0)</f>
        <v>1</v>
      </c>
      <c r="U43" s="24">
        <f>IFERROR(VLOOKUP(U$1&amp;"_"&amp;$A43,Classes!$B$2:$N$455,8,FALSE),0)</f>
        <v>1</v>
      </c>
      <c r="V43">
        <f>IFERROR(VLOOKUP(V$1&amp;"_"&amp;$A43,Classes!$B$2:$N$455,8,FALSE),0)</f>
        <v>1</v>
      </c>
      <c r="W43">
        <f>IFERROR(VLOOKUP(W$1&amp;"_"&amp;$A43,Classes!$B$2:$N$455,8,FALSE),0)</f>
        <v>0</v>
      </c>
      <c r="X43">
        <f>IFERROR(VLOOKUP(X$1&amp;"_"&amp;$A43,Classes!$B$2:$N$455,8,FALSE),0)</f>
        <v>1</v>
      </c>
      <c r="Y43" s="3">
        <f>IFERROR(VLOOKUP(Y$1&amp;"_"&amp;$A43,Classes!$B$2:$N$455,8,FALSE),0)</f>
        <v>1</v>
      </c>
      <c r="Z43">
        <f>IFERROR(VLOOKUP(Z$1&amp;"_"&amp;$A43,Classes!$B$2:$N$455,8,FALSE),0)</f>
        <v>1</v>
      </c>
      <c r="AA43">
        <f>IFERROR(VLOOKUP(AA$1&amp;"_"&amp;$A43,Classes!$B$2:$N$455,8,FALSE),0)</f>
        <v>1</v>
      </c>
      <c r="AB43">
        <f>IFERROR(VLOOKUP(AB$1&amp;"_"&amp;$A43,Classes!$B$2:$N$455,8,FALSE),0)</f>
        <v>1</v>
      </c>
    </row>
    <row r="44" spans="1:28" ht="14.4" customHeight="1" x14ac:dyDescent="0.3">
      <c r="A44" s="19" t="s">
        <v>18</v>
      </c>
      <c r="B44" s="3">
        <f>IFERROR(VLOOKUP(B$1&amp;"_"&amp;$A44,Classes!$B$2:$N$455,8,FALSE),0)</f>
        <v>0</v>
      </c>
      <c r="C44">
        <f>IFERROR(VLOOKUP(C$1&amp;"_"&amp;$A44,Classes!$B$2:$N$455,8,FALSE),0)</f>
        <v>1</v>
      </c>
      <c r="D44">
        <f>IFERROR(VLOOKUP(D$1&amp;"_"&amp;$A44,Classes!$B$2:$N$455,8,FALSE),0)</f>
        <v>0</v>
      </c>
      <c r="E44">
        <f>IFERROR(VLOOKUP(E$1&amp;"_"&amp;$A44,Classes!$B$2:$N$455,8,FALSE),0)</f>
        <v>0</v>
      </c>
      <c r="F44">
        <f>IFERROR(VLOOKUP(F$1&amp;"_"&amp;$A44,Classes!$B$2:$N$455,8,FALSE),0)</f>
        <v>1</v>
      </c>
      <c r="G44">
        <f>IFERROR(VLOOKUP(G$1&amp;"_"&amp;$A44,Classes!$B$2:$N$455,8,FALSE),0)</f>
        <v>1</v>
      </c>
      <c r="H44" s="24">
        <f>IFERROR(VLOOKUP(H$1&amp;"_"&amp;$A44,Classes!$B$2:$N$455,8,FALSE),0)</f>
        <v>0</v>
      </c>
      <c r="I44">
        <f>IFERROR(VLOOKUP(I$1&amp;"_"&amp;$A44,Classes!$B$2:$N$455,8,FALSE),0)</f>
        <v>1</v>
      </c>
      <c r="J44">
        <f>IFERROR(VLOOKUP(J$1&amp;"_"&amp;$A44,Classes!$B$2:$N$455,8,FALSE),0)</f>
        <v>1</v>
      </c>
      <c r="K44">
        <f>IFERROR(VLOOKUP(K$1&amp;"_"&amp;$A44,Classes!$B$2:$N$455,8,FALSE),0)</f>
        <v>1</v>
      </c>
      <c r="L44">
        <f>IFERROR(VLOOKUP(L$1&amp;"_"&amp;$A44,Classes!$B$2:$N$455,8,FALSE),0)</f>
        <v>1</v>
      </c>
      <c r="M44">
        <f>IFERROR(VLOOKUP(M$1&amp;"_"&amp;$A44,Classes!$B$2:$N$455,8,FALSE),0)</f>
        <v>1</v>
      </c>
      <c r="N44">
        <f>IFERROR(VLOOKUP(N$1&amp;"_"&amp;$A44,Classes!$B$2:$N$455,8,FALSE),0)</f>
        <v>1</v>
      </c>
      <c r="O44">
        <f>IFERROR(VLOOKUP(O$1&amp;"_"&amp;$A44,Classes!$B$2:$N$455,8,FALSE),0)</f>
        <v>0</v>
      </c>
      <c r="P44">
        <f>IFERROR(VLOOKUP(P$1&amp;"_"&amp;$A44,Classes!$B$2:$N$455,8,FALSE),0)</f>
        <v>1</v>
      </c>
      <c r="Q44">
        <f>IFERROR(VLOOKUP(Q$1&amp;"_"&amp;$A44,Classes!$B$2:$N$455,8,FALSE),0)</f>
        <v>1</v>
      </c>
      <c r="R44" s="3">
        <f>IFERROR(VLOOKUP(R$1&amp;"_"&amp;$A44,Classes!$B$2:$N$455,8,FALSE),0)</f>
        <v>1</v>
      </c>
      <c r="S44">
        <f>IFERROR(VLOOKUP(S$1&amp;"_"&amp;$A44,Classes!$B$2:$N$455,8,FALSE),0)</f>
        <v>1</v>
      </c>
      <c r="T44">
        <f>IFERROR(VLOOKUP(T$1&amp;"_"&amp;$A44,Classes!$B$2:$N$455,8,FALSE),0)</f>
        <v>1</v>
      </c>
      <c r="U44" s="24">
        <f>IFERROR(VLOOKUP(U$1&amp;"_"&amp;$A44,Classes!$B$2:$N$455,8,FALSE),0)</f>
        <v>1</v>
      </c>
      <c r="V44">
        <f>IFERROR(VLOOKUP(V$1&amp;"_"&amp;$A44,Classes!$B$2:$N$455,8,FALSE),0)</f>
        <v>1</v>
      </c>
      <c r="W44">
        <f>IFERROR(VLOOKUP(W$1&amp;"_"&amp;$A44,Classes!$B$2:$N$455,8,FALSE),0)</f>
        <v>0</v>
      </c>
      <c r="X44">
        <f>IFERROR(VLOOKUP(X$1&amp;"_"&amp;$A44,Classes!$B$2:$N$455,8,FALSE),0)</f>
        <v>0</v>
      </c>
      <c r="Y44" s="3">
        <f>IFERROR(VLOOKUP(Y$1&amp;"_"&amp;$A44,Classes!$B$2:$N$455,8,FALSE),0)</f>
        <v>1</v>
      </c>
      <c r="Z44">
        <f>IFERROR(VLOOKUP(Z$1&amp;"_"&amp;$A44,Classes!$B$2:$N$455,8,FALSE),0)</f>
        <v>1</v>
      </c>
      <c r="AA44">
        <f>IFERROR(VLOOKUP(AA$1&amp;"_"&amp;$A44,Classes!$B$2:$N$455,8,FALSE),0)</f>
        <v>1</v>
      </c>
      <c r="AB44">
        <f>IFERROR(VLOOKUP(AB$1&amp;"_"&amp;$A44,Classes!$B$2:$N$455,8,FALSE),0)</f>
        <v>1</v>
      </c>
    </row>
    <row r="45" spans="1:28" ht="14.4" customHeight="1" x14ac:dyDescent="0.3">
      <c r="A45" s="19" t="s">
        <v>27</v>
      </c>
      <c r="B45" s="3">
        <f>IFERROR(VLOOKUP(B$1&amp;"_"&amp;$A45,Classes!$B$2:$N$455,8,FALSE),0)</f>
        <v>0</v>
      </c>
      <c r="C45">
        <f>IFERROR(VLOOKUP(C$1&amp;"_"&amp;$A45,Classes!$B$2:$N$455,8,FALSE),0)</f>
        <v>0</v>
      </c>
      <c r="D45">
        <f>IFERROR(VLOOKUP(D$1&amp;"_"&amp;$A45,Classes!$B$2:$N$455,8,FALSE),0)</f>
        <v>0</v>
      </c>
      <c r="E45">
        <f>IFERROR(VLOOKUP(E$1&amp;"_"&amp;$A45,Classes!$B$2:$N$455,8,FALSE),0)</f>
        <v>0</v>
      </c>
      <c r="F45">
        <f>IFERROR(VLOOKUP(F$1&amp;"_"&amp;$A45,Classes!$B$2:$N$455,8,FALSE),0)</f>
        <v>0</v>
      </c>
      <c r="G45">
        <f>IFERROR(VLOOKUP(G$1&amp;"_"&amp;$A45,Classes!$B$2:$N$455,8,FALSE),0)</f>
        <v>0</v>
      </c>
      <c r="H45" s="24">
        <f>IFERROR(VLOOKUP(H$1&amp;"_"&amp;$A45,Classes!$B$2:$N$455,8,FALSE),0)</f>
        <v>0</v>
      </c>
      <c r="I45">
        <f>IFERROR(VLOOKUP(I$1&amp;"_"&amp;$A45,Classes!$B$2:$N$455,8,FALSE),0)</f>
        <v>0</v>
      </c>
      <c r="J45">
        <f>IFERROR(VLOOKUP(J$1&amp;"_"&amp;$A45,Classes!$B$2:$N$455,8,FALSE),0)</f>
        <v>0</v>
      </c>
      <c r="K45">
        <f>IFERROR(VLOOKUP(K$1&amp;"_"&amp;$A45,Classes!$B$2:$N$455,8,FALSE),0)</f>
        <v>0</v>
      </c>
      <c r="L45">
        <f>IFERROR(VLOOKUP(L$1&amp;"_"&amp;$A45,Classes!$B$2:$N$455,8,FALSE),0)</f>
        <v>0</v>
      </c>
      <c r="M45">
        <f>IFERROR(VLOOKUP(M$1&amp;"_"&amp;$A45,Classes!$B$2:$N$455,8,FALSE),0)</f>
        <v>1</v>
      </c>
      <c r="N45">
        <f>IFERROR(VLOOKUP(N$1&amp;"_"&amp;$A45,Classes!$B$2:$N$455,8,FALSE),0)</f>
        <v>1</v>
      </c>
      <c r="O45">
        <f>IFERROR(VLOOKUP(O$1&amp;"_"&amp;$A45,Classes!$B$2:$N$455,8,FALSE),0)</f>
        <v>1</v>
      </c>
      <c r="P45">
        <f>IFERROR(VLOOKUP(P$1&amp;"_"&amp;$A45,Classes!$B$2:$N$455,8,FALSE),0)</f>
        <v>1</v>
      </c>
      <c r="Q45">
        <f>IFERROR(VLOOKUP(Q$1&amp;"_"&amp;$A45,Classes!$B$2:$N$455,8,FALSE),0)</f>
        <v>1</v>
      </c>
      <c r="R45" s="3">
        <f>IFERROR(VLOOKUP(R$1&amp;"_"&amp;$A45,Classes!$B$2:$N$455,8,FALSE),0)</f>
        <v>1</v>
      </c>
      <c r="S45">
        <f>IFERROR(VLOOKUP(S$1&amp;"_"&amp;$A45,Classes!$B$2:$N$455,8,FALSE),0)</f>
        <v>0</v>
      </c>
      <c r="T45">
        <f>IFERROR(VLOOKUP(T$1&amp;"_"&amp;$A45,Classes!$B$2:$N$455,8,FALSE),0)</f>
        <v>1</v>
      </c>
      <c r="U45" s="24">
        <f>IFERROR(VLOOKUP(U$1&amp;"_"&amp;$A45,Classes!$B$2:$N$455,8,FALSE),0)</f>
        <v>1</v>
      </c>
      <c r="V45">
        <f>IFERROR(VLOOKUP(V$1&amp;"_"&amp;$A45,Classes!$B$2:$N$455,8,FALSE),0)</f>
        <v>1</v>
      </c>
      <c r="W45">
        <f>IFERROR(VLOOKUP(W$1&amp;"_"&amp;$A45,Classes!$B$2:$N$455,8,FALSE),0)</f>
        <v>1</v>
      </c>
      <c r="X45">
        <f>IFERROR(VLOOKUP(X$1&amp;"_"&amp;$A45,Classes!$B$2:$N$455,8,FALSE),0)</f>
        <v>1</v>
      </c>
      <c r="Y45" s="3">
        <f>IFERROR(VLOOKUP(Y$1&amp;"_"&amp;$A45,Classes!$B$2:$N$455,8,FALSE),0)</f>
        <v>0</v>
      </c>
      <c r="Z45">
        <f>IFERROR(VLOOKUP(Z$1&amp;"_"&amp;$A45,Classes!$B$2:$N$455,8,FALSE),0)</f>
        <v>0</v>
      </c>
      <c r="AA45">
        <f>IFERROR(VLOOKUP(AA$1&amp;"_"&amp;$A45,Classes!$B$2:$N$455,8,FALSE),0)</f>
        <v>0</v>
      </c>
      <c r="AB45">
        <f>IFERROR(VLOOKUP(AB$1&amp;"_"&amp;$A45,Classes!$B$2:$N$455,8,FALSE),0)</f>
        <v>0</v>
      </c>
    </row>
    <row r="46" spans="1:28" ht="14.4" customHeight="1" x14ac:dyDescent="0.3">
      <c r="A46" s="19" t="s">
        <v>21</v>
      </c>
      <c r="B46" s="3">
        <f>IFERROR(VLOOKUP(B$1&amp;"_"&amp;$A46,Classes!$B$2:$N$455,8,FALSE),0)</f>
        <v>0</v>
      </c>
      <c r="C46">
        <f>IFERROR(VLOOKUP(C$1&amp;"_"&amp;$A46,Classes!$B$2:$N$455,8,FALSE),0)</f>
        <v>1</v>
      </c>
      <c r="D46">
        <f>IFERROR(VLOOKUP(D$1&amp;"_"&amp;$A46,Classes!$B$2:$N$455,8,FALSE),0)</f>
        <v>0</v>
      </c>
      <c r="E46">
        <f>IFERROR(VLOOKUP(E$1&amp;"_"&amp;$A46,Classes!$B$2:$N$455,8,FALSE),0)</f>
        <v>1</v>
      </c>
      <c r="F46">
        <f>IFERROR(VLOOKUP(F$1&amp;"_"&amp;$A46,Classes!$B$2:$N$455,8,FALSE),0)</f>
        <v>1</v>
      </c>
      <c r="G46">
        <f>IFERROR(VLOOKUP(G$1&amp;"_"&amp;$A46,Classes!$B$2:$N$455,8,FALSE),0)</f>
        <v>0</v>
      </c>
      <c r="H46" s="24">
        <f>IFERROR(VLOOKUP(H$1&amp;"_"&amp;$A46,Classes!$B$2:$N$455,8,FALSE),0)</f>
        <v>0</v>
      </c>
      <c r="I46">
        <f>IFERROR(VLOOKUP(I$1&amp;"_"&amp;$A46,Classes!$B$2:$N$455,8,FALSE),0)</f>
        <v>1</v>
      </c>
      <c r="J46">
        <f>IFERROR(VLOOKUP(J$1&amp;"_"&amp;$A46,Classes!$B$2:$N$455,8,FALSE),0)</f>
        <v>0</v>
      </c>
      <c r="K46">
        <f>IFERROR(VLOOKUP(K$1&amp;"_"&amp;$A46,Classes!$B$2:$N$455,8,FALSE),0)</f>
        <v>1</v>
      </c>
      <c r="L46">
        <f>IFERROR(VLOOKUP(L$1&amp;"_"&amp;$A46,Classes!$B$2:$N$455,8,FALSE),0)</f>
        <v>0</v>
      </c>
      <c r="M46">
        <f>IFERROR(VLOOKUP(M$1&amp;"_"&amp;$A46,Classes!$B$2:$N$455,8,FALSE),0)</f>
        <v>0</v>
      </c>
      <c r="N46">
        <f>IFERROR(VLOOKUP(N$1&amp;"_"&amp;$A46,Classes!$B$2:$N$455,8,FALSE),0)</f>
        <v>1</v>
      </c>
      <c r="O46">
        <f>IFERROR(VLOOKUP(O$1&amp;"_"&amp;$A46,Classes!$B$2:$N$455,8,FALSE),0)</f>
        <v>1</v>
      </c>
      <c r="P46">
        <f>IFERROR(VLOOKUP(P$1&amp;"_"&amp;$A46,Classes!$B$2:$N$455,8,FALSE),0)</f>
        <v>0</v>
      </c>
      <c r="Q46">
        <f>IFERROR(VLOOKUP(Q$1&amp;"_"&amp;$A46,Classes!$B$2:$N$455,8,FALSE),0)</f>
        <v>1</v>
      </c>
      <c r="R46" s="3">
        <f>IFERROR(VLOOKUP(R$1&amp;"_"&amp;$A46,Classes!$B$2:$N$455,8,FALSE),0)</f>
        <v>0</v>
      </c>
      <c r="S46">
        <f>IFERROR(VLOOKUP(S$1&amp;"_"&amp;$A46,Classes!$B$2:$N$455,8,FALSE),0)</f>
        <v>0</v>
      </c>
      <c r="T46">
        <f>IFERROR(VLOOKUP(T$1&amp;"_"&amp;$A46,Classes!$B$2:$N$455,8,FALSE),0)</f>
        <v>0</v>
      </c>
      <c r="U46" s="24">
        <f>IFERROR(VLOOKUP(U$1&amp;"_"&amp;$A46,Classes!$B$2:$N$455,8,FALSE),0)</f>
        <v>0</v>
      </c>
      <c r="V46">
        <f>IFERROR(VLOOKUP(V$1&amp;"_"&amp;$A46,Classes!$B$2:$N$455,8,FALSE),0)</f>
        <v>0</v>
      </c>
      <c r="W46">
        <f>IFERROR(VLOOKUP(W$1&amp;"_"&amp;$A46,Classes!$B$2:$N$455,8,FALSE),0)</f>
        <v>0</v>
      </c>
      <c r="X46">
        <f>IFERROR(VLOOKUP(X$1&amp;"_"&amp;$A46,Classes!$B$2:$N$455,8,FALSE),0)</f>
        <v>0</v>
      </c>
      <c r="Y46" s="3">
        <f>IFERROR(VLOOKUP(Y$1&amp;"_"&amp;$A46,Classes!$B$2:$N$455,8,FALSE),0)</f>
        <v>0</v>
      </c>
      <c r="Z46">
        <f>IFERROR(VLOOKUP(Z$1&amp;"_"&amp;$A46,Classes!$B$2:$N$455,8,FALSE),0)</f>
        <v>0</v>
      </c>
      <c r="AA46">
        <f>IFERROR(VLOOKUP(AA$1&amp;"_"&amp;$A46,Classes!$B$2:$N$455,8,FALSE),0)</f>
        <v>0</v>
      </c>
      <c r="AB46">
        <f>IFERROR(VLOOKUP(AB$1&amp;"_"&amp;$A46,Classes!$B$2:$N$455,8,FALSE),0)</f>
        <v>0</v>
      </c>
    </row>
    <row r="47" spans="1:28" ht="14.4" customHeight="1" x14ac:dyDescent="0.3">
      <c r="A47" s="19" t="s">
        <v>23</v>
      </c>
      <c r="B47" s="3">
        <f>IFERROR(VLOOKUP(B$1&amp;"_"&amp;$A47,Classes!$B$2:$N$455,8,FALSE),0)</f>
        <v>0</v>
      </c>
      <c r="C47">
        <f>IFERROR(VLOOKUP(C$1&amp;"_"&amp;$A47,Classes!$B$2:$N$455,8,FALSE),0)</f>
        <v>0</v>
      </c>
      <c r="D47">
        <f>IFERROR(VLOOKUP(D$1&amp;"_"&amp;$A47,Classes!$B$2:$N$455,8,FALSE),0)</f>
        <v>0</v>
      </c>
      <c r="E47">
        <f>IFERROR(VLOOKUP(E$1&amp;"_"&amp;$A47,Classes!$B$2:$N$455,8,FALSE),0)</f>
        <v>0</v>
      </c>
      <c r="F47">
        <f>IFERROR(VLOOKUP(F$1&amp;"_"&amp;$A47,Classes!$B$2:$N$455,8,FALSE),0)</f>
        <v>0</v>
      </c>
      <c r="G47">
        <f>IFERROR(VLOOKUP(G$1&amp;"_"&amp;$A47,Classes!$B$2:$N$455,8,FALSE),0)</f>
        <v>0</v>
      </c>
      <c r="H47" s="24">
        <f>IFERROR(VLOOKUP(H$1&amp;"_"&amp;$A47,Classes!$B$2:$N$455,8,FALSE),0)</f>
        <v>0</v>
      </c>
      <c r="I47">
        <f>IFERROR(VLOOKUP(I$1&amp;"_"&amp;$A47,Classes!$B$2:$N$455,8,FALSE),0)</f>
        <v>0</v>
      </c>
      <c r="J47">
        <f>IFERROR(VLOOKUP(J$1&amp;"_"&amp;$A47,Classes!$B$2:$N$455,8,FALSE),0)</f>
        <v>0</v>
      </c>
      <c r="K47">
        <f>IFERROR(VLOOKUP(K$1&amp;"_"&amp;$A47,Classes!$B$2:$N$455,8,FALSE),0)</f>
        <v>0</v>
      </c>
      <c r="L47">
        <f>IFERROR(VLOOKUP(L$1&amp;"_"&amp;$A47,Classes!$B$2:$N$455,8,FALSE),0)</f>
        <v>1</v>
      </c>
      <c r="M47">
        <f>IFERROR(VLOOKUP(M$1&amp;"_"&amp;$A47,Classes!$B$2:$N$455,8,FALSE),0)</f>
        <v>0</v>
      </c>
      <c r="N47">
        <f>IFERROR(VLOOKUP(N$1&amp;"_"&amp;$A47,Classes!$B$2:$N$455,8,FALSE),0)</f>
        <v>1</v>
      </c>
      <c r="O47">
        <f>IFERROR(VLOOKUP(O$1&amp;"_"&amp;$A47,Classes!$B$2:$N$455,8,FALSE),0)</f>
        <v>0</v>
      </c>
      <c r="P47">
        <f>IFERROR(VLOOKUP(P$1&amp;"_"&amp;$A47,Classes!$B$2:$N$455,8,FALSE),0)</f>
        <v>1</v>
      </c>
      <c r="Q47">
        <f>IFERROR(VLOOKUP(Q$1&amp;"_"&amp;$A47,Classes!$B$2:$N$455,8,FALSE),0)</f>
        <v>0</v>
      </c>
      <c r="R47" s="3">
        <f>IFERROR(VLOOKUP(R$1&amp;"_"&amp;$A47,Classes!$B$2:$N$455,8,FALSE),0)</f>
        <v>0</v>
      </c>
      <c r="S47">
        <f>IFERROR(VLOOKUP(S$1&amp;"_"&amp;$A47,Classes!$B$2:$N$455,8,FALSE),0)</f>
        <v>0</v>
      </c>
      <c r="T47">
        <f>IFERROR(VLOOKUP(T$1&amp;"_"&amp;$A47,Classes!$B$2:$N$455,8,FALSE),0)</f>
        <v>0</v>
      </c>
      <c r="U47" s="24">
        <f>IFERROR(VLOOKUP(U$1&amp;"_"&amp;$A47,Classes!$B$2:$N$455,8,FALSE),0)</f>
        <v>1</v>
      </c>
      <c r="V47">
        <f>IFERROR(VLOOKUP(V$1&amp;"_"&amp;$A47,Classes!$B$2:$N$455,8,FALSE),0)</f>
        <v>1</v>
      </c>
      <c r="W47">
        <f>IFERROR(VLOOKUP(W$1&amp;"_"&amp;$A47,Classes!$B$2:$N$455,8,FALSE),0)</f>
        <v>1</v>
      </c>
      <c r="X47">
        <f>IFERROR(VLOOKUP(X$1&amp;"_"&amp;$A47,Classes!$B$2:$N$455,8,FALSE),0)</f>
        <v>1</v>
      </c>
      <c r="Y47" s="3">
        <f>IFERROR(VLOOKUP(Y$1&amp;"_"&amp;$A47,Classes!$B$2:$N$455,8,FALSE),0)</f>
        <v>0</v>
      </c>
      <c r="Z47">
        <f>IFERROR(VLOOKUP(Z$1&amp;"_"&amp;$A47,Classes!$B$2:$N$455,8,FALSE),0)</f>
        <v>1</v>
      </c>
      <c r="AA47">
        <f>IFERROR(VLOOKUP(AA$1&amp;"_"&amp;$A47,Classes!$B$2:$N$455,8,FALSE),0)</f>
        <v>0</v>
      </c>
      <c r="AB47">
        <f>IFERROR(VLOOKUP(AB$1&amp;"_"&amp;$A47,Classes!$B$2:$N$455,8,FALSE),0)</f>
        <v>0</v>
      </c>
    </row>
    <row r="48" spans="1:28" ht="14.4" customHeight="1" x14ac:dyDescent="0.3">
      <c r="A48" s="19" t="s">
        <v>14</v>
      </c>
      <c r="B48" s="3">
        <f>IFERROR(VLOOKUP(B$1&amp;"_"&amp;$A48,Classes!$B$2:$N$455,8,FALSE),0)</f>
        <v>1</v>
      </c>
      <c r="C48">
        <f>IFERROR(VLOOKUP(C$1&amp;"_"&amp;$A48,Classes!$B$2:$N$455,8,FALSE),0)</f>
        <v>1</v>
      </c>
      <c r="D48">
        <f>IFERROR(VLOOKUP(D$1&amp;"_"&amp;$A48,Classes!$B$2:$N$455,8,FALSE),0)</f>
        <v>1</v>
      </c>
      <c r="E48">
        <f>IFERROR(VLOOKUP(E$1&amp;"_"&amp;$A48,Classes!$B$2:$N$455,8,FALSE),0)</f>
        <v>1</v>
      </c>
      <c r="F48">
        <f>IFERROR(VLOOKUP(F$1&amp;"_"&amp;$A48,Classes!$B$2:$N$455,8,FALSE),0)</f>
        <v>1</v>
      </c>
      <c r="G48">
        <f>IFERROR(VLOOKUP(G$1&amp;"_"&amp;$A48,Classes!$B$2:$N$455,8,FALSE),0)</f>
        <v>1</v>
      </c>
      <c r="H48" s="24">
        <f>IFERROR(VLOOKUP(H$1&amp;"_"&amp;$A48,Classes!$B$2:$N$455,8,FALSE),0)</f>
        <v>1</v>
      </c>
      <c r="I48">
        <f>IFERROR(VLOOKUP(I$1&amp;"_"&amp;$A48,Classes!$B$2:$N$455,8,FALSE),0)</f>
        <v>1</v>
      </c>
      <c r="J48">
        <f>IFERROR(VLOOKUP(J$1&amp;"_"&amp;$A48,Classes!$B$2:$N$455,8,FALSE),0)</f>
        <v>1</v>
      </c>
      <c r="K48">
        <f>IFERROR(VLOOKUP(K$1&amp;"_"&amp;$A48,Classes!$B$2:$N$455,8,FALSE),0)</f>
        <v>1</v>
      </c>
      <c r="L48">
        <f>IFERROR(VLOOKUP(L$1&amp;"_"&amp;$A48,Classes!$B$2:$N$455,8,FALSE),0)</f>
        <v>1</v>
      </c>
      <c r="M48">
        <f>IFERROR(VLOOKUP(M$1&amp;"_"&amp;$A48,Classes!$B$2:$N$455,8,FALSE),0)</f>
        <v>1</v>
      </c>
      <c r="N48">
        <f>IFERROR(VLOOKUP(N$1&amp;"_"&amp;$A48,Classes!$B$2:$N$455,8,FALSE),0)</f>
        <v>1</v>
      </c>
      <c r="O48">
        <f>IFERROR(VLOOKUP(O$1&amp;"_"&amp;$A48,Classes!$B$2:$N$455,8,FALSE),0)</f>
        <v>1</v>
      </c>
      <c r="P48">
        <f>IFERROR(VLOOKUP(P$1&amp;"_"&amp;$A48,Classes!$B$2:$N$455,8,FALSE),0)</f>
        <v>1</v>
      </c>
      <c r="Q48">
        <f>IFERROR(VLOOKUP(Q$1&amp;"_"&amp;$A48,Classes!$B$2:$N$455,8,FALSE),0)</f>
        <v>1</v>
      </c>
      <c r="R48" s="3">
        <f>IFERROR(VLOOKUP(R$1&amp;"_"&amp;$A48,Classes!$B$2:$N$455,8,FALSE),0)</f>
        <v>1</v>
      </c>
      <c r="S48">
        <f>IFERROR(VLOOKUP(S$1&amp;"_"&amp;$A48,Classes!$B$2:$N$455,8,FALSE),0)</f>
        <v>1</v>
      </c>
      <c r="T48">
        <f>IFERROR(VLOOKUP(T$1&amp;"_"&amp;$A48,Classes!$B$2:$N$455,8,FALSE),0)</f>
        <v>1</v>
      </c>
      <c r="U48" s="24">
        <f>IFERROR(VLOOKUP(U$1&amp;"_"&amp;$A48,Classes!$B$2:$N$455,8,FALSE),0)</f>
        <v>1</v>
      </c>
      <c r="V48">
        <f>IFERROR(VLOOKUP(V$1&amp;"_"&amp;$A48,Classes!$B$2:$N$455,8,FALSE),0)</f>
        <v>1</v>
      </c>
      <c r="W48">
        <f>IFERROR(VLOOKUP(W$1&amp;"_"&amp;$A48,Classes!$B$2:$N$455,8,FALSE),0)</f>
        <v>1</v>
      </c>
      <c r="X48">
        <f>IFERROR(VLOOKUP(X$1&amp;"_"&amp;$A48,Classes!$B$2:$N$455,8,FALSE),0)</f>
        <v>1</v>
      </c>
      <c r="Y48" s="3">
        <f>IFERROR(VLOOKUP(Y$1&amp;"_"&amp;$A48,Classes!$B$2:$N$455,8,FALSE),0)</f>
        <v>1</v>
      </c>
      <c r="Z48">
        <f>IFERROR(VLOOKUP(Z$1&amp;"_"&amp;$A48,Classes!$B$2:$N$455,8,FALSE),0)</f>
        <v>1</v>
      </c>
      <c r="AA48">
        <f>IFERROR(VLOOKUP(AA$1&amp;"_"&amp;$A48,Classes!$B$2:$N$455,8,FALSE),0)</f>
        <v>1</v>
      </c>
      <c r="AB48">
        <f>IFERROR(VLOOKUP(AB$1&amp;"_"&amp;$A48,Classes!$B$2:$N$455,8,FALSE),0)</f>
        <v>1</v>
      </c>
    </row>
    <row r="49" spans="1:31" ht="14.4" customHeight="1" x14ac:dyDescent="0.3">
      <c r="A49" s="19" t="s">
        <v>16</v>
      </c>
      <c r="B49" s="3">
        <f>IFERROR(VLOOKUP(B$1&amp;"_"&amp;$A49,Classes!$B$2:$N$455,8,FALSE),0)</f>
        <v>1</v>
      </c>
      <c r="C49">
        <f>IFERROR(VLOOKUP(C$1&amp;"_"&amp;$A49,Classes!$B$2:$N$455,8,FALSE),0)</f>
        <v>1</v>
      </c>
      <c r="D49">
        <f>IFERROR(VLOOKUP(D$1&amp;"_"&amp;$A49,Classes!$B$2:$N$455,8,FALSE),0)</f>
        <v>1</v>
      </c>
      <c r="E49">
        <f>IFERROR(VLOOKUP(E$1&amp;"_"&amp;$A49,Classes!$B$2:$N$455,8,FALSE),0)</f>
        <v>1</v>
      </c>
      <c r="F49">
        <f>IFERROR(VLOOKUP(F$1&amp;"_"&amp;$A49,Classes!$B$2:$N$455,8,FALSE),0)</f>
        <v>1</v>
      </c>
      <c r="G49">
        <f>IFERROR(VLOOKUP(G$1&amp;"_"&amp;$A49,Classes!$B$2:$N$455,8,FALSE),0)</f>
        <v>0</v>
      </c>
      <c r="H49" s="24">
        <f>IFERROR(VLOOKUP(H$1&amp;"_"&amp;$A49,Classes!$B$2:$N$455,8,FALSE),0)</f>
        <v>1</v>
      </c>
      <c r="I49">
        <f>IFERROR(VLOOKUP(I$1&amp;"_"&amp;$A49,Classes!$B$2:$N$455,8,FALSE),0)</f>
        <v>1</v>
      </c>
      <c r="J49">
        <f>IFERROR(VLOOKUP(J$1&amp;"_"&amp;$A49,Classes!$B$2:$N$455,8,FALSE),0)</f>
        <v>0</v>
      </c>
      <c r="K49">
        <f>IFERROR(VLOOKUP(K$1&amp;"_"&amp;$A49,Classes!$B$2:$N$455,8,FALSE),0)</f>
        <v>1</v>
      </c>
      <c r="L49">
        <f>IFERROR(VLOOKUP(L$1&amp;"_"&amp;$A49,Classes!$B$2:$N$455,8,FALSE),0)</f>
        <v>0</v>
      </c>
      <c r="M49">
        <f>IFERROR(VLOOKUP(M$1&amp;"_"&amp;$A49,Classes!$B$2:$N$455,8,FALSE),0)</f>
        <v>1</v>
      </c>
      <c r="N49">
        <f>IFERROR(VLOOKUP(N$1&amp;"_"&amp;$A49,Classes!$B$2:$N$455,8,FALSE),0)</f>
        <v>1</v>
      </c>
      <c r="O49">
        <f>IFERROR(VLOOKUP(O$1&amp;"_"&amp;$A49,Classes!$B$2:$N$455,8,FALSE),0)</f>
        <v>0</v>
      </c>
      <c r="P49">
        <f>IFERROR(VLOOKUP(P$1&amp;"_"&amp;$A49,Classes!$B$2:$N$455,8,FALSE),0)</f>
        <v>1</v>
      </c>
      <c r="Q49">
        <f>IFERROR(VLOOKUP(Q$1&amp;"_"&amp;$A49,Classes!$B$2:$N$455,8,FALSE),0)</f>
        <v>1</v>
      </c>
      <c r="R49" s="3">
        <f>IFERROR(VLOOKUP(R$1&amp;"_"&amp;$A49,Classes!$B$2:$N$455,8,FALSE),0)</f>
        <v>1</v>
      </c>
      <c r="S49">
        <f>IFERROR(VLOOKUP(S$1&amp;"_"&amp;$A49,Classes!$B$2:$N$455,8,FALSE),0)</f>
        <v>1</v>
      </c>
      <c r="T49">
        <f>IFERROR(VLOOKUP(T$1&amp;"_"&amp;$A49,Classes!$B$2:$N$455,8,FALSE),0)</f>
        <v>1</v>
      </c>
      <c r="U49" s="24">
        <f>IFERROR(VLOOKUP(U$1&amp;"_"&amp;$A49,Classes!$B$2:$N$455,8,FALSE),0)</f>
        <v>1</v>
      </c>
      <c r="V49">
        <f>IFERROR(VLOOKUP(V$1&amp;"_"&amp;$A49,Classes!$B$2:$N$455,8,FALSE),0)</f>
        <v>1</v>
      </c>
      <c r="W49">
        <f>IFERROR(VLOOKUP(W$1&amp;"_"&amp;$A49,Classes!$B$2:$N$455,8,FALSE),0)</f>
        <v>1</v>
      </c>
      <c r="X49">
        <f>IFERROR(VLOOKUP(X$1&amp;"_"&amp;$A49,Classes!$B$2:$N$455,8,FALSE),0)</f>
        <v>1</v>
      </c>
      <c r="Y49" s="3">
        <f>IFERROR(VLOOKUP(Y$1&amp;"_"&amp;$A49,Classes!$B$2:$N$455,8,FALSE),0)</f>
        <v>1</v>
      </c>
      <c r="Z49">
        <f>IFERROR(VLOOKUP(Z$1&amp;"_"&amp;$A49,Classes!$B$2:$N$455,8,FALSE),0)</f>
        <v>1</v>
      </c>
      <c r="AA49">
        <f>IFERROR(VLOOKUP(AA$1&amp;"_"&amp;$A49,Classes!$B$2:$N$455,8,FALSE),0)</f>
        <v>0</v>
      </c>
      <c r="AB49">
        <f>IFERROR(VLOOKUP(AB$1&amp;"_"&amp;$A49,Classes!$B$2:$N$455,8,FALSE),0)</f>
        <v>1</v>
      </c>
    </row>
    <row r="50" spans="1:31" ht="14.4" customHeight="1" x14ac:dyDescent="0.3">
      <c r="A50" s="19" t="s">
        <v>15</v>
      </c>
      <c r="B50" s="3">
        <f>IFERROR(VLOOKUP(B$1&amp;"_"&amp;$A50,Classes!$B$2:$N$455,8,FALSE),0)</f>
        <v>1</v>
      </c>
      <c r="C50">
        <f>IFERROR(VLOOKUP(C$1&amp;"_"&amp;$A50,Classes!$B$2:$N$455,8,FALSE),0)</f>
        <v>1</v>
      </c>
      <c r="D50">
        <f>IFERROR(VLOOKUP(D$1&amp;"_"&amp;$A50,Classes!$B$2:$N$455,8,FALSE),0)</f>
        <v>1</v>
      </c>
      <c r="E50">
        <f>IFERROR(VLOOKUP(E$1&amp;"_"&amp;$A50,Classes!$B$2:$N$455,8,FALSE),0)</f>
        <v>1</v>
      </c>
      <c r="F50">
        <f>IFERROR(VLOOKUP(F$1&amp;"_"&amp;$A50,Classes!$B$2:$N$455,8,FALSE),0)</f>
        <v>1</v>
      </c>
      <c r="G50">
        <f>IFERROR(VLOOKUP(G$1&amp;"_"&amp;$A50,Classes!$B$2:$N$455,8,FALSE),0)</f>
        <v>1</v>
      </c>
      <c r="H50" s="24">
        <f>IFERROR(VLOOKUP(H$1&amp;"_"&amp;$A50,Classes!$B$2:$N$455,8,FALSE),0)</f>
        <v>1</v>
      </c>
      <c r="I50">
        <f>IFERROR(VLOOKUP(I$1&amp;"_"&amp;$A50,Classes!$B$2:$N$455,8,FALSE),0)</f>
        <v>1</v>
      </c>
      <c r="J50">
        <f>IFERROR(VLOOKUP(J$1&amp;"_"&amp;$A50,Classes!$B$2:$N$455,8,FALSE),0)</f>
        <v>1</v>
      </c>
      <c r="K50">
        <f>IFERROR(VLOOKUP(K$1&amp;"_"&amp;$A50,Classes!$B$2:$N$455,8,FALSE),0)</f>
        <v>1</v>
      </c>
      <c r="L50">
        <f>IFERROR(VLOOKUP(L$1&amp;"_"&amp;$A50,Classes!$B$2:$N$455,8,FALSE),0)</f>
        <v>1</v>
      </c>
      <c r="M50">
        <f>IFERROR(VLOOKUP(M$1&amp;"_"&amp;$A50,Classes!$B$2:$N$455,8,FALSE),0)</f>
        <v>1</v>
      </c>
      <c r="N50">
        <f>IFERROR(VLOOKUP(N$1&amp;"_"&amp;$A50,Classes!$B$2:$N$455,8,FALSE),0)</f>
        <v>1</v>
      </c>
      <c r="O50">
        <f>IFERROR(VLOOKUP(O$1&amp;"_"&amp;$A50,Classes!$B$2:$N$455,8,FALSE),0)</f>
        <v>1</v>
      </c>
      <c r="P50">
        <f>IFERROR(VLOOKUP(P$1&amp;"_"&amp;$A50,Classes!$B$2:$N$455,8,FALSE),0)</f>
        <v>1</v>
      </c>
      <c r="Q50">
        <f>IFERROR(VLOOKUP(Q$1&amp;"_"&amp;$A50,Classes!$B$2:$N$455,8,FALSE),0)</f>
        <v>1</v>
      </c>
      <c r="R50" s="3">
        <f>IFERROR(VLOOKUP(R$1&amp;"_"&amp;$A50,Classes!$B$2:$N$455,8,FALSE),0)</f>
        <v>1</v>
      </c>
      <c r="S50">
        <f>IFERROR(VLOOKUP(S$1&amp;"_"&amp;$A50,Classes!$B$2:$N$455,8,FALSE),0)</f>
        <v>1</v>
      </c>
      <c r="T50">
        <f>IFERROR(VLOOKUP(T$1&amp;"_"&amp;$A50,Classes!$B$2:$N$455,8,FALSE),0)</f>
        <v>1</v>
      </c>
      <c r="U50" s="24">
        <f>IFERROR(VLOOKUP(U$1&amp;"_"&amp;$A50,Classes!$B$2:$N$455,8,FALSE),0)</f>
        <v>1</v>
      </c>
      <c r="V50">
        <f>IFERROR(VLOOKUP(V$1&amp;"_"&amp;$A50,Classes!$B$2:$N$455,8,FALSE),0)</f>
        <v>1</v>
      </c>
      <c r="W50">
        <f>IFERROR(VLOOKUP(W$1&amp;"_"&amp;$A50,Classes!$B$2:$N$455,8,FALSE),0)</f>
        <v>1</v>
      </c>
      <c r="X50">
        <f>IFERROR(VLOOKUP(X$1&amp;"_"&amp;$A50,Classes!$B$2:$N$455,8,FALSE),0)</f>
        <v>1</v>
      </c>
      <c r="Y50" s="3">
        <f>IFERROR(VLOOKUP(Y$1&amp;"_"&amp;$A50,Classes!$B$2:$N$455,8,FALSE),0)</f>
        <v>0</v>
      </c>
      <c r="Z50">
        <f>IFERROR(VLOOKUP(Z$1&amp;"_"&amp;$A50,Classes!$B$2:$N$455,8,FALSE),0)</f>
        <v>1</v>
      </c>
      <c r="AA50">
        <f>IFERROR(VLOOKUP(AA$1&amp;"_"&amp;$A50,Classes!$B$2:$N$455,8,FALSE),0)</f>
        <v>1</v>
      </c>
      <c r="AB50">
        <f>IFERROR(VLOOKUP(AB$1&amp;"_"&amp;$A50,Classes!$B$2:$N$455,8,FALSE),0)</f>
        <v>1</v>
      </c>
    </row>
    <row r="51" spans="1:31" ht="14.4" customHeight="1" x14ac:dyDescent="0.3">
      <c r="A51" s="19" t="s">
        <v>20</v>
      </c>
      <c r="B51" s="3">
        <f>IFERROR(VLOOKUP(B$1&amp;"_"&amp;$A51,Classes!$B$2:$N$455,8,FALSE),0)</f>
        <v>0</v>
      </c>
      <c r="C51">
        <f>IFERROR(VLOOKUP(C$1&amp;"_"&amp;$A51,Classes!$B$2:$N$455,8,FALSE),0)</f>
        <v>0</v>
      </c>
      <c r="D51">
        <f>IFERROR(VLOOKUP(D$1&amp;"_"&amp;$A51,Classes!$B$2:$N$455,8,FALSE),0)</f>
        <v>0</v>
      </c>
      <c r="E51">
        <f>IFERROR(VLOOKUP(E$1&amp;"_"&amp;$A51,Classes!$B$2:$N$455,8,FALSE),0)</f>
        <v>0</v>
      </c>
      <c r="F51">
        <f>IFERROR(VLOOKUP(F$1&amp;"_"&amp;$A51,Classes!$B$2:$N$455,8,FALSE),0)</f>
        <v>0</v>
      </c>
      <c r="G51">
        <f>IFERROR(VLOOKUP(G$1&amp;"_"&amp;$A51,Classes!$B$2:$N$455,8,FALSE),0)</f>
        <v>0</v>
      </c>
      <c r="H51" s="24">
        <f>IFERROR(VLOOKUP(H$1&amp;"_"&amp;$A51,Classes!$B$2:$N$455,8,FALSE),0)</f>
        <v>0</v>
      </c>
      <c r="I51">
        <f>IFERROR(VLOOKUP(I$1&amp;"_"&amp;$A51,Classes!$B$2:$N$455,8,FALSE),0)</f>
        <v>0</v>
      </c>
      <c r="J51">
        <f>IFERROR(VLOOKUP(J$1&amp;"_"&amp;$A51,Classes!$B$2:$N$455,8,FALSE),0)</f>
        <v>0</v>
      </c>
      <c r="K51">
        <f>IFERROR(VLOOKUP(K$1&amp;"_"&amp;$A51,Classes!$B$2:$N$455,8,FALSE),0)</f>
        <v>0</v>
      </c>
      <c r="L51">
        <f>IFERROR(VLOOKUP(L$1&amp;"_"&amp;$A51,Classes!$B$2:$N$455,8,FALSE),0)</f>
        <v>0</v>
      </c>
      <c r="M51">
        <f>IFERROR(VLOOKUP(M$1&amp;"_"&amp;$A51,Classes!$B$2:$N$455,8,FALSE),0)</f>
        <v>0</v>
      </c>
      <c r="N51">
        <f>IFERROR(VLOOKUP(N$1&amp;"_"&amp;$A51,Classes!$B$2:$N$455,8,FALSE),0)</f>
        <v>0</v>
      </c>
      <c r="O51">
        <f>IFERROR(VLOOKUP(O$1&amp;"_"&amp;$A51,Classes!$B$2:$N$455,8,FALSE),0)</f>
        <v>0</v>
      </c>
      <c r="P51">
        <f>IFERROR(VLOOKUP(P$1&amp;"_"&amp;$A51,Classes!$B$2:$N$455,8,FALSE),0)</f>
        <v>0</v>
      </c>
      <c r="Q51">
        <f>IFERROR(VLOOKUP(Q$1&amp;"_"&amp;$A51,Classes!$B$2:$N$455,8,FALSE),0)</f>
        <v>0</v>
      </c>
      <c r="R51" s="3">
        <f>IFERROR(VLOOKUP(R$1&amp;"_"&amp;$A51,Classes!$B$2:$N$455,8,FALSE),0)</f>
        <v>0</v>
      </c>
      <c r="S51">
        <f>IFERROR(VLOOKUP(S$1&amp;"_"&amp;$A51,Classes!$B$2:$N$455,8,FALSE),0)</f>
        <v>0</v>
      </c>
      <c r="T51">
        <f>IFERROR(VLOOKUP(T$1&amp;"_"&amp;$A51,Classes!$B$2:$N$455,8,FALSE),0)</f>
        <v>0</v>
      </c>
      <c r="U51" s="24">
        <f>IFERROR(VLOOKUP(U$1&amp;"_"&amp;$A51,Classes!$B$2:$N$455,8,FALSE),0)</f>
        <v>0</v>
      </c>
      <c r="V51">
        <f>IFERROR(VLOOKUP(V$1&amp;"_"&amp;$A51,Classes!$B$2:$N$455,8,FALSE),0)</f>
        <v>0</v>
      </c>
      <c r="W51">
        <f>IFERROR(VLOOKUP(W$1&amp;"_"&amp;$A51,Classes!$B$2:$N$455,8,FALSE),0)</f>
        <v>0</v>
      </c>
      <c r="X51">
        <f>IFERROR(VLOOKUP(X$1&amp;"_"&amp;$A51,Classes!$B$2:$N$455,8,FALSE),0)</f>
        <v>0</v>
      </c>
      <c r="Y51" s="3">
        <f>IFERROR(VLOOKUP(Y$1&amp;"_"&amp;$A51,Classes!$B$2:$N$455,8,FALSE),0)</f>
        <v>0</v>
      </c>
      <c r="Z51">
        <f>IFERROR(VLOOKUP(Z$1&amp;"_"&amp;$A51,Classes!$B$2:$N$455,8,FALSE),0)</f>
        <v>0</v>
      </c>
      <c r="AA51">
        <f>IFERROR(VLOOKUP(AA$1&amp;"_"&amp;$A51,Classes!$B$2:$N$455,8,FALSE),0)</f>
        <v>0</v>
      </c>
      <c r="AB51">
        <f>IFERROR(VLOOKUP(AB$1&amp;"_"&amp;$A51,Classes!$B$2:$N$455,8,FALSE),0)</f>
        <v>0</v>
      </c>
    </row>
    <row r="52" spans="1:31" ht="14.4" customHeight="1" x14ac:dyDescent="0.3">
      <c r="A52" s="19" t="s">
        <v>26</v>
      </c>
      <c r="B52" s="3">
        <f>IFERROR(VLOOKUP(B$1&amp;"_"&amp;$A52,Classes!$B$2:$N$455,8,FALSE),0)</f>
        <v>1</v>
      </c>
      <c r="C52">
        <f>IFERROR(VLOOKUP(C$1&amp;"_"&amp;$A52,Classes!$B$2:$N$455,8,FALSE),0)</f>
        <v>1</v>
      </c>
      <c r="D52">
        <f>IFERROR(VLOOKUP(D$1&amp;"_"&amp;$A52,Classes!$B$2:$N$455,8,FALSE),0)</f>
        <v>1</v>
      </c>
      <c r="E52">
        <f>IFERROR(VLOOKUP(E$1&amp;"_"&amp;$A52,Classes!$B$2:$N$455,8,FALSE),0)</f>
        <v>1</v>
      </c>
      <c r="F52">
        <f>IFERROR(VLOOKUP(F$1&amp;"_"&amp;$A52,Classes!$B$2:$N$455,8,FALSE),0)</f>
        <v>1</v>
      </c>
      <c r="G52">
        <f>IFERROR(VLOOKUP(G$1&amp;"_"&amp;$A52,Classes!$B$2:$N$455,8,FALSE),0)</f>
        <v>1</v>
      </c>
      <c r="H52" s="24">
        <f>IFERROR(VLOOKUP(H$1&amp;"_"&amp;$A52,Classes!$B$2:$N$455,8,FALSE),0)</f>
        <v>1</v>
      </c>
      <c r="I52">
        <f>IFERROR(VLOOKUP(I$1&amp;"_"&amp;$A52,Classes!$B$2:$N$455,8,FALSE),0)</f>
        <v>1</v>
      </c>
      <c r="J52">
        <f>IFERROR(VLOOKUP(J$1&amp;"_"&amp;$A52,Classes!$B$2:$N$455,8,FALSE),0)</f>
        <v>1</v>
      </c>
      <c r="K52">
        <f>IFERROR(VLOOKUP(K$1&amp;"_"&amp;$A52,Classes!$B$2:$N$455,8,FALSE),0)</f>
        <v>1</v>
      </c>
      <c r="L52">
        <f>IFERROR(VLOOKUP(L$1&amp;"_"&amp;$A52,Classes!$B$2:$N$455,8,FALSE),0)</f>
        <v>1</v>
      </c>
      <c r="M52">
        <f>IFERROR(VLOOKUP(M$1&amp;"_"&amp;$A52,Classes!$B$2:$N$455,8,FALSE),0)</f>
        <v>1</v>
      </c>
      <c r="N52">
        <f>IFERROR(VLOOKUP(N$1&amp;"_"&amp;$A52,Classes!$B$2:$N$455,8,FALSE),0)</f>
        <v>1</v>
      </c>
      <c r="O52">
        <f>IFERROR(VLOOKUP(O$1&amp;"_"&amp;$A52,Classes!$B$2:$N$455,8,FALSE),0)</f>
        <v>1</v>
      </c>
      <c r="P52">
        <f>IFERROR(VLOOKUP(P$1&amp;"_"&amp;$A52,Classes!$B$2:$N$455,8,FALSE),0)</f>
        <v>1</v>
      </c>
      <c r="Q52">
        <f>IFERROR(VLOOKUP(Q$1&amp;"_"&amp;$A52,Classes!$B$2:$N$455,8,FALSE),0)</f>
        <v>1</v>
      </c>
      <c r="R52" s="3">
        <f>IFERROR(VLOOKUP(R$1&amp;"_"&amp;$A52,Classes!$B$2:$N$455,8,FALSE),0)</f>
        <v>1</v>
      </c>
      <c r="S52">
        <f>IFERROR(VLOOKUP(S$1&amp;"_"&amp;$A52,Classes!$B$2:$N$455,8,FALSE),0)</f>
        <v>1</v>
      </c>
      <c r="T52">
        <f>IFERROR(VLOOKUP(T$1&amp;"_"&amp;$A52,Classes!$B$2:$N$455,8,FALSE),0)</f>
        <v>1</v>
      </c>
      <c r="U52" s="24">
        <f>IFERROR(VLOOKUP(U$1&amp;"_"&amp;$A52,Classes!$B$2:$N$455,8,FALSE),0)</f>
        <v>1</v>
      </c>
      <c r="V52">
        <f>IFERROR(VLOOKUP(V$1&amp;"_"&amp;$A52,Classes!$B$2:$N$455,8,FALSE),0)</f>
        <v>1</v>
      </c>
      <c r="W52">
        <f>IFERROR(VLOOKUP(W$1&amp;"_"&amp;$A52,Classes!$B$2:$N$455,8,FALSE),0)</f>
        <v>1</v>
      </c>
      <c r="X52">
        <f>IFERROR(VLOOKUP(X$1&amp;"_"&amp;$A52,Classes!$B$2:$N$455,8,FALSE),0)</f>
        <v>1</v>
      </c>
      <c r="Y52" s="3">
        <f>IFERROR(VLOOKUP(Y$1&amp;"_"&amp;$A52,Classes!$B$2:$N$455,8,FALSE),0)</f>
        <v>1</v>
      </c>
      <c r="Z52">
        <f>IFERROR(VLOOKUP(Z$1&amp;"_"&amp;$A52,Classes!$B$2:$N$455,8,FALSE),0)</f>
        <v>1</v>
      </c>
      <c r="AA52">
        <f>IFERROR(VLOOKUP(AA$1&amp;"_"&amp;$A52,Classes!$B$2:$N$455,8,FALSE),0)</f>
        <v>1</v>
      </c>
      <c r="AB52">
        <f>IFERROR(VLOOKUP(AB$1&amp;"_"&amp;$A52,Classes!$B$2:$N$455,8,FALSE),0)</f>
        <v>1</v>
      </c>
    </row>
    <row r="53" spans="1:31" ht="14.4" customHeight="1" x14ac:dyDescent="0.3">
      <c r="A53" s="19" t="s">
        <v>25</v>
      </c>
      <c r="B53" s="3">
        <f>IFERROR(VLOOKUP(B$1&amp;"_"&amp;$A53,Classes!$B$2:$N$455,8,FALSE),0)</f>
        <v>0</v>
      </c>
      <c r="C53">
        <f>IFERROR(VLOOKUP(C$1&amp;"_"&amp;$A53,Classes!$B$2:$N$455,8,FALSE),0)</f>
        <v>0</v>
      </c>
      <c r="D53">
        <f>IFERROR(VLOOKUP(D$1&amp;"_"&amp;$A53,Classes!$B$2:$N$455,8,FALSE),0)</f>
        <v>0</v>
      </c>
      <c r="E53">
        <f>IFERROR(VLOOKUP(E$1&amp;"_"&amp;$A53,Classes!$B$2:$N$455,8,FALSE),0)</f>
        <v>0</v>
      </c>
      <c r="F53">
        <f>IFERROR(VLOOKUP(F$1&amp;"_"&amp;$A53,Classes!$B$2:$N$455,8,FALSE),0)</f>
        <v>0</v>
      </c>
      <c r="G53">
        <f>IFERROR(VLOOKUP(G$1&amp;"_"&amp;$A53,Classes!$B$2:$N$455,8,FALSE),0)</f>
        <v>0</v>
      </c>
      <c r="H53" s="24">
        <f>IFERROR(VLOOKUP(H$1&amp;"_"&amp;$A53,Classes!$B$2:$N$455,8,FALSE),0)</f>
        <v>0</v>
      </c>
      <c r="I53">
        <f>IFERROR(VLOOKUP(I$1&amp;"_"&amp;$A53,Classes!$B$2:$N$455,8,FALSE),0)</f>
        <v>0</v>
      </c>
      <c r="J53">
        <f>IFERROR(VLOOKUP(J$1&amp;"_"&amp;$A53,Classes!$B$2:$N$455,8,FALSE),0)</f>
        <v>0</v>
      </c>
      <c r="K53">
        <f>IFERROR(VLOOKUP(K$1&amp;"_"&amp;$A53,Classes!$B$2:$N$455,8,FALSE),0)</f>
        <v>0</v>
      </c>
      <c r="L53">
        <f>IFERROR(VLOOKUP(L$1&amp;"_"&amp;$A53,Classes!$B$2:$N$455,8,FALSE),0)</f>
        <v>0</v>
      </c>
      <c r="M53">
        <f>IFERROR(VLOOKUP(M$1&amp;"_"&amp;$A53,Classes!$B$2:$N$455,8,FALSE),0)</f>
        <v>0</v>
      </c>
      <c r="N53">
        <f>IFERROR(VLOOKUP(N$1&amp;"_"&amp;$A53,Classes!$B$2:$N$455,8,FALSE),0)</f>
        <v>0</v>
      </c>
      <c r="O53">
        <f>IFERROR(VLOOKUP(O$1&amp;"_"&amp;$A53,Classes!$B$2:$N$455,8,FALSE),0)</f>
        <v>0</v>
      </c>
      <c r="P53">
        <f>IFERROR(VLOOKUP(P$1&amp;"_"&amp;$A53,Classes!$B$2:$N$455,8,FALSE),0)</f>
        <v>0</v>
      </c>
      <c r="Q53">
        <f>IFERROR(VLOOKUP(Q$1&amp;"_"&amp;$A53,Classes!$B$2:$N$455,8,FALSE),0)</f>
        <v>0</v>
      </c>
      <c r="R53" s="3">
        <f>IFERROR(VLOOKUP(R$1&amp;"_"&amp;$A53,Classes!$B$2:$N$455,8,FALSE),0)</f>
        <v>0</v>
      </c>
      <c r="S53">
        <f>IFERROR(VLOOKUP(S$1&amp;"_"&amp;$A53,Classes!$B$2:$N$455,8,FALSE),0)</f>
        <v>0</v>
      </c>
      <c r="T53">
        <f>IFERROR(VLOOKUP(T$1&amp;"_"&amp;$A53,Classes!$B$2:$N$455,8,FALSE),0)</f>
        <v>0</v>
      </c>
      <c r="U53" s="24">
        <f>IFERROR(VLOOKUP(U$1&amp;"_"&amp;$A53,Classes!$B$2:$N$455,8,FALSE),0)</f>
        <v>0</v>
      </c>
      <c r="V53">
        <f>IFERROR(VLOOKUP(V$1&amp;"_"&amp;$A53,Classes!$B$2:$N$455,8,FALSE),0)</f>
        <v>0</v>
      </c>
      <c r="W53">
        <f>IFERROR(VLOOKUP(W$1&amp;"_"&amp;$A53,Classes!$B$2:$N$455,8,FALSE),0)</f>
        <v>0</v>
      </c>
      <c r="X53">
        <f>IFERROR(VLOOKUP(X$1&amp;"_"&amp;$A53,Classes!$B$2:$N$455,8,FALSE),0)</f>
        <v>0</v>
      </c>
      <c r="Y53" s="3">
        <f>IFERROR(VLOOKUP(Y$1&amp;"_"&amp;$A53,Classes!$B$2:$N$455,8,FALSE),0)</f>
        <v>0</v>
      </c>
      <c r="Z53">
        <f>IFERROR(VLOOKUP(Z$1&amp;"_"&amp;$A53,Classes!$B$2:$N$455,8,FALSE),0)</f>
        <v>0</v>
      </c>
      <c r="AA53">
        <f>IFERROR(VLOOKUP(AA$1&amp;"_"&amp;$A53,Classes!$B$2:$N$455,8,FALSE),0)</f>
        <v>0</v>
      </c>
      <c r="AB53">
        <f>IFERROR(VLOOKUP(AB$1&amp;"_"&amp;$A53,Classes!$B$2:$N$455,8,FALSE),0)</f>
        <v>0</v>
      </c>
    </row>
    <row r="54" spans="1:31" ht="14.4" customHeight="1" x14ac:dyDescent="0.3">
      <c r="A54" s="19" t="s">
        <v>17</v>
      </c>
      <c r="B54" s="3">
        <f>IFERROR(VLOOKUP(B$1&amp;"_"&amp;$A54,Classes!$B$2:$N$455,8,FALSE),0)</f>
        <v>0</v>
      </c>
      <c r="C54">
        <f>IFERROR(VLOOKUP(C$1&amp;"_"&amp;$A54,Classes!$B$2:$N$455,8,FALSE),0)</f>
        <v>0</v>
      </c>
      <c r="D54">
        <f>IFERROR(VLOOKUP(D$1&amp;"_"&amp;$A54,Classes!$B$2:$N$455,8,FALSE),0)</f>
        <v>0</v>
      </c>
      <c r="E54">
        <f>IFERROR(VLOOKUP(E$1&amp;"_"&amp;$A54,Classes!$B$2:$N$455,8,FALSE),0)</f>
        <v>0</v>
      </c>
      <c r="F54">
        <f>IFERROR(VLOOKUP(F$1&amp;"_"&amp;$A54,Classes!$B$2:$N$455,8,FALSE),0)</f>
        <v>0</v>
      </c>
      <c r="G54">
        <f>IFERROR(VLOOKUP(G$1&amp;"_"&amp;$A54,Classes!$B$2:$N$455,8,FALSE),0)</f>
        <v>0</v>
      </c>
      <c r="H54" s="24">
        <f>IFERROR(VLOOKUP(H$1&amp;"_"&amp;$A54,Classes!$B$2:$N$455,8,FALSE),0)</f>
        <v>0</v>
      </c>
      <c r="I54">
        <f>IFERROR(VLOOKUP(I$1&amp;"_"&amp;$A54,Classes!$B$2:$N$455,8,FALSE),0)</f>
        <v>0</v>
      </c>
      <c r="J54">
        <f>IFERROR(VLOOKUP(J$1&amp;"_"&amp;$A54,Classes!$B$2:$N$455,8,FALSE),0)</f>
        <v>0</v>
      </c>
      <c r="K54">
        <f>IFERROR(VLOOKUP(K$1&amp;"_"&amp;$A54,Classes!$B$2:$N$455,8,FALSE),0)</f>
        <v>0</v>
      </c>
      <c r="L54">
        <f>IFERROR(VLOOKUP(L$1&amp;"_"&amp;$A54,Classes!$B$2:$N$455,8,FALSE),0)</f>
        <v>0</v>
      </c>
      <c r="M54">
        <f>IFERROR(VLOOKUP(M$1&amp;"_"&amp;$A54,Classes!$B$2:$N$455,8,FALSE),0)</f>
        <v>0</v>
      </c>
      <c r="N54">
        <f>IFERROR(VLOOKUP(N$1&amp;"_"&amp;$A54,Classes!$B$2:$N$455,8,FALSE),0)</f>
        <v>0</v>
      </c>
      <c r="O54">
        <f>IFERROR(VLOOKUP(O$1&amp;"_"&amp;$A54,Classes!$B$2:$N$455,8,FALSE),0)</f>
        <v>0</v>
      </c>
      <c r="P54">
        <f>IFERROR(VLOOKUP(P$1&amp;"_"&amp;$A54,Classes!$B$2:$N$455,8,FALSE),0)</f>
        <v>0</v>
      </c>
      <c r="Q54">
        <f>IFERROR(VLOOKUP(Q$1&amp;"_"&amp;$A54,Classes!$B$2:$N$455,8,FALSE),0)</f>
        <v>0</v>
      </c>
      <c r="R54" s="3">
        <f>IFERROR(VLOOKUP(R$1&amp;"_"&amp;$A54,Classes!$B$2:$N$455,8,FALSE),0)</f>
        <v>0</v>
      </c>
      <c r="S54">
        <f>IFERROR(VLOOKUP(S$1&amp;"_"&amp;$A54,Classes!$B$2:$N$455,8,FALSE),0)</f>
        <v>0</v>
      </c>
      <c r="T54">
        <f>IFERROR(VLOOKUP(T$1&amp;"_"&amp;$A54,Classes!$B$2:$N$455,8,FALSE),0)</f>
        <v>0</v>
      </c>
      <c r="U54" s="24">
        <f>IFERROR(VLOOKUP(U$1&amp;"_"&amp;$A54,Classes!$B$2:$N$455,8,FALSE),0)</f>
        <v>0</v>
      </c>
      <c r="V54">
        <f>IFERROR(VLOOKUP(V$1&amp;"_"&amp;$A54,Classes!$B$2:$N$455,8,FALSE),0)</f>
        <v>0</v>
      </c>
      <c r="W54">
        <f>IFERROR(VLOOKUP(W$1&amp;"_"&amp;$A54,Classes!$B$2:$N$455,8,FALSE),0)</f>
        <v>0</v>
      </c>
      <c r="X54">
        <f>IFERROR(VLOOKUP(X$1&amp;"_"&amp;$A54,Classes!$B$2:$N$455,8,FALSE),0)</f>
        <v>0</v>
      </c>
      <c r="Y54" s="3">
        <f>IFERROR(VLOOKUP(Y$1&amp;"_"&amp;$A54,Classes!$B$2:$N$455,8,FALSE),0)</f>
        <v>0</v>
      </c>
      <c r="Z54">
        <f>IFERROR(VLOOKUP(Z$1&amp;"_"&amp;$A54,Classes!$B$2:$N$455,8,FALSE),0)</f>
        <v>0</v>
      </c>
      <c r="AA54">
        <f>IFERROR(VLOOKUP(AA$1&amp;"_"&amp;$A54,Classes!$B$2:$N$455,8,FALSE),0)</f>
        <v>0</v>
      </c>
      <c r="AB54">
        <f>IFERROR(VLOOKUP(AB$1&amp;"_"&amp;$A54,Classes!$B$2:$N$455,8,FALSE),0)</f>
        <v>0</v>
      </c>
    </row>
    <row r="55" spans="1:31" ht="14.4" customHeight="1" x14ac:dyDescent="0.3">
      <c r="A55" s="19" t="s">
        <v>11</v>
      </c>
      <c r="B55" s="3">
        <f>IFERROR(VLOOKUP(B$1&amp;"_"&amp;$A55,Classes!$B$2:$N$455,8,FALSE),0)</f>
        <v>0</v>
      </c>
      <c r="C55">
        <f>IFERROR(VLOOKUP(C$1&amp;"_"&amp;$A55,Classes!$B$2:$N$455,8,FALSE),0)</f>
        <v>0</v>
      </c>
      <c r="D55">
        <f>IFERROR(VLOOKUP(D$1&amp;"_"&amp;$A55,Classes!$B$2:$N$455,8,FALSE),0)</f>
        <v>0</v>
      </c>
      <c r="E55">
        <f>IFERROR(VLOOKUP(E$1&amp;"_"&amp;$A55,Classes!$B$2:$N$455,8,FALSE),0)</f>
        <v>0</v>
      </c>
      <c r="F55">
        <f>IFERROR(VLOOKUP(F$1&amp;"_"&amp;$A55,Classes!$B$2:$N$455,8,FALSE),0)</f>
        <v>0</v>
      </c>
      <c r="G55">
        <f>IFERROR(VLOOKUP(G$1&amp;"_"&amp;$A55,Classes!$B$2:$N$455,8,FALSE),0)</f>
        <v>0</v>
      </c>
      <c r="H55" s="24">
        <f>IFERROR(VLOOKUP(H$1&amp;"_"&amp;$A55,Classes!$B$2:$N$455,8,FALSE),0)</f>
        <v>0</v>
      </c>
      <c r="I55">
        <f>IFERROR(VLOOKUP(I$1&amp;"_"&amp;$A55,Classes!$B$2:$N$455,8,FALSE),0)</f>
        <v>0</v>
      </c>
      <c r="J55">
        <f>IFERROR(VLOOKUP(J$1&amp;"_"&amp;$A55,Classes!$B$2:$N$455,8,FALSE),0)</f>
        <v>0</v>
      </c>
      <c r="K55">
        <f>IFERROR(VLOOKUP(K$1&amp;"_"&amp;$A55,Classes!$B$2:$N$455,8,FALSE),0)</f>
        <v>0</v>
      </c>
      <c r="L55">
        <f>IFERROR(VLOOKUP(L$1&amp;"_"&amp;$A55,Classes!$B$2:$N$455,8,FALSE),0)</f>
        <v>0</v>
      </c>
      <c r="M55">
        <f>IFERROR(VLOOKUP(M$1&amp;"_"&amp;$A55,Classes!$B$2:$N$455,8,FALSE),0)</f>
        <v>0</v>
      </c>
      <c r="N55">
        <f>IFERROR(VLOOKUP(N$1&amp;"_"&amp;$A55,Classes!$B$2:$N$455,8,FALSE),0)</f>
        <v>0</v>
      </c>
      <c r="O55">
        <f>IFERROR(VLOOKUP(O$1&amp;"_"&amp;$A55,Classes!$B$2:$N$455,8,FALSE),0)</f>
        <v>0</v>
      </c>
      <c r="P55">
        <f>IFERROR(VLOOKUP(P$1&amp;"_"&amp;$A55,Classes!$B$2:$N$455,8,FALSE),0)</f>
        <v>0</v>
      </c>
      <c r="Q55">
        <f>IFERROR(VLOOKUP(Q$1&amp;"_"&amp;$A55,Classes!$B$2:$N$455,8,FALSE),0)</f>
        <v>0</v>
      </c>
      <c r="R55" s="3">
        <f>IFERROR(VLOOKUP(R$1&amp;"_"&amp;$A55,Classes!$B$2:$N$455,8,FALSE),0)</f>
        <v>0</v>
      </c>
      <c r="S55">
        <f>IFERROR(VLOOKUP(S$1&amp;"_"&amp;$A55,Classes!$B$2:$N$455,8,FALSE),0)</f>
        <v>0</v>
      </c>
      <c r="T55">
        <f>IFERROR(VLOOKUP(T$1&amp;"_"&amp;$A55,Classes!$B$2:$N$455,8,FALSE),0)</f>
        <v>0</v>
      </c>
      <c r="U55" s="24">
        <f>IFERROR(VLOOKUP(U$1&amp;"_"&amp;$A55,Classes!$B$2:$N$455,8,FALSE),0)</f>
        <v>0</v>
      </c>
      <c r="V55">
        <f>IFERROR(VLOOKUP(V$1&amp;"_"&amp;$A55,Classes!$B$2:$N$455,8,FALSE),0)</f>
        <v>0</v>
      </c>
      <c r="W55">
        <f>IFERROR(VLOOKUP(W$1&amp;"_"&amp;$A55,Classes!$B$2:$N$455,8,FALSE),0)</f>
        <v>0</v>
      </c>
      <c r="X55">
        <f>IFERROR(VLOOKUP(X$1&amp;"_"&amp;$A55,Classes!$B$2:$N$455,8,FALSE),0)</f>
        <v>0</v>
      </c>
      <c r="Y55" s="3">
        <f>IFERROR(VLOOKUP(Y$1&amp;"_"&amp;$A55,Classes!$B$2:$N$455,8,FALSE),0)</f>
        <v>0</v>
      </c>
      <c r="Z55">
        <f>IFERROR(VLOOKUP(Z$1&amp;"_"&amp;$A55,Classes!$B$2:$N$455,8,FALSE),0)</f>
        <v>0</v>
      </c>
      <c r="AA55">
        <f>IFERROR(VLOOKUP(AA$1&amp;"_"&amp;$A55,Classes!$B$2:$N$455,8,FALSE),0)</f>
        <v>0</v>
      </c>
      <c r="AB55">
        <f>IFERROR(VLOOKUP(AB$1&amp;"_"&amp;$A55,Classes!$B$2:$N$455,8,FALSE),0)</f>
        <v>0</v>
      </c>
    </row>
    <row r="56" spans="1:31" ht="14.4" customHeight="1" x14ac:dyDescent="0.3">
      <c r="A56" s="19" t="s">
        <v>19</v>
      </c>
      <c r="B56" s="3">
        <f>IFERROR(VLOOKUP(B$1&amp;"_"&amp;$A56,Classes!$B$2:$N$455,8,FALSE),0)</f>
        <v>0</v>
      </c>
      <c r="C56">
        <f>IFERROR(VLOOKUP(C$1&amp;"_"&amp;$A56,Classes!$B$2:$N$455,8,FALSE),0)</f>
        <v>1</v>
      </c>
      <c r="D56">
        <f>IFERROR(VLOOKUP(D$1&amp;"_"&amp;$A56,Classes!$B$2:$N$455,8,FALSE),0)</f>
        <v>1</v>
      </c>
      <c r="E56">
        <f>IFERROR(VLOOKUP(E$1&amp;"_"&amp;$A56,Classes!$B$2:$N$455,8,FALSE),0)</f>
        <v>1</v>
      </c>
      <c r="F56">
        <f>IFERROR(VLOOKUP(F$1&amp;"_"&amp;$A56,Classes!$B$2:$N$455,8,FALSE),0)</f>
        <v>1</v>
      </c>
      <c r="G56">
        <f>IFERROR(VLOOKUP(G$1&amp;"_"&amp;$A56,Classes!$B$2:$N$455,8,FALSE),0)</f>
        <v>0</v>
      </c>
      <c r="H56" s="24">
        <f>IFERROR(VLOOKUP(H$1&amp;"_"&amp;$A56,Classes!$B$2:$N$455,8,FALSE),0)</f>
        <v>1</v>
      </c>
      <c r="I56">
        <f>IFERROR(VLOOKUP(I$1&amp;"_"&amp;$A56,Classes!$B$2:$N$455,8,FALSE),0)</f>
        <v>0</v>
      </c>
      <c r="J56">
        <f>IFERROR(VLOOKUP(J$1&amp;"_"&amp;$A56,Classes!$B$2:$N$455,8,FALSE),0)</f>
        <v>0</v>
      </c>
      <c r="K56">
        <f>IFERROR(VLOOKUP(K$1&amp;"_"&amp;$A56,Classes!$B$2:$N$455,8,FALSE),0)</f>
        <v>0</v>
      </c>
      <c r="L56">
        <f>IFERROR(VLOOKUP(L$1&amp;"_"&amp;$A56,Classes!$B$2:$N$455,8,FALSE),0)</f>
        <v>0</v>
      </c>
      <c r="M56">
        <f>IFERROR(VLOOKUP(M$1&amp;"_"&amp;$A56,Classes!$B$2:$N$455,8,FALSE),0)</f>
        <v>1</v>
      </c>
      <c r="N56">
        <f>IFERROR(VLOOKUP(N$1&amp;"_"&amp;$A56,Classes!$B$2:$N$455,8,FALSE),0)</f>
        <v>1</v>
      </c>
      <c r="O56">
        <f>IFERROR(VLOOKUP(O$1&amp;"_"&amp;$A56,Classes!$B$2:$N$455,8,FALSE),0)</f>
        <v>1</v>
      </c>
      <c r="P56">
        <f>IFERROR(VLOOKUP(P$1&amp;"_"&amp;$A56,Classes!$B$2:$N$455,8,FALSE),0)</f>
        <v>1</v>
      </c>
      <c r="Q56">
        <f>IFERROR(VLOOKUP(Q$1&amp;"_"&amp;$A56,Classes!$B$2:$N$455,8,FALSE),0)</f>
        <v>1</v>
      </c>
      <c r="R56" s="3">
        <f>IFERROR(VLOOKUP(R$1&amp;"_"&amp;$A56,Classes!$B$2:$N$455,8,FALSE),0)</f>
        <v>1</v>
      </c>
      <c r="S56">
        <f>IFERROR(VLOOKUP(S$1&amp;"_"&amp;$A56,Classes!$B$2:$N$455,8,FALSE),0)</f>
        <v>1</v>
      </c>
      <c r="T56">
        <f>IFERROR(VLOOKUP(T$1&amp;"_"&amp;$A56,Classes!$B$2:$N$455,8,FALSE),0)</f>
        <v>1</v>
      </c>
      <c r="U56" s="24">
        <f>IFERROR(VLOOKUP(U$1&amp;"_"&amp;$A56,Classes!$B$2:$N$455,8,FALSE),0)</f>
        <v>1</v>
      </c>
      <c r="V56">
        <f>IFERROR(VLOOKUP(V$1&amp;"_"&amp;$A56,Classes!$B$2:$N$455,8,FALSE),0)</f>
        <v>1</v>
      </c>
      <c r="W56">
        <f>IFERROR(VLOOKUP(W$1&amp;"_"&amp;$A56,Classes!$B$2:$N$455,8,FALSE),0)</f>
        <v>1</v>
      </c>
      <c r="X56">
        <f>IFERROR(VLOOKUP(X$1&amp;"_"&amp;$A56,Classes!$B$2:$N$455,8,FALSE),0)</f>
        <v>1</v>
      </c>
      <c r="Y56" s="3">
        <f>IFERROR(VLOOKUP(Y$1&amp;"_"&amp;$A56,Classes!$B$2:$N$455,8,FALSE),0)</f>
        <v>1</v>
      </c>
      <c r="Z56">
        <f>IFERROR(VLOOKUP(Z$1&amp;"_"&amp;$A56,Classes!$B$2:$N$455,8,FALSE),0)</f>
        <v>1</v>
      </c>
      <c r="AA56">
        <f>IFERROR(VLOOKUP(AA$1&amp;"_"&amp;$A56,Classes!$B$2:$N$455,8,FALSE),0)</f>
        <v>1</v>
      </c>
      <c r="AB56">
        <f>IFERROR(VLOOKUP(AB$1&amp;"_"&amp;$A56,Classes!$B$2:$N$455,8,FALSE),0)</f>
        <v>1</v>
      </c>
    </row>
    <row r="57" spans="1:31" ht="14.4" customHeight="1" x14ac:dyDescent="0.3">
      <c r="A57" s="19" t="s">
        <v>24</v>
      </c>
      <c r="B57" s="3">
        <f>IFERROR(VLOOKUP(B$1&amp;"_"&amp;$A57,Classes!$B$2:$N$455,8,FALSE),0)</f>
        <v>1</v>
      </c>
      <c r="C57">
        <f>IFERROR(VLOOKUP(C$1&amp;"_"&amp;$A57,Classes!$B$2:$N$455,8,FALSE),0)</f>
        <v>1</v>
      </c>
      <c r="D57">
        <f>IFERROR(VLOOKUP(D$1&amp;"_"&amp;$A57,Classes!$B$2:$N$455,8,FALSE),0)</f>
        <v>1</v>
      </c>
      <c r="E57">
        <f>IFERROR(VLOOKUP(E$1&amp;"_"&amp;$A57,Classes!$B$2:$N$455,8,FALSE),0)</f>
        <v>1</v>
      </c>
      <c r="F57">
        <f>IFERROR(VLOOKUP(F$1&amp;"_"&amp;$A57,Classes!$B$2:$N$455,8,FALSE),0)</f>
        <v>1</v>
      </c>
      <c r="G57">
        <f>IFERROR(VLOOKUP(G$1&amp;"_"&amp;$A57,Classes!$B$2:$N$455,8,FALSE),0)</f>
        <v>1</v>
      </c>
      <c r="H57" s="24">
        <f>IFERROR(VLOOKUP(H$1&amp;"_"&amp;$A57,Classes!$B$2:$N$455,8,FALSE),0)</f>
        <v>1</v>
      </c>
      <c r="I57">
        <f>IFERROR(VLOOKUP(I$1&amp;"_"&amp;$A57,Classes!$B$2:$N$455,8,FALSE),0)</f>
        <v>1</v>
      </c>
      <c r="J57">
        <f>IFERROR(VLOOKUP(J$1&amp;"_"&amp;$A57,Classes!$B$2:$N$455,8,FALSE),0)</f>
        <v>1</v>
      </c>
      <c r="K57">
        <f>IFERROR(VLOOKUP(K$1&amp;"_"&amp;$A57,Classes!$B$2:$N$455,8,FALSE),0)</f>
        <v>1</v>
      </c>
      <c r="L57">
        <f>IFERROR(VLOOKUP(L$1&amp;"_"&amp;$A57,Classes!$B$2:$N$455,8,FALSE),0)</f>
        <v>1</v>
      </c>
      <c r="M57">
        <f>IFERROR(VLOOKUP(M$1&amp;"_"&amp;$A57,Classes!$B$2:$N$455,8,FALSE),0)</f>
        <v>1</v>
      </c>
      <c r="N57">
        <f>IFERROR(VLOOKUP(N$1&amp;"_"&amp;$A57,Classes!$B$2:$N$455,8,FALSE),0)</f>
        <v>1</v>
      </c>
      <c r="O57">
        <f>IFERROR(VLOOKUP(O$1&amp;"_"&amp;$A57,Classes!$B$2:$N$455,8,FALSE),0)</f>
        <v>1</v>
      </c>
      <c r="P57">
        <f>IFERROR(VLOOKUP(P$1&amp;"_"&amp;$A57,Classes!$B$2:$N$455,8,FALSE),0)</f>
        <v>1</v>
      </c>
      <c r="Q57">
        <f>IFERROR(VLOOKUP(Q$1&amp;"_"&amp;$A57,Classes!$B$2:$N$455,8,FALSE),0)</f>
        <v>1</v>
      </c>
      <c r="R57" s="3">
        <f>IFERROR(VLOOKUP(R$1&amp;"_"&amp;$A57,Classes!$B$2:$N$455,8,FALSE),0)</f>
        <v>1</v>
      </c>
      <c r="S57">
        <f>IFERROR(VLOOKUP(S$1&amp;"_"&amp;$A57,Classes!$B$2:$N$455,8,FALSE),0)</f>
        <v>1</v>
      </c>
      <c r="T57">
        <f>IFERROR(VLOOKUP(T$1&amp;"_"&amp;$A57,Classes!$B$2:$N$455,8,FALSE),0)</f>
        <v>1</v>
      </c>
      <c r="U57" s="24">
        <f>IFERROR(VLOOKUP(U$1&amp;"_"&amp;$A57,Classes!$B$2:$N$455,8,FALSE),0)</f>
        <v>1</v>
      </c>
      <c r="V57">
        <f>IFERROR(VLOOKUP(V$1&amp;"_"&amp;$A57,Classes!$B$2:$N$455,8,FALSE),0)</f>
        <v>1</v>
      </c>
      <c r="W57">
        <f>IFERROR(VLOOKUP(W$1&amp;"_"&amp;$A57,Classes!$B$2:$N$455,8,FALSE),0)</f>
        <v>1</v>
      </c>
      <c r="X57">
        <f>IFERROR(VLOOKUP(X$1&amp;"_"&amp;$A57,Classes!$B$2:$N$455,8,FALSE),0)</f>
        <v>1</v>
      </c>
      <c r="Y57" s="3">
        <f>IFERROR(VLOOKUP(Y$1&amp;"_"&amp;$A57,Classes!$B$2:$N$455,8,FALSE),0)</f>
        <v>1</v>
      </c>
      <c r="Z57">
        <f>IFERROR(VLOOKUP(Z$1&amp;"_"&amp;$A57,Classes!$B$2:$N$455,8,FALSE),0)</f>
        <v>1</v>
      </c>
      <c r="AA57">
        <f>IFERROR(VLOOKUP(AA$1&amp;"_"&amp;$A57,Classes!$B$2:$N$455,8,FALSE),0)</f>
        <v>1</v>
      </c>
      <c r="AB57">
        <f>IFERROR(VLOOKUP(AB$1&amp;"_"&amp;$A57,Classes!$B$2:$N$455,8,FALSE),0)</f>
        <v>1</v>
      </c>
    </row>
    <row r="58" spans="1:31" ht="14.4" customHeight="1" x14ac:dyDescent="0.3">
      <c r="A58" s="19" t="s">
        <v>37</v>
      </c>
      <c r="B58" s="3">
        <f>IFERROR(VLOOKUP(B$1&amp;"_"&amp;$A58,Classes!$B$2:$N$455,8,FALSE),0)</f>
        <v>0</v>
      </c>
      <c r="C58">
        <f>IFERROR(VLOOKUP(C$1&amp;"_"&amp;$A58,Classes!$B$2:$N$455,8,FALSE),0)</f>
        <v>0</v>
      </c>
      <c r="D58">
        <f>IFERROR(VLOOKUP(D$1&amp;"_"&amp;$A58,Classes!$B$2:$N$455,8,FALSE),0)</f>
        <v>0</v>
      </c>
      <c r="E58">
        <f>IFERROR(VLOOKUP(E$1&amp;"_"&amp;$A58,Classes!$B$2:$N$455,8,FALSE),0)</f>
        <v>0</v>
      </c>
      <c r="F58">
        <f>IFERROR(VLOOKUP(F$1&amp;"_"&amp;$A58,Classes!$B$2:$N$455,8,FALSE),0)</f>
        <v>0</v>
      </c>
      <c r="G58">
        <f>IFERROR(VLOOKUP(G$1&amp;"_"&amp;$A58,Classes!$B$2:$N$455,8,FALSE),0)</f>
        <v>0</v>
      </c>
      <c r="H58" s="24">
        <f>IFERROR(VLOOKUP(H$1&amp;"_"&amp;$A58,Classes!$B$2:$N$455,8,FALSE),0)</f>
        <v>0</v>
      </c>
      <c r="I58">
        <f>IFERROR(VLOOKUP(I$1&amp;"_"&amp;$A58,Classes!$B$2:$N$455,8,FALSE),0)</f>
        <v>0</v>
      </c>
      <c r="J58">
        <f>IFERROR(VLOOKUP(J$1&amp;"_"&amp;$A58,Classes!$B$2:$N$455,8,FALSE),0)</f>
        <v>0</v>
      </c>
      <c r="K58">
        <f>IFERROR(VLOOKUP(K$1&amp;"_"&amp;$A58,Classes!$B$2:$N$455,8,FALSE),0)</f>
        <v>0</v>
      </c>
      <c r="L58">
        <f>IFERROR(VLOOKUP(L$1&amp;"_"&amp;$A58,Classes!$B$2:$N$455,8,FALSE),0)</f>
        <v>0</v>
      </c>
      <c r="M58">
        <f>IFERROR(VLOOKUP(M$1&amp;"_"&amp;$A58,Classes!$B$2:$N$455,8,FALSE),0)</f>
        <v>0</v>
      </c>
      <c r="N58">
        <f>IFERROR(VLOOKUP(N$1&amp;"_"&amp;$A58,Classes!$B$2:$N$455,8,FALSE),0)</f>
        <v>1</v>
      </c>
      <c r="O58">
        <f>IFERROR(VLOOKUP(O$1&amp;"_"&amp;$A58,Classes!$B$2:$N$455,8,FALSE),0)</f>
        <v>0</v>
      </c>
      <c r="P58">
        <f>IFERROR(VLOOKUP(P$1&amp;"_"&amp;$A58,Classes!$B$2:$N$455,8,FALSE),0)</f>
        <v>0</v>
      </c>
      <c r="Q58">
        <f>IFERROR(VLOOKUP(Q$1&amp;"_"&amp;$A58,Classes!$B$2:$N$455,8,FALSE),0)</f>
        <v>0</v>
      </c>
      <c r="R58" s="3">
        <f>IFERROR(VLOOKUP(R$1&amp;"_"&amp;$A58,Classes!$B$2:$N$455,8,FALSE),0)</f>
        <v>0</v>
      </c>
      <c r="S58">
        <f>IFERROR(VLOOKUP(S$1&amp;"_"&amp;$A58,Classes!$B$2:$N$455,8,FALSE),0)</f>
        <v>0</v>
      </c>
      <c r="T58">
        <f>IFERROR(VLOOKUP(T$1&amp;"_"&amp;$A58,Classes!$B$2:$N$455,8,FALSE),0)</f>
        <v>0</v>
      </c>
      <c r="U58" s="24">
        <f>IFERROR(VLOOKUP(U$1&amp;"_"&amp;$A58,Classes!$B$2:$N$455,8,FALSE),0)</f>
        <v>0</v>
      </c>
      <c r="V58">
        <f>IFERROR(VLOOKUP(V$1&amp;"_"&amp;$A58,Classes!$B$2:$N$455,8,FALSE),0)</f>
        <v>0</v>
      </c>
      <c r="W58">
        <f>IFERROR(VLOOKUP(W$1&amp;"_"&amp;$A58,Classes!$B$2:$N$455,8,FALSE),0)</f>
        <v>0</v>
      </c>
      <c r="X58">
        <f>IFERROR(VLOOKUP(X$1&amp;"_"&amp;$A58,Classes!$B$2:$N$455,8,FALSE),0)</f>
        <v>0</v>
      </c>
      <c r="Y58" s="3">
        <f>IFERROR(VLOOKUP(Y$1&amp;"_"&amp;$A58,Classes!$B$2:$N$455,8,FALSE),0)</f>
        <v>0</v>
      </c>
      <c r="Z58">
        <f>IFERROR(VLOOKUP(Z$1&amp;"_"&amp;$A58,Classes!$B$2:$N$455,8,FALSE),0)</f>
        <v>0</v>
      </c>
      <c r="AA58">
        <f>IFERROR(VLOOKUP(AA$1&amp;"_"&amp;$A58,Classes!$B$2:$N$455,8,FALSE),0)</f>
        <v>0</v>
      </c>
      <c r="AB58">
        <f>IFERROR(VLOOKUP(AB$1&amp;"_"&amp;$A58,Classes!$B$2:$N$455,8,FALSE),0)</f>
        <v>0</v>
      </c>
    </row>
    <row r="59" spans="1:31" ht="14.4" customHeight="1" x14ac:dyDescent="0.3">
      <c r="A59" s="20" t="s">
        <v>22</v>
      </c>
      <c r="B59" s="11">
        <f>IFERROR(VLOOKUP(B$1&amp;"_"&amp;$A59,Classes!$B$2:$N$455,8,FALSE),0)</f>
        <v>0</v>
      </c>
      <c r="C59" s="12">
        <f>IFERROR(VLOOKUP(C$1&amp;"_"&amp;$A59,Classes!$B$2:$N$455,8,FALSE),0)</f>
        <v>0</v>
      </c>
      <c r="D59" s="12">
        <f>IFERROR(VLOOKUP(D$1&amp;"_"&amp;$A59,Classes!$B$2:$N$455,8,FALSE),0)</f>
        <v>0</v>
      </c>
      <c r="E59" s="12">
        <f>IFERROR(VLOOKUP(E$1&amp;"_"&amp;$A59,Classes!$B$2:$N$455,8,FALSE),0)</f>
        <v>0</v>
      </c>
      <c r="F59" s="12">
        <f>IFERROR(VLOOKUP(F$1&amp;"_"&amp;$A59,Classes!$B$2:$N$455,8,FALSE),0)</f>
        <v>1</v>
      </c>
      <c r="G59" s="12">
        <f>IFERROR(VLOOKUP(G$1&amp;"_"&amp;$A59,Classes!$B$2:$N$455,8,FALSE),0)</f>
        <v>0</v>
      </c>
      <c r="H59" s="25">
        <f>IFERROR(VLOOKUP(H$1&amp;"_"&amp;$A59,Classes!$B$2:$N$455,8,FALSE),0)</f>
        <v>0</v>
      </c>
      <c r="I59" s="12">
        <f>IFERROR(VLOOKUP(I$1&amp;"_"&amp;$A59,Classes!$B$2:$N$455,8,FALSE),0)</f>
        <v>0</v>
      </c>
      <c r="J59" s="12">
        <f>IFERROR(VLOOKUP(J$1&amp;"_"&amp;$A59,Classes!$B$2:$N$455,8,FALSE),0)</f>
        <v>0</v>
      </c>
      <c r="K59" s="12">
        <f>IFERROR(VLOOKUP(K$1&amp;"_"&amp;$A59,Classes!$B$2:$N$455,8,FALSE),0)</f>
        <v>0</v>
      </c>
      <c r="L59" s="12">
        <f>IFERROR(VLOOKUP(L$1&amp;"_"&amp;$A59,Classes!$B$2:$N$455,8,FALSE),0)</f>
        <v>0</v>
      </c>
      <c r="M59" s="12">
        <f>IFERROR(VLOOKUP(M$1&amp;"_"&amp;$A59,Classes!$B$2:$N$455,8,FALSE),0)</f>
        <v>0</v>
      </c>
      <c r="N59" s="12">
        <f>IFERROR(VLOOKUP(N$1&amp;"_"&amp;$A59,Classes!$B$2:$N$455,8,FALSE),0)</f>
        <v>0</v>
      </c>
      <c r="O59" s="12">
        <f>IFERROR(VLOOKUP(O$1&amp;"_"&amp;$A59,Classes!$B$2:$N$455,8,FALSE),0)</f>
        <v>0</v>
      </c>
      <c r="P59" s="12">
        <f>IFERROR(VLOOKUP(P$1&amp;"_"&amp;$A59,Classes!$B$2:$N$455,8,FALSE),0)</f>
        <v>0</v>
      </c>
      <c r="Q59" s="12">
        <f>IFERROR(VLOOKUP(Q$1&amp;"_"&amp;$A59,Classes!$B$2:$N$455,8,FALSE),0)</f>
        <v>1</v>
      </c>
      <c r="R59" s="11">
        <f>IFERROR(VLOOKUP(R$1&amp;"_"&amp;$A59,Classes!$B$2:$N$455,8,FALSE),0)</f>
        <v>1</v>
      </c>
      <c r="S59" s="12">
        <f>IFERROR(VLOOKUP(S$1&amp;"_"&amp;$A59,Classes!$B$2:$N$455,8,FALSE),0)</f>
        <v>0</v>
      </c>
      <c r="T59" s="12">
        <f>IFERROR(VLOOKUP(T$1&amp;"_"&amp;$A59,Classes!$B$2:$N$455,8,FALSE),0)</f>
        <v>1</v>
      </c>
      <c r="U59" s="25">
        <f>IFERROR(VLOOKUP(U$1&amp;"_"&amp;$A59,Classes!$B$2:$N$455,8,FALSE),0)</f>
        <v>1</v>
      </c>
      <c r="V59" s="12">
        <f>IFERROR(VLOOKUP(V$1&amp;"_"&amp;$A59,Classes!$B$2:$N$455,8,FALSE),0)</f>
        <v>1</v>
      </c>
      <c r="W59" s="12">
        <f>IFERROR(VLOOKUP(W$1&amp;"_"&amp;$A59,Classes!$B$2:$N$455,8,FALSE),0)</f>
        <v>1</v>
      </c>
      <c r="X59" s="12">
        <f>IFERROR(VLOOKUP(X$1&amp;"_"&amp;$A59,Classes!$B$2:$N$455,8,FALSE),0)</f>
        <v>1</v>
      </c>
      <c r="Y59" s="11">
        <f>IFERROR(VLOOKUP(Y$1&amp;"_"&amp;$A59,Classes!$B$2:$N$455,8,FALSE),0)</f>
        <v>1</v>
      </c>
      <c r="Z59" s="12">
        <f>IFERROR(VLOOKUP(Z$1&amp;"_"&amp;$A59,Classes!$B$2:$N$455,8,FALSE),0)</f>
        <v>0</v>
      </c>
      <c r="AA59" s="12">
        <f>IFERROR(VLOOKUP(AA$1&amp;"_"&amp;$A59,Classes!$B$2:$N$455,8,FALSE),0)</f>
        <v>0</v>
      </c>
      <c r="AB59" s="12">
        <f>IFERROR(VLOOKUP(AB$1&amp;"_"&amp;$A59,Classes!$B$2:$N$455,8,FALSE),0)</f>
        <v>1</v>
      </c>
    </row>
    <row r="62" spans="1:31" ht="14.4" customHeight="1" x14ac:dyDescent="0.3">
      <c r="A62" s="94" t="s">
        <v>137</v>
      </c>
      <c r="B62" s="95" t="s">
        <v>45</v>
      </c>
      <c r="C62" s="94" t="s">
        <v>41</v>
      </c>
      <c r="D62" s="94" t="s">
        <v>42</v>
      </c>
      <c r="E62" s="94" t="s">
        <v>46</v>
      </c>
      <c r="F62" s="94" t="s">
        <v>44</v>
      </c>
      <c r="G62" s="94" t="s">
        <v>43</v>
      </c>
      <c r="H62" s="96" t="s">
        <v>47</v>
      </c>
      <c r="I62" s="94" t="s">
        <v>34</v>
      </c>
      <c r="J62" s="94" t="s">
        <v>38</v>
      </c>
      <c r="K62" s="94" t="s">
        <v>33</v>
      </c>
      <c r="L62" s="94" t="s">
        <v>39</v>
      </c>
      <c r="M62" s="94" t="s">
        <v>35</v>
      </c>
      <c r="N62" s="94" t="s">
        <v>36</v>
      </c>
      <c r="O62" s="94" t="s">
        <v>31</v>
      </c>
      <c r="P62" s="94" t="s">
        <v>40</v>
      </c>
      <c r="Q62" s="94" t="s">
        <v>32</v>
      </c>
      <c r="R62" s="95" t="s">
        <v>49</v>
      </c>
      <c r="S62" s="94" t="s">
        <v>48</v>
      </c>
      <c r="T62" s="94" t="s">
        <v>50</v>
      </c>
      <c r="U62" s="96" t="s">
        <v>51</v>
      </c>
      <c r="V62" s="94" t="s">
        <v>52</v>
      </c>
      <c r="W62" s="94" t="s">
        <v>54</v>
      </c>
      <c r="X62" s="94" t="s">
        <v>53</v>
      </c>
      <c r="Y62" s="95" t="s">
        <v>29</v>
      </c>
      <c r="Z62" s="94" t="s">
        <v>30</v>
      </c>
      <c r="AA62" s="94" t="s">
        <v>28</v>
      </c>
      <c r="AB62" s="94" t="s">
        <v>10</v>
      </c>
    </row>
    <row r="63" spans="1:31" ht="14.4" customHeight="1" x14ac:dyDescent="0.4">
      <c r="A63" s="97" t="s">
        <v>70</v>
      </c>
      <c r="B63" s="80"/>
      <c r="C63" s="80"/>
      <c r="D63" s="80"/>
      <c r="E63" s="80"/>
      <c r="F63" s="80"/>
      <c r="G63" s="80"/>
      <c r="H63" s="80"/>
      <c r="I63" s="88"/>
      <c r="J63" s="124"/>
      <c r="K63" s="124"/>
      <c r="L63" s="124"/>
      <c r="M63" s="124"/>
      <c r="N63" s="124"/>
      <c r="O63" s="124"/>
      <c r="P63" s="124"/>
      <c r="Q63" s="87"/>
      <c r="R63" s="80"/>
      <c r="S63" s="80"/>
      <c r="T63" s="80"/>
      <c r="U63" s="80"/>
      <c r="V63" s="88"/>
      <c r="W63" s="124"/>
      <c r="X63" s="87"/>
      <c r="Y63" s="80"/>
      <c r="Z63" s="80"/>
      <c r="AA63" s="80"/>
      <c r="AB63" s="80"/>
      <c r="AD63" s="112"/>
      <c r="AE63" s="109" t="s">
        <v>133</v>
      </c>
    </row>
    <row r="64" spans="1:31" ht="14.4" customHeight="1" x14ac:dyDescent="0.4">
      <c r="A64" s="100" t="s">
        <v>138</v>
      </c>
      <c r="B64" s="81"/>
      <c r="C64" s="81"/>
      <c r="D64" s="81"/>
      <c r="E64" s="81"/>
      <c r="F64" s="81"/>
      <c r="G64" s="81"/>
      <c r="H64" s="81"/>
      <c r="I64" s="86"/>
      <c r="J64" s="125"/>
      <c r="K64" s="125"/>
      <c r="L64" s="125"/>
      <c r="M64" s="125"/>
      <c r="N64" s="125"/>
      <c r="O64" s="125"/>
      <c r="P64" s="125"/>
      <c r="Q64" s="85"/>
      <c r="R64" s="81"/>
      <c r="S64" s="81"/>
      <c r="T64" s="81"/>
      <c r="U64" s="81"/>
      <c r="V64" s="86"/>
      <c r="W64" s="125"/>
      <c r="X64" s="85"/>
      <c r="Y64" s="81"/>
      <c r="Z64" s="81"/>
      <c r="AA64" s="81"/>
      <c r="AB64" s="81"/>
      <c r="AD64" s="105"/>
      <c r="AE64" s="109" t="s">
        <v>135</v>
      </c>
    </row>
    <row r="65" spans="1:31" ht="14.4" customHeight="1" x14ac:dyDescent="0.4">
      <c r="A65" s="100" t="s">
        <v>15</v>
      </c>
      <c r="B65" s="81"/>
      <c r="C65" s="81"/>
      <c r="D65" s="81"/>
      <c r="E65" s="81"/>
      <c r="F65" s="81"/>
      <c r="G65" s="81"/>
      <c r="H65" s="81"/>
      <c r="I65" s="86"/>
      <c r="J65" s="125"/>
      <c r="K65" s="125"/>
      <c r="L65" s="125"/>
      <c r="M65" s="125"/>
      <c r="N65" s="125"/>
      <c r="O65" s="125"/>
      <c r="P65" s="125"/>
      <c r="Q65" s="85"/>
      <c r="R65" s="81"/>
      <c r="S65" s="81"/>
      <c r="T65" s="81"/>
      <c r="U65" s="81"/>
      <c r="V65" s="86"/>
      <c r="W65" s="125"/>
      <c r="X65" s="85"/>
      <c r="Y65" s="82"/>
      <c r="Z65" s="81"/>
      <c r="AA65" s="81"/>
      <c r="AB65" s="81"/>
      <c r="AD65" s="103"/>
      <c r="AE65" s="109" t="s">
        <v>80</v>
      </c>
    </row>
    <row r="66" spans="1:31" ht="14.4" customHeight="1" x14ac:dyDescent="0.4">
      <c r="A66" s="100" t="s">
        <v>62</v>
      </c>
      <c r="B66" s="81"/>
      <c r="C66" s="81"/>
      <c r="D66" s="81"/>
      <c r="E66" s="81"/>
      <c r="F66" s="81"/>
      <c r="G66" s="82"/>
      <c r="H66" s="81"/>
      <c r="I66" s="86"/>
      <c r="J66" s="126"/>
      <c r="K66" s="125"/>
      <c r="L66" s="126"/>
      <c r="M66" s="125"/>
      <c r="N66" s="125"/>
      <c r="O66" s="126"/>
      <c r="P66" s="125"/>
      <c r="Q66" s="85"/>
      <c r="R66" s="81"/>
      <c r="S66" s="81"/>
      <c r="T66" s="81"/>
      <c r="U66" s="81"/>
      <c r="V66" s="86"/>
      <c r="W66" s="125"/>
      <c r="X66" s="85"/>
      <c r="Y66" s="81"/>
      <c r="Z66" s="81"/>
      <c r="AA66" s="82"/>
      <c r="AB66" s="81"/>
    </row>
    <row r="67" spans="1:31" ht="14.4" customHeight="1" x14ac:dyDescent="0.4">
      <c r="A67" s="100" t="s">
        <v>69</v>
      </c>
      <c r="B67" s="82"/>
      <c r="C67" s="82"/>
      <c r="D67" s="82"/>
      <c r="F67" s="82"/>
      <c r="G67" s="82"/>
      <c r="I67" s="83"/>
      <c r="J67" s="126"/>
      <c r="K67" s="126"/>
      <c r="L67" s="126"/>
      <c r="M67" s="126"/>
      <c r="N67" s="126"/>
      <c r="O67" s="126"/>
      <c r="P67" s="126"/>
      <c r="Q67" s="84"/>
      <c r="R67" s="82"/>
      <c r="S67" s="82"/>
      <c r="T67" s="82"/>
      <c r="U67" s="82"/>
      <c r="V67" s="83"/>
      <c r="W67" s="126"/>
      <c r="X67" s="84"/>
      <c r="Y67" s="82"/>
      <c r="Z67" s="82"/>
      <c r="AA67" s="82"/>
      <c r="AB67" s="82"/>
    </row>
    <row r="68" spans="1:31" ht="14.4" customHeight="1" x14ac:dyDescent="0.4">
      <c r="A68" s="100" t="s">
        <v>139</v>
      </c>
      <c r="C68" s="81"/>
      <c r="D68" s="80"/>
      <c r="E68" s="80"/>
      <c r="F68" s="81"/>
      <c r="G68" s="81"/>
      <c r="H68" s="80"/>
      <c r="I68" s="86"/>
      <c r="J68" s="125"/>
      <c r="K68" s="125"/>
      <c r="L68" s="125"/>
      <c r="M68" s="125"/>
      <c r="N68" s="125"/>
      <c r="O68" s="124"/>
      <c r="P68" s="125"/>
      <c r="Q68" s="85"/>
      <c r="R68" s="81"/>
      <c r="S68" s="81"/>
      <c r="T68" s="81"/>
      <c r="U68" s="81"/>
      <c r="V68" s="86"/>
      <c r="W68" s="126"/>
      <c r="X68" s="84"/>
      <c r="Y68" s="81"/>
      <c r="Z68" s="81"/>
      <c r="AA68" s="81"/>
      <c r="AB68" s="81"/>
    </row>
    <row r="69" spans="1:31" ht="14.4" customHeight="1" x14ac:dyDescent="0.4">
      <c r="A69" s="100" t="s">
        <v>71</v>
      </c>
      <c r="B69" s="80"/>
      <c r="C69" s="81"/>
      <c r="D69" s="81"/>
      <c r="E69" s="81"/>
      <c r="F69" s="81"/>
      <c r="G69" s="80"/>
      <c r="H69" s="81"/>
      <c r="I69" s="88"/>
      <c r="J69" s="124"/>
      <c r="K69" s="124"/>
      <c r="L69" s="124"/>
      <c r="M69" s="125"/>
      <c r="N69" s="125"/>
      <c r="O69" s="125"/>
      <c r="P69" s="125"/>
      <c r="Q69" s="85"/>
      <c r="R69" s="81"/>
      <c r="S69" s="81"/>
      <c r="T69" s="81"/>
      <c r="U69" s="81"/>
      <c r="V69" s="86"/>
      <c r="W69" s="125"/>
      <c r="X69" s="85"/>
      <c r="Y69" s="81"/>
      <c r="Z69" s="81"/>
      <c r="AA69" s="81"/>
      <c r="AB69" s="81"/>
    </row>
    <row r="70" spans="1:31" ht="14.4" customHeight="1" x14ac:dyDescent="0.4">
      <c r="A70" s="100" t="s">
        <v>63</v>
      </c>
      <c r="B70" s="80"/>
      <c r="C70" s="80"/>
      <c r="D70" s="80"/>
      <c r="E70" s="80"/>
      <c r="F70" s="80"/>
      <c r="G70" s="80"/>
      <c r="H70" s="80"/>
      <c r="I70" s="88"/>
      <c r="J70" s="124"/>
      <c r="K70" s="124"/>
      <c r="L70" s="124"/>
      <c r="M70" s="124"/>
      <c r="N70" s="124"/>
      <c r="O70" s="124"/>
      <c r="P70" s="124"/>
      <c r="Q70" s="87"/>
      <c r="R70" s="80"/>
      <c r="S70" s="80"/>
      <c r="T70" s="80"/>
      <c r="U70" s="80"/>
      <c r="V70" s="88"/>
      <c r="W70" s="124"/>
      <c r="X70" s="87"/>
      <c r="Y70" s="80"/>
      <c r="Z70" s="80"/>
      <c r="AA70" s="80"/>
      <c r="AB70" s="80"/>
    </row>
    <row r="71" spans="1:31" ht="14.4" customHeight="1" x14ac:dyDescent="0.4">
      <c r="A71" s="100" t="s">
        <v>59</v>
      </c>
      <c r="B71" s="82"/>
      <c r="C71" s="81"/>
      <c r="D71" s="82"/>
      <c r="E71" s="81"/>
      <c r="F71" s="81"/>
      <c r="G71" s="82"/>
      <c r="H71" s="82"/>
      <c r="I71" s="86"/>
      <c r="J71" s="126"/>
      <c r="K71" s="125"/>
      <c r="L71" s="126"/>
      <c r="M71" s="126"/>
      <c r="N71" s="125"/>
      <c r="O71" s="125"/>
      <c r="P71" s="126"/>
      <c r="Q71" s="85"/>
      <c r="R71" s="82"/>
      <c r="S71" s="82"/>
      <c r="T71" s="82"/>
      <c r="U71" s="82"/>
      <c r="V71" s="83"/>
      <c r="W71" s="126"/>
      <c r="X71" s="84"/>
      <c r="Y71" s="82"/>
      <c r="Z71" s="82"/>
      <c r="AA71" s="82"/>
      <c r="AB71" s="82"/>
    </row>
    <row r="72" spans="1:31" ht="14.4" customHeight="1" x14ac:dyDescent="0.4">
      <c r="A72" s="100" t="s">
        <v>75</v>
      </c>
      <c r="B72" s="88"/>
      <c r="C72" s="127"/>
      <c r="D72" s="124"/>
      <c r="E72" s="127"/>
      <c r="F72" s="125"/>
      <c r="G72" s="124"/>
      <c r="H72" s="127"/>
      <c r="I72" s="88"/>
      <c r="J72" s="124"/>
      <c r="K72" s="124"/>
      <c r="L72" s="124"/>
      <c r="M72" s="124"/>
      <c r="N72" s="124"/>
      <c r="O72" s="124"/>
      <c r="P72" s="124"/>
      <c r="Q72" s="85"/>
      <c r="R72" s="125"/>
      <c r="S72" s="126"/>
      <c r="T72" s="125"/>
      <c r="U72" s="125"/>
      <c r="V72" s="86"/>
      <c r="W72" s="125"/>
      <c r="X72" s="85"/>
      <c r="Y72" s="125"/>
      <c r="Z72" s="126"/>
      <c r="AA72" s="124"/>
      <c r="AB72" s="125"/>
    </row>
    <row r="73" spans="1:31" ht="14.4" customHeight="1" x14ac:dyDescent="0.4">
      <c r="A73" s="100" t="s">
        <v>60</v>
      </c>
      <c r="B73" s="80"/>
      <c r="C73" s="80"/>
      <c r="D73" s="80"/>
      <c r="E73" s="80"/>
      <c r="F73" s="80"/>
      <c r="G73" s="80"/>
      <c r="H73" s="80"/>
      <c r="I73" s="88"/>
      <c r="J73" s="124"/>
      <c r="K73" s="124"/>
      <c r="L73" s="125"/>
      <c r="M73" s="124"/>
      <c r="N73" s="125"/>
      <c r="O73" s="124"/>
      <c r="P73" s="125"/>
      <c r="Q73" s="87"/>
      <c r="R73" s="80"/>
      <c r="S73" s="80"/>
      <c r="T73" s="80"/>
      <c r="U73" s="81"/>
      <c r="V73" s="86"/>
      <c r="W73" s="125"/>
      <c r="X73" s="85"/>
      <c r="Y73" s="80"/>
      <c r="Z73" s="81"/>
      <c r="AA73" s="80"/>
      <c r="AB73" s="80"/>
    </row>
    <row r="74" spans="1:31" ht="14.4" customHeight="1" x14ac:dyDescent="0.4">
      <c r="A74" s="100" t="s">
        <v>140</v>
      </c>
      <c r="B74" s="81"/>
      <c r="C74" s="81"/>
      <c r="D74" s="81"/>
      <c r="E74" s="81"/>
      <c r="F74" s="81"/>
      <c r="G74" s="81"/>
      <c r="H74" s="81"/>
      <c r="I74" s="86"/>
      <c r="J74" s="125"/>
      <c r="K74" s="125"/>
      <c r="L74" s="125"/>
      <c r="M74" s="125"/>
      <c r="N74" s="125"/>
      <c r="O74" s="125"/>
      <c r="P74" s="125"/>
      <c r="Q74" s="85"/>
      <c r="R74" s="81"/>
      <c r="S74" s="81"/>
      <c r="T74" s="81"/>
      <c r="U74" s="81"/>
      <c r="V74" s="86"/>
      <c r="W74" s="125"/>
      <c r="X74" s="85"/>
      <c r="Y74" s="81"/>
      <c r="Z74" s="81"/>
      <c r="AA74" s="81"/>
      <c r="AB74" s="81"/>
    </row>
    <row r="75" spans="1:31" ht="14.4" customHeight="1" x14ac:dyDescent="0.4">
      <c r="A75" s="100" t="s">
        <v>25</v>
      </c>
      <c r="B75" s="80"/>
      <c r="C75" s="80"/>
      <c r="D75" s="80"/>
      <c r="E75" s="80"/>
      <c r="F75" s="80"/>
      <c r="G75" s="80"/>
      <c r="H75" s="80"/>
      <c r="I75" s="88"/>
      <c r="J75" s="124"/>
      <c r="K75" s="124"/>
      <c r="L75" s="124"/>
      <c r="M75" s="124"/>
      <c r="N75" s="124"/>
      <c r="O75" s="124"/>
      <c r="P75" s="124"/>
      <c r="Q75" s="87"/>
      <c r="R75" s="80"/>
      <c r="S75" s="80"/>
      <c r="T75" s="80"/>
      <c r="U75" s="80"/>
      <c r="V75" s="88"/>
      <c r="W75" s="124"/>
      <c r="X75" s="87"/>
      <c r="Y75" s="80"/>
      <c r="Z75" s="80"/>
      <c r="AA75" s="80"/>
      <c r="AB75" s="80"/>
    </row>
    <row r="76" spans="1:31" ht="14.4" customHeight="1" x14ac:dyDescent="0.4">
      <c r="A76" s="100" t="s">
        <v>55</v>
      </c>
      <c r="B76" s="80"/>
      <c r="C76" s="80"/>
      <c r="D76" s="80"/>
      <c r="E76" s="80"/>
      <c r="F76" s="80"/>
      <c r="G76" s="80"/>
      <c r="H76" s="80"/>
      <c r="I76" s="88"/>
      <c r="J76" s="124"/>
      <c r="K76" s="124"/>
      <c r="L76" s="124"/>
      <c r="M76" s="124"/>
      <c r="N76" s="124"/>
      <c r="O76" s="124"/>
      <c r="P76" s="124"/>
      <c r="Q76" s="87"/>
      <c r="R76" s="81"/>
      <c r="S76" s="80"/>
      <c r="T76" s="80"/>
      <c r="U76" s="80"/>
      <c r="V76" s="86"/>
      <c r="W76" s="125"/>
      <c r="X76" s="87"/>
      <c r="Y76" s="80"/>
      <c r="Z76" s="80"/>
      <c r="AA76" s="81"/>
      <c r="AB76" s="81"/>
    </row>
    <row r="77" spans="1:31" ht="14.4" customHeight="1" x14ac:dyDescent="0.4">
      <c r="A77" s="100" t="s">
        <v>64</v>
      </c>
      <c r="B77" s="81"/>
      <c r="C77" s="81"/>
      <c r="D77" s="81"/>
      <c r="E77" s="81"/>
      <c r="F77" s="81"/>
      <c r="G77" s="81"/>
      <c r="H77" s="81"/>
      <c r="I77" s="86"/>
      <c r="J77" s="125"/>
      <c r="K77" s="125"/>
      <c r="L77" s="125"/>
      <c r="M77" s="125"/>
      <c r="N77" s="125"/>
      <c r="O77" s="125"/>
      <c r="P77" s="125"/>
      <c r="Q77" s="85"/>
      <c r="R77" s="81"/>
      <c r="S77" s="81"/>
      <c r="T77" s="81"/>
      <c r="U77" s="81"/>
      <c r="V77" s="86"/>
      <c r="W77" s="125"/>
      <c r="X77" s="85"/>
      <c r="Y77" s="81"/>
      <c r="Z77" s="81"/>
      <c r="AA77" s="81"/>
      <c r="AB77" s="81"/>
    </row>
    <row r="78" spans="1:31" ht="14.4" customHeight="1" x14ac:dyDescent="0.4">
      <c r="A78" s="100" t="s">
        <v>56</v>
      </c>
      <c r="B78" s="81"/>
      <c r="C78" s="81"/>
      <c r="D78" s="81"/>
      <c r="E78" s="81"/>
      <c r="F78" s="80"/>
      <c r="G78" s="80"/>
      <c r="H78" s="81"/>
      <c r="I78" s="88"/>
      <c r="J78" s="124"/>
      <c r="K78" s="124"/>
      <c r="L78" s="124"/>
      <c r="M78" s="125"/>
      <c r="N78" s="125"/>
      <c r="O78" s="124"/>
      <c r="P78" s="125"/>
      <c r="Q78" s="85"/>
      <c r="R78" s="81"/>
      <c r="S78" s="81"/>
      <c r="T78" s="81"/>
      <c r="U78" s="81"/>
      <c r="V78" s="86"/>
      <c r="W78" s="124"/>
      <c r="X78" s="85"/>
      <c r="Y78" s="81"/>
      <c r="Z78" s="81"/>
      <c r="AA78" s="81"/>
      <c r="AB78" s="81"/>
    </row>
    <row r="79" spans="1:31" ht="14.4" customHeight="1" x14ac:dyDescent="0.4">
      <c r="A79" s="118" t="s">
        <v>58</v>
      </c>
      <c r="B79" s="89"/>
      <c r="C79" s="90"/>
      <c r="D79" s="90"/>
      <c r="E79" s="90"/>
      <c r="F79" s="90"/>
      <c r="G79" s="90"/>
      <c r="H79" s="90"/>
      <c r="I79" s="89"/>
      <c r="J79" s="90"/>
      <c r="K79" s="90"/>
      <c r="L79" s="90"/>
      <c r="M79" s="91"/>
      <c r="N79" s="91"/>
      <c r="O79" s="91"/>
      <c r="P79" s="91"/>
      <c r="Q79" s="93"/>
      <c r="R79" s="91"/>
      <c r="S79" s="90"/>
      <c r="T79" s="91"/>
      <c r="U79" s="91"/>
      <c r="V79" s="92"/>
      <c r="W79" s="91"/>
      <c r="X79" s="93"/>
      <c r="Y79" s="90"/>
      <c r="Z79" s="90"/>
      <c r="AA79" s="90"/>
      <c r="AB79" s="90"/>
    </row>
  </sheetData>
  <conditionalFormatting sqref="B2:AB19">
    <cfRule type="cellIs" dxfId="22" priority="29" operator="equal">
      <formula>0</formula>
    </cfRule>
    <cfRule type="cellIs" dxfId="21" priority="30" operator="greaterThan">
      <formula>0</formula>
    </cfRule>
  </conditionalFormatting>
  <conditionalFormatting sqref="B22:AB39">
    <cfRule type="cellIs" dxfId="20" priority="27" operator="equal">
      <formula>0</formula>
    </cfRule>
    <cfRule type="cellIs" dxfId="19" priority="28" operator="greaterThan">
      <formula>0</formula>
    </cfRule>
  </conditionalFormatting>
  <conditionalFormatting sqref="B42:AB59">
    <cfRule type="cellIs" dxfId="18" priority="25" operator="equal">
      <formula>0</formula>
    </cfRule>
    <cfRule type="cellIs" dxfId="17" priority="26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A282-A3DF-4C95-81FC-6EBFDBAA9E5D}">
  <dimension ref="A1:BE79"/>
  <sheetViews>
    <sheetView topLeftCell="A57" workbookViewId="0">
      <selection activeCell="A61" sqref="A61:AB61"/>
    </sheetView>
  </sheetViews>
  <sheetFormatPr defaultRowHeight="14.4" x14ac:dyDescent="0.3"/>
  <cols>
    <col min="1" max="1" width="56.109375" customWidth="1"/>
    <col min="2" max="2" width="3.5546875" bestFit="1" customWidth="1"/>
    <col min="3" max="3" width="3.44140625" bestFit="1" customWidth="1"/>
    <col min="4" max="4" width="4" bestFit="1" customWidth="1"/>
    <col min="5" max="5" width="3.33203125" bestFit="1" customWidth="1"/>
    <col min="6" max="8" width="3.44140625" bestFit="1" customWidth="1"/>
    <col min="9" max="9" width="4" bestFit="1" customWidth="1"/>
    <col min="10" max="10" width="2.6640625" bestFit="1" customWidth="1"/>
    <col min="11" max="11" width="3.109375" bestFit="1" customWidth="1"/>
    <col min="12" max="12" width="3.5546875" bestFit="1" customWidth="1"/>
    <col min="13" max="13" width="3.33203125" bestFit="1" customWidth="1"/>
    <col min="14" max="15" width="3.109375" bestFit="1" customWidth="1"/>
    <col min="16" max="16" width="3" bestFit="1" customWidth="1"/>
    <col min="17" max="17" width="3.44140625" bestFit="1" customWidth="1"/>
    <col min="18" max="18" width="4" bestFit="1" customWidth="1"/>
    <col min="19" max="19" width="3" bestFit="1" customWidth="1"/>
    <col min="20" max="20" width="2.88671875" bestFit="1" customWidth="1"/>
    <col min="21" max="21" width="3.109375" bestFit="1" customWidth="1"/>
    <col min="22" max="22" width="3.33203125" bestFit="1" customWidth="1"/>
    <col min="23" max="24" width="3.109375" bestFit="1" customWidth="1"/>
    <col min="25" max="27" width="3.6640625" bestFit="1" customWidth="1"/>
    <col min="28" max="28" width="3.33203125" bestFit="1" customWidth="1"/>
    <col min="30" max="30" width="17.88671875" bestFit="1" customWidth="1"/>
    <col min="31" max="31" width="3.5546875" bestFit="1" customWidth="1"/>
    <col min="32" max="32" width="3.44140625" bestFit="1" customWidth="1"/>
    <col min="33" max="33" width="4" bestFit="1" customWidth="1"/>
    <col min="34" max="34" width="3.33203125" bestFit="1" customWidth="1"/>
    <col min="35" max="37" width="3.44140625" bestFit="1" customWidth="1"/>
    <col min="38" max="38" width="4" bestFit="1" customWidth="1"/>
    <col min="39" max="39" width="2.6640625" bestFit="1" customWidth="1"/>
    <col min="40" max="40" width="3.109375" bestFit="1" customWidth="1"/>
    <col min="41" max="41" width="3.5546875" bestFit="1" customWidth="1"/>
    <col min="42" max="42" width="3.33203125" bestFit="1" customWidth="1"/>
    <col min="43" max="44" width="3.109375" bestFit="1" customWidth="1"/>
    <col min="45" max="45" width="3" bestFit="1" customWidth="1"/>
    <col min="46" max="46" width="3.44140625" bestFit="1" customWidth="1"/>
    <col min="47" max="47" width="4" bestFit="1" customWidth="1"/>
    <col min="48" max="48" width="3" bestFit="1" customWidth="1"/>
    <col min="49" max="49" width="2.88671875" bestFit="1" customWidth="1"/>
    <col min="50" max="50" width="3.109375" bestFit="1" customWidth="1"/>
    <col min="51" max="51" width="3.33203125" bestFit="1" customWidth="1"/>
    <col min="52" max="53" width="3.109375" bestFit="1" customWidth="1"/>
    <col min="54" max="56" width="3.6640625" bestFit="1" customWidth="1"/>
    <col min="57" max="57" width="3.33203125" bestFit="1" customWidth="1"/>
  </cols>
  <sheetData>
    <row r="1" spans="1:57" x14ac:dyDescent="0.3">
      <c r="A1" s="4" t="s">
        <v>79</v>
      </c>
      <c r="B1" s="5" t="s">
        <v>45</v>
      </c>
      <c r="C1" s="4" t="s">
        <v>41</v>
      </c>
      <c r="D1" s="4" t="s">
        <v>42</v>
      </c>
      <c r="E1" s="4" t="s">
        <v>46</v>
      </c>
      <c r="F1" s="4" t="s">
        <v>44</v>
      </c>
      <c r="G1" s="4" t="s">
        <v>43</v>
      </c>
      <c r="H1" s="4" t="s">
        <v>47</v>
      </c>
      <c r="I1" s="5" t="s">
        <v>34</v>
      </c>
      <c r="J1" s="4" t="s">
        <v>38</v>
      </c>
      <c r="K1" s="4" t="s">
        <v>33</v>
      </c>
      <c r="L1" s="4" t="s">
        <v>39</v>
      </c>
      <c r="M1" s="4" t="s">
        <v>35</v>
      </c>
      <c r="N1" s="4" t="s">
        <v>36</v>
      </c>
      <c r="O1" s="4" t="s">
        <v>31</v>
      </c>
      <c r="P1" s="4" t="s">
        <v>40</v>
      </c>
      <c r="Q1" s="4" t="s">
        <v>32</v>
      </c>
      <c r="R1" s="5" t="s">
        <v>49</v>
      </c>
      <c r="S1" s="4" t="s">
        <v>48</v>
      </c>
      <c r="T1" s="4" t="s">
        <v>50</v>
      </c>
      <c r="U1" s="4" t="s">
        <v>51</v>
      </c>
      <c r="V1" s="5" t="s">
        <v>52</v>
      </c>
      <c r="W1" s="4" t="s">
        <v>54</v>
      </c>
      <c r="X1" s="4" t="s">
        <v>53</v>
      </c>
      <c r="Y1" s="5" t="s">
        <v>29</v>
      </c>
      <c r="Z1" s="4" t="s">
        <v>30</v>
      </c>
      <c r="AA1" s="4" t="s">
        <v>28</v>
      </c>
      <c r="AB1" s="4" t="s">
        <v>10</v>
      </c>
      <c r="AD1" s="28" t="s">
        <v>83</v>
      </c>
      <c r="AE1" s="29" t="s">
        <v>45</v>
      </c>
      <c r="AF1" s="28" t="s">
        <v>41</v>
      </c>
      <c r="AG1" s="28" t="s">
        <v>42</v>
      </c>
      <c r="AH1" s="28" t="s">
        <v>46</v>
      </c>
      <c r="AI1" s="28" t="s">
        <v>44</v>
      </c>
      <c r="AJ1" s="28" t="s">
        <v>43</v>
      </c>
      <c r="AK1" s="28" t="s">
        <v>47</v>
      </c>
      <c r="AL1" s="29" t="s">
        <v>34</v>
      </c>
      <c r="AM1" s="28" t="s">
        <v>38</v>
      </c>
      <c r="AN1" s="28" t="s">
        <v>33</v>
      </c>
      <c r="AO1" s="28" t="s">
        <v>39</v>
      </c>
      <c r="AP1" s="28" t="s">
        <v>35</v>
      </c>
      <c r="AQ1" s="28" t="s">
        <v>36</v>
      </c>
      <c r="AR1" s="28" t="s">
        <v>31</v>
      </c>
      <c r="AS1" s="28" t="s">
        <v>40</v>
      </c>
      <c r="AT1" s="28" t="s">
        <v>32</v>
      </c>
      <c r="AU1" s="29" t="s">
        <v>49</v>
      </c>
      <c r="AV1" s="28" t="s">
        <v>48</v>
      </c>
      <c r="AW1" s="28" t="s">
        <v>50</v>
      </c>
      <c r="AX1" s="28" t="s">
        <v>51</v>
      </c>
      <c r="AY1" s="29" t="s">
        <v>52</v>
      </c>
      <c r="AZ1" s="28" t="s">
        <v>54</v>
      </c>
      <c r="BA1" s="28" t="s">
        <v>53</v>
      </c>
      <c r="BB1" s="29" t="s">
        <v>29</v>
      </c>
      <c r="BC1" s="28" t="s">
        <v>30</v>
      </c>
      <c r="BD1" s="28" t="s">
        <v>28</v>
      </c>
      <c r="BE1" s="28" t="s">
        <v>10</v>
      </c>
    </row>
    <row r="2" spans="1:57" x14ac:dyDescent="0.3">
      <c r="A2" s="6" t="s">
        <v>12</v>
      </c>
      <c r="B2" s="7">
        <f>IFERROR(VLOOKUP(B$1&amp;"_"&amp;$A2,Classes!$B$2:$N$455,9,FALSE),0)</f>
        <v>1</v>
      </c>
      <c r="C2" s="8">
        <f>IFERROR(VLOOKUP(C$1&amp;"_"&amp;$A2,Classes!$B$2:$N$455,9,FALSE),0)</f>
        <v>1</v>
      </c>
      <c r="D2" s="8">
        <f>IFERROR(VLOOKUP(D$1&amp;"_"&amp;$A2,Classes!$B$2:$N$455,9,FALSE),0)</f>
        <v>1</v>
      </c>
      <c r="E2" s="8">
        <f>IFERROR(VLOOKUP(E$1&amp;"_"&amp;$A2,Classes!$B$2:$N$455,9,FALSE),0)</f>
        <v>1</v>
      </c>
      <c r="F2" s="8">
        <f>IFERROR(VLOOKUP(F$1&amp;"_"&amp;$A2,Classes!$B$2:$N$455,9,FALSE),0)</f>
        <v>1</v>
      </c>
      <c r="G2" s="8">
        <f>IFERROR(VLOOKUP(G$1&amp;"_"&amp;$A2,Classes!$B$2:$N$455,9,FALSE),0)</f>
        <v>1</v>
      </c>
      <c r="H2" s="8">
        <f>IFERROR(VLOOKUP(H$1&amp;"_"&amp;$A2,Classes!$B$2:$N$455,9,FALSE),0)</f>
        <v>1</v>
      </c>
      <c r="I2" s="7">
        <f>IFERROR(VLOOKUP(I$1&amp;"_"&amp;$A2,Classes!$B$2:$N$455,9,FALSE),0)</f>
        <v>1</v>
      </c>
      <c r="J2" s="8">
        <f>IFERROR(VLOOKUP(J$1&amp;"_"&amp;$A2,Classes!$B$2:$N$455,9,FALSE),0)</f>
        <v>1</v>
      </c>
      <c r="K2" s="8">
        <f>IFERROR(VLOOKUP(K$1&amp;"_"&amp;$A2,Classes!$B$2:$N$455,9,FALSE),0)</f>
        <v>1</v>
      </c>
      <c r="L2" s="8">
        <f>IFERROR(VLOOKUP(L$1&amp;"_"&amp;$A2,Classes!$B$2:$N$455,9,FALSE),0)</f>
        <v>1</v>
      </c>
      <c r="M2" s="8">
        <f>IFERROR(VLOOKUP(M$1&amp;"_"&amp;$A2,Classes!$B$2:$N$455,9,FALSE),0)</f>
        <v>1</v>
      </c>
      <c r="N2" s="8">
        <f>IFERROR(VLOOKUP(N$1&amp;"_"&amp;$A2,Classes!$B$2:$N$455,9,FALSE),0)</f>
        <v>1</v>
      </c>
      <c r="O2" s="8">
        <f>IFERROR(VLOOKUP(O$1&amp;"_"&amp;$A2,Classes!$B$2:$N$455,9,FALSE),0)</f>
        <v>1</v>
      </c>
      <c r="P2" s="8">
        <f>IFERROR(VLOOKUP(P$1&amp;"_"&amp;$A2,Classes!$B$2:$N$455,9,FALSE),0)</f>
        <v>1</v>
      </c>
      <c r="Q2" s="8">
        <f>IFERROR(VLOOKUP(Q$1&amp;"_"&amp;$A2,Classes!$B$2:$N$455,9,FALSE),0)</f>
        <v>1</v>
      </c>
      <c r="R2" s="7">
        <f>IFERROR(VLOOKUP(R$1&amp;"_"&amp;$A2,Classes!$B$2:$N$455,9,FALSE),0)</f>
        <v>0</v>
      </c>
      <c r="S2" s="8">
        <f>IFERROR(VLOOKUP(S$1&amp;"_"&amp;$A2,Classes!$B$2:$N$455,9,FALSE),0)</f>
        <v>1</v>
      </c>
      <c r="T2" s="8">
        <f>IFERROR(VLOOKUP(T$1&amp;"_"&amp;$A2,Classes!$B$2:$N$455,9,FALSE),0)</f>
        <v>1</v>
      </c>
      <c r="U2" s="8">
        <f>IFERROR(VLOOKUP(U$1&amp;"_"&amp;$A2,Classes!$B$2:$N$455,9,FALSE),0)</f>
        <v>1</v>
      </c>
      <c r="V2" s="7">
        <f>IFERROR(VLOOKUP(V$1&amp;"_"&amp;$A2,Classes!$B$2:$N$455,9,FALSE),0)</f>
        <v>0</v>
      </c>
      <c r="W2" s="8">
        <f>IFERROR(VLOOKUP(W$1&amp;"_"&amp;$A2,Classes!$B$2:$N$455,9,FALSE),0)</f>
        <v>1</v>
      </c>
      <c r="X2" s="8">
        <f>IFERROR(VLOOKUP(X$1&amp;"_"&amp;$A2,Classes!$B$2:$N$455,9,FALSE),0)</f>
        <v>1</v>
      </c>
      <c r="Y2" s="7">
        <f>IFERROR(VLOOKUP(Y$1&amp;"_"&amp;$A2,Classes!$B$2:$N$455,9,FALSE),0)</f>
        <v>1</v>
      </c>
      <c r="Z2" s="8">
        <f>IFERROR(VLOOKUP(Z$1&amp;"_"&amp;$A2,Classes!$B$2:$N$455,9,FALSE),0)</f>
        <v>1</v>
      </c>
      <c r="AA2" s="8">
        <f>IFERROR(VLOOKUP(AA$1&amp;"_"&amp;$A2,Classes!$B$2:$N$455,9,FALSE),0)</f>
        <v>0</v>
      </c>
      <c r="AB2" s="8">
        <f>IFERROR(VLOOKUP(AB$1&amp;"_"&amp;$A2,Classes!$B$2:$N$455,9,FALSE),0)</f>
        <v>0</v>
      </c>
      <c r="AD2" s="30" t="s">
        <v>12</v>
      </c>
      <c r="AE2" s="7">
        <f>IFERROR(VLOOKUP(AE$1&amp;"_"&amp;$A2,Classes!$B$2:$N$455,11,FALSE),0)</f>
        <v>0</v>
      </c>
      <c r="AF2" s="8">
        <f>IFERROR(VLOOKUP(AF$1&amp;"_"&amp;$A2,Classes!$B$2:$N$455,11,FALSE),0)</f>
        <v>0</v>
      </c>
      <c r="AG2" s="8">
        <f>IFERROR(VLOOKUP(AG$1&amp;"_"&amp;$A2,Classes!$B$2:$N$455,11,FALSE),0)</f>
        <v>0</v>
      </c>
      <c r="AH2" s="8">
        <f>IFERROR(VLOOKUP(AH$1&amp;"_"&amp;$A2,Classes!$B$2:$N$455,11,FALSE),0)</f>
        <v>0</v>
      </c>
      <c r="AI2" s="8">
        <f>IFERROR(VLOOKUP(AI$1&amp;"_"&amp;$A2,Classes!$B$2:$N$455,11,FALSE),0)</f>
        <v>0</v>
      </c>
      <c r="AJ2" s="8">
        <f>IFERROR(VLOOKUP(AJ$1&amp;"_"&amp;$A2,Classes!$B$2:$N$455,11,FALSE),0)</f>
        <v>0</v>
      </c>
      <c r="AK2" s="8">
        <f>IFERROR(VLOOKUP(AK$1&amp;"_"&amp;$A2,Classes!$B$2:$N$455,11,FALSE),0)</f>
        <v>0</v>
      </c>
      <c r="AL2" s="7">
        <f>IFERROR(VLOOKUP(AL$1&amp;"_"&amp;$A2,Classes!$B$2:$N$455,11,FALSE),0)</f>
        <v>0</v>
      </c>
      <c r="AM2" s="8">
        <f>IFERROR(VLOOKUP(AM$1&amp;"_"&amp;$A2,Classes!$B$2:$N$455,11,FALSE),0)</f>
        <v>0</v>
      </c>
      <c r="AN2" s="8">
        <f>IFERROR(VLOOKUP(AN$1&amp;"_"&amp;$A2,Classes!$B$2:$N$455,11,FALSE),0)</f>
        <v>0</v>
      </c>
      <c r="AO2" s="8">
        <f>IFERROR(VLOOKUP(AO$1&amp;"_"&amp;$A2,Classes!$B$2:$N$455,11,FALSE),0)</f>
        <v>0</v>
      </c>
      <c r="AP2" s="8">
        <f>IFERROR(VLOOKUP(AP$1&amp;"_"&amp;$A2,Classes!$B$2:$N$455,11,FALSE),0)</f>
        <v>0</v>
      </c>
      <c r="AQ2" s="8">
        <f>IFERROR(VLOOKUP(AQ$1&amp;"_"&amp;$A2,Classes!$B$2:$N$455,11,FALSE),0)</f>
        <v>0</v>
      </c>
      <c r="AR2" s="8">
        <f>IFERROR(VLOOKUP(AR$1&amp;"_"&amp;$A2,Classes!$B$2:$N$455,11,FALSE),0)</f>
        <v>0</v>
      </c>
      <c r="AS2" s="8">
        <f>IFERROR(VLOOKUP(AS$1&amp;"_"&amp;$A2,Classes!$B$2:$N$455,11,FALSE),0)</f>
        <v>0</v>
      </c>
      <c r="AT2" s="8">
        <f>IFERROR(VLOOKUP(AT$1&amp;"_"&amp;$A2,Classes!$B$2:$N$455,11,FALSE),0)</f>
        <v>0</v>
      </c>
      <c r="AU2" s="7">
        <f>IFERROR(VLOOKUP(AU$1&amp;"_"&amp;$A2,Classes!$B$2:$N$455,11,FALSE),0)</f>
        <v>1</v>
      </c>
      <c r="AV2" s="8">
        <f>IFERROR(VLOOKUP(AV$1&amp;"_"&amp;$A2,Classes!$B$2:$N$455,11,FALSE),0)</f>
        <v>0</v>
      </c>
      <c r="AW2" s="8">
        <f>IFERROR(VLOOKUP(AW$1&amp;"_"&amp;$A2,Classes!$B$2:$N$455,11,FALSE),0)</f>
        <v>0</v>
      </c>
      <c r="AX2" s="8">
        <f>IFERROR(VLOOKUP(AX$1&amp;"_"&amp;$A2,Classes!$B$2:$N$455,11,FALSE),0)</f>
        <v>0</v>
      </c>
      <c r="AY2" s="7">
        <f>IFERROR(VLOOKUP(AY$1&amp;"_"&amp;$A2,Classes!$B$2:$N$455,11,FALSE),0)</f>
        <v>0</v>
      </c>
      <c r="AZ2" s="8">
        <f>IFERROR(VLOOKUP(AZ$1&amp;"_"&amp;$A2,Classes!$B$2:$N$455,11,FALSE),0)</f>
        <v>0</v>
      </c>
      <c r="BA2" s="8">
        <f>IFERROR(VLOOKUP(BA$1&amp;"_"&amp;$A2,Classes!$B$2:$N$455,11,FALSE),0)</f>
        <v>0</v>
      </c>
      <c r="BB2" s="7">
        <f>IFERROR(VLOOKUP(BB$1&amp;"_"&amp;$A2,Classes!$B$2:$N$455,11,FALSE),0)</f>
        <v>0</v>
      </c>
      <c r="BC2" s="8">
        <f>IFERROR(VLOOKUP(BC$1&amp;"_"&amp;$A2,Classes!$B$2:$N$455,11,FALSE),0)</f>
        <v>0</v>
      </c>
      <c r="BD2" s="8">
        <f>IFERROR(VLOOKUP(BD$1&amp;"_"&amp;$A2,Classes!$B$2:$N$455,11,FALSE),0)</f>
        <v>1</v>
      </c>
      <c r="BE2" s="8">
        <f>IFERROR(VLOOKUP(BE$1&amp;"_"&amp;$A2,Classes!$B$2:$N$455,11,FALSE),0)</f>
        <v>0</v>
      </c>
    </row>
    <row r="3" spans="1:57" x14ac:dyDescent="0.3">
      <c r="A3" s="9" t="s">
        <v>13</v>
      </c>
      <c r="B3" s="3">
        <f>IFERROR(VLOOKUP(B$1&amp;"_"&amp;$A3,Classes!$B$2:$N$455,9,FALSE),0)</f>
        <v>0</v>
      </c>
      <c r="C3">
        <f>IFERROR(VLOOKUP(C$1&amp;"_"&amp;$A3,Classes!$B$2:$N$455,9,FALSE),0)</f>
        <v>0</v>
      </c>
      <c r="D3">
        <f>IFERROR(VLOOKUP(D$1&amp;"_"&amp;$A3,Classes!$B$2:$N$455,9,FALSE),0)</f>
        <v>1</v>
      </c>
      <c r="E3">
        <f>IFERROR(VLOOKUP(E$1&amp;"_"&amp;$A3,Classes!$B$2:$N$455,9,FALSE),0)</f>
        <v>0</v>
      </c>
      <c r="F3">
        <f>IFERROR(VLOOKUP(F$1&amp;"_"&amp;$A3,Classes!$B$2:$N$455,9,FALSE),0)</f>
        <v>1</v>
      </c>
      <c r="G3">
        <f>IFERROR(VLOOKUP(G$1&amp;"_"&amp;$A3,Classes!$B$2:$N$455,9,FALSE),0)</f>
        <v>1</v>
      </c>
      <c r="H3">
        <f>IFERROR(VLOOKUP(H$1&amp;"_"&amp;$A3,Classes!$B$2:$N$455,9,FALSE),0)</f>
        <v>0</v>
      </c>
      <c r="I3" s="3">
        <f>IFERROR(VLOOKUP(I$1&amp;"_"&amp;$A3,Classes!$B$2:$N$455,9,FALSE),0)</f>
        <v>1</v>
      </c>
      <c r="J3">
        <f>IFERROR(VLOOKUP(J$1&amp;"_"&amp;$A3,Classes!$B$2:$N$455,9,FALSE),0)</f>
        <v>1</v>
      </c>
      <c r="K3">
        <f>IFERROR(VLOOKUP(K$1&amp;"_"&amp;$A3,Classes!$B$2:$N$455,9,FALSE),0)</f>
        <v>1</v>
      </c>
      <c r="L3">
        <f>IFERROR(VLOOKUP(L$1&amp;"_"&amp;$A3,Classes!$B$2:$N$455,9,FALSE),0)</f>
        <v>1</v>
      </c>
      <c r="M3">
        <f>IFERROR(VLOOKUP(M$1&amp;"_"&amp;$A3,Classes!$B$2:$N$455,9,FALSE),0)</f>
        <v>1</v>
      </c>
      <c r="N3">
        <f>IFERROR(VLOOKUP(N$1&amp;"_"&amp;$A3,Classes!$B$2:$N$455,9,FALSE),0)</f>
        <v>0</v>
      </c>
      <c r="O3">
        <f>IFERROR(VLOOKUP(O$1&amp;"_"&amp;$A3,Classes!$B$2:$N$455,9,FALSE),0)</f>
        <v>1</v>
      </c>
      <c r="P3">
        <f>IFERROR(VLOOKUP(P$1&amp;"_"&amp;$A3,Classes!$B$2:$N$455,9,FALSE),0)</f>
        <v>0</v>
      </c>
      <c r="Q3">
        <f>IFERROR(VLOOKUP(Q$1&amp;"_"&amp;$A3,Classes!$B$2:$N$455,9,FALSE),0)</f>
        <v>0</v>
      </c>
      <c r="R3" s="3">
        <f>IFERROR(VLOOKUP(R$1&amp;"_"&amp;$A3,Classes!$B$2:$N$455,9,FALSE),0)</f>
        <v>0</v>
      </c>
      <c r="S3">
        <f>IFERROR(VLOOKUP(S$1&amp;"_"&amp;$A3,Classes!$B$2:$N$455,9,FALSE),0)</f>
        <v>0</v>
      </c>
      <c r="T3">
        <f>IFERROR(VLOOKUP(T$1&amp;"_"&amp;$A3,Classes!$B$2:$N$455,9,FALSE),0)</f>
        <v>0</v>
      </c>
      <c r="U3">
        <f>IFERROR(VLOOKUP(U$1&amp;"_"&amp;$A3,Classes!$B$2:$N$455,9,FALSE),0)</f>
        <v>0</v>
      </c>
      <c r="V3" s="3">
        <f>IFERROR(VLOOKUP(V$1&amp;"_"&amp;$A3,Classes!$B$2:$N$455,9,FALSE),0)</f>
        <v>1</v>
      </c>
      <c r="W3">
        <f>IFERROR(VLOOKUP(W$1&amp;"_"&amp;$A3,Classes!$B$2:$N$455,9,FALSE),0)</f>
        <v>1</v>
      </c>
      <c r="X3">
        <f>IFERROR(VLOOKUP(X$1&amp;"_"&amp;$A3,Classes!$B$2:$N$455,9,FALSE),0)</f>
        <v>0</v>
      </c>
      <c r="Y3" s="3">
        <f>IFERROR(VLOOKUP(Y$1&amp;"_"&amp;$A3,Classes!$B$2:$N$455,9,FALSE),0)</f>
        <v>0</v>
      </c>
      <c r="Z3">
        <f>IFERROR(VLOOKUP(Z$1&amp;"_"&amp;$A3,Classes!$B$2:$N$455,9,FALSE),0)</f>
        <v>0</v>
      </c>
      <c r="AA3">
        <f>IFERROR(VLOOKUP(AA$1&amp;"_"&amp;$A3,Classes!$B$2:$N$455,9,FALSE),0)</f>
        <v>0</v>
      </c>
      <c r="AB3">
        <f>IFERROR(VLOOKUP(AB$1&amp;"_"&amp;$A3,Classes!$B$2:$N$455,9,FALSE),0)</f>
        <v>0</v>
      </c>
      <c r="AD3" s="31" t="s">
        <v>13</v>
      </c>
      <c r="AE3" s="3">
        <f>IFERROR(VLOOKUP(AE$1&amp;"_"&amp;$A3,Classes!$B$2:$N$455,11,FALSE),0)</f>
        <v>0</v>
      </c>
      <c r="AF3">
        <f>IFERROR(VLOOKUP(AF$1&amp;"_"&amp;$A3,Classes!$B$2:$N$455,11,FALSE),0)</f>
        <v>0</v>
      </c>
      <c r="AG3">
        <f>IFERROR(VLOOKUP(AG$1&amp;"_"&amp;$A3,Classes!$B$2:$N$455,11,FALSE),0)</f>
        <v>0</v>
      </c>
      <c r="AH3">
        <f>IFERROR(VLOOKUP(AH$1&amp;"_"&amp;$A3,Classes!$B$2:$N$455,11,FALSE),0)</f>
        <v>0</v>
      </c>
      <c r="AI3">
        <f>IFERROR(VLOOKUP(AI$1&amp;"_"&amp;$A3,Classes!$B$2:$N$455,11,FALSE),0)</f>
        <v>0</v>
      </c>
      <c r="AJ3">
        <f>IFERROR(VLOOKUP(AJ$1&amp;"_"&amp;$A3,Classes!$B$2:$N$455,11,FALSE),0)</f>
        <v>0</v>
      </c>
      <c r="AK3">
        <f>IFERROR(VLOOKUP(AK$1&amp;"_"&amp;$A3,Classes!$B$2:$N$455,11,FALSE),0)</f>
        <v>0</v>
      </c>
      <c r="AL3" s="3">
        <f>IFERROR(VLOOKUP(AL$1&amp;"_"&amp;$A3,Classes!$B$2:$N$455,11,FALSE),0)</f>
        <v>0</v>
      </c>
      <c r="AM3">
        <f>IFERROR(VLOOKUP(AM$1&amp;"_"&amp;$A3,Classes!$B$2:$N$455,11,FALSE),0)</f>
        <v>0</v>
      </c>
      <c r="AN3">
        <f>IFERROR(VLOOKUP(AN$1&amp;"_"&amp;$A3,Classes!$B$2:$N$455,11,FALSE),0)</f>
        <v>0</v>
      </c>
      <c r="AO3">
        <f>IFERROR(VLOOKUP(AO$1&amp;"_"&amp;$A3,Classes!$B$2:$N$455,11,FALSE),0)</f>
        <v>0</v>
      </c>
      <c r="AP3">
        <f>IFERROR(VLOOKUP(AP$1&amp;"_"&amp;$A3,Classes!$B$2:$N$455,11,FALSE),0)</f>
        <v>0</v>
      </c>
      <c r="AQ3">
        <f>IFERROR(VLOOKUP(AQ$1&amp;"_"&amp;$A3,Classes!$B$2:$N$455,11,FALSE),0)</f>
        <v>0</v>
      </c>
      <c r="AR3">
        <f>IFERROR(VLOOKUP(AR$1&amp;"_"&amp;$A3,Classes!$B$2:$N$455,11,FALSE),0)</f>
        <v>0</v>
      </c>
      <c r="AS3">
        <f>IFERROR(VLOOKUP(AS$1&amp;"_"&amp;$A3,Classes!$B$2:$N$455,11,FALSE),0)</f>
        <v>0</v>
      </c>
      <c r="AT3">
        <f>IFERROR(VLOOKUP(AT$1&amp;"_"&amp;$A3,Classes!$B$2:$N$455,11,FALSE),0)</f>
        <v>0</v>
      </c>
      <c r="AU3" s="3">
        <f>IFERROR(VLOOKUP(AU$1&amp;"_"&amp;$A3,Classes!$B$2:$N$455,11,FALSE),0)</f>
        <v>0</v>
      </c>
      <c r="AV3">
        <f>IFERROR(VLOOKUP(AV$1&amp;"_"&amp;$A3,Classes!$B$2:$N$455,11,FALSE),0)</f>
        <v>0</v>
      </c>
      <c r="AW3">
        <f>IFERROR(VLOOKUP(AW$1&amp;"_"&amp;$A3,Classes!$B$2:$N$455,11,FALSE),0)</f>
        <v>0</v>
      </c>
      <c r="AX3">
        <f>IFERROR(VLOOKUP(AX$1&amp;"_"&amp;$A3,Classes!$B$2:$N$455,11,FALSE),0)</f>
        <v>0</v>
      </c>
      <c r="AY3" s="3">
        <f>IFERROR(VLOOKUP(AY$1&amp;"_"&amp;$A3,Classes!$B$2:$N$455,11,FALSE),0)</f>
        <v>0</v>
      </c>
      <c r="AZ3">
        <f>IFERROR(VLOOKUP(AZ$1&amp;"_"&amp;$A3,Classes!$B$2:$N$455,11,FALSE),0)</f>
        <v>0</v>
      </c>
      <c r="BA3">
        <f>IFERROR(VLOOKUP(BA$1&amp;"_"&amp;$A3,Classes!$B$2:$N$455,11,FALSE),0)</f>
        <v>0</v>
      </c>
      <c r="BB3" s="3">
        <f>IFERROR(VLOOKUP(BB$1&amp;"_"&amp;$A3,Classes!$B$2:$N$455,11,FALSE),0)</f>
        <v>0</v>
      </c>
      <c r="BC3">
        <f>IFERROR(VLOOKUP(BC$1&amp;"_"&amp;$A3,Classes!$B$2:$N$455,11,FALSE),0)</f>
        <v>0</v>
      </c>
      <c r="BD3">
        <f>IFERROR(VLOOKUP(BD$1&amp;"_"&amp;$A3,Classes!$B$2:$N$455,11,FALSE),0)</f>
        <v>0</v>
      </c>
      <c r="BE3">
        <f>IFERROR(VLOOKUP(BE$1&amp;"_"&amp;$A3,Classes!$B$2:$N$455,11,FALSE),0)</f>
        <v>0</v>
      </c>
    </row>
    <row r="4" spans="1:57" x14ac:dyDescent="0.3">
      <c r="A4" s="9" t="s">
        <v>18</v>
      </c>
      <c r="B4" s="3">
        <f>IFERROR(VLOOKUP(B$1&amp;"_"&amp;$A4,Classes!$B$2:$N$455,9,FALSE),0)</f>
        <v>0</v>
      </c>
      <c r="C4">
        <f>IFERROR(VLOOKUP(C$1&amp;"_"&amp;$A4,Classes!$B$2:$N$455,9,FALSE),0)</f>
        <v>0</v>
      </c>
      <c r="D4">
        <f>IFERROR(VLOOKUP(D$1&amp;"_"&amp;$A4,Classes!$B$2:$N$455,9,FALSE),0)</f>
        <v>1</v>
      </c>
      <c r="E4">
        <f>IFERROR(VLOOKUP(E$1&amp;"_"&amp;$A4,Classes!$B$2:$N$455,9,FALSE),0)</f>
        <v>1</v>
      </c>
      <c r="F4">
        <f>IFERROR(VLOOKUP(F$1&amp;"_"&amp;$A4,Classes!$B$2:$N$455,9,FALSE),0)</f>
        <v>1</v>
      </c>
      <c r="G4">
        <f>IFERROR(VLOOKUP(G$1&amp;"_"&amp;$A4,Classes!$B$2:$N$455,9,FALSE),0)</f>
        <v>1</v>
      </c>
      <c r="H4">
        <f>IFERROR(VLOOKUP(H$1&amp;"_"&amp;$A4,Classes!$B$2:$N$455,9,FALSE),0)</f>
        <v>1</v>
      </c>
      <c r="I4" s="3">
        <f>IFERROR(VLOOKUP(I$1&amp;"_"&amp;$A4,Classes!$B$2:$N$455,9,FALSE),0)</f>
        <v>0</v>
      </c>
      <c r="J4">
        <f>IFERROR(VLOOKUP(J$1&amp;"_"&amp;$A4,Classes!$B$2:$N$455,9,FALSE),0)</f>
        <v>1</v>
      </c>
      <c r="K4">
        <f>IFERROR(VLOOKUP(K$1&amp;"_"&amp;$A4,Classes!$B$2:$N$455,9,FALSE),0)</f>
        <v>0</v>
      </c>
      <c r="L4">
        <f>IFERROR(VLOOKUP(L$1&amp;"_"&amp;$A4,Classes!$B$2:$N$455,9,FALSE),0)</f>
        <v>0</v>
      </c>
      <c r="M4">
        <f>IFERROR(VLOOKUP(M$1&amp;"_"&amp;$A4,Classes!$B$2:$N$455,9,FALSE),0)</f>
        <v>0</v>
      </c>
      <c r="N4">
        <f>IFERROR(VLOOKUP(N$1&amp;"_"&amp;$A4,Classes!$B$2:$N$455,9,FALSE),0)</f>
        <v>0</v>
      </c>
      <c r="O4">
        <f>IFERROR(VLOOKUP(O$1&amp;"_"&amp;$A4,Classes!$B$2:$N$455,9,FALSE),0)</f>
        <v>1</v>
      </c>
      <c r="P4">
        <f>IFERROR(VLOOKUP(P$1&amp;"_"&amp;$A4,Classes!$B$2:$N$455,9,FALSE),0)</f>
        <v>0</v>
      </c>
      <c r="Q4">
        <f>IFERROR(VLOOKUP(Q$1&amp;"_"&amp;$A4,Classes!$B$2:$N$455,9,FALSE),0)</f>
        <v>0</v>
      </c>
      <c r="R4" s="3">
        <f>IFERROR(VLOOKUP(R$1&amp;"_"&amp;$A4,Classes!$B$2:$N$455,9,FALSE),0)</f>
        <v>0</v>
      </c>
      <c r="S4">
        <f>IFERROR(VLOOKUP(S$1&amp;"_"&amp;$A4,Classes!$B$2:$N$455,9,FALSE),0)</f>
        <v>0</v>
      </c>
      <c r="T4">
        <f>IFERROR(VLOOKUP(T$1&amp;"_"&amp;$A4,Classes!$B$2:$N$455,9,FALSE),0)</f>
        <v>0</v>
      </c>
      <c r="U4">
        <f>IFERROR(VLOOKUP(U$1&amp;"_"&amp;$A4,Classes!$B$2:$N$455,9,FALSE),0)</f>
        <v>0</v>
      </c>
      <c r="V4" s="3">
        <f>IFERROR(VLOOKUP(V$1&amp;"_"&amp;$A4,Classes!$B$2:$N$455,9,FALSE),0)</f>
        <v>0</v>
      </c>
      <c r="W4">
        <f>IFERROR(VLOOKUP(W$1&amp;"_"&amp;$A4,Classes!$B$2:$N$455,9,FALSE),0)</f>
        <v>0</v>
      </c>
      <c r="X4">
        <f>IFERROR(VLOOKUP(X$1&amp;"_"&amp;$A4,Classes!$B$2:$N$455,9,FALSE),0)</f>
        <v>0</v>
      </c>
      <c r="Y4" s="3">
        <f>IFERROR(VLOOKUP(Y$1&amp;"_"&amp;$A4,Classes!$B$2:$N$455,9,FALSE),0)</f>
        <v>0</v>
      </c>
      <c r="Z4">
        <f>IFERROR(VLOOKUP(Z$1&amp;"_"&amp;$A4,Classes!$B$2:$N$455,9,FALSE),0)</f>
        <v>0</v>
      </c>
      <c r="AA4">
        <f>IFERROR(VLOOKUP(AA$1&amp;"_"&amp;$A4,Classes!$B$2:$N$455,9,FALSE),0)</f>
        <v>0</v>
      </c>
      <c r="AB4">
        <f>IFERROR(VLOOKUP(AB$1&amp;"_"&amp;$A4,Classes!$B$2:$N$455,9,FALSE),0)</f>
        <v>0</v>
      </c>
      <c r="AD4" s="31" t="s">
        <v>18</v>
      </c>
      <c r="AE4" s="3">
        <f>IFERROR(VLOOKUP(AE$1&amp;"_"&amp;$A4,Classes!$B$2:$N$455,11,FALSE),0)</f>
        <v>0</v>
      </c>
      <c r="AF4">
        <f>IFERROR(VLOOKUP(AF$1&amp;"_"&amp;$A4,Classes!$B$2:$N$455,11,FALSE),0)</f>
        <v>0</v>
      </c>
      <c r="AG4">
        <f>IFERROR(VLOOKUP(AG$1&amp;"_"&amp;$A4,Classes!$B$2:$N$455,11,FALSE),0)</f>
        <v>0</v>
      </c>
      <c r="AH4">
        <f>IFERROR(VLOOKUP(AH$1&amp;"_"&amp;$A4,Classes!$B$2:$N$455,11,FALSE),0)</f>
        <v>0</v>
      </c>
      <c r="AI4">
        <f>IFERROR(VLOOKUP(AI$1&amp;"_"&amp;$A4,Classes!$B$2:$N$455,11,FALSE),0)</f>
        <v>0</v>
      </c>
      <c r="AJ4">
        <f>IFERROR(VLOOKUP(AJ$1&amp;"_"&amp;$A4,Classes!$B$2:$N$455,11,FALSE),0)</f>
        <v>0</v>
      </c>
      <c r="AK4">
        <f>IFERROR(VLOOKUP(AK$1&amp;"_"&amp;$A4,Classes!$B$2:$N$455,11,FALSE),0)</f>
        <v>0</v>
      </c>
      <c r="AL4" s="3">
        <f>IFERROR(VLOOKUP(AL$1&amp;"_"&amp;$A4,Classes!$B$2:$N$455,11,FALSE),0)</f>
        <v>0</v>
      </c>
      <c r="AM4">
        <f>IFERROR(VLOOKUP(AM$1&amp;"_"&amp;$A4,Classes!$B$2:$N$455,11,FALSE),0)</f>
        <v>0</v>
      </c>
      <c r="AN4">
        <f>IFERROR(VLOOKUP(AN$1&amp;"_"&amp;$A4,Classes!$B$2:$N$455,11,FALSE),0)</f>
        <v>0</v>
      </c>
      <c r="AO4">
        <f>IFERROR(VLOOKUP(AO$1&amp;"_"&amp;$A4,Classes!$B$2:$N$455,11,FALSE),0)</f>
        <v>0</v>
      </c>
      <c r="AP4">
        <f>IFERROR(VLOOKUP(AP$1&amp;"_"&amp;$A4,Classes!$B$2:$N$455,11,FALSE),0)</f>
        <v>0</v>
      </c>
      <c r="AQ4">
        <f>IFERROR(VLOOKUP(AQ$1&amp;"_"&amp;$A4,Classes!$B$2:$N$455,11,FALSE),0)</f>
        <v>0</v>
      </c>
      <c r="AR4">
        <f>IFERROR(VLOOKUP(AR$1&amp;"_"&amp;$A4,Classes!$B$2:$N$455,11,FALSE),0)</f>
        <v>0</v>
      </c>
      <c r="AS4">
        <f>IFERROR(VLOOKUP(AS$1&amp;"_"&amp;$A4,Classes!$B$2:$N$455,11,FALSE),0)</f>
        <v>0</v>
      </c>
      <c r="AT4">
        <f>IFERROR(VLOOKUP(AT$1&amp;"_"&amp;$A4,Classes!$B$2:$N$455,11,FALSE),0)</f>
        <v>1</v>
      </c>
      <c r="AU4" s="3">
        <f>IFERROR(VLOOKUP(AU$1&amp;"_"&amp;$A4,Classes!$B$2:$N$455,11,FALSE),0)</f>
        <v>0</v>
      </c>
      <c r="AV4">
        <f>IFERROR(VLOOKUP(AV$1&amp;"_"&amp;$A4,Classes!$B$2:$N$455,11,FALSE),0)</f>
        <v>0</v>
      </c>
      <c r="AW4">
        <f>IFERROR(VLOOKUP(AW$1&amp;"_"&amp;$A4,Classes!$B$2:$N$455,11,FALSE),0)</f>
        <v>0</v>
      </c>
      <c r="AX4">
        <f>IFERROR(VLOOKUP(AX$1&amp;"_"&amp;$A4,Classes!$B$2:$N$455,11,FALSE),0)</f>
        <v>0</v>
      </c>
      <c r="AY4" s="3">
        <f>IFERROR(VLOOKUP(AY$1&amp;"_"&amp;$A4,Classes!$B$2:$N$455,11,FALSE),0)</f>
        <v>0</v>
      </c>
      <c r="AZ4">
        <f>IFERROR(VLOOKUP(AZ$1&amp;"_"&amp;$A4,Classes!$B$2:$N$455,11,FALSE),0)</f>
        <v>0</v>
      </c>
      <c r="BA4">
        <f>IFERROR(VLOOKUP(BA$1&amp;"_"&amp;$A4,Classes!$B$2:$N$455,11,FALSE),0)</f>
        <v>0</v>
      </c>
      <c r="BB4" s="3">
        <f>IFERROR(VLOOKUP(BB$1&amp;"_"&amp;$A4,Classes!$B$2:$N$455,11,FALSE),0)</f>
        <v>0</v>
      </c>
      <c r="BC4">
        <f>IFERROR(VLOOKUP(BC$1&amp;"_"&amp;$A4,Classes!$B$2:$N$455,11,FALSE),0)</f>
        <v>0</v>
      </c>
      <c r="BD4">
        <f>IFERROR(VLOOKUP(BD$1&amp;"_"&amp;$A4,Classes!$B$2:$N$455,11,FALSE),0)</f>
        <v>1</v>
      </c>
      <c r="BE4">
        <f>IFERROR(VLOOKUP(BE$1&amp;"_"&amp;$A4,Classes!$B$2:$N$455,11,FALSE),0)</f>
        <v>0</v>
      </c>
    </row>
    <row r="5" spans="1:57" x14ac:dyDescent="0.3">
      <c r="A5" s="9" t="s">
        <v>27</v>
      </c>
      <c r="B5" s="3">
        <f>IFERROR(VLOOKUP(B$1&amp;"_"&amp;$A5,Classes!$B$2:$N$455,9,FALSE),0)</f>
        <v>1</v>
      </c>
      <c r="C5">
        <f>IFERROR(VLOOKUP(C$1&amp;"_"&amp;$A5,Classes!$B$2:$N$455,9,FALSE),0)</f>
        <v>1</v>
      </c>
      <c r="D5">
        <f>IFERROR(VLOOKUP(D$1&amp;"_"&amp;$A5,Classes!$B$2:$N$455,9,FALSE),0)</f>
        <v>1</v>
      </c>
      <c r="E5">
        <f>IFERROR(VLOOKUP(E$1&amp;"_"&amp;$A5,Classes!$B$2:$N$455,9,FALSE),0)</f>
        <v>1</v>
      </c>
      <c r="F5">
        <f>IFERROR(VLOOKUP(F$1&amp;"_"&amp;$A5,Classes!$B$2:$N$455,9,FALSE),0)</f>
        <v>1</v>
      </c>
      <c r="G5">
        <f>IFERROR(VLOOKUP(G$1&amp;"_"&amp;$A5,Classes!$B$2:$N$455,9,FALSE),0)</f>
        <v>1</v>
      </c>
      <c r="H5">
        <f>IFERROR(VLOOKUP(H$1&amp;"_"&amp;$A5,Classes!$B$2:$N$455,9,FALSE),0)</f>
        <v>1</v>
      </c>
      <c r="I5" s="3">
        <f>IFERROR(VLOOKUP(I$1&amp;"_"&amp;$A5,Classes!$B$2:$N$455,9,FALSE),0)</f>
        <v>1</v>
      </c>
      <c r="J5">
        <f>IFERROR(VLOOKUP(J$1&amp;"_"&amp;$A5,Classes!$B$2:$N$455,9,FALSE),0)</f>
        <v>1</v>
      </c>
      <c r="K5">
        <f>IFERROR(VLOOKUP(K$1&amp;"_"&amp;$A5,Classes!$B$2:$N$455,9,FALSE),0)</f>
        <v>1</v>
      </c>
      <c r="L5">
        <f>IFERROR(VLOOKUP(L$1&amp;"_"&amp;$A5,Classes!$B$2:$N$455,9,FALSE),0)</f>
        <v>1</v>
      </c>
      <c r="M5">
        <f>IFERROR(VLOOKUP(M$1&amp;"_"&amp;$A5,Classes!$B$2:$N$455,9,FALSE),0)</f>
        <v>0</v>
      </c>
      <c r="N5">
        <f>IFERROR(VLOOKUP(N$1&amp;"_"&amp;$A5,Classes!$B$2:$N$455,9,FALSE),0)</f>
        <v>0</v>
      </c>
      <c r="O5">
        <f>IFERROR(VLOOKUP(O$1&amp;"_"&amp;$A5,Classes!$B$2:$N$455,9,FALSE),0)</f>
        <v>1</v>
      </c>
      <c r="P5">
        <f>IFERROR(VLOOKUP(P$1&amp;"_"&amp;$A5,Classes!$B$2:$N$455,9,FALSE),0)</f>
        <v>0</v>
      </c>
      <c r="Q5">
        <f>IFERROR(VLOOKUP(Q$1&amp;"_"&amp;$A5,Classes!$B$2:$N$455,9,FALSE),0)</f>
        <v>0</v>
      </c>
      <c r="R5" s="3">
        <f>IFERROR(VLOOKUP(R$1&amp;"_"&amp;$A5,Classes!$B$2:$N$455,9,FALSE),0)</f>
        <v>0</v>
      </c>
      <c r="S5">
        <f>IFERROR(VLOOKUP(S$1&amp;"_"&amp;$A5,Classes!$B$2:$N$455,9,FALSE),0)</f>
        <v>1</v>
      </c>
      <c r="T5">
        <f>IFERROR(VLOOKUP(T$1&amp;"_"&amp;$A5,Classes!$B$2:$N$455,9,FALSE),0)</f>
        <v>0</v>
      </c>
      <c r="U5">
        <f>IFERROR(VLOOKUP(U$1&amp;"_"&amp;$A5,Classes!$B$2:$N$455,9,FALSE),0)</f>
        <v>0</v>
      </c>
      <c r="V5" s="3">
        <f>IFERROR(VLOOKUP(V$1&amp;"_"&amp;$A5,Classes!$B$2:$N$455,9,FALSE),0)</f>
        <v>0</v>
      </c>
      <c r="W5">
        <f>IFERROR(VLOOKUP(W$1&amp;"_"&amp;$A5,Classes!$B$2:$N$455,9,FALSE),0)</f>
        <v>0</v>
      </c>
      <c r="X5">
        <f>IFERROR(VLOOKUP(X$1&amp;"_"&amp;$A5,Classes!$B$2:$N$455,9,FALSE),0)</f>
        <v>0</v>
      </c>
      <c r="Y5" s="3">
        <f>IFERROR(VLOOKUP(Y$1&amp;"_"&amp;$A5,Classes!$B$2:$N$455,9,FALSE),0)</f>
        <v>1</v>
      </c>
      <c r="Z5">
        <f>IFERROR(VLOOKUP(Z$1&amp;"_"&amp;$A5,Classes!$B$2:$N$455,9,FALSE),0)</f>
        <v>1</v>
      </c>
      <c r="AA5">
        <f>IFERROR(VLOOKUP(AA$1&amp;"_"&amp;$A5,Classes!$B$2:$N$455,9,FALSE),0)</f>
        <v>1</v>
      </c>
      <c r="AB5">
        <f>IFERROR(VLOOKUP(AB$1&amp;"_"&amp;$A5,Classes!$B$2:$N$455,9,FALSE),0)</f>
        <v>1</v>
      </c>
      <c r="AD5" s="31" t="s">
        <v>27</v>
      </c>
      <c r="AE5" s="3">
        <f>IFERROR(VLOOKUP(AE$1&amp;"_"&amp;$A5,Classes!$B$2:$N$455,11,FALSE),0)</f>
        <v>0</v>
      </c>
      <c r="AF5">
        <f>IFERROR(VLOOKUP(AF$1&amp;"_"&amp;$A5,Classes!$B$2:$N$455,11,FALSE),0)</f>
        <v>0</v>
      </c>
      <c r="AG5">
        <f>IFERROR(VLOOKUP(AG$1&amp;"_"&amp;$A5,Classes!$B$2:$N$455,11,FALSE),0)</f>
        <v>0</v>
      </c>
      <c r="AH5">
        <f>IFERROR(VLOOKUP(AH$1&amp;"_"&amp;$A5,Classes!$B$2:$N$455,11,FALSE),0)</f>
        <v>0</v>
      </c>
      <c r="AI5">
        <f>IFERROR(VLOOKUP(AI$1&amp;"_"&amp;$A5,Classes!$B$2:$N$455,11,FALSE),0)</f>
        <v>0</v>
      </c>
      <c r="AJ5">
        <f>IFERROR(VLOOKUP(AJ$1&amp;"_"&amp;$A5,Classes!$B$2:$N$455,11,FALSE),0)</f>
        <v>0</v>
      </c>
      <c r="AK5">
        <f>IFERROR(VLOOKUP(AK$1&amp;"_"&amp;$A5,Classes!$B$2:$N$455,11,FALSE),0)</f>
        <v>0</v>
      </c>
      <c r="AL5" s="3">
        <f>IFERROR(VLOOKUP(AL$1&amp;"_"&amp;$A5,Classes!$B$2:$N$455,11,FALSE),0)</f>
        <v>0</v>
      </c>
      <c r="AM5">
        <f>IFERROR(VLOOKUP(AM$1&amp;"_"&amp;$A5,Classes!$B$2:$N$455,11,FALSE),0)</f>
        <v>0</v>
      </c>
      <c r="AN5">
        <f>IFERROR(VLOOKUP(AN$1&amp;"_"&amp;$A5,Classes!$B$2:$N$455,11,FALSE),0)</f>
        <v>0</v>
      </c>
      <c r="AO5">
        <f>IFERROR(VLOOKUP(AO$1&amp;"_"&amp;$A5,Classes!$B$2:$N$455,11,FALSE),0)</f>
        <v>0</v>
      </c>
      <c r="AP5">
        <f>IFERROR(VLOOKUP(AP$1&amp;"_"&amp;$A5,Classes!$B$2:$N$455,11,FALSE),0)</f>
        <v>0</v>
      </c>
      <c r="AQ5">
        <f>IFERROR(VLOOKUP(AQ$1&amp;"_"&amp;$A5,Classes!$B$2:$N$455,11,FALSE),0)</f>
        <v>0</v>
      </c>
      <c r="AR5">
        <f>IFERROR(VLOOKUP(AR$1&amp;"_"&amp;$A5,Classes!$B$2:$N$455,11,FALSE),0)</f>
        <v>0</v>
      </c>
      <c r="AS5">
        <f>IFERROR(VLOOKUP(AS$1&amp;"_"&amp;$A5,Classes!$B$2:$N$455,11,FALSE),0)</f>
        <v>0</v>
      </c>
      <c r="AT5">
        <f>IFERROR(VLOOKUP(AT$1&amp;"_"&amp;$A5,Classes!$B$2:$N$455,11,FALSE),0)</f>
        <v>0</v>
      </c>
      <c r="AU5" s="3">
        <f>IFERROR(VLOOKUP(AU$1&amp;"_"&amp;$A5,Classes!$B$2:$N$455,11,FALSE),0)</f>
        <v>0</v>
      </c>
      <c r="AV5">
        <f>IFERROR(VLOOKUP(AV$1&amp;"_"&amp;$A5,Classes!$B$2:$N$455,11,FALSE),0)</f>
        <v>0</v>
      </c>
      <c r="AW5">
        <f>IFERROR(VLOOKUP(AW$1&amp;"_"&amp;$A5,Classes!$B$2:$N$455,11,FALSE),0)</f>
        <v>0</v>
      </c>
      <c r="AX5">
        <f>IFERROR(VLOOKUP(AX$1&amp;"_"&amp;$A5,Classes!$B$2:$N$455,11,FALSE),0)</f>
        <v>0</v>
      </c>
      <c r="AY5" s="3">
        <f>IFERROR(VLOOKUP(AY$1&amp;"_"&amp;$A5,Classes!$B$2:$N$455,11,FALSE),0)</f>
        <v>0</v>
      </c>
      <c r="AZ5">
        <f>IFERROR(VLOOKUP(AZ$1&amp;"_"&amp;$A5,Classes!$B$2:$N$455,11,FALSE),0)</f>
        <v>0</v>
      </c>
      <c r="BA5">
        <f>IFERROR(VLOOKUP(BA$1&amp;"_"&amp;$A5,Classes!$B$2:$N$455,11,FALSE),0)</f>
        <v>0</v>
      </c>
      <c r="BB5" s="3">
        <f>IFERROR(VLOOKUP(BB$1&amp;"_"&amp;$A5,Classes!$B$2:$N$455,11,FALSE),0)</f>
        <v>0</v>
      </c>
      <c r="BC5">
        <f>IFERROR(VLOOKUP(BC$1&amp;"_"&amp;$A5,Classes!$B$2:$N$455,11,FALSE),0)</f>
        <v>0</v>
      </c>
      <c r="BD5">
        <f>IFERROR(VLOOKUP(BD$1&amp;"_"&amp;$A5,Classes!$B$2:$N$455,11,FALSE),0)</f>
        <v>0</v>
      </c>
      <c r="BE5">
        <f>IFERROR(VLOOKUP(BE$1&amp;"_"&amp;$A5,Classes!$B$2:$N$455,11,FALSE),0)</f>
        <v>0</v>
      </c>
    </row>
    <row r="6" spans="1:57" x14ac:dyDescent="0.3">
      <c r="A6" s="9" t="s">
        <v>21</v>
      </c>
      <c r="B6" s="3">
        <f>IFERROR(VLOOKUP(B$1&amp;"_"&amp;$A6,Classes!$B$2:$N$455,9,FALSE),0)</f>
        <v>0</v>
      </c>
      <c r="C6">
        <f>IFERROR(VLOOKUP(C$1&amp;"_"&amp;$A6,Classes!$B$2:$N$455,9,FALSE),0)</f>
        <v>0</v>
      </c>
      <c r="D6">
        <f>IFERROR(VLOOKUP(D$1&amp;"_"&amp;$A6,Classes!$B$2:$N$455,9,FALSE),0)</f>
        <v>0</v>
      </c>
      <c r="E6">
        <f>IFERROR(VLOOKUP(E$1&amp;"_"&amp;$A6,Classes!$B$2:$N$455,9,FALSE),0)</f>
        <v>0</v>
      </c>
      <c r="F6">
        <f>IFERROR(VLOOKUP(F$1&amp;"_"&amp;$A6,Classes!$B$2:$N$455,9,FALSE),0)</f>
        <v>0</v>
      </c>
      <c r="G6">
        <f>IFERROR(VLOOKUP(G$1&amp;"_"&amp;$A6,Classes!$B$2:$N$455,9,FALSE),0)</f>
        <v>0</v>
      </c>
      <c r="H6">
        <f>IFERROR(VLOOKUP(H$1&amp;"_"&amp;$A6,Classes!$B$2:$N$455,9,FALSE),0)</f>
        <v>0</v>
      </c>
      <c r="I6" s="3">
        <f>IFERROR(VLOOKUP(I$1&amp;"_"&amp;$A6,Classes!$B$2:$N$455,9,FALSE),0)</f>
        <v>0</v>
      </c>
      <c r="J6">
        <f>IFERROR(VLOOKUP(J$1&amp;"_"&amp;$A6,Classes!$B$2:$N$455,9,FALSE),0)</f>
        <v>0</v>
      </c>
      <c r="K6">
        <f>IFERROR(VLOOKUP(K$1&amp;"_"&amp;$A6,Classes!$B$2:$N$455,9,FALSE),0)</f>
        <v>0</v>
      </c>
      <c r="L6">
        <f>IFERROR(VLOOKUP(L$1&amp;"_"&amp;$A6,Classes!$B$2:$N$455,9,FALSE),0)</f>
        <v>0</v>
      </c>
      <c r="M6">
        <f>IFERROR(VLOOKUP(M$1&amp;"_"&amp;$A6,Classes!$B$2:$N$455,9,FALSE),0)</f>
        <v>0</v>
      </c>
      <c r="N6">
        <f>IFERROR(VLOOKUP(N$1&amp;"_"&amp;$A6,Classes!$B$2:$N$455,9,FALSE),0)</f>
        <v>0</v>
      </c>
      <c r="O6">
        <f>IFERROR(VLOOKUP(O$1&amp;"_"&amp;$A6,Classes!$B$2:$N$455,9,FALSE),0)</f>
        <v>0</v>
      </c>
      <c r="P6">
        <f>IFERROR(VLOOKUP(P$1&amp;"_"&amp;$A6,Classes!$B$2:$N$455,9,FALSE),0)</f>
        <v>0</v>
      </c>
      <c r="Q6">
        <f>IFERROR(VLOOKUP(Q$1&amp;"_"&amp;$A6,Classes!$B$2:$N$455,9,FALSE),0)</f>
        <v>0</v>
      </c>
      <c r="R6" s="3">
        <f>IFERROR(VLOOKUP(R$1&amp;"_"&amp;$A6,Classes!$B$2:$N$455,9,FALSE),0)</f>
        <v>0</v>
      </c>
      <c r="S6">
        <f>IFERROR(VLOOKUP(S$1&amp;"_"&amp;$A6,Classes!$B$2:$N$455,9,FALSE),0)</f>
        <v>0</v>
      </c>
      <c r="T6">
        <f>IFERROR(VLOOKUP(T$1&amp;"_"&amp;$A6,Classes!$B$2:$N$455,9,FALSE),0)</f>
        <v>0</v>
      </c>
      <c r="U6">
        <f>IFERROR(VLOOKUP(U$1&amp;"_"&amp;$A6,Classes!$B$2:$N$455,9,FALSE),0)</f>
        <v>0</v>
      </c>
      <c r="V6" s="3">
        <f>IFERROR(VLOOKUP(V$1&amp;"_"&amp;$A6,Classes!$B$2:$N$455,9,FALSE),0)</f>
        <v>0</v>
      </c>
      <c r="W6">
        <f>IFERROR(VLOOKUP(W$1&amp;"_"&amp;$A6,Classes!$B$2:$N$455,9,FALSE),0)</f>
        <v>0</v>
      </c>
      <c r="X6">
        <f>IFERROR(VLOOKUP(X$1&amp;"_"&amp;$A6,Classes!$B$2:$N$455,9,FALSE),0)</f>
        <v>0</v>
      </c>
      <c r="Y6" s="3">
        <f>IFERROR(VLOOKUP(Y$1&amp;"_"&amp;$A6,Classes!$B$2:$N$455,9,FALSE),0)</f>
        <v>0</v>
      </c>
      <c r="Z6">
        <f>IFERROR(VLOOKUP(Z$1&amp;"_"&amp;$A6,Classes!$B$2:$N$455,9,FALSE),0)</f>
        <v>0</v>
      </c>
      <c r="AA6">
        <f>IFERROR(VLOOKUP(AA$1&amp;"_"&amp;$A6,Classes!$B$2:$N$455,9,FALSE),0)</f>
        <v>0</v>
      </c>
      <c r="AB6">
        <f>IFERROR(VLOOKUP(AB$1&amp;"_"&amp;$A6,Classes!$B$2:$N$455,9,FALSE),0)</f>
        <v>0</v>
      </c>
      <c r="AD6" s="31" t="s">
        <v>21</v>
      </c>
      <c r="AE6" s="3">
        <f>IFERROR(VLOOKUP(AE$1&amp;"_"&amp;$A6,Classes!$B$2:$N$455,11,FALSE),0)</f>
        <v>0</v>
      </c>
      <c r="AF6">
        <f>IFERROR(VLOOKUP(AF$1&amp;"_"&amp;$A6,Classes!$B$2:$N$455,11,FALSE),0)</f>
        <v>0</v>
      </c>
      <c r="AG6">
        <f>IFERROR(VLOOKUP(AG$1&amp;"_"&amp;$A6,Classes!$B$2:$N$455,11,FALSE),0)</f>
        <v>0</v>
      </c>
      <c r="AH6">
        <f>IFERROR(VLOOKUP(AH$1&amp;"_"&amp;$A6,Classes!$B$2:$N$455,11,FALSE),0)</f>
        <v>0</v>
      </c>
      <c r="AI6">
        <f>IFERROR(VLOOKUP(AI$1&amp;"_"&amp;$A6,Classes!$B$2:$N$455,11,FALSE),0)</f>
        <v>0</v>
      </c>
      <c r="AJ6">
        <f>IFERROR(VLOOKUP(AJ$1&amp;"_"&amp;$A6,Classes!$B$2:$N$455,11,FALSE),0)</f>
        <v>0</v>
      </c>
      <c r="AK6">
        <f>IFERROR(VLOOKUP(AK$1&amp;"_"&amp;$A6,Classes!$B$2:$N$455,11,FALSE),0)</f>
        <v>0</v>
      </c>
      <c r="AL6" s="3">
        <f>IFERROR(VLOOKUP(AL$1&amp;"_"&amp;$A6,Classes!$B$2:$N$455,11,FALSE),0)</f>
        <v>0</v>
      </c>
      <c r="AM6">
        <f>IFERROR(VLOOKUP(AM$1&amp;"_"&amp;$A6,Classes!$B$2:$N$455,11,FALSE),0)</f>
        <v>0</v>
      </c>
      <c r="AN6">
        <f>IFERROR(VLOOKUP(AN$1&amp;"_"&amp;$A6,Classes!$B$2:$N$455,11,FALSE),0)</f>
        <v>0</v>
      </c>
      <c r="AO6">
        <f>IFERROR(VLOOKUP(AO$1&amp;"_"&amp;$A6,Classes!$B$2:$N$455,11,FALSE),0)</f>
        <v>0</v>
      </c>
      <c r="AP6">
        <f>IFERROR(VLOOKUP(AP$1&amp;"_"&amp;$A6,Classes!$B$2:$N$455,11,FALSE),0)</f>
        <v>0</v>
      </c>
      <c r="AQ6">
        <f>IFERROR(VLOOKUP(AQ$1&amp;"_"&amp;$A6,Classes!$B$2:$N$455,11,FALSE),0)</f>
        <v>0</v>
      </c>
      <c r="AR6">
        <f>IFERROR(VLOOKUP(AR$1&amp;"_"&amp;$A6,Classes!$B$2:$N$455,11,FALSE),0)</f>
        <v>0</v>
      </c>
      <c r="AS6">
        <f>IFERROR(VLOOKUP(AS$1&amp;"_"&amp;$A6,Classes!$B$2:$N$455,11,FALSE),0)</f>
        <v>0</v>
      </c>
      <c r="AT6">
        <f>IFERROR(VLOOKUP(AT$1&amp;"_"&amp;$A6,Classes!$B$2:$N$455,11,FALSE),0)</f>
        <v>0</v>
      </c>
      <c r="AU6" s="3">
        <f>IFERROR(VLOOKUP(AU$1&amp;"_"&amp;$A6,Classes!$B$2:$N$455,11,FALSE),0)</f>
        <v>0</v>
      </c>
      <c r="AV6">
        <f>IFERROR(VLOOKUP(AV$1&amp;"_"&amp;$A6,Classes!$B$2:$N$455,11,FALSE),0)</f>
        <v>0</v>
      </c>
      <c r="AW6">
        <f>IFERROR(VLOOKUP(AW$1&amp;"_"&amp;$A6,Classes!$B$2:$N$455,11,FALSE),0)</f>
        <v>0</v>
      </c>
      <c r="AX6">
        <f>IFERROR(VLOOKUP(AX$1&amp;"_"&amp;$A6,Classes!$B$2:$N$455,11,FALSE),0)</f>
        <v>0</v>
      </c>
      <c r="AY6" s="3">
        <f>IFERROR(VLOOKUP(AY$1&amp;"_"&amp;$A6,Classes!$B$2:$N$455,11,FALSE),0)</f>
        <v>0</v>
      </c>
      <c r="AZ6">
        <f>IFERROR(VLOOKUP(AZ$1&amp;"_"&amp;$A6,Classes!$B$2:$N$455,11,FALSE),0)</f>
        <v>0</v>
      </c>
      <c r="BA6">
        <f>IFERROR(VLOOKUP(BA$1&amp;"_"&amp;$A6,Classes!$B$2:$N$455,11,FALSE),0)</f>
        <v>0</v>
      </c>
      <c r="BB6" s="3">
        <f>IFERROR(VLOOKUP(BB$1&amp;"_"&amp;$A6,Classes!$B$2:$N$455,11,FALSE),0)</f>
        <v>0</v>
      </c>
      <c r="BC6">
        <f>IFERROR(VLOOKUP(BC$1&amp;"_"&amp;$A6,Classes!$B$2:$N$455,11,FALSE),0)</f>
        <v>0</v>
      </c>
      <c r="BD6">
        <f>IFERROR(VLOOKUP(BD$1&amp;"_"&amp;$A6,Classes!$B$2:$N$455,11,FALSE),0)</f>
        <v>0</v>
      </c>
      <c r="BE6">
        <f>IFERROR(VLOOKUP(BE$1&amp;"_"&amp;$A6,Classes!$B$2:$N$455,11,FALSE),0)</f>
        <v>0</v>
      </c>
    </row>
    <row r="7" spans="1:57" x14ac:dyDescent="0.3">
      <c r="A7" s="9" t="s">
        <v>23</v>
      </c>
      <c r="B7" s="3">
        <f>IFERROR(VLOOKUP(B$1&amp;"_"&amp;$A7,Classes!$B$2:$N$455,9,FALSE),0)</f>
        <v>1</v>
      </c>
      <c r="C7">
        <f>IFERROR(VLOOKUP(C$1&amp;"_"&amp;$A7,Classes!$B$2:$N$455,9,FALSE),0)</f>
        <v>1</v>
      </c>
      <c r="D7">
        <f>IFERROR(VLOOKUP(D$1&amp;"_"&amp;$A7,Classes!$B$2:$N$455,9,FALSE),0)</f>
        <v>1</v>
      </c>
      <c r="E7">
        <f>IFERROR(VLOOKUP(E$1&amp;"_"&amp;$A7,Classes!$B$2:$N$455,9,FALSE),0)</f>
        <v>1</v>
      </c>
      <c r="F7">
        <f>IFERROR(VLOOKUP(F$1&amp;"_"&amp;$A7,Classes!$B$2:$N$455,9,FALSE),0)</f>
        <v>1</v>
      </c>
      <c r="G7">
        <f>IFERROR(VLOOKUP(G$1&amp;"_"&amp;$A7,Classes!$B$2:$N$455,9,FALSE),0)</f>
        <v>1</v>
      </c>
      <c r="H7">
        <f>IFERROR(VLOOKUP(H$1&amp;"_"&amp;$A7,Classes!$B$2:$N$455,9,FALSE),0)</f>
        <v>1</v>
      </c>
      <c r="I7" s="3">
        <f>IFERROR(VLOOKUP(I$1&amp;"_"&amp;$A7,Classes!$B$2:$N$455,9,FALSE),0)</f>
        <v>1</v>
      </c>
      <c r="J7">
        <f>IFERROR(VLOOKUP(J$1&amp;"_"&amp;$A7,Classes!$B$2:$N$455,9,FALSE),0)</f>
        <v>1</v>
      </c>
      <c r="K7">
        <f>IFERROR(VLOOKUP(K$1&amp;"_"&amp;$A7,Classes!$B$2:$N$455,9,FALSE),0)</f>
        <v>1</v>
      </c>
      <c r="L7">
        <f>IFERROR(VLOOKUP(L$1&amp;"_"&amp;$A7,Classes!$B$2:$N$455,9,FALSE),0)</f>
        <v>1</v>
      </c>
      <c r="M7">
        <f>IFERROR(VLOOKUP(M$1&amp;"_"&amp;$A7,Classes!$B$2:$N$455,9,FALSE),0)</f>
        <v>1</v>
      </c>
      <c r="N7">
        <f>IFERROR(VLOOKUP(N$1&amp;"_"&amp;$A7,Classes!$B$2:$N$455,9,FALSE),0)</f>
        <v>0</v>
      </c>
      <c r="O7">
        <f>IFERROR(VLOOKUP(O$1&amp;"_"&amp;$A7,Classes!$B$2:$N$455,9,FALSE),0)</f>
        <v>1</v>
      </c>
      <c r="P7">
        <f>IFERROR(VLOOKUP(P$1&amp;"_"&amp;$A7,Classes!$B$2:$N$455,9,FALSE),0)</f>
        <v>0</v>
      </c>
      <c r="Q7">
        <f>IFERROR(VLOOKUP(Q$1&amp;"_"&amp;$A7,Classes!$B$2:$N$455,9,FALSE),0)</f>
        <v>1</v>
      </c>
      <c r="R7" s="3">
        <f>IFERROR(VLOOKUP(R$1&amp;"_"&amp;$A7,Classes!$B$2:$N$455,9,FALSE),0)</f>
        <v>1</v>
      </c>
      <c r="S7">
        <f>IFERROR(VLOOKUP(S$1&amp;"_"&amp;$A7,Classes!$B$2:$N$455,9,FALSE),0)</f>
        <v>1</v>
      </c>
      <c r="T7">
        <f>IFERROR(VLOOKUP(T$1&amp;"_"&amp;$A7,Classes!$B$2:$N$455,9,FALSE),0)</f>
        <v>1</v>
      </c>
      <c r="U7">
        <f>IFERROR(VLOOKUP(U$1&amp;"_"&amp;$A7,Classes!$B$2:$N$455,9,FALSE),0)</f>
        <v>0</v>
      </c>
      <c r="V7" s="3">
        <f>IFERROR(VLOOKUP(V$1&amp;"_"&amp;$A7,Classes!$B$2:$N$455,9,FALSE),0)</f>
        <v>1</v>
      </c>
      <c r="W7">
        <f>IFERROR(VLOOKUP(W$1&amp;"_"&amp;$A7,Classes!$B$2:$N$455,9,FALSE),0)</f>
        <v>0</v>
      </c>
      <c r="X7">
        <f>IFERROR(VLOOKUP(X$1&amp;"_"&amp;$A7,Classes!$B$2:$N$455,9,FALSE),0)</f>
        <v>0</v>
      </c>
      <c r="Y7" s="3">
        <f>IFERROR(VLOOKUP(Y$1&amp;"_"&amp;$A7,Classes!$B$2:$N$455,9,FALSE),0)</f>
        <v>1</v>
      </c>
      <c r="Z7">
        <f>IFERROR(VLOOKUP(Z$1&amp;"_"&amp;$A7,Classes!$B$2:$N$455,9,FALSE),0)</f>
        <v>1</v>
      </c>
      <c r="AA7">
        <f>IFERROR(VLOOKUP(AA$1&amp;"_"&amp;$A7,Classes!$B$2:$N$455,9,FALSE),0)</f>
        <v>1</v>
      </c>
      <c r="AB7">
        <f>IFERROR(VLOOKUP(AB$1&amp;"_"&amp;$A7,Classes!$B$2:$N$455,9,FALSE),0)</f>
        <v>1</v>
      </c>
      <c r="AD7" s="31" t="s">
        <v>23</v>
      </c>
      <c r="AE7" s="3">
        <f>IFERROR(VLOOKUP(AE$1&amp;"_"&amp;$A7,Classes!$B$2:$N$455,11,FALSE),0)</f>
        <v>0</v>
      </c>
      <c r="AF7">
        <f>IFERROR(VLOOKUP(AF$1&amp;"_"&amp;$A7,Classes!$B$2:$N$455,11,FALSE),0)</f>
        <v>0</v>
      </c>
      <c r="AG7">
        <f>IFERROR(VLOOKUP(AG$1&amp;"_"&amp;$A7,Classes!$B$2:$N$455,11,FALSE),0)</f>
        <v>0</v>
      </c>
      <c r="AH7">
        <f>IFERROR(VLOOKUP(AH$1&amp;"_"&amp;$A7,Classes!$B$2:$N$455,11,FALSE),0)</f>
        <v>0</v>
      </c>
      <c r="AI7">
        <f>IFERROR(VLOOKUP(AI$1&amp;"_"&amp;$A7,Classes!$B$2:$N$455,11,FALSE),0)</f>
        <v>0</v>
      </c>
      <c r="AJ7">
        <f>IFERROR(VLOOKUP(AJ$1&amp;"_"&amp;$A7,Classes!$B$2:$N$455,11,FALSE),0)</f>
        <v>0</v>
      </c>
      <c r="AK7">
        <f>IFERROR(VLOOKUP(AK$1&amp;"_"&amp;$A7,Classes!$B$2:$N$455,11,FALSE),0)</f>
        <v>0</v>
      </c>
      <c r="AL7" s="3">
        <f>IFERROR(VLOOKUP(AL$1&amp;"_"&amp;$A7,Classes!$B$2:$N$455,11,FALSE),0)</f>
        <v>0</v>
      </c>
      <c r="AM7">
        <f>IFERROR(VLOOKUP(AM$1&amp;"_"&amp;$A7,Classes!$B$2:$N$455,11,FALSE),0)</f>
        <v>0</v>
      </c>
      <c r="AN7">
        <f>IFERROR(VLOOKUP(AN$1&amp;"_"&amp;$A7,Classes!$B$2:$N$455,11,FALSE),0)</f>
        <v>0</v>
      </c>
      <c r="AO7">
        <f>IFERROR(VLOOKUP(AO$1&amp;"_"&amp;$A7,Classes!$B$2:$N$455,11,FALSE),0)</f>
        <v>0</v>
      </c>
      <c r="AP7">
        <f>IFERROR(VLOOKUP(AP$1&amp;"_"&amp;$A7,Classes!$B$2:$N$455,11,FALSE),0)</f>
        <v>0</v>
      </c>
      <c r="AQ7">
        <f>IFERROR(VLOOKUP(AQ$1&amp;"_"&amp;$A7,Classes!$B$2:$N$455,11,FALSE),0)</f>
        <v>0</v>
      </c>
      <c r="AR7">
        <f>IFERROR(VLOOKUP(AR$1&amp;"_"&amp;$A7,Classes!$B$2:$N$455,11,FALSE),0)</f>
        <v>0</v>
      </c>
      <c r="AS7">
        <f>IFERROR(VLOOKUP(AS$1&amp;"_"&amp;$A7,Classes!$B$2:$N$455,11,FALSE),0)</f>
        <v>0</v>
      </c>
      <c r="AT7">
        <f>IFERROR(VLOOKUP(AT$1&amp;"_"&amp;$A7,Classes!$B$2:$N$455,11,FALSE),0)</f>
        <v>0</v>
      </c>
      <c r="AU7" s="3">
        <f>IFERROR(VLOOKUP(AU$1&amp;"_"&amp;$A7,Classes!$B$2:$N$455,11,FALSE),0)</f>
        <v>0</v>
      </c>
      <c r="AV7">
        <f>IFERROR(VLOOKUP(AV$1&amp;"_"&amp;$A7,Classes!$B$2:$N$455,11,FALSE),0)</f>
        <v>0</v>
      </c>
      <c r="AW7">
        <f>IFERROR(VLOOKUP(AW$1&amp;"_"&amp;$A7,Classes!$B$2:$N$455,11,FALSE),0)</f>
        <v>0</v>
      </c>
      <c r="AX7">
        <f>IFERROR(VLOOKUP(AX$1&amp;"_"&amp;$A7,Classes!$B$2:$N$455,11,FALSE),0)</f>
        <v>0</v>
      </c>
      <c r="AY7" s="3">
        <f>IFERROR(VLOOKUP(AY$1&amp;"_"&amp;$A7,Classes!$B$2:$N$455,11,FALSE),0)</f>
        <v>0</v>
      </c>
      <c r="AZ7">
        <f>IFERROR(VLOOKUP(AZ$1&amp;"_"&amp;$A7,Classes!$B$2:$N$455,11,FALSE),0)</f>
        <v>0</v>
      </c>
      <c r="BA7">
        <f>IFERROR(VLOOKUP(BA$1&amp;"_"&amp;$A7,Classes!$B$2:$N$455,11,FALSE),0)</f>
        <v>0</v>
      </c>
      <c r="BB7" s="3">
        <f>IFERROR(VLOOKUP(BB$1&amp;"_"&amp;$A7,Classes!$B$2:$N$455,11,FALSE),0)</f>
        <v>0</v>
      </c>
      <c r="BC7">
        <f>IFERROR(VLOOKUP(BC$1&amp;"_"&amp;$A7,Classes!$B$2:$N$455,11,FALSE),0)</f>
        <v>0</v>
      </c>
      <c r="BD7">
        <f>IFERROR(VLOOKUP(BD$1&amp;"_"&amp;$A7,Classes!$B$2:$N$455,11,FALSE),0)</f>
        <v>0</v>
      </c>
      <c r="BE7">
        <f>IFERROR(VLOOKUP(BE$1&amp;"_"&amp;$A7,Classes!$B$2:$N$455,11,FALSE),0)</f>
        <v>0</v>
      </c>
    </row>
    <row r="8" spans="1:57" x14ac:dyDescent="0.3">
      <c r="A8" s="9" t="s">
        <v>14</v>
      </c>
      <c r="B8" s="3">
        <f>IFERROR(VLOOKUP(B$1&amp;"_"&amp;$A8,Classes!$B$2:$N$455,9,FALSE),0)</f>
        <v>0</v>
      </c>
      <c r="C8">
        <f>IFERROR(VLOOKUP(C$1&amp;"_"&amp;$A8,Classes!$B$2:$N$455,9,FALSE),0)</f>
        <v>0</v>
      </c>
      <c r="D8">
        <f>IFERROR(VLOOKUP(D$1&amp;"_"&amp;$A8,Classes!$B$2:$N$455,9,FALSE),0)</f>
        <v>0</v>
      </c>
      <c r="E8">
        <f>IFERROR(VLOOKUP(E$1&amp;"_"&amp;$A8,Classes!$B$2:$N$455,9,FALSE),0)</f>
        <v>0</v>
      </c>
      <c r="F8">
        <f>IFERROR(VLOOKUP(F$1&amp;"_"&amp;$A8,Classes!$B$2:$N$455,9,FALSE),0)</f>
        <v>0</v>
      </c>
      <c r="G8">
        <f>IFERROR(VLOOKUP(G$1&amp;"_"&amp;$A8,Classes!$B$2:$N$455,9,FALSE),0)</f>
        <v>0</v>
      </c>
      <c r="H8">
        <f>IFERROR(VLOOKUP(H$1&amp;"_"&amp;$A8,Classes!$B$2:$N$455,9,FALSE),0)</f>
        <v>0</v>
      </c>
      <c r="I8" s="3">
        <f>IFERROR(VLOOKUP(I$1&amp;"_"&amp;$A8,Classes!$B$2:$N$455,9,FALSE),0)</f>
        <v>0</v>
      </c>
      <c r="J8">
        <f>IFERROR(VLOOKUP(J$1&amp;"_"&amp;$A8,Classes!$B$2:$N$455,9,FALSE),0)</f>
        <v>0</v>
      </c>
      <c r="K8">
        <f>IFERROR(VLOOKUP(K$1&amp;"_"&amp;$A8,Classes!$B$2:$N$455,9,FALSE),0)</f>
        <v>0</v>
      </c>
      <c r="L8">
        <f>IFERROR(VLOOKUP(L$1&amp;"_"&amp;$A8,Classes!$B$2:$N$455,9,FALSE),0)</f>
        <v>0</v>
      </c>
      <c r="M8">
        <f>IFERROR(VLOOKUP(M$1&amp;"_"&amp;$A8,Classes!$B$2:$N$455,9,FALSE),0)</f>
        <v>0</v>
      </c>
      <c r="N8">
        <f>IFERROR(VLOOKUP(N$1&amp;"_"&amp;$A8,Classes!$B$2:$N$455,9,FALSE),0)</f>
        <v>0</v>
      </c>
      <c r="O8">
        <f>IFERROR(VLOOKUP(O$1&amp;"_"&amp;$A8,Classes!$B$2:$N$455,9,FALSE),0)</f>
        <v>0</v>
      </c>
      <c r="P8">
        <f>IFERROR(VLOOKUP(P$1&amp;"_"&amp;$A8,Classes!$B$2:$N$455,9,FALSE),0)</f>
        <v>0</v>
      </c>
      <c r="Q8">
        <f>IFERROR(VLOOKUP(Q$1&amp;"_"&amp;$A8,Classes!$B$2:$N$455,9,FALSE),0)</f>
        <v>0</v>
      </c>
      <c r="R8" s="3">
        <f>IFERROR(VLOOKUP(R$1&amp;"_"&amp;$A8,Classes!$B$2:$N$455,9,FALSE),0)</f>
        <v>0</v>
      </c>
      <c r="S8">
        <f>IFERROR(VLOOKUP(S$1&amp;"_"&amp;$A8,Classes!$B$2:$N$455,9,FALSE),0)</f>
        <v>0</v>
      </c>
      <c r="T8">
        <f>IFERROR(VLOOKUP(T$1&amp;"_"&amp;$A8,Classes!$B$2:$N$455,9,FALSE),0)</f>
        <v>0</v>
      </c>
      <c r="U8">
        <f>IFERROR(VLOOKUP(U$1&amp;"_"&amp;$A8,Classes!$B$2:$N$455,9,FALSE),0)</f>
        <v>0</v>
      </c>
      <c r="V8" s="3">
        <f>IFERROR(VLOOKUP(V$1&amp;"_"&amp;$A8,Classes!$B$2:$N$455,9,FALSE),0)</f>
        <v>0</v>
      </c>
      <c r="W8">
        <f>IFERROR(VLOOKUP(W$1&amp;"_"&amp;$A8,Classes!$B$2:$N$455,9,FALSE),0)</f>
        <v>0</v>
      </c>
      <c r="X8">
        <f>IFERROR(VLOOKUP(X$1&amp;"_"&amp;$A8,Classes!$B$2:$N$455,9,FALSE),0)</f>
        <v>0</v>
      </c>
      <c r="Y8" s="3">
        <f>IFERROR(VLOOKUP(Y$1&amp;"_"&amp;$A8,Classes!$B$2:$N$455,9,FALSE),0)</f>
        <v>0</v>
      </c>
      <c r="Z8">
        <f>IFERROR(VLOOKUP(Z$1&amp;"_"&amp;$A8,Classes!$B$2:$N$455,9,FALSE),0)</f>
        <v>0</v>
      </c>
      <c r="AA8">
        <f>IFERROR(VLOOKUP(AA$1&amp;"_"&amp;$A8,Classes!$B$2:$N$455,9,FALSE),0)</f>
        <v>0</v>
      </c>
      <c r="AB8">
        <f>IFERROR(VLOOKUP(AB$1&amp;"_"&amp;$A8,Classes!$B$2:$N$455,9,FALSE),0)</f>
        <v>0</v>
      </c>
      <c r="AD8" s="31" t="s">
        <v>14</v>
      </c>
      <c r="AE8" s="3">
        <f>IFERROR(VLOOKUP(AE$1&amp;"_"&amp;$A8,Classes!$B$2:$N$455,11,FALSE),0)</f>
        <v>0</v>
      </c>
      <c r="AF8">
        <f>IFERROR(VLOOKUP(AF$1&amp;"_"&amp;$A8,Classes!$B$2:$N$455,11,FALSE),0)</f>
        <v>0</v>
      </c>
      <c r="AG8">
        <f>IFERROR(VLOOKUP(AG$1&amp;"_"&amp;$A8,Classes!$B$2:$N$455,11,FALSE),0)</f>
        <v>0</v>
      </c>
      <c r="AH8">
        <f>IFERROR(VLOOKUP(AH$1&amp;"_"&amp;$A8,Classes!$B$2:$N$455,11,FALSE),0)</f>
        <v>0</v>
      </c>
      <c r="AI8">
        <f>IFERROR(VLOOKUP(AI$1&amp;"_"&amp;$A8,Classes!$B$2:$N$455,11,FALSE),0)</f>
        <v>0</v>
      </c>
      <c r="AJ8">
        <f>IFERROR(VLOOKUP(AJ$1&amp;"_"&amp;$A8,Classes!$B$2:$N$455,11,FALSE),0)</f>
        <v>0</v>
      </c>
      <c r="AK8">
        <f>IFERROR(VLOOKUP(AK$1&amp;"_"&amp;$A8,Classes!$B$2:$N$455,11,FALSE),0)</f>
        <v>0</v>
      </c>
      <c r="AL8" s="3">
        <f>IFERROR(VLOOKUP(AL$1&amp;"_"&amp;$A8,Classes!$B$2:$N$455,11,FALSE),0)</f>
        <v>0</v>
      </c>
      <c r="AM8">
        <f>IFERROR(VLOOKUP(AM$1&amp;"_"&amp;$A8,Classes!$B$2:$N$455,11,FALSE),0)</f>
        <v>0</v>
      </c>
      <c r="AN8">
        <f>IFERROR(VLOOKUP(AN$1&amp;"_"&amp;$A8,Classes!$B$2:$N$455,11,FALSE),0)</f>
        <v>0</v>
      </c>
      <c r="AO8">
        <f>IFERROR(VLOOKUP(AO$1&amp;"_"&amp;$A8,Classes!$B$2:$N$455,11,FALSE),0)</f>
        <v>0</v>
      </c>
      <c r="AP8">
        <f>IFERROR(VLOOKUP(AP$1&amp;"_"&amp;$A8,Classes!$B$2:$N$455,11,FALSE),0)</f>
        <v>0</v>
      </c>
      <c r="AQ8">
        <f>IFERROR(VLOOKUP(AQ$1&amp;"_"&amp;$A8,Classes!$B$2:$N$455,11,FALSE),0)</f>
        <v>0</v>
      </c>
      <c r="AR8">
        <f>IFERROR(VLOOKUP(AR$1&amp;"_"&amp;$A8,Classes!$B$2:$N$455,11,FALSE),0)</f>
        <v>0</v>
      </c>
      <c r="AS8">
        <f>IFERROR(VLOOKUP(AS$1&amp;"_"&amp;$A8,Classes!$B$2:$N$455,11,FALSE),0)</f>
        <v>0</v>
      </c>
      <c r="AT8">
        <f>IFERROR(VLOOKUP(AT$1&amp;"_"&amp;$A8,Classes!$B$2:$N$455,11,FALSE),0)</f>
        <v>0</v>
      </c>
      <c r="AU8" s="3">
        <f>IFERROR(VLOOKUP(AU$1&amp;"_"&amp;$A8,Classes!$B$2:$N$455,11,FALSE),0)</f>
        <v>0</v>
      </c>
      <c r="AV8">
        <f>IFERROR(VLOOKUP(AV$1&amp;"_"&amp;$A8,Classes!$B$2:$N$455,11,FALSE),0)</f>
        <v>0</v>
      </c>
      <c r="AW8">
        <f>IFERROR(VLOOKUP(AW$1&amp;"_"&amp;$A8,Classes!$B$2:$N$455,11,FALSE),0)</f>
        <v>0</v>
      </c>
      <c r="AX8">
        <f>IFERROR(VLOOKUP(AX$1&amp;"_"&amp;$A8,Classes!$B$2:$N$455,11,FALSE),0)</f>
        <v>0</v>
      </c>
      <c r="AY8" s="3">
        <f>IFERROR(VLOOKUP(AY$1&amp;"_"&amp;$A8,Classes!$B$2:$N$455,11,FALSE),0)</f>
        <v>0</v>
      </c>
      <c r="AZ8">
        <f>IFERROR(VLOOKUP(AZ$1&amp;"_"&amp;$A8,Classes!$B$2:$N$455,11,FALSE),0)</f>
        <v>0</v>
      </c>
      <c r="BA8">
        <f>IFERROR(VLOOKUP(BA$1&amp;"_"&amp;$A8,Classes!$B$2:$N$455,11,FALSE),0)</f>
        <v>0</v>
      </c>
      <c r="BB8" s="3">
        <f>IFERROR(VLOOKUP(BB$1&amp;"_"&amp;$A8,Classes!$B$2:$N$455,11,FALSE),0)</f>
        <v>0</v>
      </c>
      <c r="BC8">
        <f>IFERROR(VLOOKUP(BC$1&amp;"_"&amp;$A8,Classes!$B$2:$N$455,11,FALSE),0)</f>
        <v>0</v>
      </c>
      <c r="BD8">
        <f>IFERROR(VLOOKUP(BD$1&amp;"_"&amp;$A8,Classes!$B$2:$N$455,11,FALSE),0)</f>
        <v>0</v>
      </c>
      <c r="BE8">
        <f>IFERROR(VLOOKUP(BE$1&amp;"_"&amp;$A8,Classes!$B$2:$N$455,11,FALSE),0)</f>
        <v>0</v>
      </c>
    </row>
    <row r="9" spans="1:57" x14ac:dyDescent="0.3">
      <c r="A9" s="9" t="s">
        <v>16</v>
      </c>
      <c r="B9" s="3">
        <f>IFERROR(VLOOKUP(B$1&amp;"_"&amp;$A9,Classes!$B$2:$N$455,9,FALSE),0)</f>
        <v>0</v>
      </c>
      <c r="C9">
        <f>IFERROR(VLOOKUP(C$1&amp;"_"&amp;$A9,Classes!$B$2:$N$455,9,FALSE),0)</f>
        <v>0</v>
      </c>
      <c r="D9">
        <f>IFERROR(VLOOKUP(D$1&amp;"_"&amp;$A9,Classes!$B$2:$N$455,9,FALSE),0)</f>
        <v>0</v>
      </c>
      <c r="E9">
        <f>IFERROR(VLOOKUP(E$1&amp;"_"&amp;$A9,Classes!$B$2:$N$455,9,FALSE),0)</f>
        <v>0</v>
      </c>
      <c r="F9">
        <f>IFERROR(VLOOKUP(F$1&amp;"_"&amp;$A9,Classes!$B$2:$N$455,9,FALSE),0)</f>
        <v>0</v>
      </c>
      <c r="G9">
        <f>IFERROR(VLOOKUP(G$1&amp;"_"&amp;$A9,Classes!$B$2:$N$455,9,FALSE),0)</f>
        <v>0</v>
      </c>
      <c r="H9">
        <f>IFERROR(VLOOKUP(H$1&amp;"_"&amp;$A9,Classes!$B$2:$N$455,9,FALSE),0)</f>
        <v>0</v>
      </c>
      <c r="I9" s="3">
        <f>IFERROR(VLOOKUP(I$1&amp;"_"&amp;$A9,Classes!$B$2:$N$455,9,FALSE),0)</f>
        <v>0</v>
      </c>
      <c r="J9">
        <f>IFERROR(VLOOKUP(J$1&amp;"_"&amp;$A9,Classes!$B$2:$N$455,9,FALSE),0)</f>
        <v>0</v>
      </c>
      <c r="K9">
        <f>IFERROR(VLOOKUP(K$1&amp;"_"&amp;$A9,Classes!$B$2:$N$455,9,FALSE),0)</f>
        <v>0</v>
      </c>
      <c r="L9">
        <f>IFERROR(VLOOKUP(L$1&amp;"_"&amp;$A9,Classes!$B$2:$N$455,9,FALSE),0)</f>
        <v>0</v>
      </c>
      <c r="M9">
        <f>IFERROR(VLOOKUP(M$1&amp;"_"&amp;$A9,Classes!$B$2:$N$455,9,FALSE),0)</f>
        <v>0</v>
      </c>
      <c r="N9">
        <f>IFERROR(VLOOKUP(N$1&amp;"_"&amp;$A9,Classes!$B$2:$N$455,9,FALSE),0)</f>
        <v>0</v>
      </c>
      <c r="O9">
        <f>IFERROR(VLOOKUP(O$1&amp;"_"&amp;$A9,Classes!$B$2:$N$455,9,FALSE),0)</f>
        <v>0</v>
      </c>
      <c r="P9">
        <f>IFERROR(VLOOKUP(P$1&amp;"_"&amp;$A9,Classes!$B$2:$N$455,9,FALSE),0)</f>
        <v>0</v>
      </c>
      <c r="Q9">
        <f>IFERROR(VLOOKUP(Q$1&amp;"_"&amp;$A9,Classes!$B$2:$N$455,9,FALSE),0)</f>
        <v>0</v>
      </c>
      <c r="R9" s="3">
        <f>IFERROR(VLOOKUP(R$1&amp;"_"&amp;$A9,Classes!$B$2:$N$455,9,FALSE),0)</f>
        <v>0</v>
      </c>
      <c r="S9">
        <f>IFERROR(VLOOKUP(S$1&amp;"_"&amp;$A9,Classes!$B$2:$N$455,9,FALSE),0)</f>
        <v>0</v>
      </c>
      <c r="T9">
        <f>IFERROR(VLOOKUP(T$1&amp;"_"&amp;$A9,Classes!$B$2:$N$455,9,FALSE),0)</f>
        <v>0</v>
      </c>
      <c r="U9">
        <f>IFERROR(VLOOKUP(U$1&amp;"_"&amp;$A9,Classes!$B$2:$N$455,9,FALSE),0)</f>
        <v>0</v>
      </c>
      <c r="V9" s="3">
        <f>IFERROR(VLOOKUP(V$1&amp;"_"&amp;$A9,Classes!$B$2:$N$455,9,FALSE),0)</f>
        <v>0</v>
      </c>
      <c r="W9">
        <f>IFERROR(VLOOKUP(W$1&amp;"_"&amp;$A9,Classes!$B$2:$N$455,9,FALSE),0)</f>
        <v>0</v>
      </c>
      <c r="X9">
        <f>IFERROR(VLOOKUP(X$1&amp;"_"&amp;$A9,Classes!$B$2:$N$455,9,FALSE),0)</f>
        <v>0</v>
      </c>
      <c r="Y9" s="3">
        <f>IFERROR(VLOOKUP(Y$1&amp;"_"&amp;$A9,Classes!$B$2:$N$455,9,FALSE),0)</f>
        <v>0</v>
      </c>
      <c r="Z9">
        <f>IFERROR(VLOOKUP(Z$1&amp;"_"&amp;$A9,Classes!$B$2:$N$455,9,FALSE),0)</f>
        <v>0</v>
      </c>
      <c r="AA9">
        <f>IFERROR(VLOOKUP(AA$1&amp;"_"&amp;$A9,Classes!$B$2:$N$455,9,FALSE),0)</f>
        <v>0</v>
      </c>
      <c r="AB9">
        <f>IFERROR(VLOOKUP(AB$1&amp;"_"&amp;$A9,Classes!$B$2:$N$455,9,FALSE),0)</f>
        <v>0</v>
      </c>
      <c r="AD9" s="31" t="s">
        <v>16</v>
      </c>
      <c r="AE9" s="3">
        <f>IFERROR(VLOOKUP(AE$1&amp;"_"&amp;$A9,Classes!$B$2:$N$455,11,FALSE),0)</f>
        <v>0</v>
      </c>
      <c r="AF9">
        <f>IFERROR(VLOOKUP(AF$1&amp;"_"&amp;$A9,Classes!$B$2:$N$455,11,FALSE),0)</f>
        <v>0</v>
      </c>
      <c r="AG9">
        <f>IFERROR(VLOOKUP(AG$1&amp;"_"&amp;$A9,Classes!$B$2:$N$455,11,FALSE),0)</f>
        <v>0</v>
      </c>
      <c r="AH9">
        <f>IFERROR(VLOOKUP(AH$1&amp;"_"&amp;$A9,Classes!$B$2:$N$455,11,FALSE),0)</f>
        <v>0</v>
      </c>
      <c r="AI9">
        <f>IFERROR(VLOOKUP(AI$1&amp;"_"&amp;$A9,Classes!$B$2:$N$455,11,FALSE),0)</f>
        <v>0</v>
      </c>
      <c r="AJ9">
        <f>IFERROR(VLOOKUP(AJ$1&amp;"_"&amp;$A9,Classes!$B$2:$N$455,11,FALSE),0)</f>
        <v>0</v>
      </c>
      <c r="AK9">
        <f>IFERROR(VLOOKUP(AK$1&amp;"_"&amp;$A9,Classes!$B$2:$N$455,11,FALSE),0)</f>
        <v>0</v>
      </c>
      <c r="AL9" s="3">
        <f>IFERROR(VLOOKUP(AL$1&amp;"_"&amp;$A9,Classes!$B$2:$N$455,11,FALSE),0)</f>
        <v>0</v>
      </c>
      <c r="AM9">
        <f>IFERROR(VLOOKUP(AM$1&amp;"_"&amp;$A9,Classes!$B$2:$N$455,11,FALSE),0)</f>
        <v>0</v>
      </c>
      <c r="AN9">
        <f>IFERROR(VLOOKUP(AN$1&amp;"_"&amp;$A9,Classes!$B$2:$N$455,11,FALSE),0)</f>
        <v>0</v>
      </c>
      <c r="AO9">
        <f>IFERROR(VLOOKUP(AO$1&amp;"_"&amp;$A9,Classes!$B$2:$N$455,11,FALSE),0)</f>
        <v>0</v>
      </c>
      <c r="AP9">
        <f>IFERROR(VLOOKUP(AP$1&amp;"_"&amp;$A9,Classes!$B$2:$N$455,11,FALSE),0)</f>
        <v>0</v>
      </c>
      <c r="AQ9">
        <f>IFERROR(VLOOKUP(AQ$1&amp;"_"&amp;$A9,Classes!$B$2:$N$455,11,FALSE),0)</f>
        <v>0</v>
      </c>
      <c r="AR9">
        <f>IFERROR(VLOOKUP(AR$1&amp;"_"&amp;$A9,Classes!$B$2:$N$455,11,FALSE),0)</f>
        <v>0</v>
      </c>
      <c r="AS9">
        <f>IFERROR(VLOOKUP(AS$1&amp;"_"&amp;$A9,Classes!$B$2:$N$455,11,FALSE),0)</f>
        <v>0</v>
      </c>
      <c r="AT9">
        <f>IFERROR(VLOOKUP(AT$1&amp;"_"&amp;$A9,Classes!$B$2:$N$455,11,FALSE),0)</f>
        <v>0</v>
      </c>
      <c r="AU9" s="3">
        <f>IFERROR(VLOOKUP(AU$1&amp;"_"&amp;$A9,Classes!$B$2:$N$455,11,FALSE),0)</f>
        <v>0</v>
      </c>
      <c r="AV9">
        <f>IFERROR(VLOOKUP(AV$1&amp;"_"&amp;$A9,Classes!$B$2:$N$455,11,FALSE),0)</f>
        <v>0</v>
      </c>
      <c r="AW9">
        <f>IFERROR(VLOOKUP(AW$1&amp;"_"&amp;$A9,Classes!$B$2:$N$455,11,FALSE),0)</f>
        <v>0</v>
      </c>
      <c r="AX9">
        <f>IFERROR(VLOOKUP(AX$1&amp;"_"&amp;$A9,Classes!$B$2:$N$455,11,FALSE),0)</f>
        <v>0</v>
      </c>
      <c r="AY9" s="3">
        <f>IFERROR(VLOOKUP(AY$1&amp;"_"&amp;$A9,Classes!$B$2:$N$455,11,FALSE),0)</f>
        <v>0</v>
      </c>
      <c r="AZ9">
        <f>IFERROR(VLOOKUP(AZ$1&amp;"_"&amp;$A9,Classes!$B$2:$N$455,11,FALSE),0)</f>
        <v>0</v>
      </c>
      <c r="BA9">
        <f>IFERROR(VLOOKUP(BA$1&amp;"_"&amp;$A9,Classes!$B$2:$N$455,11,FALSE),0)</f>
        <v>0</v>
      </c>
      <c r="BB9" s="3">
        <f>IFERROR(VLOOKUP(BB$1&amp;"_"&amp;$A9,Classes!$B$2:$N$455,11,FALSE),0)</f>
        <v>0</v>
      </c>
      <c r="BC9">
        <f>IFERROR(VLOOKUP(BC$1&amp;"_"&amp;$A9,Classes!$B$2:$N$455,11,FALSE),0)</f>
        <v>0</v>
      </c>
      <c r="BD9">
        <f>IFERROR(VLOOKUP(BD$1&amp;"_"&amp;$A9,Classes!$B$2:$N$455,11,FALSE),0)</f>
        <v>0</v>
      </c>
      <c r="BE9">
        <f>IFERROR(VLOOKUP(BE$1&amp;"_"&amp;$A9,Classes!$B$2:$N$455,11,FALSE),0)</f>
        <v>0</v>
      </c>
    </row>
    <row r="10" spans="1:57" x14ac:dyDescent="0.3">
      <c r="A10" s="9" t="s">
        <v>15</v>
      </c>
      <c r="B10" s="3">
        <f>IFERROR(VLOOKUP(B$1&amp;"_"&amp;$A10,Classes!$B$2:$N$455,9,FALSE),0)</f>
        <v>0</v>
      </c>
      <c r="C10">
        <f>IFERROR(VLOOKUP(C$1&amp;"_"&amp;$A10,Classes!$B$2:$N$455,9,FALSE),0)</f>
        <v>0</v>
      </c>
      <c r="D10">
        <f>IFERROR(VLOOKUP(D$1&amp;"_"&amp;$A10,Classes!$B$2:$N$455,9,FALSE),0)</f>
        <v>0</v>
      </c>
      <c r="E10">
        <f>IFERROR(VLOOKUP(E$1&amp;"_"&amp;$A10,Classes!$B$2:$N$455,9,FALSE),0)</f>
        <v>0</v>
      </c>
      <c r="F10">
        <f>IFERROR(VLOOKUP(F$1&amp;"_"&amp;$A10,Classes!$B$2:$N$455,9,FALSE),0)</f>
        <v>0</v>
      </c>
      <c r="G10">
        <f>IFERROR(VLOOKUP(G$1&amp;"_"&amp;$A10,Classes!$B$2:$N$455,9,FALSE),0)</f>
        <v>0</v>
      </c>
      <c r="H10">
        <f>IFERROR(VLOOKUP(H$1&amp;"_"&amp;$A10,Classes!$B$2:$N$455,9,FALSE),0)</f>
        <v>0</v>
      </c>
      <c r="I10" s="3">
        <f>IFERROR(VLOOKUP(I$1&amp;"_"&amp;$A10,Classes!$B$2:$N$455,9,FALSE),0)</f>
        <v>0</v>
      </c>
      <c r="J10">
        <f>IFERROR(VLOOKUP(J$1&amp;"_"&amp;$A10,Classes!$B$2:$N$455,9,FALSE),0)</f>
        <v>0</v>
      </c>
      <c r="K10">
        <f>IFERROR(VLOOKUP(K$1&amp;"_"&amp;$A10,Classes!$B$2:$N$455,9,FALSE),0)</f>
        <v>0</v>
      </c>
      <c r="L10">
        <f>IFERROR(VLOOKUP(L$1&amp;"_"&amp;$A10,Classes!$B$2:$N$455,9,FALSE),0)</f>
        <v>0</v>
      </c>
      <c r="M10">
        <f>IFERROR(VLOOKUP(M$1&amp;"_"&amp;$A10,Classes!$B$2:$N$455,9,FALSE),0)</f>
        <v>0</v>
      </c>
      <c r="N10">
        <f>IFERROR(VLOOKUP(N$1&amp;"_"&amp;$A10,Classes!$B$2:$N$455,9,FALSE),0)</f>
        <v>0</v>
      </c>
      <c r="O10">
        <f>IFERROR(VLOOKUP(O$1&amp;"_"&amp;$A10,Classes!$B$2:$N$455,9,FALSE),0)</f>
        <v>0</v>
      </c>
      <c r="P10">
        <f>IFERROR(VLOOKUP(P$1&amp;"_"&amp;$A10,Classes!$B$2:$N$455,9,FALSE),0)</f>
        <v>0</v>
      </c>
      <c r="Q10">
        <f>IFERROR(VLOOKUP(Q$1&amp;"_"&amp;$A10,Classes!$B$2:$N$455,9,FALSE),0)</f>
        <v>0</v>
      </c>
      <c r="R10" s="3">
        <f>IFERROR(VLOOKUP(R$1&amp;"_"&amp;$A10,Classes!$B$2:$N$455,9,FALSE),0)</f>
        <v>0</v>
      </c>
      <c r="S10">
        <f>IFERROR(VLOOKUP(S$1&amp;"_"&amp;$A10,Classes!$B$2:$N$455,9,FALSE),0)</f>
        <v>0</v>
      </c>
      <c r="T10">
        <f>IFERROR(VLOOKUP(T$1&amp;"_"&amp;$A10,Classes!$B$2:$N$455,9,FALSE),0)</f>
        <v>0</v>
      </c>
      <c r="U10">
        <f>IFERROR(VLOOKUP(U$1&amp;"_"&amp;$A10,Classes!$B$2:$N$455,9,FALSE),0)</f>
        <v>0</v>
      </c>
      <c r="V10" s="3">
        <f>IFERROR(VLOOKUP(V$1&amp;"_"&amp;$A10,Classes!$B$2:$N$455,9,FALSE),0)</f>
        <v>0</v>
      </c>
      <c r="W10">
        <f>IFERROR(VLOOKUP(W$1&amp;"_"&amp;$A10,Classes!$B$2:$N$455,9,FALSE),0)</f>
        <v>0</v>
      </c>
      <c r="X10">
        <f>IFERROR(VLOOKUP(X$1&amp;"_"&amp;$A10,Classes!$B$2:$N$455,9,FALSE),0)</f>
        <v>0</v>
      </c>
      <c r="Y10" s="3">
        <f>IFERROR(VLOOKUP(Y$1&amp;"_"&amp;$A10,Classes!$B$2:$N$455,9,FALSE),0)</f>
        <v>0</v>
      </c>
      <c r="Z10">
        <f>IFERROR(VLOOKUP(Z$1&amp;"_"&amp;$A10,Classes!$B$2:$N$455,9,FALSE),0)</f>
        <v>0</v>
      </c>
      <c r="AA10">
        <f>IFERROR(VLOOKUP(AA$1&amp;"_"&amp;$A10,Classes!$B$2:$N$455,9,FALSE),0)</f>
        <v>0</v>
      </c>
      <c r="AB10">
        <f>IFERROR(VLOOKUP(AB$1&amp;"_"&amp;$A10,Classes!$B$2:$N$455,9,FALSE),0)</f>
        <v>0</v>
      </c>
      <c r="AD10" s="31" t="s">
        <v>15</v>
      </c>
      <c r="AE10" s="3">
        <f>IFERROR(VLOOKUP(AE$1&amp;"_"&amp;$A10,Classes!$B$2:$N$455,11,FALSE),0)</f>
        <v>0</v>
      </c>
      <c r="AF10">
        <f>IFERROR(VLOOKUP(AF$1&amp;"_"&amp;$A10,Classes!$B$2:$N$455,11,FALSE),0)</f>
        <v>0</v>
      </c>
      <c r="AG10">
        <f>IFERROR(VLOOKUP(AG$1&amp;"_"&amp;$A10,Classes!$B$2:$N$455,11,FALSE),0)</f>
        <v>0</v>
      </c>
      <c r="AH10">
        <f>IFERROR(VLOOKUP(AH$1&amp;"_"&amp;$A10,Classes!$B$2:$N$455,11,FALSE),0)</f>
        <v>0</v>
      </c>
      <c r="AI10">
        <f>IFERROR(VLOOKUP(AI$1&amp;"_"&amp;$A10,Classes!$B$2:$N$455,11,FALSE),0)</f>
        <v>0</v>
      </c>
      <c r="AJ10">
        <f>IFERROR(VLOOKUP(AJ$1&amp;"_"&amp;$A10,Classes!$B$2:$N$455,11,FALSE),0)</f>
        <v>0</v>
      </c>
      <c r="AK10">
        <f>IFERROR(VLOOKUP(AK$1&amp;"_"&amp;$A10,Classes!$B$2:$N$455,11,FALSE),0)</f>
        <v>0</v>
      </c>
      <c r="AL10" s="3">
        <f>IFERROR(VLOOKUP(AL$1&amp;"_"&amp;$A10,Classes!$B$2:$N$455,11,FALSE),0)</f>
        <v>0</v>
      </c>
      <c r="AM10">
        <f>IFERROR(VLOOKUP(AM$1&amp;"_"&amp;$A10,Classes!$B$2:$N$455,11,FALSE),0)</f>
        <v>0</v>
      </c>
      <c r="AN10">
        <f>IFERROR(VLOOKUP(AN$1&amp;"_"&amp;$A10,Classes!$B$2:$N$455,11,FALSE),0)</f>
        <v>0</v>
      </c>
      <c r="AO10">
        <f>IFERROR(VLOOKUP(AO$1&amp;"_"&amp;$A10,Classes!$B$2:$N$455,11,FALSE),0)</f>
        <v>0</v>
      </c>
      <c r="AP10">
        <f>IFERROR(VLOOKUP(AP$1&amp;"_"&amp;$A10,Classes!$B$2:$N$455,11,FALSE),0)</f>
        <v>0</v>
      </c>
      <c r="AQ10">
        <f>IFERROR(VLOOKUP(AQ$1&amp;"_"&amp;$A10,Classes!$B$2:$N$455,11,FALSE),0)</f>
        <v>0</v>
      </c>
      <c r="AR10">
        <f>IFERROR(VLOOKUP(AR$1&amp;"_"&amp;$A10,Classes!$B$2:$N$455,11,FALSE),0)</f>
        <v>0</v>
      </c>
      <c r="AS10">
        <f>IFERROR(VLOOKUP(AS$1&amp;"_"&amp;$A10,Classes!$B$2:$N$455,11,FALSE),0)</f>
        <v>0</v>
      </c>
      <c r="AT10">
        <f>IFERROR(VLOOKUP(AT$1&amp;"_"&amp;$A10,Classes!$B$2:$N$455,11,FALSE),0)</f>
        <v>0</v>
      </c>
      <c r="AU10" s="3">
        <f>IFERROR(VLOOKUP(AU$1&amp;"_"&amp;$A10,Classes!$B$2:$N$455,11,FALSE),0)</f>
        <v>0</v>
      </c>
      <c r="AV10">
        <f>IFERROR(VLOOKUP(AV$1&amp;"_"&amp;$A10,Classes!$B$2:$N$455,11,FALSE),0)</f>
        <v>0</v>
      </c>
      <c r="AW10">
        <f>IFERROR(VLOOKUP(AW$1&amp;"_"&amp;$A10,Classes!$B$2:$N$455,11,FALSE),0)</f>
        <v>0</v>
      </c>
      <c r="AX10">
        <f>IFERROR(VLOOKUP(AX$1&amp;"_"&amp;$A10,Classes!$B$2:$N$455,11,FALSE),0)</f>
        <v>0</v>
      </c>
      <c r="AY10" s="3">
        <f>IFERROR(VLOOKUP(AY$1&amp;"_"&amp;$A10,Classes!$B$2:$N$455,11,FALSE),0)</f>
        <v>0</v>
      </c>
      <c r="AZ10">
        <f>IFERROR(VLOOKUP(AZ$1&amp;"_"&amp;$A10,Classes!$B$2:$N$455,11,FALSE),0)</f>
        <v>0</v>
      </c>
      <c r="BA10">
        <f>IFERROR(VLOOKUP(BA$1&amp;"_"&amp;$A10,Classes!$B$2:$N$455,11,FALSE),0)</f>
        <v>0</v>
      </c>
      <c r="BB10" s="3">
        <f>IFERROR(VLOOKUP(BB$1&amp;"_"&amp;$A10,Classes!$B$2:$N$455,11,FALSE),0)</f>
        <v>0</v>
      </c>
      <c r="BC10">
        <f>IFERROR(VLOOKUP(BC$1&amp;"_"&amp;$A10,Classes!$B$2:$N$455,11,FALSE),0)</f>
        <v>0</v>
      </c>
      <c r="BD10">
        <f>IFERROR(VLOOKUP(BD$1&amp;"_"&amp;$A10,Classes!$B$2:$N$455,11,FALSE),0)</f>
        <v>0</v>
      </c>
      <c r="BE10">
        <f>IFERROR(VLOOKUP(BE$1&amp;"_"&amp;$A10,Classes!$B$2:$N$455,11,FALSE),0)</f>
        <v>0</v>
      </c>
    </row>
    <row r="11" spans="1:57" x14ac:dyDescent="0.3">
      <c r="A11" s="9" t="s">
        <v>20</v>
      </c>
      <c r="B11" s="3">
        <f>IFERROR(VLOOKUP(B$1&amp;"_"&amp;$A11,Classes!$B$2:$N$455,9,FALSE),0)</f>
        <v>1</v>
      </c>
      <c r="C11">
        <f>IFERROR(VLOOKUP(C$1&amp;"_"&amp;$A11,Classes!$B$2:$N$455,9,FALSE),0)</f>
        <v>1</v>
      </c>
      <c r="D11">
        <f>IFERROR(VLOOKUP(D$1&amp;"_"&amp;$A11,Classes!$B$2:$N$455,9,FALSE),0)</f>
        <v>1</v>
      </c>
      <c r="E11">
        <f>IFERROR(VLOOKUP(E$1&amp;"_"&amp;$A11,Classes!$B$2:$N$455,9,FALSE),0)</f>
        <v>1</v>
      </c>
      <c r="F11">
        <f>IFERROR(VLOOKUP(F$1&amp;"_"&amp;$A11,Classes!$B$2:$N$455,9,FALSE),0)</f>
        <v>1</v>
      </c>
      <c r="G11">
        <f>IFERROR(VLOOKUP(G$1&amp;"_"&amp;$A11,Classes!$B$2:$N$455,9,FALSE),0)</f>
        <v>1</v>
      </c>
      <c r="H11">
        <f>IFERROR(VLOOKUP(H$1&amp;"_"&amp;$A11,Classes!$B$2:$N$455,9,FALSE),0)</f>
        <v>1</v>
      </c>
      <c r="I11" s="3">
        <f>IFERROR(VLOOKUP(I$1&amp;"_"&amp;$A11,Classes!$B$2:$N$455,9,FALSE),0)</f>
        <v>1</v>
      </c>
      <c r="J11">
        <f>IFERROR(VLOOKUP(J$1&amp;"_"&amp;$A11,Classes!$B$2:$N$455,9,FALSE),0)</f>
        <v>1</v>
      </c>
      <c r="K11">
        <f>IFERROR(VLOOKUP(K$1&amp;"_"&amp;$A11,Classes!$B$2:$N$455,9,FALSE),0)</f>
        <v>1</v>
      </c>
      <c r="L11">
        <f>IFERROR(VLOOKUP(L$1&amp;"_"&amp;$A11,Classes!$B$2:$N$455,9,FALSE),0)</f>
        <v>1</v>
      </c>
      <c r="M11">
        <f>IFERROR(VLOOKUP(M$1&amp;"_"&amp;$A11,Classes!$B$2:$N$455,9,FALSE),0)</f>
        <v>1</v>
      </c>
      <c r="N11">
        <f>IFERROR(VLOOKUP(N$1&amp;"_"&amp;$A11,Classes!$B$2:$N$455,9,FALSE),0)</f>
        <v>1</v>
      </c>
      <c r="O11">
        <f>IFERROR(VLOOKUP(O$1&amp;"_"&amp;$A11,Classes!$B$2:$N$455,9,FALSE),0)</f>
        <v>1</v>
      </c>
      <c r="P11">
        <f>IFERROR(VLOOKUP(P$1&amp;"_"&amp;$A11,Classes!$B$2:$N$455,9,FALSE),0)</f>
        <v>1</v>
      </c>
      <c r="Q11">
        <f>IFERROR(VLOOKUP(Q$1&amp;"_"&amp;$A11,Classes!$B$2:$N$455,9,FALSE),0)</f>
        <v>1</v>
      </c>
      <c r="R11" s="3">
        <f>IFERROR(VLOOKUP(R$1&amp;"_"&amp;$A11,Classes!$B$2:$N$455,9,FALSE),0)</f>
        <v>1</v>
      </c>
      <c r="S11">
        <f>IFERROR(VLOOKUP(S$1&amp;"_"&amp;$A11,Classes!$B$2:$N$455,9,FALSE),0)</f>
        <v>1</v>
      </c>
      <c r="T11">
        <f>IFERROR(VLOOKUP(T$1&amp;"_"&amp;$A11,Classes!$B$2:$N$455,9,FALSE),0)</f>
        <v>1</v>
      </c>
      <c r="U11">
        <f>IFERROR(VLOOKUP(U$1&amp;"_"&amp;$A11,Classes!$B$2:$N$455,9,FALSE),0)</f>
        <v>1</v>
      </c>
      <c r="V11" s="3">
        <f>IFERROR(VLOOKUP(V$1&amp;"_"&amp;$A11,Classes!$B$2:$N$455,9,FALSE),0)</f>
        <v>1</v>
      </c>
      <c r="W11">
        <f>IFERROR(VLOOKUP(W$1&amp;"_"&amp;$A11,Classes!$B$2:$N$455,9,FALSE),0)</f>
        <v>1</v>
      </c>
      <c r="X11">
        <f>IFERROR(VLOOKUP(X$1&amp;"_"&amp;$A11,Classes!$B$2:$N$455,9,FALSE),0)</f>
        <v>1</v>
      </c>
      <c r="Y11" s="3">
        <f>IFERROR(VLOOKUP(Y$1&amp;"_"&amp;$A11,Classes!$B$2:$N$455,9,FALSE),0)</f>
        <v>1</v>
      </c>
      <c r="Z11">
        <f>IFERROR(VLOOKUP(Z$1&amp;"_"&amp;$A11,Classes!$B$2:$N$455,9,FALSE),0)</f>
        <v>1</v>
      </c>
      <c r="AA11">
        <f>IFERROR(VLOOKUP(AA$1&amp;"_"&amp;$A11,Classes!$B$2:$N$455,9,FALSE),0)</f>
        <v>1</v>
      </c>
      <c r="AB11">
        <f>IFERROR(VLOOKUP(AB$1&amp;"_"&amp;$A11,Classes!$B$2:$N$455,9,FALSE),0)</f>
        <v>1</v>
      </c>
      <c r="AD11" s="31" t="s">
        <v>20</v>
      </c>
      <c r="AE11" s="3">
        <f>IFERROR(VLOOKUP(AE$1&amp;"_"&amp;$A11,Classes!$B$2:$N$455,11,FALSE),0)</f>
        <v>0</v>
      </c>
      <c r="AF11">
        <f>IFERROR(VLOOKUP(AF$1&amp;"_"&amp;$A11,Classes!$B$2:$N$455,11,FALSE),0)</f>
        <v>0</v>
      </c>
      <c r="AG11">
        <f>IFERROR(VLOOKUP(AG$1&amp;"_"&amp;$A11,Classes!$B$2:$N$455,11,FALSE),0)</f>
        <v>0</v>
      </c>
      <c r="AH11">
        <f>IFERROR(VLOOKUP(AH$1&amp;"_"&amp;$A11,Classes!$B$2:$N$455,11,FALSE),0)</f>
        <v>0</v>
      </c>
      <c r="AI11">
        <f>IFERROR(VLOOKUP(AI$1&amp;"_"&amp;$A11,Classes!$B$2:$N$455,11,FALSE),0)</f>
        <v>0</v>
      </c>
      <c r="AJ11">
        <f>IFERROR(VLOOKUP(AJ$1&amp;"_"&amp;$A11,Classes!$B$2:$N$455,11,FALSE),0)</f>
        <v>0</v>
      </c>
      <c r="AK11">
        <f>IFERROR(VLOOKUP(AK$1&amp;"_"&amp;$A11,Classes!$B$2:$N$455,11,FALSE),0)</f>
        <v>0</v>
      </c>
      <c r="AL11" s="3">
        <f>IFERROR(VLOOKUP(AL$1&amp;"_"&amp;$A11,Classes!$B$2:$N$455,11,FALSE),0)</f>
        <v>0</v>
      </c>
      <c r="AM11">
        <f>IFERROR(VLOOKUP(AM$1&amp;"_"&amp;$A11,Classes!$B$2:$N$455,11,FALSE),0)</f>
        <v>0</v>
      </c>
      <c r="AN11">
        <f>IFERROR(VLOOKUP(AN$1&amp;"_"&amp;$A11,Classes!$B$2:$N$455,11,FALSE),0)</f>
        <v>0</v>
      </c>
      <c r="AO11">
        <f>IFERROR(VLOOKUP(AO$1&amp;"_"&amp;$A11,Classes!$B$2:$N$455,11,FALSE),0)</f>
        <v>0</v>
      </c>
      <c r="AP11">
        <f>IFERROR(VLOOKUP(AP$1&amp;"_"&amp;$A11,Classes!$B$2:$N$455,11,FALSE),0)</f>
        <v>0</v>
      </c>
      <c r="AQ11">
        <f>IFERROR(VLOOKUP(AQ$1&amp;"_"&amp;$A11,Classes!$B$2:$N$455,11,FALSE),0)</f>
        <v>0</v>
      </c>
      <c r="AR11">
        <f>IFERROR(VLOOKUP(AR$1&amp;"_"&amp;$A11,Classes!$B$2:$N$455,11,FALSE),0)</f>
        <v>0</v>
      </c>
      <c r="AS11">
        <f>IFERROR(VLOOKUP(AS$1&amp;"_"&amp;$A11,Classes!$B$2:$N$455,11,FALSE),0)</f>
        <v>0</v>
      </c>
      <c r="AT11">
        <f>IFERROR(VLOOKUP(AT$1&amp;"_"&amp;$A11,Classes!$B$2:$N$455,11,FALSE),0)</f>
        <v>0</v>
      </c>
      <c r="AU11" s="3">
        <f>IFERROR(VLOOKUP(AU$1&amp;"_"&amp;$A11,Classes!$B$2:$N$455,11,FALSE),0)</f>
        <v>0</v>
      </c>
      <c r="AV11">
        <f>IFERROR(VLOOKUP(AV$1&amp;"_"&amp;$A11,Classes!$B$2:$N$455,11,FALSE),0)</f>
        <v>0</v>
      </c>
      <c r="AW11">
        <f>IFERROR(VLOOKUP(AW$1&amp;"_"&amp;$A11,Classes!$B$2:$N$455,11,FALSE),0)</f>
        <v>0</v>
      </c>
      <c r="AX11">
        <f>IFERROR(VLOOKUP(AX$1&amp;"_"&amp;$A11,Classes!$B$2:$N$455,11,FALSE),0)</f>
        <v>0</v>
      </c>
      <c r="AY11" s="3">
        <f>IFERROR(VLOOKUP(AY$1&amp;"_"&amp;$A11,Classes!$B$2:$N$455,11,FALSE),0)</f>
        <v>0</v>
      </c>
      <c r="AZ11">
        <f>IFERROR(VLOOKUP(AZ$1&amp;"_"&amp;$A11,Classes!$B$2:$N$455,11,FALSE),0)</f>
        <v>0</v>
      </c>
      <c r="BA11">
        <f>IFERROR(VLOOKUP(BA$1&amp;"_"&amp;$A11,Classes!$B$2:$N$455,11,FALSE),0)</f>
        <v>0</v>
      </c>
      <c r="BB11" s="3">
        <f>IFERROR(VLOOKUP(BB$1&amp;"_"&amp;$A11,Classes!$B$2:$N$455,11,FALSE),0)</f>
        <v>0</v>
      </c>
      <c r="BC11">
        <f>IFERROR(VLOOKUP(BC$1&amp;"_"&amp;$A11,Classes!$B$2:$N$455,11,FALSE),0)</f>
        <v>0</v>
      </c>
      <c r="BD11">
        <f>IFERROR(VLOOKUP(BD$1&amp;"_"&amp;$A11,Classes!$B$2:$N$455,11,FALSE),0)</f>
        <v>0</v>
      </c>
      <c r="BE11">
        <f>IFERROR(VLOOKUP(BE$1&amp;"_"&amp;$A11,Classes!$B$2:$N$455,11,FALSE),0)</f>
        <v>0</v>
      </c>
    </row>
    <row r="12" spans="1:57" x14ac:dyDescent="0.3">
      <c r="A12" s="9" t="s">
        <v>26</v>
      </c>
      <c r="B12" s="3">
        <f>IFERROR(VLOOKUP(B$1&amp;"_"&amp;$A12,Classes!$B$2:$N$455,9,FALSE),0)</f>
        <v>0</v>
      </c>
      <c r="C12">
        <f>IFERROR(VLOOKUP(C$1&amp;"_"&amp;$A12,Classes!$B$2:$N$455,9,FALSE),0)</f>
        <v>0</v>
      </c>
      <c r="D12">
        <f>IFERROR(VLOOKUP(D$1&amp;"_"&amp;$A12,Classes!$B$2:$N$455,9,FALSE),0)</f>
        <v>0</v>
      </c>
      <c r="E12">
        <f>IFERROR(VLOOKUP(E$1&amp;"_"&amp;$A12,Classes!$B$2:$N$455,9,FALSE),0)</f>
        <v>0</v>
      </c>
      <c r="F12">
        <f>IFERROR(VLOOKUP(F$1&amp;"_"&amp;$A12,Classes!$B$2:$N$455,9,FALSE),0)</f>
        <v>0</v>
      </c>
      <c r="G12">
        <f>IFERROR(VLOOKUP(G$1&amp;"_"&amp;$A12,Classes!$B$2:$N$455,9,FALSE),0)</f>
        <v>0</v>
      </c>
      <c r="H12">
        <f>IFERROR(VLOOKUP(H$1&amp;"_"&amp;$A12,Classes!$B$2:$N$455,9,FALSE),0)</f>
        <v>0</v>
      </c>
      <c r="I12" s="3">
        <f>IFERROR(VLOOKUP(I$1&amp;"_"&amp;$A12,Classes!$B$2:$N$455,9,FALSE),0)</f>
        <v>0</v>
      </c>
      <c r="J12">
        <f>IFERROR(VLOOKUP(J$1&amp;"_"&amp;$A12,Classes!$B$2:$N$455,9,FALSE),0)</f>
        <v>0</v>
      </c>
      <c r="K12">
        <f>IFERROR(VLOOKUP(K$1&amp;"_"&amp;$A12,Classes!$B$2:$N$455,9,FALSE),0)</f>
        <v>0</v>
      </c>
      <c r="L12">
        <f>IFERROR(VLOOKUP(L$1&amp;"_"&amp;$A12,Classes!$B$2:$N$455,9,FALSE),0)</f>
        <v>0</v>
      </c>
      <c r="M12">
        <f>IFERROR(VLOOKUP(M$1&amp;"_"&amp;$A12,Classes!$B$2:$N$455,9,FALSE),0)</f>
        <v>0</v>
      </c>
      <c r="N12">
        <f>IFERROR(VLOOKUP(N$1&amp;"_"&amp;$A12,Classes!$B$2:$N$455,9,FALSE),0)</f>
        <v>0</v>
      </c>
      <c r="O12">
        <f>IFERROR(VLOOKUP(O$1&amp;"_"&amp;$A12,Classes!$B$2:$N$455,9,FALSE),0)</f>
        <v>0</v>
      </c>
      <c r="P12">
        <f>IFERROR(VLOOKUP(P$1&amp;"_"&amp;$A12,Classes!$B$2:$N$455,9,FALSE),0)</f>
        <v>0</v>
      </c>
      <c r="Q12">
        <f>IFERROR(VLOOKUP(Q$1&amp;"_"&amp;$A12,Classes!$B$2:$N$455,9,FALSE),0)</f>
        <v>0</v>
      </c>
      <c r="R12" s="3">
        <f>IFERROR(VLOOKUP(R$1&amp;"_"&amp;$A12,Classes!$B$2:$N$455,9,FALSE),0)</f>
        <v>0</v>
      </c>
      <c r="S12">
        <f>IFERROR(VLOOKUP(S$1&amp;"_"&amp;$A12,Classes!$B$2:$N$455,9,FALSE),0)</f>
        <v>0</v>
      </c>
      <c r="T12">
        <f>IFERROR(VLOOKUP(T$1&amp;"_"&amp;$A12,Classes!$B$2:$N$455,9,FALSE),0)</f>
        <v>0</v>
      </c>
      <c r="U12">
        <f>IFERROR(VLOOKUP(U$1&amp;"_"&amp;$A12,Classes!$B$2:$N$455,9,FALSE),0)</f>
        <v>0</v>
      </c>
      <c r="V12" s="3">
        <f>IFERROR(VLOOKUP(V$1&amp;"_"&amp;$A12,Classes!$B$2:$N$455,9,FALSE),0)</f>
        <v>0</v>
      </c>
      <c r="W12">
        <f>IFERROR(VLOOKUP(W$1&amp;"_"&amp;$A12,Classes!$B$2:$N$455,9,FALSE),0)</f>
        <v>0</v>
      </c>
      <c r="X12">
        <f>IFERROR(VLOOKUP(X$1&amp;"_"&amp;$A12,Classes!$B$2:$N$455,9,FALSE),0)</f>
        <v>0</v>
      </c>
      <c r="Y12" s="3">
        <f>IFERROR(VLOOKUP(Y$1&amp;"_"&amp;$A12,Classes!$B$2:$N$455,9,FALSE),0)</f>
        <v>0</v>
      </c>
      <c r="Z12">
        <f>IFERROR(VLOOKUP(Z$1&amp;"_"&amp;$A12,Classes!$B$2:$N$455,9,FALSE),0)</f>
        <v>0</v>
      </c>
      <c r="AA12">
        <f>IFERROR(VLOOKUP(AA$1&amp;"_"&amp;$A12,Classes!$B$2:$N$455,9,FALSE),0)</f>
        <v>0</v>
      </c>
      <c r="AB12">
        <f>IFERROR(VLOOKUP(AB$1&amp;"_"&amp;$A12,Classes!$B$2:$N$455,9,FALSE),0)</f>
        <v>0</v>
      </c>
      <c r="AD12" s="31" t="s">
        <v>26</v>
      </c>
      <c r="AE12" s="3">
        <f>IFERROR(VLOOKUP(AE$1&amp;"_"&amp;$A12,Classes!$B$2:$N$455,11,FALSE),0)</f>
        <v>0</v>
      </c>
      <c r="AF12">
        <f>IFERROR(VLOOKUP(AF$1&amp;"_"&amp;$A12,Classes!$B$2:$N$455,11,FALSE),0)</f>
        <v>0</v>
      </c>
      <c r="AG12">
        <f>IFERROR(VLOOKUP(AG$1&amp;"_"&amp;$A12,Classes!$B$2:$N$455,11,FALSE),0)</f>
        <v>0</v>
      </c>
      <c r="AH12">
        <f>IFERROR(VLOOKUP(AH$1&amp;"_"&amp;$A12,Classes!$B$2:$N$455,11,FALSE),0)</f>
        <v>0</v>
      </c>
      <c r="AI12">
        <f>IFERROR(VLOOKUP(AI$1&amp;"_"&amp;$A12,Classes!$B$2:$N$455,11,FALSE),0)</f>
        <v>0</v>
      </c>
      <c r="AJ12">
        <f>IFERROR(VLOOKUP(AJ$1&amp;"_"&amp;$A12,Classes!$B$2:$N$455,11,FALSE),0)</f>
        <v>0</v>
      </c>
      <c r="AK12">
        <f>IFERROR(VLOOKUP(AK$1&amp;"_"&amp;$A12,Classes!$B$2:$N$455,11,FALSE),0)</f>
        <v>0</v>
      </c>
      <c r="AL12" s="3">
        <f>IFERROR(VLOOKUP(AL$1&amp;"_"&amp;$A12,Classes!$B$2:$N$455,11,FALSE),0)</f>
        <v>0</v>
      </c>
      <c r="AM12">
        <f>IFERROR(VLOOKUP(AM$1&amp;"_"&amp;$A12,Classes!$B$2:$N$455,11,FALSE),0)</f>
        <v>0</v>
      </c>
      <c r="AN12">
        <f>IFERROR(VLOOKUP(AN$1&amp;"_"&amp;$A12,Classes!$B$2:$N$455,11,FALSE),0)</f>
        <v>0</v>
      </c>
      <c r="AO12">
        <f>IFERROR(VLOOKUP(AO$1&amp;"_"&amp;$A12,Classes!$B$2:$N$455,11,FALSE),0)</f>
        <v>0</v>
      </c>
      <c r="AP12">
        <f>IFERROR(VLOOKUP(AP$1&amp;"_"&amp;$A12,Classes!$B$2:$N$455,11,FALSE),0)</f>
        <v>0</v>
      </c>
      <c r="AQ12">
        <f>IFERROR(VLOOKUP(AQ$1&amp;"_"&amp;$A12,Classes!$B$2:$N$455,11,FALSE),0)</f>
        <v>0</v>
      </c>
      <c r="AR12">
        <f>IFERROR(VLOOKUP(AR$1&amp;"_"&amp;$A12,Classes!$B$2:$N$455,11,FALSE),0)</f>
        <v>0</v>
      </c>
      <c r="AS12">
        <f>IFERROR(VLOOKUP(AS$1&amp;"_"&amp;$A12,Classes!$B$2:$N$455,11,FALSE),0)</f>
        <v>0</v>
      </c>
      <c r="AT12">
        <f>IFERROR(VLOOKUP(AT$1&amp;"_"&amp;$A12,Classes!$B$2:$N$455,11,FALSE),0)</f>
        <v>0</v>
      </c>
      <c r="AU12" s="3">
        <f>IFERROR(VLOOKUP(AU$1&amp;"_"&amp;$A12,Classes!$B$2:$N$455,11,FALSE),0)</f>
        <v>0</v>
      </c>
      <c r="AV12">
        <f>IFERROR(VLOOKUP(AV$1&amp;"_"&amp;$A12,Classes!$B$2:$N$455,11,FALSE),0)</f>
        <v>0</v>
      </c>
      <c r="AW12">
        <f>IFERROR(VLOOKUP(AW$1&amp;"_"&amp;$A12,Classes!$B$2:$N$455,11,FALSE),0)</f>
        <v>0</v>
      </c>
      <c r="AX12">
        <f>IFERROR(VLOOKUP(AX$1&amp;"_"&amp;$A12,Classes!$B$2:$N$455,11,FALSE),0)</f>
        <v>0</v>
      </c>
      <c r="AY12" s="3">
        <f>IFERROR(VLOOKUP(AY$1&amp;"_"&amp;$A12,Classes!$B$2:$N$455,11,FALSE),0)</f>
        <v>0</v>
      </c>
      <c r="AZ12">
        <f>IFERROR(VLOOKUP(AZ$1&amp;"_"&amp;$A12,Classes!$B$2:$N$455,11,FALSE),0)</f>
        <v>0</v>
      </c>
      <c r="BA12">
        <f>IFERROR(VLOOKUP(BA$1&amp;"_"&amp;$A12,Classes!$B$2:$N$455,11,FALSE),0)</f>
        <v>0</v>
      </c>
      <c r="BB12" s="3">
        <f>IFERROR(VLOOKUP(BB$1&amp;"_"&amp;$A12,Classes!$B$2:$N$455,11,FALSE),0)</f>
        <v>0</v>
      </c>
      <c r="BC12">
        <f>IFERROR(VLOOKUP(BC$1&amp;"_"&amp;$A12,Classes!$B$2:$N$455,11,FALSE),0)</f>
        <v>0</v>
      </c>
      <c r="BD12">
        <f>IFERROR(VLOOKUP(BD$1&amp;"_"&amp;$A12,Classes!$B$2:$N$455,11,FALSE),0)</f>
        <v>0</v>
      </c>
      <c r="BE12">
        <f>IFERROR(VLOOKUP(BE$1&amp;"_"&amp;$A12,Classes!$B$2:$N$455,11,FALSE),0)</f>
        <v>0</v>
      </c>
    </row>
    <row r="13" spans="1:57" x14ac:dyDescent="0.3">
      <c r="A13" s="9" t="s">
        <v>25</v>
      </c>
      <c r="B13" s="3">
        <f>IFERROR(VLOOKUP(B$1&amp;"_"&amp;$A13,Classes!$B$2:$N$455,9,FALSE),0)</f>
        <v>1</v>
      </c>
      <c r="C13">
        <f>IFERROR(VLOOKUP(C$1&amp;"_"&amp;$A13,Classes!$B$2:$N$455,9,FALSE),0)</f>
        <v>1</v>
      </c>
      <c r="D13">
        <f>IFERROR(VLOOKUP(D$1&amp;"_"&amp;$A13,Classes!$B$2:$N$455,9,FALSE),0)</f>
        <v>1</v>
      </c>
      <c r="E13">
        <f>IFERROR(VLOOKUP(E$1&amp;"_"&amp;$A13,Classes!$B$2:$N$455,9,FALSE),0)</f>
        <v>1</v>
      </c>
      <c r="F13">
        <f>IFERROR(VLOOKUP(F$1&amp;"_"&amp;$A13,Classes!$B$2:$N$455,9,FALSE),0)</f>
        <v>1</v>
      </c>
      <c r="G13">
        <f>IFERROR(VLOOKUP(G$1&amp;"_"&amp;$A13,Classes!$B$2:$N$455,9,FALSE),0)</f>
        <v>1</v>
      </c>
      <c r="H13">
        <f>IFERROR(VLOOKUP(H$1&amp;"_"&amp;$A13,Classes!$B$2:$N$455,9,FALSE),0)</f>
        <v>1</v>
      </c>
      <c r="I13" s="3">
        <f>IFERROR(VLOOKUP(I$1&amp;"_"&amp;$A13,Classes!$B$2:$N$455,9,FALSE),0)</f>
        <v>1</v>
      </c>
      <c r="J13">
        <f>IFERROR(VLOOKUP(J$1&amp;"_"&amp;$A13,Classes!$B$2:$N$455,9,FALSE),0)</f>
        <v>1</v>
      </c>
      <c r="K13">
        <f>IFERROR(VLOOKUP(K$1&amp;"_"&amp;$A13,Classes!$B$2:$N$455,9,FALSE),0)</f>
        <v>1</v>
      </c>
      <c r="L13">
        <f>IFERROR(VLOOKUP(L$1&amp;"_"&amp;$A13,Classes!$B$2:$N$455,9,FALSE),0)</f>
        <v>1</v>
      </c>
      <c r="M13">
        <f>IFERROR(VLOOKUP(M$1&amp;"_"&amp;$A13,Classes!$B$2:$N$455,9,FALSE),0)</f>
        <v>1</v>
      </c>
      <c r="N13">
        <f>IFERROR(VLOOKUP(N$1&amp;"_"&amp;$A13,Classes!$B$2:$N$455,9,FALSE),0)</f>
        <v>1</v>
      </c>
      <c r="O13">
        <f>IFERROR(VLOOKUP(O$1&amp;"_"&amp;$A13,Classes!$B$2:$N$455,9,FALSE),0)</f>
        <v>1</v>
      </c>
      <c r="P13">
        <f>IFERROR(VLOOKUP(P$1&amp;"_"&amp;$A13,Classes!$B$2:$N$455,9,FALSE),0)</f>
        <v>1</v>
      </c>
      <c r="Q13">
        <f>IFERROR(VLOOKUP(Q$1&amp;"_"&amp;$A13,Classes!$B$2:$N$455,9,FALSE),0)</f>
        <v>1</v>
      </c>
      <c r="R13" s="3">
        <f>IFERROR(VLOOKUP(R$1&amp;"_"&amp;$A13,Classes!$B$2:$N$455,9,FALSE),0)</f>
        <v>1</v>
      </c>
      <c r="S13">
        <f>IFERROR(VLOOKUP(S$1&amp;"_"&amp;$A13,Classes!$B$2:$N$455,9,FALSE),0)</f>
        <v>1</v>
      </c>
      <c r="T13">
        <f>IFERROR(VLOOKUP(T$1&amp;"_"&amp;$A13,Classes!$B$2:$N$455,9,FALSE),0)</f>
        <v>1</v>
      </c>
      <c r="U13">
        <f>IFERROR(VLOOKUP(U$1&amp;"_"&amp;$A13,Classes!$B$2:$N$455,9,FALSE),0)</f>
        <v>1</v>
      </c>
      <c r="V13" s="3">
        <f>IFERROR(VLOOKUP(V$1&amp;"_"&amp;$A13,Classes!$B$2:$N$455,9,FALSE),0)</f>
        <v>1</v>
      </c>
      <c r="W13">
        <f>IFERROR(VLOOKUP(W$1&amp;"_"&amp;$A13,Classes!$B$2:$N$455,9,FALSE),0)</f>
        <v>1</v>
      </c>
      <c r="X13">
        <f>IFERROR(VLOOKUP(X$1&amp;"_"&amp;$A13,Classes!$B$2:$N$455,9,FALSE),0)</f>
        <v>1</v>
      </c>
      <c r="Y13" s="3">
        <f>IFERROR(VLOOKUP(Y$1&amp;"_"&amp;$A13,Classes!$B$2:$N$455,9,FALSE),0)</f>
        <v>1</v>
      </c>
      <c r="Z13">
        <f>IFERROR(VLOOKUP(Z$1&amp;"_"&amp;$A13,Classes!$B$2:$N$455,9,FALSE),0)</f>
        <v>1</v>
      </c>
      <c r="AA13">
        <f>IFERROR(VLOOKUP(AA$1&amp;"_"&amp;$A13,Classes!$B$2:$N$455,9,FALSE),0)</f>
        <v>1</v>
      </c>
      <c r="AB13">
        <f>IFERROR(VLOOKUP(AB$1&amp;"_"&amp;$A13,Classes!$B$2:$N$455,9,FALSE),0)</f>
        <v>1</v>
      </c>
      <c r="AD13" s="31" t="s">
        <v>25</v>
      </c>
      <c r="AE13" s="3">
        <f>IFERROR(VLOOKUP(AE$1&amp;"_"&amp;$A13,Classes!$B$2:$N$455,11,FALSE),0)</f>
        <v>0</v>
      </c>
      <c r="AF13">
        <f>IFERROR(VLOOKUP(AF$1&amp;"_"&amp;$A13,Classes!$B$2:$N$455,11,FALSE),0)</f>
        <v>0</v>
      </c>
      <c r="AG13">
        <f>IFERROR(VLOOKUP(AG$1&amp;"_"&amp;$A13,Classes!$B$2:$N$455,11,FALSE),0)</f>
        <v>0</v>
      </c>
      <c r="AH13">
        <f>IFERROR(VLOOKUP(AH$1&amp;"_"&amp;$A13,Classes!$B$2:$N$455,11,FALSE),0)</f>
        <v>0</v>
      </c>
      <c r="AI13">
        <f>IFERROR(VLOOKUP(AI$1&amp;"_"&amp;$A13,Classes!$B$2:$N$455,11,FALSE),0)</f>
        <v>0</v>
      </c>
      <c r="AJ13">
        <f>IFERROR(VLOOKUP(AJ$1&amp;"_"&amp;$A13,Classes!$B$2:$N$455,11,FALSE),0)</f>
        <v>0</v>
      </c>
      <c r="AK13">
        <f>IFERROR(VLOOKUP(AK$1&amp;"_"&amp;$A13,Classes!$B$2:$N$455,11,FALSE),0)</f>
        <v>0</v>
      </c>
      <c r="AL13" s="3">
        <f>IFERROR(VLOOKUP(AL$1&amp;"_"&amp;$A13,Classes!$B$2:$N$455,11,FALSE),0)</f>
        <v>0</v>
      </c>
      <c r="AM13">
        <f>IFERROR(VLOOKUP(AM$1&amp;"_"&amp;$A13,Classes!$B$2:$N$455,11,FALSE),0)</f>
        <v>0</v>
      </c>
      <c r="AN13">
        <f>IFERROR(VLOOKUP(AN$1&amp;"_"&amp;$A13,Classes!$B$2:$N$455,11,FALSE),0)</f>
        <v>0</v>
      </c>
      <c r="AO13">
        <f>IFERROR(VLOOKUP(AO$1&amp;"_"&amp;$A13,Classes!$B$2:$N$455,11,FALSE),0)</f>
        <v>0</v>
      </c>
      <c r="AP13">
        <f>IFERROR(VLOOKUP(AP$1&amp;"_"&amp;$A13,Classes!$B$2:$N$455,11,FALSE),0)</f>
        <v>0</v>
      </c>
      <c r="AQ13">
        <f>IFERROR(VLOOKUP(AQ$1&amp;"_"&amp;$A13,Classes!$B$2:$N$455,11,FALSE),0)</f>
        <v>0</v>
      </c>
      <c r="AR13">
        <f>IFERROR(VLOOKUP(AR$1&amp;"_"&amp;$A13,Classes!$B$2:$N$455,11,FALSE),0)</f>
        <v>0</v>
      </c>
      <c r="AS13">
        <f>IFERROR(VLOOKUP(AS$1&amp;"_"&amp;$A13,Classes!$B$2:$N$455,11,FALSE),0)</f>
        <v>0</v>
      </c>
      <c r="AT13">
        <f>IFERROR(VLOOKUP(AT$1&amp;"_"&amp;$A13,Classes!$B$2:$N$455,11,FALSE),0)</f>
        <v>0</v>
      </c>
      <c r="AU13" s="3">
        <f>IFERROR(VLOOKUP(AU$1&amp;"_"&amp;$A13,Classes!$B$2:$N$455,11,FALSE),0)</f>
        <v>0</v>
      </c>
      <c r="AV13">
        <f>IFERROR(VLOOKUP(AV$1&amp;"_"&amp;$A13,Classes!$B$2:$N$455,11,FALSE),0)</f>
        <v>0</v>
      </c>
      <c r="AW13">
        <f>IFERROR(VLOOKUP(AW$1&amp;"_"&amp;$A13,Classes!$B$2:$N$455,11,FALSE),0)</f>
        <v>0</v>
      </c>
      <c r="AX13">
        <f>IFERROR(VLOOKUP(AX$1&amp;"_"&amp;$A13,Classes!$B$2:$N$455,11,FALSE),0)</f>
        <v>0</v>
      </c>
      <c r="AY13" s="3">
        <f>IFERROR(VLOOKUP(AY$1&amp;"_"&amp;$A13,Classes!$B$2:$N$455,11,FALSE),0)</f>
        <v>0</v>
      </c>
      <c r="AZ13">
        <f>IFERROR(VLOOKUP(AZ$1&amp;"_"&amp;$A13,Classes!$B$2:$N$455,11,FALSE),0)</f>
        <v>0</v>
      </c>
      <c r="BA13">
        <f>IFERROR(VLOOKUP(BA$1&amp;"_"&amp;$A13,Classes!$B$2:$N$455,11,FALSE),0)</f>
        <v>0</v>
      </c>
      <c r="BB13" s="3">
        <f>IFERROR(VLOOKUP(BB$1&amp;"_"&amp;$A13,Classes!$B$2:$N$455,11,FALSE),0)</f>
        <v>0</v>
      </c>
      <c r="BC13">
        <f>IFERROR(VLOOKUP(BC$1&amp;"_"&amp;$A13,Classes!$B$2:$N$455,11,FALSE),0)</f>
        <v>0</v>
      </c>
      <c r="BD13">
        <f>IFERROR(VLOOKUP(BD$1&amp;"_"&amp;$A13,Classes!$B$2:$N$455,11,FALSE),0)</f>
        <v>0</v>
      </c>
      <c r="BE13">
        <f>IFERROR(VLOOKUP(BE$1&amp;"_"&amp;$A13,Classes!$B$2:$N$455,11,FALSE),0)</f>
        <v>0</v>
      </c>
    </row>
    <row r="14" spans="1:57" x14ac:dyDescent="0.3">
      <c r="A14" s="9" t="s">
        <v>17</v>
      </c>
      <c r="B14" s="3">
        <f>IFERROR(VLOOKUP(B$1&amp;"_"&amp;$A14,Classes!$B$2:$N$455,9,FALSE),0)</f>
        <v>0</v>
      </c>
      <c r="C14">
        <f>IFERROR(VLOOKUP(C$1&amp;"_"&amp;$A14,Classes!$B$2:$N$455,9,FALSE),0)</f>
        <v>0</v>
      </c>
      <c r="D14">
        <f>IFERROR(VLOOKUP(D$1&amp;"_"&amp;$A14,Classes!$B$2:$N$455,9,FALSE),0)</f>
        <v>0</v>
      </c>
      <c r="E14">
        <f>IFERROR(VLOOKUP(E$1&amp;"_"&amp;$A14,Classes!$B$2:$N$455,9,FALSE),0)</f>
        <v>0</v>
      </c>
      <c r="F14">
        <f>IFERROR(VLOOKUP(F$1&amp;"_"&amp;$A14,Classes!$B$2:$N$455,9,FALSE),0)</f>
        <v>0</v>
      </c>
      <c r="G14">
        <f>IFERROR(VLOOKUP(G$1&amp;"_"&amp;$A14,Classes!$B$2:$N$455,9,FALSE),0)</f>
        <v>0</v>
      </c>
      <c r="H14">
        <f>IFERROR(VLOOKUP(H$1&amp;"_"&amp;$A14,Classes!$B$2:$N$455,9,FALSE),0)</f>
        <v>0</v>
      </c>
      <c r="I14" s="3">
        <f>IFERROR(VLOOKUP(I$1&amp;"_"&amp;$A14,Classes!$B$2:$N$455,9,FALSE),0)</f>
        <v>0</v>
      </c>
      <c r="J14">
        <f>IFERROR(VLOOKUP(J$1&amp;"_"&amp;$A14,Classes!$B$2:$N$455,9,FALSE),0)</f>
        <v>0</v>
      </c>
      <c r="K14">
        <f>IFERROR(VLOOKUP(K$1&amp;"_"&amp;$A14,Classes!$B$2:$N$455,9,FALSE),0)</f>
        <v>0</v>
      </c>
      <c r="L14">
        <f>IFERROR(VLOOKUP(L$1&amp;"_"&amp;$A14,Classes!$B$2:$N$455,9,FALSE),0)</f>
        <v>0</v>
      </c>
      <c r="M14">
        <f>IFERROR(VLOOKUP(M$1&amp;"_"&amp;$A14,Classes!$B$2:$N$455,9,FALSE),0)</f>
        <v>0</v>
      </c>
      <c r="N14">
        <f>IFERROR(VLOOKUP(N$1&amp;"_"&amp;$A14,Classes!$B$2:$N$455,9,FALSE),0)</f>
        <v>0</v>
      </c>
      <c r="O14">
        <f>IFERROR(VLOOKUP(O$1&amp;"_"&amp;$A14,Classes!$B$2:$N$455,9,FALSE),0)</f>
        <v>0</v>
      </c>
      <c r="P14">
        <f>IFERROR(VLOOKUP(P$1&amp;"_"&amp;$A14,Classes!$B$2:$N$455,9,FALSE),0)</f>
        <v>0</v>
      </c>
      <c r="Q14">
        <f>IFERROR(VLOOKUP(Q$1&amp;"_"&amp;$A14,Classes!$B$2:$N$455,9,FALSE),0)</f>
        <v>0</v>
      </c>
      <c r="R14" s="3">
        <f>IFERROR(VLOOKUP(R$1&amp;"_"&amp;$A14,Classes!$B$2:$N$455,9,FALSE),0)</f>
        <v>0</v>
      </c>
      <c r="S14">
        <f>IFERROR(VLOOKUP(S$1&amp;"_"&amp;$A14,Classes!$B$2:$N$455,9,FALSE),0)</f>
        <v>0</v>
      </c>
      <c r="T14">
        <f>IFERROR(VLOOKUP(T$1&amp;"_"&amp;$A14,Classes!$B$2:$N$455,9,FALSE),0)</f>
        <v>0</v>
      </c>
      <c r="U14">
        <f>IFERROR(VLOOKUP(U$1&amp;"_"&amp;$A14,Classes!$B$2:$N$455,9,FALSE),0)</f>
        <v>0</v>
      </c>
      <c r="V14" s="3">
        <f>IFERROR(VLOOKUP(V$1&amp;"_"&amp;$A14,Classes!$B$2:$N$455,9,FALSE),0)</f>
        <v>0</v>
      </c>
      <c r="W14">
        <f>IFERROR(VLOOKUP(W$1&amp;"_"&amp;$A14,Classes!$B$2:$N$455,9,FALSE),0)</f>
        <v>0</v>
      </c>
      <c r="X14">
        <f>IFERROR(VLOOKUP(X$1&amp;"_"&amp;$A14,Classes!$B$2:$N$455,9,FALSE),0)</f>
        <v>0</v>
      </c>
      <c r="Y14" s="3">
        <f>IFERROR(VLOOKUP(Y$1&amp;"_"&amp;$A14,Classes!$B$2:$N$455,9,FALSE),0)</f>
        <v>0</v>
      </c>
      <c r="Z14">
        <f>IFERROR(VLOOKUP(Z$1&amp;"_"&amp;$A14,Classes!$B$2:$N$455,9,FALSE),0)</f>
        <v>0</v>
      </c>
      <c r="AA14">
        <f>IFERROR(VLOOKUP(AA$1&amp;"_"&amp;$A14,Classes!$B$2:$N$455,9,FALSE),0)</f>
        <v>0</v>
      </c>
      <c r="AB14">
        <f>IFERROR(VLOOKUP(AB$1&amp;"_"&amp;$A14,Classes!$B$2:$N$455,9,FALSE),0)</f>
        <v>0</v>
      </c>
      <c r="AD14" s="31" t="s">
        <v>17</v>
      </c>
      <c r="AE14" s="3">
        <f>IFERROR(VLOOKUP(AE$1&amp;"_"&amp;$A14,Classes!$B$2:$N$455,11,FALSE),0)</f>
        <v>0</v>
      </c>
      <c r="AF14">
        <f>IFERROR(VLOOKUP(AF$1&amp;"_"&amp;$A14,Classes!$B$2:$N$455,11,FALSE),0)</f>
        <v>0</v>
      </c>
      <c r="AG14">
        <f>IFERROR(VLOOKUP(AG$1&amp;"_"&amp;$A14,Classes!$B$2:$N$455,11,FALSE),0)</f>
        <v>0</v>
      </c>
      <c r="AH14">
        <f>IFERROR(VLOOKUP(AH$1&amp;"_"&amp;$A14,Classes!$B$2:$N$455,11,FALSE),0)</f>
        <v>0</v>
      </c>
      <c r="AI14">
        <f>IFERROR(VLOOKUP(AI$1&amp;"_"&amp;$A14,Classes!$B$2:$N$455,11,FALSE),0)</f>
        <v>0</v>
      </c>
      <c r="AJ14">
        <f>IFERROR(VLOOKUP(AJ$1&amp;"_"&amp;$A14,Classes!$B$2:$N$455,11,FALSE),0)</f>
        <v>0</v>
      </c>
      <c r="AK14">
        <f>IFERROR(VLOOKUP(AK$1&amp;"_"&amp;$A14,Classes!$B$2:$N$455,11,FALSE),0)</f>
        <v>0</v>
      </c>
      <c r="AL14" s="3">
        <f>IFERROR(VLOOKUP(AL$1&amp;"_"&amp;$A14,Classes!$B$2:$N$455,11,FALSE),0)</f>
        <v>0</v>
      </c>
      <c r="AM14">
        <f>IFERROR(VLOOKUP(AM$1&amp;"_"&amp;$A14,Classes!$B$2:$N$455,11,FALSE),0)</f>
        <v>0</v>
      </c>
      <c r="AN14">
        <f>IFERROR(VLOOKUP(AN$1&amp;"_"&amp;$A14,Classes!$B$2:$N$455,11,FALSE),0)</f>
        <v>0</v>
      </c>
      <c r="AO14">
        <f>IFERROR(VLOOKUP(AO$1&amp;"_"&amp;$A14,Classes!$B$2:$N$455,11,FALSE),0)</f>
        <v>0</v>
      </c>
      <c r="AP14">
        <f>IFERROR(VLOOKUP(AP$1&amp;"_"&amp;$A14,Classes!$B$2:$N$455,11,FALSE),0)</f>
        <v>0</v>
      </c>
      <c r="AQ14">
        <f>IFERROR(VLOOKUP(AQ$1&amp;"_"&amp;$A14,Classes!$B$2:$N$455,11,FALSE),0)</f>
        <v>0</v>
      </c>
      <c r="AR14">
        <f>IFERROR(VLOOKUP(AR$1&amp;"_"&amp;$A14,Classes!$B$2:$N$455,11,FALSE),0)</f>
        <v>0</v>
      </c>
      <c r="AS14">
        <f>IFERROR(VLOOKUP(AS$1&amp;"_"&amp;$A14,Classes!$B$2:$N$455,11,FALSE),0)</f>
        <v>0</v>
      </c>
      <c r="AT14">
        <f>IFERROR(VLOOKUP(AT$1&amp;"_"&amp;$A14,Classes!$B$2:$N$455,11,FALSE),0)</f>
        <v>0</v>
      </c>
      <c r="AU14" s="3">
        <f>IFERROR(VLOOKUP(AU$1&amp;"_"&amp;$A14,Classes!$B$2:$N$455,11,FALSE),0)</f>
        <v>0</v>
      </c>
      <c r="AV14">
        <f>IFERROR(VLOOKUP(AV$1&amp;"_"&amp;$A14,Classes!$B$2:$N$455,11,FALSE),0)</f>
        <v>0</v>
      </c>
      <c r="AW14">
        <f>IFERROR(VLOOKUP(AW$1&amp;"_"&amp;$A14,Classes!$B$2:$N$455,11,FALSE),0)</f>
        <v>0</v>
      </c>
      <c r="AX14">
        <f>IFERROR(VLOOKUP(AX$1&amp;"_"&amp;$A14,Classes!$B$2:$N$455,11,FALSE),0)</f>
        <v>0</v>
      </c>
      <c r="AY14" s="3">
        <f>IFERROR(VLOOKUP(AY$1&amp;"_"&amp;$A14,Classes!$B$2:$N$455,11,FALSE),0)</f>
        <v>0</v>
      </c>
      <c r="AZ14">
        <f>IFERROR(VLOOKUP(AZ$1&amp;"_"&amp;$A14,Classes!$B$2:$N$455,11,FALSE),0)</f>
        <v>0</v>
      </c>
      <c r="BA14">
        <f>IFERROR(VLOOKUP(BA$1&amp;"_"&amp;$A14,Classes!$B$2:$N$455,11,FALSE),0)</f>
        <v>0</v>
      </c>
      <c r="BB14" s="3">
        <f>IFERROR(VLOOKUP(BB$1&amp;"_"&amp;$A14,Classes!$B$2:$N$455,11,FALSE),0)</f>
        <v>0</v>
      </c>
      <c r="BC14">
        <f>IFERROR(VLOOKUP(BC$1&amp;"_"&amp;$A14,Classes!$B$2:$N$455,11,FALSE),0)</f>
        <v>0</v>
      </c>
      <c r="BD14">
        <f>IFERROR(VLOOKUP(BD$1&amp;"_"&amp;$A14,Classes!$B$2:$N$455,11,FALSE),0)</f>
        <v>0</v>
      </c>
      <c r="BE14">
        <f>IFERROR(VLOOKUP(BE$1&amp;"_"&amp;$A14,Classes!$B$2:$N$455,11,FALSE),0)</f>
        <v>0</v>
      </c>
    </row>
    <row r="15" spans="1:57" x14ac:dyDescent="0.3">
      <c r="A15" s="9" t="s">
        <v>11</v>
      </c>
      <c r="B15" s="3">
        <f>IFERROR(VLOOKUP(B$1&amp;"_"&amp;$A15,Classes!$B$2:$N$455,9,FALSE),0)</f>
        <v>1</v>
      </c>
      <c r="C15">
        <f>IFERROR(VLOOKUP(C$1&amp;"_"&amp;$A15,Classes!$B$2:$N$455,9,FALSE),0)</f>
        <v>1</v>
      </c>
      <c r="D15">
        <f>IFERROR(VLOOKUP(D$1&amp;"_"&amp;$A15,Classes!$B$2:$N$455,9,FALSE),0)</f>
        <v>1</v>
      </c>
      <c r="E15">
        <f>IFERROR(VLOOKUP(E$1&amp;"_"&amp;$A15,Classes!$B$2:$N$455,9,FALSE),0)</f>
        <v>1</v>
      </c>
      <c r="F15">
        <f>IFERROR(VLOOKUP(F$1&amp;"_"&amp;$A15,Classes!$B$2:$N$455,9,FALSE),0)</f>
        <v>1</v>
      </c>
      <c r="G15">
        <f>IFERROR(VLOOKUP(G$1&amp;"_"&amp;$A15,Classes!$B$2:$N$455,9,FALSE),0)</f>
        <v>1</v>
      </c>
      <c r="H15">
        <f>IFERROR(VLOOKUP(H$1&amp;"_"&amp;$A15,Classes!$B$2:$N$455,9,FALSE),0)</f>
        <v>1</v>
      </c>
      <c r="I15" s="3">
        <f>IFERROR(VLOOKUP(I$1&amp;"_"&amp;$A15,Classes!$B$2:$N$455,9,FALSE),0)</f>
        <v>1</v>
      </c>
      <c r="J15">
        <f>IFERROR(VLOOKUP(J$1&amp;"_"&amp;$A15,Classes!$B$2:$N$455,9,FALSE),0)</f>
        <v>1</v>
      </c>
      <c r="K15">
        <f>IFERROR(VLOOKUP(K$1&amp;"_"&amp;$A15,Classes!$B$2:$N$455,9,FALSE),0)</f>
        <v>1</v>
      </c>
      <c r="L15">
        <f>IFERROR(VLOOKUP(L$1&amp;"_"&amp;$A15,Classes!$B$2:$N$455,9,FALSE),0)</f>
        <v>1</v>
      </c>
      <c r="M15">
        <f>IFERROR(VLOOKUP(M$1&amp;"_"&amp;$A15,Classes!$B$2:$N$455,9,FALSE),0)</f>
        <v>1</v>
      </c>
      <c r="N15">
        <f>IFERROR(VLOOKUP(N$1&amp;"_"&amp;$A15,Classes!$B$2:$N$455,9,FALSE),0)</f>
        <v>1</v>
      </c>
      <c r="O15">
        <f>IFERROR(VLOOKUP(O$1&amp;"_"&amp;$A15,Classes!$B$2:$N$455,9,FALSE),0)</f>
        <v>1</v>
      </c>
      <c r="P15">
        <f>IFERROR(VLOOKUP(P$1&amp;"_"&amp;$A15,Classes!$B$2:$N$455,9,FALSE),0)</f>
        <v>1</v>
      </c>
      <c r="Q15">
        <f>IFERROR(VLOOKUP(Q$1&amp;"_"&amp;$A15,Classes!$B$2:$N$455,9,FALSE),0)</f>
        <v>1</v>
      </c>
      <c r="R15" s="3">
        <f>IFERROR(VLOOKUP(R$1&amp;"_"&amp;$A15,Classes!$B$2:$N$455,9,FALSE),0)</f>
        <v>1</v>
      </c>
      <c r="S15">
        <f>IFERROR(VLOOKUP(S$1&amp;"_"&amp;$A15,Classes!$B$2:$N$455,9,FALSE),0)</f>
        <v>1</v>
      </c>
      <c r="T15">
        <f>IFERROR(VLOOKUP(T$1&amp;"_"&amp;$A15,Classes!$B$2:$N$455,9,FALSE),0)</f>
        <v>1</v>
      </c>
      <c r="U15">
        <f>IFERROR(VLOOKUP(U$1&amp;"_"&amp;$A15,Classes!$B$2:$N$455,9,FALSE),0)</f>
        <v>1</v>
      </c>
      <c r="V15" s="3">
        <f>IFERROR(VLOOKUP(V$1&amp;"_"&amp;$A15,Classes!$B$2:$N$455,9,FALSE),0)</f>
        <v>1</v>
      </c>
      <c r="W15">
        <f>IFERROR(VLOOKUP(W$1&amp;"_"&amp;$A15,Classes!$B$2:$N$455,9,FALSE),0)</f>
        <v>1</v>
      </c>
      <c r="X15">
        <f>IFERROR(VLOOKUP(X$1&amp;"_"&amp;$A15,Classes!$B$2:$N$455,9,FALSE),0)</f>
        <v>1</v>
      </c>
      <c r="Y15" s="3">
        <f>IFERROR(VLOOKUP(Y$1&amp;"_"&amp;$A15,Classes!$B$2:$N$455,9,FALSE),0)</f>
        <v>1</v>
      </c>
      <c r="Z15">
        <f>IFERROR(VLOOKUP(Z$1&amp;"_"&amp;$A15,Classes!$B$2:$N$455,9,FALSE),0)</f>
        <v>1</v>
      </c>
      <c r="AA15">
        <f>IFERROR(VLOOKUP(AA$1&amp;"_"&amp;$A15,Classes!$B$2:$N$455,9,FALSE),0)</f>
        <v>1</v>
      </c>
      <c r="AB15">
        <f>IFERROR(VLOOKUP(AB$1&amp;"_"&amp;$A15,Classes!$B$2:$N$455,9,FALSE),0)</f>
        <v>1</v>
      </c>
      <c r="AD15" s="31" t="s">
        <v>11</v>
      </c>
      <c r="AE15" s="3">
        <f>IFERROR(VLOOKUP(AE$1&amp;"_"&amp;$A15,Classes!$B$2:$N$455,11,FALSE),0)</f>
        <v>0</v>
      </c>
      <c r="AF15">
        <f>IFERROR(VLOOKUP(AF$1&amp;"_"&amp;$A15,Classes!$B$2:$N$455,11,FALSE),0)</f>
        <v>0</v>
      </c>
      <c r="AG15">
        <f>IFERROR(VLOOKUP(AG$1&amp;"_"&amp;$A15,Classes!$B$2:$N$455,11,FALSE),0)</f>
        <v>0</v>
      </c>
      <c r="AH15">
        <f>IFERROR(VLOOKUP(AH$1&amp;"_"&amp;$A15,Classes!$B$2:$N$455,11,FALSE),0)</f>
        <v>0</v>
      </c>
      <c r="AI15">
        <f>IFERROR(VLOOKUP(AI$1&amp;"_"&amp;$A15,Classes!$B$2:$N$455,11,FALSE),0)</f>
        <v>0</v>
      </c>
      <c r="AJ15">
        <f>IFERROR(VLOOKUP(AJ$1&amp;"_"&amp;$A15,Classes!$B$2:$N$455,11,FALSE),0)</f>
        <v>0</v>
      </c>
      <c r="AK15">
        <f>IFERROR(VLOOKUP(AK$1&amp;"_"&amp;$A15,Classes!$B$2:$N$455,11,FALSE),0)</f>
        <v>0</v>
      </c>
      <c r="AL15" s="3">
        <f>IFERROR(VLOOKUP(AL$1&amp;"_"&amp;$A15,Classes!$B$2:$N$455,11,FALSE),0)</f>
        <v>0</v>
      </c>
      <c r="AM15">
        <f>IFERROR(VLOOKUP(AM$1&amp;"_"&amp;$A15,Classes!$B$2:$N$455,11,FALSE),0)</f>
        <v>0</v>
      </c>
      <c r="AN15">
        <f>IFERROR(VLOOKUP(AN$1&amp;"_"&amp;$A15,Classes!$B$2:$N$455,11,FALSE),0)</f>
        <v>0</v>
      </c>
      <c r="AO15">
        <f>IFERROR(VLOOKUP(AO$1&amp;"_"&amp;$A15,Classes!$B$2:$N$455,11,FALSE),0)</f>
        <v>0</v>
      </c>
      <c r="AP15">
        <f>IFERROR(VLOOKUP(AP$1&amp;"_"&amp;$A15,Classes!$B$2:$N$455,11,FALSE),0)</f>
        <v>0</v>
      </c>
      <c r="AQ15">
        <f>IFERROR(VLOOKUP(AQ$1&amp;"_"&amp;$A15,Classes!$B$2:$N$455,11,FALSE),0)</f>
        <v>0</v>
      </c>
      <c r="AR15">
        <f>IFERROR(VLOOKUP(AR$1&amp;"_"&amp;$A15,Classes!$B$2:$N$455,11,FALSE),0)</f>
        <v>0</v>
      </c>
      <c r="AS15">
        <f>IFERROR(VLOOKUP(AS$1&amp;"_"&amp;$A15,Classes!$B$2:$N$455,11,FALSE),0)</f>
        <v>0</v>
      </c>
      <c r="AT15">
        <f>IFERROR(VLOOKUP(AT$1&amp;"_"&amp;$A15,Classes!$B$2:$N$455,11,FALSE),0)</f>
        <v>0</v>
      </c>
      <c r="AU15" s="3">
        <f>IFERROR(VLOOKUP(AU$1&amp;"_"&amp;$A15,Classes!$B$2:$N$455,11,FALSE),0)</f>
        <v>0</v>
      </c>
      <c r="AV15">
        <f>IFERROR(VLOOKUP(AV$1&amp;"_"&amp;$A15,Classes!$B$2:$N$455,11,FALSE),0)</f>
        <v>0</v>
      </c>
      <c r="AW15">
        <f>IFERROR(VLOOKUP(AW$1&amp;"_"&amp;$A15,Classes!$B$2:$N$455,11,FALSE),0)</f>
        <v>0</v>
      </c>
      <c r="AX15">
        <f>IFERROR(VLOOKUP(AX$1&amp;"_"&amp;$A15,Classes!$B$2:$N$455,11,FALSE),0)</f>
        <v>0</v>
      </c>
      <c r="AY15" s="3">
        <f>IFERROR(VLOOKUP(AY$1&amp;"_"&amp;$A15,Classes!$B$2:$N$455,11,FALSE),0)</f>
        <v>0</v>
      </c>
      <c r="AZ15">
        <f>IFERROR(VLOOKUP(AZ$1&amp;"_"&amp;$A15,Classes!$B$2:$N$455,11,FALSE),0)</f>
        <v>0</v>
      </c>
      <c r="BA15">
        <f>IFERROR(VLOOKUP(BA$1&amp;"_"&amp;$A15,Classes!$B$2:$N$455,11,FALSE),0)</f>
        <v>0</v>
      </c>
      <c r="BB15" s="3">
        <f>IFERROR(VLOOKUP(BB$1&amp;"_"&amp;$A15,Classes!$B$2:$N$455,11,FALSE),0)</f>
        <v>0</v>
      </c>
      <c r="BC15">
        <f>IFERROR(VLOOKUP(BC$1&amp;"_"&amp;$A15,Classes!$B$2:$N$455,11,FALSE),0)</f>
        <v>0</v>
      </c>
      <c r="BD15">
        <f>IFERROR(VLOOKUP(BD$1&amp;"_"&amp;$A15,Classes!$B$2:$N$455,11,FALSE),0)</f>
        <v>0</v>
      </c>
      <c r="BE15">
        <f>IFERROR(VLOOKUP(BE$1&amp;"_"&amp;$A15,Classes!$B$2:$N$455,11,FALSE),0)</f>
        <v>0</v>
      </c>
    </row>
    <row r="16" spans="1:57" x14ac:dyDescent="0.3">
      <c r="A16" s="9" t="s">
        <v>19</v>
      </c>
      <c r="B16" s="3">
        <f>IFERROR(VLOOKUP(B$1&amp;"_"&amp;$A16,Classes!$B$2:$N$455,9,FALSE),0)</f>
        <v>1</v>
      </c>
      <c r="C16">
        <f>IFERROR(VLOOKUP(C$1&amp;"_"&amp;$A16,Classes!$B$2:$N$455,9,FALSE),0)</f>
        <v>1</v>
      </c>
      <c r="D16">
        <f>IFERROR(VLOOKUP(D$1&amp;"_"&amp;$A16,Classes!$B$2:$N$455,9,FALSE),0)</f>
        <v>0</v>
      </c>
      <c r="E16">
        <f>IFERROR(VLOOKUP(E$1&amp;"_"&amp;$A16,Classes!$B$2:$N$455,9,FALSE),0)</f>
        <v>0</v>
      </c>
      <c r="F16">
        <f>IFERROR(VLOOKUP(F$1&amp;"_"&amp;$A16,Classes!$B$2:$N$455,9,FALSE),0)</f>
        <v>0</v>
      </c>
      <c r="G16">
        <f>IFERROR(VLOOKUP(G$1&amp;"_"&amp;$A16,Classes!$B$2:$N$455,9,FALSE),0)</f>
        <v>1</v>
      </c>
      <c r="H16">
        <f>IFERROR(VLOOKUP(H$1&amp;"_"&amp;$A16,Classes!$B$2:$N$455,9,FALSE),0)</f>
        <v>0</v>
      </c>
      <c r="I16" s="3">
        <f>IFERROR(VLOOKUP(I$1&amp;"_"&amp;$A16,Classes!$B$2:$N$455,9,FALSE),0)</f>
        <v>1</v>
      </c>
      <c r="J16">
        <f>IFERROR(VLOOKUP(J$1&amp;"_"&amp;$A16,Classes!$B$2:$N$455,9,FALSE),0)</f>
        <v>1</v>
      </c>
      <c r="K16">
        <f>IFERROR(VLOOKUP(K$1&amp;"_"&amp;$A16,Classes!$B$2:$N$455,9,FALSE),0)</f>
        <v>1</v>
      </c>
      <c r="L16">
        <f>IFERROR(VLOOKUP(L$1&amp;"_"&amp;$A16,Classes!$B$2:$N$455,9,FALSE),0)</f>
        <v>1</v>
      </c>
      <c r="M16">
        <f>IFERROR(VLOOKUP(M$1&amp;"_"&amp;$A16,Classes!$B$2:$N$455,9,FALSE),0)</f>
        <v>0</v>
      </c>
      <c r="N16">
        <f>IFERROR(VLOOKUP(N$1&amp;"_"&amp;$A16,Classes!$B$2:$N$455,9,FALSE),0)</f>
        <v>0</v>
      </c>
      <c r="O16">
        <f>IFERROR(VLOOKUP(O$1&amp;"_"&amp;$A16,Classes!$B$2:$N$455,9,FALSE),0)</f>
        <v>0</v>
      </c>
      <c r="P16">
        <f>IFERROR(VLOOKUP(P$1&amp;"_"&amp;$A16,Classes!$B$2:$N$455,9,FALSE),0)</f>
        <v>0</v>
      </c>
      <c r="Q16">
        <f>IFERROR(VLOOKUP(Q$1&amp;"_"&amp;$A16,Classes!$B$2:$N$455,9,FALSE),0)</f>
        <v>0</v>
      </c>
      <c r="R16" s="3">
        <f>IFERROR(VLOOKUP(R$1&amp;"_"&amp;$A16,Classes!$B$2:$N$455,9,FALSE),0)</f>
        <v>0</v>
      </c>
      <c r="S16">
        <f>IFERROR(VLOOKUP(S$1&amp;"_"&amp;$A16,Classes!$B$2:$N$455,9,FALSE),0)</f>
        <v>0</v>
      </c>
      <c r="T16">
        <f>IFERROR(VLOOKUP(T$1&amp;"_"&amp;$A16,Classes!$B$2:$N$455,9,FALSE),0)</f>
        <v>0</v>
      </c>
      <c r="U16">
        <f>IFERROR(VLOOKUP(U$1&amp;"_"&amp;$A16,Classes!$B$2:$N$455,9,FALSE),0)</f>
        <v>0</v>
      </c>
      <c r="V16" s="3">
        <f>IFERROR(VLOOKUP(V$1&amp;"_"&amp;$A16,Classes!$B$2:$N$455,9,FALSE),0)</f>
        <v>0</v>
      </c>
      <c r="W16">
        <f>IFERROR(VLOOKUP(W$1&amp;"_"&amp;$A16,Classes!$B$2:$N$455,9,FALSE),0)</f>
        <v>0</v>
      </c>
      <c r="X16">
        <f>IFERROR(VLOOKUP(X$1&amp;"_"&amp;$A16,Classes!$B$2:$N$455,9,FALSE),0)</f>
        <v>0</v>
      </c>
      <c r="Y16" s="3">
        <f>IFERROR(VLOOKUP(Y$1&amp;"_"&amp;$A16,Classes!$B$2:$N$455,9,FALSE),0)</f>
        <v>0</v>
      </c>
      <c r="Z16">
        <f>IFERROR(VLOOKUP(Z$1&amp;"_"&amp;$A16,Classes!$B$2:$N$455,9,FALSE),0)</f>
        <v>0</v>
      </c>
      <c r="AA16">
        <f>IFERROR(VLOOKUP(AA$1&amp;"_"&amp;$A16,Classes!$B$2:$N$455,9,FALSE),0)</f>
        <v>0</v>
      </c>
      <c r="AB16">
        <f>IFERROR(VLOOKUP(AB$1&amp;"_"&amp;$A16,Classes!$B$2:$N$455,9,FALSE),0)</f>
        <v>0</v>
      </c>
      <c r="AD16" s="31" t="s">
        <v>19</v>
      </c>
      <c r="AE16" s="3">
        <f>IFERROR(VLOOKUP(AE$1&amp;"_"&amp;$A16,Classes!$B$2:$N$455,11,FALSE),0)</f>
        <v>0</v>
      </c>
      <c r="AF16">
        <f>IFERROR(VLOOKUP(AF$1&amp;"_"&amp;$A16,Classes!$B$2:$N$455,11,FALSE),0)</f>
        <v>0</v>
      </c>
      <c r="AG16">
        <f>IFERROR(VLOOKUP(AG$1&amp;"_"&amp;$A16,Classes!$B$2:$N$455,11,FALSE),0)</f>
        <v>0</v>
      </c>
      <c r="AH16">
        <f>IFERROR(VLOOKUP(AH$1&amp;"_"&amp;$A16,Classes!$B$2:$N$455,11,FALSE),0)</f>
        <v>0</v>
      </c>
      <c r="AI16">
        <f>IFERROR(VLOOKUP(AI$1&amp;"_"&amp;$A16,Classes!$B$2:$N$455,11,FALSE),0)</f>
        <v>0</v>
      </c>
      <c r="AJ16">
        <f>IFERROR(VLOOKUP(AJ$1&amp;"_"&amp;$A16,Classes!$B$2:$N$455,11,FALSE),0)</f>
        <v>0</v>
      </c>
      <c r="AK16">
        <f>IFERROR(VLOOKUP(AK$1&amp;"_"&amp;$A16,Classes!$B$2:$N$455,11,FALSE),0)</f>
        <v>0</v>
      </c>
      <c r="AL16" s="3">
        <f>IFERROR(VLOOKUP(AL$1&amp;"_"&amp;$A16,Classes!$B$2:$N$455,11,FALSE),0)</f>
        <v>0</v>
      </c>
      <c r="AM16">
        <f>IFERROR(VLOOKUP(AM$1&amp;"_"&amp;$A16,Classes!$B$2:$N$455,11,FALSE),0)</f>
        <v>0</v>
      </c>
      <c r="AN16">
        <f>IFERROR(VLOOKUP(AN$1&amp;"_"&amp;$A16,Classes!$B$2:$N$455,11,FALSE),0)</f>
        <v>0</v>
      </c>
      <c r="AO16">
        <f>IFERROR(VLOOKUP(AO$1&amp;"_"&amp;$A16,Classes!$B$2:$N$455,11,FALSE),0)</f>
        <v>0</v>
      </c>
      <c r="AP16">
        <f>IFERROR(VLOOKUP(AP$1&amp;"_"&amp;$A16,Classes!$B$2:$N$455,11,FALSE),0)</f>
        <v>0</v>
      </c>
      <c r="AQ16">
        <f>IFERROR(VLOOKUP(AQ$1&amp;"_"&amp;$A16,Classes!$B$2:$N$455,11,FALSE),0)</f>
        <v>0</v>
      </c>
      <c r="AR16">
        <f>IFERROR(VLOOKUP(AR$1&amp;"_"&amp;$A16,Classes!$B$2:$N$455,11,FALSE),0)</f>
        <v>0</v>
      </c>
      <c r="AS16">
        <f>IFERROR(VLOOKUP(AS$1&amp;"_"&amp;$A16,Classes!$B$2:$N$455,11,FALSE),0)</f>
        <v>0</v>
      </c>
      <c r="AT16">
        <f>IFERROR(VLOOKUP(AT$1&amp;"_"&amp;$A16,Classes!$B$2:$N$455,11,FALSE),0)</f>
        <v>0</v>
      </c>
      <c r="AU16" s="3">
        <f>IFERROR(VLOOKUP(AU$1&amp;"_"&amp;$A16,Classes!$B$2:$N$455,11,FALSE),0)</f>
        <v>0</v>
      </c>
      <c r="AV16">
        <f>IFERROR(VLOOKUP(AV$1&amp;"_"&amp;$A16,Classes!$B$2:$N$455,11,FALSE),0)</f>
        <v>0</v>
      </c>
      <c r="AW16">
        <f>IFERROR(VLOOKUP(AW$1&amp;"_"&amp;$A16,Classes!$B$2:$N$455,11,FALSE),0)</f>
        <v>0</v>
      </c>
      <c r="AX16">
        <f>IFERROR(VLOOKUP(AX$1&amp;"_"&amp;$A16,Classes!$B$2:$N$455,11,FALSE),0)</f>
        <v>0</v>
      </c>
      <c r="AY16" s="3">
        <f>IFERROR(VLOOKUP(AY$1&amp;"_"&amp;$A16,Classes!$B$2:$N$455,11,FALSE),0)</f>
        <v>0</v>
      </c>
      <c r="AZ16">
        <f>IFERROR(VLOOKUP(AZ$1&amp;"_"&amp;$A16,Classes!$B$2:$N$455,11,FALSE),0)</f>
        <v>0</v>
      </c>
      <c r="BA16">
        <f>IFERROR(VLOOKUP(BA$1&amp;"_"&amp;$A16,Classes!$B$2:$N$455,11,FALSE),0)</f>
        <v>0</v>
      </c>
      <c r="BB16" s="3">
        <f>IFERROR(VLOOKUP(BB$1&amp;"_"&amp;$A16,Classes!$B$2:$N$455,11,FALSE),0)</f>
        <v>0</v>
      </c>
      <c r="BC16">
        <f>IFERROR(VLOOKUP(BC$1&amp;"_"&amp;$A16,Classes!$B$2:$N$455,11,FALSE),0)</f>
        <v>0</v>
      </c>
      <c r="BD16">
        <f>IFERROR(VLOOKUP(BD$1&amp;"_"&amp;$A16,Classes!$B$2:$N$455,11,FALSE),0)</f>
        <v>0</v>
      </c>
      <c r="BE16">
        <f>IFERROR(VLOOKUP(BE$1&amp;"_"&amp;$A16,Classes!$B$2:$N$455,11,FALSE),0)</f>
        <v>0</v>
      </c>
    </row>
    <row r="17" spans="1:57" x14ac:dyDescent="0.3">
      <c r="A17" s="9" t="s">
        <v>24</v>
      </c>
      <c r="B17" s="3">
        <f>IFERROR(VLOOKUP(B$1&amp;"_"&amp;$A17,Classes!$B$2:$N$455,9,FALSE),0)</f>
        <v>0</v>
      </c>
      <c r="C17">
        <f>IFERROR(VLOOKUP(C$1&amp;"_"&amp;$A17,Classes!$B$2:$N$455,9,FALSE),0)</f>
        <v>0</v>
      </c>
      <c r="D17">
        <f>IFERROR(VLOOKUP(D$1&amp;"_"&amp;$A17,Classes!$B$2:$N$455,9,FALSE),0)</f>
        <v>0</v>
      </c>
      <c r="E17">
        <f>IFERROR(VLOOKUP(E$1&amp;"_"&amp;$A17,Classes!$B$2:$N$455,9,FALSE),0)</f>
        <v>0</v>
      </c>
      <c r="F17">
        <f>IFERROR(VLOOKUP(F$1&amp;"_"&amp;$A17,Classes!$B$2:$N$455,9,FALSE),0)</f>
        <v>0</v>
      </c>
      <c r="G17">
        <f>IFERROR(VLOOKUP(G$1&amp;"_"&amp;$A17,Classes!$B$2:$N$455,9,FALSE),0)</f>
        <v>0</v>
      </c>
      <c r="H17">
        <f>IFERROR(VLOOKUP(H$1&amp;"_"&amp;$A17,Classes!$B$2:$N$455,9,FALSE),0)</f>
        <v>0</v>
      </c>
      <c r="I17" s="3">
        <f>IFERROR(VLOOKUP(I$1&amp;"_"&amp;$A17,Classes!$B$2:$N$455,9,FALSE),0)</f>
        <v>0</v>
      </c>
      <c r="J17">
        <f>IFERROR(VLOOKUP(J$1&amp;"_"&amp;$A17,Classes!$B$2:$N$455,9,FALSE),0)</f>
        <v>0</v>
      </c>
      <c r="K17">
        <f>IFERROR(VLOOKUP(K$1&amp;"_"&amp;$A17,Classes!$B$2:$N$455,9,FALSE),0)</f>
        <v>0</v>
      </c>
      <c r="L17">
        <f>IFERROR(VLOOKUP(L$1&amp;"_"&amp;$A17,Classes!$B$2:$N$455,9,FALSE),0)</f>
        <v>0</v>
      </c>
      <c r="M17">
        <f>IFERROR(VLOOKUP(M$1&amp;"_"&amp;$A17,Classes!$B$2:$N$455,9,FALSE),0)</f>
        <v>0</v>
      </c>
      <c r="N17">
        <f>IFERROR(VLOOKUP(N$1&amp;"_"&amp;$A17,Classes!$B$2:$N$455,9,FALSE),0)</f>
        <v>0</v>
      </c>
      <c r="O17">
        <f>IFERROR(VLOOKUP(O$1&amp;"_"&amp;$A17,Classes!$B$2:$N$455,9,FALSE),0)</f>
        <v>0</v>
      </c>
      <c r="P17">
        <f>IFERROR(VLOOKUP(P$1&amp;"_"&amp;$A17,Classes!$B$2:$N$455,9,FALSE),0)</f>
        <v>0</v>
      </c>
      <c r="Q17">
        <f>IFERROR(VLOOKUP(Q$1&amp;"_"&amp;$A17,Classes!$B$2:$N$455,9,FALSE),0)</f>
        <v>0</v>
      </c>
      <c r="R17" s="3">
        <f>IFERROR(VLOOKUP(R$1&amp;"_"&amp;$A17,Classes!$B$2:$N$455,9,FALSE),0)</f>
        <v>0</v>
      </c>
      <c r="S17">
        <f>IFERROR(VLOOKUP(S$1&amp;"_"&amp;$A17,Classes!$B$2:$N$455,9,FALSE),0)</f>
        <v>0</v>
      </c>
      <c r="T17">
        <f>IFERROR(VLOOKUP(T$1&amp;"_"&amp;$A17,Classes!$B$2:$N$455,9,FALSE),0)</f>
        <v>0</v>
      </c>
      <c r="U17">
        <f>IFERROR(VLOOKUP(U$1&amp;"_"&amp;$A17,Classes!$B$2:$N$455,9,FALSE),0)</f>
        <v>0</v>
      </c>
      <c r="V17" s="3">
        <f>IFERROR(VLOOKUP(V$1&amp;"_"&amp;$A17,Classes!$B$2:$N$455,9,FALSE),0)</f>
        <v>0</v>
      </c>
      <c r="W17">
        <f>IFERROR(VLOOKUP(W$1&amp;"_"&amp;$A17,Classes!$B$2:$N$455,9,FALSE),0)</f>
        <v>0</v>
      </c>
      <c r="X17">
        <f>IFERROR(VLOOKUP(X$1&amp;"_"&amp;$A17,Classes!$B$2:$N$455,9,FALSE),0)</f>
        <v>0</v>
      </c>
      <c r="Y17" s="3">
        <f>IFERROR(VLOOKUP(Y$1&amp;"_"&amp;$A17,Classes!$B$2:$N$455,9,FALSE),0)</f>
        <v>0</v>
      </c>
      <c r="Z17">
        <f>IFERROR(VLOOKUP(Z$1&amp;"_"&amp;$A17,Classes!$B$2:$N$455,9,FALSE),0)</f>
        <v>0</v>
      </c>
      <c r="AA17">
        <f>IFERROR(VLOOKUP(AA$1&amp;"_"&amp;$A17,Classes!$B$2:$N$455,9,FALSE),0)</f>
        <v>0</v>
      </c>
      <c r="AB17">
        <f>IFERROR(VLOOKUP(AB$1&amp;"_"&amp;$A17,Classes!$B$2:$N$455,9,FALSE),0)</f>
        <v>0</v>
      </c>
      <c r="AD17" s="31" t="s">
        <v>24</v>
      </c>
      <c r="AE17" s="3">
        <f>IFERROR(VLOOKUP(AE$1&amp;"_"&amp;$A17,Classes!$B$2:$N$455,11,FALSE),0)</f>
        <v>0</v>
      </c>
      <c r="AF17">
        <f>IFERROR(VLOOKUP(AF$1&amp;"_"&amp;$A17,Classes!$B$2:$N$455,11,FALSE),0)</f>
        <v>0</v>
      </c>
      <c r="AG17">
        <f>IFERROR(VLOOKUP(AG$1&amp;"_"&amp;$A17,Classes!$B$2:$N$455,11,FALSE),0)</f>
        <v>0</v>
      </c>
      <c r="AH17">
        <f>IFERROR(VLOOKUP(AH$1&amp;"_"&amp;$A17,Classes!$B$2:$N$455,11,FALSE),0)</f>
        <v>0</v>
      </c>
      <c r="AI17">
        <f>IFERROR(VLOOKUP(AI$1&amp;"_"&amp;$A17,Classes!$B$2:$N$455,11,FALSE),0)</f>
        <v>0</v>
      </c>
      <c r="AJ17">
        <f>IFERROR(VLOOKUP(AJ$1&amp;"_"&amp;$A17,Classes!$B$2:$N$455,11,FALSE),0)</f>
        <v>0</v>
      </c>
      <c r="AK17">
        <f>IFERROR(VLOOKUP(AK$1&amp;"_"&amp;$A17,Classes!$B$2:$N$455,11,FALSE),0)</f>
        <v>0</v>
      </c>
      <c r="AL17" s="3">
        <f>IFERROR(VLOOKUP(AL$1&amp;"_"&amp;$A17,Classes!$B$2:$N$455,11,FALSE),0)</f>
        <v>0</v>
      </c>
      <c r="AM17">
        <f>IFERROR(VLOOKUP(AM$1&amp;"_"&amp;$A17,Classes!$B$2:$N$455,11,FALSE),0)</f>
        <v>0</v>
      </c>
      <c r="AN17">
        <f>IFERROR(VLOOKUP(AN$1&amp;"_"&amp;$A17,Classes!$B$2:$N$455,11,FALSE),0)</f>
        <v>0</v>
      </c>
      <c r="AO17">
        <f>IFERROR(VLOOKUP(AO$1&amp;"_"&amp;$A17,Classes!$B$2:$N$455,11,FALSE),0)</f>
        <v>0</v>
      </c>
      <c r="AP17">
        <f>IFERROR(VLOOKUP(AP$1&amp;"_"&amp;$A17,Classes!$B$2:$N$455,11,FALSE),0)</f>
        <v>0</v>
      </c>
      <c r="AQ17">
        <f>IFERROR(VLOOKUP(AQ$1&amp;"_"&amp;$A17,Classes!$B$2:$N$455,11,FALSE),0)</f>
        <v>0</v>
      </c>
      <c r="AR17">
        <f>IFERROR(VLOOKUP(AR$1&amp;"_"&amp;$A17,Classes!$B$2:$N$455,11,FALSE),0)</f>
        <v>0</v>
      </c>
      <c r="AS17">
        <f>IFERROR(VLOOKUP(AS$1&amp;"_"&amp;$A17,Classes!$B$2:$N$455,11,FALSE),0)</f>
        <v>0</v>
      </c>
      <c r="AT17">
        <f>IFERROR(VLOOKUP(AT$1&amp;"_"&amp;$A17,Classes!$B$2:$N$455,11,FALSE),0)</f>
        <v>0</v>
      </c>
      <c r="AU17" s="3">
        <f>IFERROR(VLOOKUP(AU$1&amp;"_"&amp;$A17,Classes!$B$2:$N$455,11,FALSE),0)</f>
        <v>0</v>
      </c>
      <c r="AV17">
        <f>IFERROR(VLOOKUP(AV$1&amp;"_"&amp;$A17,Classes!$B$2:$N$455,11,FALSE),0)</f>
        <v>0</v>
      </c>
      <c r="AW17">
        <f>IFERROR(VLOOKUP(AW$1&amp;"_"&amp;$A17,Classes!$B$2:$N$455,11,FALSE),0)</f>
        <v>0</v>
      </c>
      <c r="AX17">
        <f>IFERROR(VLOOKUP(AX$1&amp;"_"&amp;$A17,Classes!$B$2:$N$455,11,FALSE),0)</f>
        <v>0</v>
      </c>
      <c r="AY17" s="3">
        <f>IFERROR(VLOOKUP(AY$1&amp;"_"&amp;$A17,Classes!$B$2:$N$455,11,FALSE),0)</f>
        <v>0</v>
      </c>
      <c r="AZ17">
        <f>IFERROR(VLOOKUP(AZ$1&amp;"_"&amp;$A17,Classes!$B$2:$N$455,11,FALSE),0)</f>
        <v>0</v>
      </c>
      <c r="BA17">
        <f>IFERROR(VLOOKUP(BA$1&amp;"_"&amp;$A17,Classes!$B$2:$N$455,11,FALSE),0)</f>
        <v>0</v>
      </c>
      <c r="BB17" s="3">
        <f>IFERROR(VLOOKUP(BB$1&amp;"_"&amp;$A17,Classes!$B$2:$N$455,11,FALSE),0)</f>
        <v>0</v>
      </c>
      <c r="BC17">
        <f>IFERROR(VLOOKUP(BC$1&amp;"_"&amp;$A17,Classes!$B$2:$N$455,11,FALSE),0)</f>
        <v>0</v>
      </c>
      <c r="BD17">
        <f>IFERROR(VLOOKUP(BD$1&amp;"_"&amp;$A17,Classes!$B$2:$N$455,11,FALSE),0)</f>
        <v>0</v>
      </c>
      <c r="BE17">
        <f>IFERROR(VLOOKUP(BE$1&amp;"_"&amp;$A17,Classes!$B$2:$N$455,11,FALSE),0)</f>
        <v>0</v>
      </c>
    </row>
    <row r="18" spans="1:57" x14ac:dyDescent="0.3">
      <c r="A18" s="9" t="s">
        <v>37</v>
      </c>
      <c r="B18" s="3">
        <f>IFERROR(VLOOKUP(B$1&amp;"_"&amp;$A18,Classes!$B$2:$N$455,9,FALSE),0)</f>
        <v>0</v>
      </c>
      <c r="C18">
        <f>IFERROR(VLOOKUP(C$1&amp;"_"&amp;$A18,Classes!$B$2:$N$455,9,FALSE),0)</f>
        <v>0</v>
      </c>
      <c r="D18">
        <f>IFERROR(VLOOKUP(D$1&amp;"_"&amp;$A18,Classes!$B$2:$N$455,9,FALSE),0)</f>
        <v>0</v>
      </c>
      <c r="E18">
        <f>IFERROR(VLOOKUP(E$1&amp;"_"&amp;$A18,Classes!$B$2:$N$455,9,FALSE),0)</f>
        <v>0</v>
      </c>
      <c r="F18">
        <f>IFERROR(VLOOKUP(F$1&amp;"_"&amp;$A18,Classes!$B$2:$N$455,9,FALSE),0)</f>
        <v>0</v>
      </c>
      <c r="G18">
        <f>IFERROR(VLOOKUP(G$1&amp;"_"&amp;$A18,Classes!$B$2:$N$455,9,FALSE),0)</f>
        <v>0</v>
      </c>
      <c r="H18">
        <f>IFERROR(VLOOKUP(H$1&amp;"_"&amp;$A18,Classes!$B$2:$N$455,9,FALSE),0)</f>
        <v>0</v>
      </c>
      <c r="I18" s="3">
        <f>IFERROR(VLOOKUP(I$1&amp;"_"&amp;$A18,Classes!$B$2:$N$455,9,FALSE),0)</f>
        <v>0</v>
      </c>
      <c r="J18">
        <f>IFERROR(VLOOKUP(J$1&amp;"_"&amp;$A18,Classes!$B$2:$N$455,9,FALSE),0)</f>
        <v>0</v>
      </c>
      <c r="K18">
        <f>IFERROR(VLOOKUP(K$1&amp;"_"&amp;$A18,Classes!$B$2:$N$455,9,FALSE),0)</f>
        <v>0</v>
      </c>
      <c r="L18">
        <f>IFERROR(VLOOKUP(L$1&amp;"_"&amp;$A18,Classes!$B$2:$N$455,9,FALSE),0)</f>
        <v>0</v>
      </c>
      <c r="M18">
        <f>IFERROR(VLOOKUP(M$1&amp;"_"&amp;$A18,Classes!$B$2:$N$455,9,FALSE),0)</f>
        <v>0</v>
      </c>
      <c r="N18">
        <f>IFERROR(VLOOKUP(N$1&amp;"_"&amp;$A18,Classes!$B$2:$N$455,9,FALSE),0)</f>
        <v>0</v>
      </c>
      <c r="O18">
        <f>IFERROR(VLOOKUP(O$1&amp;"_"&amp;$A18,Classes!$B$2:$N$455,9,FALSE),0)</f>
        <v>0</v>
      </c>
      <c r="P18">
        <f>IFERROR(VLOOKUP(P$1&amp;"_"&amp;$A18,Classes!$B$2:$N$455,9,FALSE),0)</f>
        <v>0</v>
      </c>
      <c r="Q18">
        <f>IFERROR(VLOOKUP(Q$1&amp;"_"&amp;$A18,Classes!$B$2:$N$455,9,FALSE),0)</f>
        <v>0</v>
      </c>
      <c r="R18" s="3">
        <f>IFERROR(VLOOKUP(R$1&amp;"_"&amp;$A18,Classes!$B$2:$N$455,9,FALSE),0)</f>
        <v>0</v>
      </c>
      <c r="S18">
        <f>IFERROR(VLOOKUP(S$1&amp;"_"&amp;$A18,Classes!$B$2:$N$455,9,FALSE),0)</f>
        <v>0</v>
      </c>
      <c r="T18">
        <f>IFERROR(VLOOKUP(T$1&amp;"_"&amp;$A18,Classes!$B$2:$N$455,9,FALSE),0)</f>
        <v>0</v>
      </c>
      <c r="U18">
        <f>IFERROR(VLOOKUP(U$1&amp;"_"&amp;$A18,Classes!$B$2:$N$455,9,FALSE),0)</f>
        <v>0</v>
      </c>
      <c r="V18" s="3">
        <f>IFERROR(VLOOKUP(V$1&amp;"_"&amp;$A18,Classes!$B$2:$N$455,9,FALSE),0)</f>
        <v>0</v>
      </c>
      <c r="W18">
        <f>IFERROR(VLOOKUP(W$1&amp;"_"&amp;$A18,Classes!$B$2:$N$455,9,FALSE),0)</f>
        <v>0</v>
      </c>
      <c r="X18">
        <f>IFERROR(VLOOKUP(X$1&amp;"_"&amp;$A18,Classes!$B$2:$N$455,9,FALSE),0)</f>
        <v>0</v>
      </c>
      <c r="Y18" s="3">
        <f>IFERROR(VLOOKUP(Y$1&amp;"_"&amp;$A18,Classes!$B$2:$N$455,9,FALSE),0)</f>
        <v>0</v>
      </c>
      <c r="Z18">
        <f>IFERROR(VLOOKUP(Z$1&amp;"_"&amp;$A18,Classes!$B$2:$N$455,9,FALSE),0)</f>
        <v>0</v>
      </c>
      <c r="AA18">
        <f>IFERROR(VLOOKUP(AA$1&amp;"_"&amp;$A18,Classes!$B$2:$N$455,9,FALSE),0)</f>
        <v>0</v>
      </c>
      <c r="AB18">
        <f>IFERROR(VLOOKUP(AB$1&amp;"_"&amp;$A18,Classes!$B$2:$N$455,9,FALSE),0)</f>
        <v>0</v>
      </c>
      <c r="AD18" s="31" t="s">
        <v>37</v>
      </c>
      <c r="AE18" s="3">
        <f>IFERROR(VLOOKUP(AE$1&amp;"_"&amp;$A18,Classes!$B$2:$N$455,11,FALSE),0)</f>
        <v>0</v>
      </c>
      <c r="AF18">
        <f>IFERROR(VLOOKUP(AF$1&amp;"_"&amp;$A18,Classes!$B$2:$N$455,11,FALSE),0)</f>
        <v>0</v>
      </c>
      <c r="AG18">
        <f>IFERROR(VLOOKUP(AG$1&amp;"_"&amp;$A18,Classes!$B$2:$N$455,11,FALSE),0)</f>
        <v>0</v>
      </c>
      <c r="AH18">
        <f>IFERROR(VLOOKUP(AH$1&amp;"_"&amp;$A18,Classes!$B$2:$N$455,11,FALSE),0)</f>
        <v>0</v>
      </c>
      <c r="AI18">
        <f>IFERROR(VLOOKUP(AI$1&amp;"_"&amp;$A18,Classes!$B$2:$N$455,11,FALSE),0)</f>
        <v>0</v>
      </c>
      <c r="AJ18">
        <f>IFERROR(VLOOKUP(AJ$1&amp;"_"&amp;$A18,Classes!$B$2:$N$455,11,FALSE),0)</f>
        <v>0</v>
      </c>
      <c r="AK18">
        <f>IFERROR(VLOOKUP(AK$1&amp;"_"&amp;$A18,Classes!$B$2:$N$455,11,FALSE),0)</f>
        <v>0</v>
      </c>
      <c r="AL18" s="3">
        <f>IFERROR(VLOOKUP(AL$1&amp;"_"&amp;$A18,Classes!$B$2:$N$455,11,FALSE),0)</f>
        <v>0</v>
      </c>
      <c r="AM18">
        <f>IFERROR(VLOOKUP(AM$1&amp;"_"&amp;$A18,Classes!$B$2:$N$455,11,FALSE),0)</f>
        <v>0</v>
      </c>
      <c r="AN18">
        <f>IFERROR(VLOOKUP(AN$1&amp;"_"&amp;$A18,Classes!$B$2:$N$455,11,FALSE),0)</f>
        <v>0</v>
      </c>
      <c r="AO18">
        <f>IFERROR(VLOOKUP(AO$1&amp;"_"&amp;$A18,Classes!$B$2:$N$455,11,FALSE),0)</f>
        <v>0</v>
      </c>
      <c r="AP18">
        <f>IFERROR(VLOOKUP(AP$1&amp;"_"&amp;$A18,Classes!$B$2:$N$455,11,FALSE),0)</f>
        <v>0</v>
      </c>
      <c r="AQ18">
        <f>IFERROR(VLOOKUP(AQ$1&amp;"_"&amp;$A18,Classes!$B$2:$N$455,11,FALSE),0)</f>
        <v>0</v>
      </c>
      <c r="AR18">
        <f>IFERROR(VLOOKUP(AR$1&amp;"_"&amp;$A18,Classes!$B$2:$N$455,11,FALSE),0)</f>
        <v>0</v>
      </c>
      <c r="AS18">
        <f>IFERROR(VLOOKUP(AS$1&amp;"_"&amp;$A18,Classes!$B$2:$N$455,11,FALSE),0)</f>
        <v>0</v>
      </c>
      <c r="AT18">
        <f>IFERROR(VLOOKUP(AT$1&amp;"_"&amp;$A18,Classes!$B$2:$N$455,11,FALSE),0)</f>
        <v>0</v>
      </c>
      <c r="AU18" s="3">
        <f>IFERROR(VLOOKUP(AU$1&amp;"_"&amp;$A18,Classes!$B$2:$N$455,11,FALSE),0)</f>
        <v>0</v>
      </c>
      <c r="AV18">
        <f>IFERROR(VLOOKUP(AV$1&amp;"_"&amp;$A18,Classes!$B$2:$N$455,11,FALSE),0)</f>
        <v>0</v>
      </c>
      <c r="AW18">
        <f>IFERROR(VLOOKUP(AW$1&amp;"_"&amp;$A18,Classes!$B$2:$N$455,11,FALSE),0)</f>
        <v>0</v>
      </c>
      <c r="AX18">
        <f>IFERROR(VLOOKUP(AX$1&amp;"_"&amp;$A18,Classes!$B$2:$N$455,11,FALSE),0)</f>
        <v>0</v>
      </c>
      <c r="AY18" s="3">
        <f>IFERROR(VLOOKUP(AY$1&amp;"_"&amp;$A18,Classes!$B$2:$N$455,11,FALSE),0)</f>
        <v>0</v>
      </c>
      <c r="AZ18">
        <f>IFERROR(VLOOKUP(AZ$1&amp;"_"&amp;$A18,Classes!$B$2:$N$455,11,FALSE),0)</f>
        <v>0</v>
      </c>
      <c r="BA18">
        <f>IFERROR(VLOOKUP(BA$1&amp;"_"&amp;$A18,Classes!$B$2:$N$455,11,FALSE),0)</f>
        <v>0</v>
      </c>
      <c r="BB18" s="3">
        <f>IFERROR(VLOOKUP(BB$1&amp;"_"&amp;$A18,Classes!$B$2:$N$455,11,FALSE),0)</f>
        <v>0</v>
      </c>
      <c r="BC18">
        <f>IFERROR(VLOOKUP(BC$1&amp;"_"&amp;$A18,Classes!$B$2:$N$455,11,FALSE),0)</f>
        <v>0</v>
      </c>
      <c r="BD18">
        <f>IFERROR(VLOOKUP(BD$1&amp;"_"&amp;$A18,Classes!$B$2:$N$455,11,FALSE),0)</f>
        <v>0</v>
      </c>
      <c r="BE18">
        <f>IFERROR(VLOOKUP(BE$1&amp;"_"&amp;$A18,Classes!$B$2:$N$455,11,FALSE),0)</f>
        <v>0</v>
      </c>
    </row>
    <row r="19" spans="1:57" x14ac:dyDescent="0.3">
      <c r="A19" s="10" t="s">
        <v>22</v>
      </c>
      <c r="B19" s="11">
        <f>IFERROR(VLOOKUP(B$1&amp;"_"&amp;$A19,Classes!$B$2:$N$455,9,FALSE),0)</f>
        <v>1</v>
      </c>
      <c r="C19" s="12">
        <f>IFERROR(VLOOKUP(C$1&amp;"_"&amp;$A19,Classes!$B$2:$N$455,9,FALSE),0)</f>
        <v>0</v>
      </c>
      <c r="D19" s="12">
        <f>IFERROR(VLOOKUP(D$1&amp;"_"&amp;$A19,Classes!$B$2:$N$455,9,FALSE),0)</f>
        <v>1</v>
      </c>
      <c r="E19" s="12">
        <f>IFERROR(VLOOKUP(E$1&amp;"_"&amp;$A19,Classes!$B$2:$N$455,9,FALSE),0)</f>
        <v>0</v>
      </c>
      <c r="F19" s="12">
        <f>IFERROR(VLOOKUP(F$1&amp;"_"&amp;$A19,Classes!$B$2:$N$455,9,FALSE),0)</f>
        <v>0</v>
      </c>
      <c r="G19" s="12">
        <f>IFERROR(VLOOKUP(G$1&amp;"_"&amp;$A19,Classes!$B$2:$N$455,9,FALSE),0)</f>
        <v>1</v>
      </c>
      <c r="H19" s="12">
        <f>IFERROR(VLOOKUP(H$1&amp;"_"&amp;$A19,Classes!$B$2:$N$455,9,FALSE),0)</f>
        <v>0</v>
      </c>
      <c r="I19" s="11">
        <f>IFERROR(VLOOKUP(I$1&amp;"_"&amp;$A19,Classes!$B$2:$N$455,9,FALSE),0)</f>
        <v>1</v>
      </c>
      <c r="J19" s="12">
        <f>IFERROR(VLOOKUP(J$1&amp;"_"&amp;$A19,Classes!$B$2:$N$455,9,FALSE),0)</f>
        <v>1</v>
      </c>
      <c r="K19" s="12">
        <f>IFERROR(VLOOKUP(K$1&amp;"_"&amp;$A19,Classes!$B$2:$N$455,9,FALSE),0)</f>
        <v>1</v>
      </c>
      <c r="L19" s="12">
        <f>IFERROR(VLOOKUP(L$1&amp;"_"&amp;$A19,Classes!$B$2:$N$455,9,FALSE),0)</f>
        <v>1</v>
      </c>
      <c r="M19" s="12">
        <f>IFERROR(VLOOKUP(M$1&amp;"_"&amp;$A19,Classes!$B$2:$N$455,9,FALSE),0)</f>
        <v>1</v>
      </c>
      <c r="N19" s="12">
        <f>IFERROR(VLOOKUP(N$1&amp;"_"&amp;$A19,Classes!$B$2:$N$455,9,FALSE),0)</f>
        <v>1</v>
      </c>
      <c r="O19" s="12">
        <f>IFERROR(VLOOKUP(O$1&amp;"_"&amp;$A19,Classes!$B$2:$N$455,9,FALSE),0)</f>
        <v>1</v>
      </c>
      <c r="P19" s="12">
        <f>IFERROR(VLOOKUP(P$1&amp;"_"&amp;$A19,Classes!$B$2:$N$455,9,FALSE),0)</f>
        <v>1</v>
      </c>
      <c r="Q19" s="12">
        <f>IFERROR(VLOOKUP(Q$1&amp;"_"&amp;$A19,Classes!$B$2:$N$455,9,FALSE),0)</f>
        <v>0</v>
      </c>
      <c r="R19" s="11">
        <f>IFERROR(VLOOKUP(R$1&amp;"_"&amp;$A19,Classes!$B$2:$N$455,9,FALSE),0)</f>
        <v>0</v>
      </c>
      <c r="S19" s="12">
        <f>IFERROR(VLOOKUP(S$1&amp;"_"&amp;$A19,Classes!$B$2:$N$455,9,FALSE),0)</f>
        <v>0</v>
      </c>
      <c r="T19" s="12">
        <f>IFERROR(VLOOKUP(T$1&amp;"_"&amp;$A19,Classes!$B$2:$N$455,9,FALSE),0)</f>
        <v>0</v>
      </c>
      <c r="U19" s="12">
        <f>IFERROR(VLOOKUP(U$1&amp;"_"&amp;$A19,Classes!$B$2:$N$455,9,FALSE),0)</f>
        <v>0</v>
      </c>
      <c r="V19" s="11">
        <f>IFERROR(VLOOKUP(V$1&amp;"_"&amp;$A19,Classes!$B$2:$N$455,9,FALSE),0)</f>
        <v>0</v>
      </c>
      <c r="W19" s="12">
        <f>IFERROR(VLOOKUP(W$1&amp;"_"&amp;$A19,Classes!$B$2:$N$455,9,FALSE),0)</f>
        <v>0</v>
      </c>
      <c r="X19" s="12">
        <f>IFERROR(VLOOKUP(X$1&amp;"_"&amp;$A19,Classes!$B$2:$N$455,9,FALSE),0)</f>
        <v>0</v>
      </c>
      <c r="Y19" s="11">
        <f>IFERROR(VLOOKUP(Y$1&amp;"_"&amp;$A19,Classes!$B$2:$N$455,9,FALSE),0)</f>
        <v>0</v>
      </c>
      <c r="Z19" s="12">
        <f>IFERROR(VLOOKUP(Z$1&amp;"_"&amp;$A19,Classes!$B$2:$N$455,9,FALSE),0)</f>
        <v>0</v>
      </c>
      <c r="AA19" s="12">
        <f>IFERROR(VLOOKUP(AA$1&amp;"_"&amp;$A19,Classes!$B$2:$N$455,9,FALSE),0)</f>
        <v>1</v>
      </c>
      <c r="AB19" s="12">
        <f>IFERROR(VLOOKUP(AB$1&amp;"_"&amp;$A19,Classes!$B$2:$N$455,9,FALSE),0)</f>
        <v>0</v>
      </c>
      <c r="AD19" s="32" t="s">
        <v>22</v>
      </c>
      <c r="AE19" s="11">
        <f>IFERROR(VLOOKUP(AE$1&amp;"_"&amp;$A19,Classes!$B$2:$N$455,11,FALSE),0)</f>
        <v>0</v>
      </c>
      <c r="AF19" s="12">
        <f>IFERROR(VLOOKUP(AF$1&amp;"_"&amp;$A19,Classes!$B$2:$N$455,11,FALSE),0)</f>
        <v>0</v>
      </c>
      <c r="AG19" s="12">
        <f>IFERROR(VLOOKUP(AG$1&amp;"_"&amp;$A19,Classes!$B$2:$N$455,11,FALSE),0)</f>
        <v>0</v>
      </c>
      <c r="AH19" s="12">
        <f>IFERROR(VLOOKUP(AH$1&amp;"_"&amp;$A19,Classes!$B$2:$N$455,11,FALSE),0)</f>
        <v>0</v>
      </c>
      <c r="AI19" s="12">
        <f>IFERROR(VLOOKUP(AI$1&amp;"_"&amp;$A19,Classes!$B$2:$N$455,11,FALSE),0)</f>
        <v>0</v>
      </c>
      <c r="AJ19" s="12">
        <f>IFERROR(VLOOKUP(AJ$1&amp;"_"&amp;$A19,Classes!$B$2:$N$455,11,FALSE),0)</f>
        <v>0</v>
      </c>
      <c r="AK19" s="12">
        <f>IFERROR(VLOOKUP(AK$1&amp;"_"&amp;$A19,Classes!$B$2:$N$455,11,FALSE),0)</f>
        <v>0</v>
      </c>
      <c r="AL19" s="11">
        <f>IFERROR(VLOOKUP(AL$1&amp;"_"&amp;$A19,Classes!$B$2:$N$455,11,FALSE),0)</f>
        <v>0</v>
      </c>
      <c r="AM19" s="12">
        <f>IFERROR(VLOOKUP(AM$1&amp;"_"&amp;$A19,Classes!$B$2:$N$455,11,FALSE),0)</f>
        <v>0</v>
      </c>
      <c r="AN19" s="12">
        <f>IFERROR(VLOOKUP(AN$1&amp;"_"&amp;$A19,Classes!$B$2:$N$455,11,FALSE),0)</f>
        <v>0</v>
      </c>
      <c r="AO19" s="12">
        <f>IFERROR(VLOOKUP(AO$1&amp;"_"&amp;$A19,Classes!$B$2:$N$455,11,FALSE),0)</f>
        <v>0</v>
      </c>
      <c r="AP19" s="12">
        <f>IFERROR(VLOOKUP(AP$1&amp;"_"&amp;$A19,Classes!$B$2:$N$455,11,FALSE),0)</f>
        <v>0</v>
      </c>
      <c r="AQ19" s="12">
        <f>IFERROR(VLOOKUP(AQ$1&amp;"_"&amp;$A19,Classes!$B$2:$N$455,11,FALSE),0)</f>
        <v>0</v>
      </c>
      <c r="AR19" s="12">
        <f>IFERROR(VLOOKUP(AR$1&amp;"_"&amp;$A19,Classes!$B$2:$N$455,11,FALSE),0)</f>
        <v>0</v>
      </c>
      <c r="AS19" s="12">
        <f>IFERROR(VLOOKUP(AS$1&amp;"_"&amp;$A19,Classes!$B$2:$N$455,11,FALSE),0)</f>
        <v>0</v>
      </c>
      <c r="AT19" s="12">
        <f>IFERROR(VLOOKUP(AT$1&amp;"_"&amp;$A19,Classes!$B$2:$N$455,11,FALSE),0)</f>
        <v>0</v>
      </c>
      <c r="AU19" s="11">
        <f>IFERROR(VLOOKUP(AU$1&amp;"_"&amp;$A19,Classes!$B$2:$N$455,11,FALSE),0)</f>
        <v>0</v>
      </c>
      <c r="AV19" s="12">
        <f>IFERROR(VLOOKUP(AV$1&amp;"_"&amp;$A19,Classes!$B$2:$N$455,11,FALSE),0)</f>
        <v>0</v>
      </c>
      <c r="AW19" s="12">
        <f>IFERROR(VLOOKUP(AW$1&amp;"_"&amp;$A19,Classes!$B$2:$N$455,11,FALSE),0)</f>
        <v>0</v>
      </c>
      <c r="AX19" s="12">
        <f>IFERROR(VLOOKUP(AX$1&amp;"_"&amp;$A19,Classes!$B$2:$N$455,11,FALSE),0)</f>
        <v>0</v>
      </c>
      <c r="AY19" s="11">
        <f>IFERROR(VLOOKUP(AY$1&amp;"_"&amp;$A19,Classes!$B$2:$N$455,11,FALSE),0)</f>
        <v>0</v>
      </c>
      <c r="AZ19" s="12">
        <f>IFERROR(VLOOKUP(AZ$1&amp;"_"&amp;$A19,Classes!$B$2:$N$455,11,FALSE),0)</f>
        <v>0</v>
      </c>
      <c r="BA19" s="12">
        <f>IFERROR(VLOOKUP(BA$1&amp;"_"&amp;$A19,Classes!$B$2:$N$455,11,FALSE),0)</f>
        <v>0</v>
      </c>
      <c r="BB19" s="11">
        <f>IFERROR(VLOOKUP(BB$1&amp;"_"&amp;$A19,Classes!$B$2:$N$455,11,FALSE),0)</f>
        <v>0</v>
      </c>
      <c r="BC19" s="12">
        <f>IFERROR(VLOOKUP(BC$1&amp;"_"&amp;$A19,Classes!$B$2:$N$455,11,FALSE),0)</f>
        <v>0</v>
      </c>
      <c r="BD19" s="12">
        <f>IFERROR(VLOOKUP(BD$1&amp;"_"&amp;$A19,Classes!$B$2:$N$455,11,FALSE),0)</f>
        <v>0</v>
      </c>
      <c r="BE19" s="12">
        <f>IFERROR(VLOOKUP(BE$1&amp;"_"&amp;$A19,Classes!$B$2:$N$455,11,FALSE),0)</f>
        <v>0</v>
      </c>
    </row>
    <row r="21" spans="1:57" x14ac:dyDescent="0.3">
      <c r="A21" s="13" t="s">
        <v>80</v>
      </c>
      <c r="B21" s="21" t="s">
        <v>45</v>
      </c>
      <c r="C21" s="13" t="s">
        <v>41</v>
      </c>
      <c r="D21" s="13" t="s">
        <v>42</v>
      </c>
      <c r="E21" s="13" t="s">
        <v>46</v>
      </c>
      <c r="F21" s="13" t="s">
        <v>44</v>
      </c>
      <c r="G21" s="13" t="s">
        <v>43</v>
      </c>
      <c r="H21" s="22" t="s">
        <v>47</v>
      </c>
      <c r="I21" s="13" t="s">
        <v>34</v>
      </c>
      <c r="J21" s="13" t="s">
        <v>38</v>
      </c>
      <c r="K21" s="13" t="s">
        <v>33</v>
      </c>
      <c r="L21" s="13" t="s">
        <v>39</v>
      </c>
      <c r="M21" s="13" t="s">
        <v>35</v>
      </c>
      <c r="N21" s="13" t="s">
        <v>36</v>
      </c>
      <c r="O21" s="13" t="s">
        <v>31</v>
      </c>
      <c r="P21" s="13" t="s">
        <v>40</v>
      </c>
      <c r="Q21" s="13" t="s">
        <v>32</v>
      </c>
      <c r="R21" s="21" t="s">
        <v>49</v>
      </c>
      <c r="S21" s="13" t="s">
        <v>48</v>
      </c>
      <c r="T21" s="13" t="s">
        <v>50</v>
      </c>
      <c r="U21" s="22" t="s">
        <v>51</v>
      </c>
      <c r="V21" s="13" t="s">
        <v>52</v>
      </c>
      <c r="W21" s="13" t="s">
        <v>54</v>
      </c>
      <c r="X21" s="13" t="s">
        <v>53</v>
      </c>
      <c r="Y21" s="21" t="s">
        <v>29</v>
      </c>
      <c r="Z21" s="13" t="s">
        <v>30</v>
      </c>
      <c r="AA21" s="13" t="s">
        <v>28</v>
      </c>
      <c r="AB21" s="13" t="s">
        <v>10</v>
      </c>
      <c r="AD21" s="33" t="s">
        <v>82</v>
      </c>
      <c r="AE21" s="37" t="s">
        <v>45</v>
      </c>
      <c r="AF21" s="33" t="s">
        <v>41</v>
      </c>
      <c r="AG21" s="33" t="s">
        <v>42</v>
      </c>
      <c r="AH21" s="33" t="s">
        <v>46</v>
      </c>
      <c r="AI21" s="33" t="s">
        <v>44</v>
      </c>
      <c r="AJ21" s="33" t="s">
        <v>43</v>
      </c>
      <c r="AK21" s="38" t="s">
        <v>47</v>
      </c>
      <c r="AL21" s="33" t="s">
        <v>34</v>
      </c>
      <c r="AM21" s="33" t="s">
        <v>38</v>
      </c>
      <c r="AN21" s="33" t="s">
        <v>33</v>
      </c>
      <c r="AO21" s="33" t="s">
        <v>39</v>
      </c>
      <c r="AP21" s="33" t="s">
        <v>35</v>
      </c>
      <c r="AQ21" s="33" t="s">
        <v>36</v>
      </c>
      <c r="AR21" s="33" t="s">
        <v>31</v>
      </c>
      <c r="AS21" s="33" t="s">
        <v>40</v>
      </c>
      <c r="AT21" s="33" t="s">
        <v>32</v>
      </c>
      <c r="AU21" s="37" t="s">
        <v>49</v>
      </c>
      <c r="AV21" s="33" t="s">
        <v>48</v>
      </c>
      <c r="AW21" s="33" t="s">
        <v>50</v>
      </c>
      <c r="AX21" s="38" t="s">
        <v>51</v>
      </c>
      <c r="AY21" s="33" t="s">
        <v>52</v>
      </c>
      <c r="AZ21" s="33" t="s">
        <v>54</v>
      </c>
      <c r="BA21" s="33" t="s">
        <v>53</v>
      </c>
      <c r="BB21" s="37" t="s">
        <v>29</v>
      </c>
      <c r="BC21" s="33" t="s">
        <v>30</v>
      </c>
      <c r="BD21" s="33" t="s">
        <v>28</v>
      </c>
      <c r="BE21" s="33" t="s">
        <v>10</v>
      </c>
    </row>
    <row r="22" spans="1:57" x14ac:dyDescent="0.3">
      <c r="A22" s="14" t="s">
        <v>12</v>
      </c>
      <c r="B22" s="7">
        <f>IFERROR(VLOOKUP(B$1&amp;"_"&amp;$A22,Classes!$B$2:$N$455,10,FALSE),0)</f>
        <v>0</v>
      </c>
      <c r="C22" s="8">
        <f>IFERROR(VLOOKUP(C$1&amp;"_"&amp;$A22,Classes!$B$2:$N$455,10,FALSE),0)</f>
        <v>0</v>
      </c>
      <c r="D22" s="8">
        <f>IFERROR(VLOOKUP(D$1&amp;"_"&amp;$A22,Classes!$B$2:$N$455,10,FALSE),0)</f>
        <v>0</v>
      </c>
      <c r="E22" s="8">
        <f>IFERROR(VLOOKUP(E$1&amp;"_"&amp;$A22,Classes!$B$2:$N$455,10,FALSE),0)</f>
        <v>0</v>
      </c>
      <c r="F22" s="8">
        <f>IFERROR(VLOOKUP(F$1&amp;"_"&amp;$A22,Classes!$B$2:$N$455,10,FALSE),0)</f>
        <v>0</v>
      </c>
      <c r="G22" s="8">
        <f>IFERROR(VLOOKUP(G$1&amp;"_"&amp;$A22,Classes!$B$2:$N$455,10,FALSE),0)</f>
        <v>0</v>
      </c>
      <c r="H22" s="23">
        <f>IFERROR(VLOOKUP(H$1&amp;"_"&amp;$A22,Classes!$B$2:$N$455,10,FALSE),0)</f>
        <v>0</v>
      </c>
      <c r="I22" s="8">
        <f>IFERROR(VLOOKUP(I$1&amp;"_"&amp;$A22,Classes!$B$2:$N$455,10,FALSE),0)</f>
        <v>0</v>
      </c>
      <c r="J22" s="8">
        <f>IFERROR(VLOOKUP(J$1&amp;"_"&amp;$A22,Classes!$B$2:$N$455,10,FALSE),0)</f>
        <v>0</v>
      </c>
      <c r="K22" s="8">
        <f>IFERROR(VLOOKUP(K$1&amp;"_"&amp;$A22,Classes!$B$2:$N$455,10,FALSE),0)</f>
        <v>0</v>
      </c>
      <c r="L22" s="8">
        <f>IFERROR(VLOOKUP(L$1&amp;"_"&amp;$A22,Classes!$B$2:$N$455,10,FALSE),0)</f>
        <v>0</v>
      </c>
      <c r="M22" s="8">
        <f>IFERROR(VLOOKUP(M$1&amp;"_"&amp;$A22,Classes!$B$2:$N$455,10,FALSE),0)</f>
        <v>0</v>
      </c>
      <c r="N22" s="8">
        <f>IFERROR(VLOOKUP(N$1&amp;"_"&amp;$A22,Classes!$B$2:$N$455,10,FALSE),0)</f>
        <v>0</v>
      </c>
      <c r="O22" s="8">
        <f>IFERROR(VLOOKUP(O$1&amp;"_"&amp;$A22,Classes!$B$2:$N$455,10,FALSE),0)</f>
        <v>0</v>
      </c>
      <c r="P22" s="8">
        <f>IFERROR(VLOOKUP(P$1&amp;"_"&amp;$A22,Classes!$B$2:$N$455,10,FALSE),0)</f>
        <v>0</v>
      </c>
      <c r="Q22" s="8">
        <f>IFERROR(VLOOKUP(Q$1&amp;"_"&amp;$A22,Classes!$B$2:$N$455,10,FALSE),0)</f>
        <v>0</v>
      </c>
      <c r="R22" s="7">
        <f>IFERROR(VLOOKUP(R$1&amp;"_"&amp;$A22,Classes!$B$2:$N$455,10,FALSE),0)</f>
        <v>0</v>
      </c>
      <c r="S22" s="8">
        <f>IFERROR(VLOOKUP(S$1&amp;"_"&amp;$A22,Classes!$B$2:$N$455,10,FALSE),0)</f>
        <v>0</v>
      </c>
      <c r="T22" s="8">
        <f>IFERROR(VLOOKUP(T$1&amp;"_"&amp;$A22,Classes!$B$2:$N$455,10,FALSE),0)</f>
        <v>0</v>
      </c>
      <c r="U22" s="23">
        <f>IFERROR(VLOOKUP(U$1&amp;"_"&amp;$A22,Classes!$B$2:$N$455,10,FALSE),0)</f>
        <v>0</v>
      </c>
      <c r="V22" s="8">
        <f>IFERROR(VLOOKUP(V$1&amp;"_"&amp;$A22,Classes!$B$2:$N$455,10,FALSE),0)</f>
        <v>0</v>
      </c>
      <c r="W22" s="8">
        <f>IFERROR(VLOOKUP(W$1&amp;"_"&amp;$A22,Classes!$B$2:$N$455,10,FALSE),0)</f>
        <v>0</v>
      </c>
      <c r="X22" s="8">
        <f>IFERROR(VLOOKUP(X$1&amp;"_"&amp;$A22,Classes!$B$2:$N$455,10,FALSE),0)</f>
        <v>0</v>
      </c>
      <c r="Y22" s="7">
        <f>IFERROR(VLOOKUP(Y$1&amp;"_"&amp;$A22,Classes!$B$2:$N$455,10,FALSE),0)</f>
        <v>0</v>
      </c>
      <c r="Z22" s="8">
        <f>IFERROR(VLOOKUP(Z$1&amp;"_"&amp;$A22,Classes!$B$2:$N$455,10,FALSE),0)</f>
        <v>0</v>
      </c>
      <c r="AA22" s="8">
        <f>IFERROR(VLOOKUP(AA$1&amp;"_"&amp;$A22,Classes!$B$2:$N$455,10,FALSE),0)</f>
        <v>0</v>
      </c>
      <c r="AB22" s="8">
        <f>IFERROR(VLOOKUP(AB$1&amp;"_"&amp;$A22,Classes!$B$2:$N$455,10,FALSE),0)</f>
        <v>0</v>
      </c>
      <c r="AD22" s="34" t="s">
        <v>12</v>
      </c>
      <c r="AE22" s="7">
        <f>IFERROR(VLOOKUP(AE$1&amp;"_"&amp;$A22,Classes!$B$2:$N$455,13,FALSE),0)</f>
        <v>0</v>
      </c>
      <c r="AF22" s="8">
        <f>IFERROR(VLOOKUP(AF$1&amp;"_"&amp;$A22,Classes!$B$2:$N$455,13,FALSE),0)</f>
        <v>0</v>
      </c>
      <c r="AG22" s="8">
        <f>IFERROR(VLOOKUP(AG$1&amp;"_"&amp;$A22,Classes!$B$2:$N$455,13,FALSE),0)</f>
        <v>0</v>
      </c>
      <c r="AH22" s="8">
        <f>IFERROR(VLOOKUP(AH$1&amp;"_"&amp;$A22,Classes!$B$2:$N$455,13,FALSE),0)</f>
        <v>0</v>
      </c>
      <c r="AI22" s="8">
        <f>IFERROR(VLOOKUP(AI$1&amp;"_"&amp;$A22,Classes!$B$2:$N$455,13,FALSE),0)</f>
        <v>0</v>
      </c>
      <c r="AJ22" s="8">
        <f>IFERROR(VLOOKUP(AJ$1&amp;"_"&amp;$A22,Classes!$B$2:$N$455,13,FALSE),0)</f>
        <v>0</v>
      </c>
      <c r="AK22" s="23">
        <f>IFERROR(VLOOKUP(AK$1&amp;"_"&amp;$A22,Classes!$B$2:$N$455,13,FALSE),0)</f>
        <v>0</v>
      </c>
      <c r="AL22" s="8">
        <f>IFERROR(VLOOKUP(AL$1&amp;"_"&amp;$A22,Classes!$B$2:$N$455,13,FALSE),0)</f>
        <v>0</v>
      </c>
      <c r="AM22" s="8">
        <f>IFERROR(VLOOKUP(AM$1&amp;"_"&amp;$A22,Classes!$B$2:$N$455,13,FALSE),0)</f>
        <v>0</v>
      </c>
      <c r="AN22" s="8">
        <f>IFERROR(VLOOKUP(AN$1&amp;"_"&amp;$A22,Classes!$B$2:$N$455,13,FALSE),0)</f>
        <v>0</v>
      </c>
      <c r="AO22" s="8">
        <f>IFERROR(VLOOKUP(AO$1&amp;"_"&amp;$A22,Classes!$B$2:$N$455,13,FALSE),0)</f>
        <v>0</v>
      </c>
      <c r="AP22" s="8">
        <f>IFERROR(VLOOKUP(AP$1&amp;"_"&amp;$A22,Classes!$B$2:$N$455,13,FALSE),0)</f>
        <v>0</v>
      </c>
      <c r="AQ22" s="8">
        <f>IFERROR(VLOOKUP(AQ$1&amp;"_"&amp;$A22,Classes!$B$2:$N$455,13,FALSE),0)</f>
        <v>0</v>
      </c>
      <c r="AR22" s="8">
        <f>IFERROR(VLOOKUP(AR$1&amp;"_"&amp;$A22,Classes!$B$2:$N$455,13,FALSE),0)</f>
        <v>0</v>
      </c>
      <c r="AS22" s="8">
        <f>IFERROR(VLOOKUP(AS$1&amp;"_"&amp;$A22,Classes!$B$2:$N$455,13,FALSE),0)</f>
        <v>0</v>
      </c>
      <c r="AT22" s="8">
        <f>IFERROR(VLOOKUP(AT$1&amp;"_"&amp;$A22,Classes!$B$2:$N$455,13,FALSE),0)</f>
        <v>0</v>
      </c>
      <c r="AU22" s="7">
        <f>IFERROR(VLOOKUP(AU$1&amp;"_"&amp;$A22,Classes!$B$2:$N$455,13,FALSE),0)</f>
        <v>0</v>
      </c>
      <c r="AV22" s="8">
        <f>IFERROR(VLOOKUP(AV$1&amp;"_"&amp;$A22,Classes!$B$2:$N$455,13,FALSE),0)</f>
        <v>0</v>
      </c>
      <c r="AW22" s="8">
        <f>IFERROR(VLOOKUP(AW$1&amp;"_"&amp;$A22,Classes!$B$2:$N$455,13,FALSE),0)</f>
        <v>0</v>
      </c>
      <c r="AX22" s="23">
        <f>IFERROR(VLOOKUP(AX$1&amp;"_"&amp;$A22,Classes!$B$2:$N$455,13,FALSE),0)</f>
        <v>0</v>
      </c>
      <c r="AY22" s="8">
        <f>IFERROR(VLOOKUP(AY$1&amp;"_"&amp;$A22,Classes!$B$2:$N$455,13,FALSE),0)</f>
        <v>0</v>
      </c>
      <c r="AZ22" s="8">
        <f>IFERROR(VLOOKUP(AZ$1&amp;"_"&amp;$A22,Classes!$B$2:$N$455,13,FALSE),0)</f>
        <v>0</v>
      </c>
      <c r="BA22" s="8">
        <f>IFERROR(VLOOKUP(BA$1&amp;"_"&amp;$A22,Classes!$B$2:$N$455,13,FALSE),0)</f>
        <v>0</v>
      </c>
      <c r="BB22" s="7">
        <f>IFERROR(VLOOKUP(BB$1&amp;"_"&amp;$A22,Classes!$B$2:$N$455,13,FALSE),0)</f>
        <v>0</v>
      </c>
      <c r="BC22" s="8">
        <f>IFERROR(VLOOKUP(BC$1&amp;"_"&amp;$A22,Classes!$B$2:$N$455,13,FALSE),0)</f>
        <v>0</v>
      </c>
      <c r="BD22" s="8">
        <f>IFERROR(VLOOKUP(BD$1&amp;"_"&amp;$A22,Classes!$B$2:$N$455,13,FALSE),0)</f>
        <v>0</v>
      </c>
      <c r="BE22" s="8">
        <f>IFERROR(VLOOKUP(BE$1&amp;"_"&amp;$A22,Classes!$B$2:$N$455,13,FALSE),0)</f>
        <v>0</v>
      </c>
    </row>
    <row r="23" spans="1:57" x14ac:dyDescent="0.3">
      <c r="A23" s="15" t="s">
        <v>13</v>
      </c>
      <c r="B23" s="3">
        <f>IFERROR(VLOOKUP(B$1&amp;"_"&amp;$A23,Classes!$B$2:$N$455,10,FALSE),0)</f>
        <v>0</v>
      </c>
      <c r="C23">
        <f>IFERROR(VLOOKUP(C$1&amp;"_"&amp;$A23,Classes!$B$2:$N$455,10,FALSE),0)</f>
        <v>0</v>
      </c>
      <c r="D23">
        <f>IFERROR(VLOOKUP(D$1&amp;"_"&amp;$A23,Classes!$B$2:$N$455,10,FALSE),0)</f>
        <v>0</v>
      </c>
      <c r="E23">
        <f>IFERROR(VLOOKUP(E$1&amp;"_"&amp;$A23,Classes!$B$2:$N$455,10,FALSE),0)</f>
        <v>0</v>
      </c>
      <c r="F23">
        <f>IFERROR(VLOOKUP(F$1&amp;"_"&amp;$A23,Classes!$B$2:$N$455,10,FALSE),0)</f>
        <v>0</v>
      </c>
      <c r="G23">
        <f>IFERROR(VLOOKUP(G$1&amp;"_"&amp;$A23,Classes!$B$2:$N$455,10,FALSE),0)</f>
        <v>0</v>
      </c>
      <c r="H23" s="24">
        <f>IFERROR(VLOOKUP(H$1&amp;"_"&amp;$A23,Classes!$B$2:$N$455,10,FALSE),0)</f>
        <v>0</v>
      </c>
      <c r="I23">
        <f>IFERROR(VLOOKUP(I$1&amp;"_"&amp;$A23,Classes!$B$2:$N$455,10,FALSE),0)</f>
        <v>0</v>
      </c>
      <c r="J23">
        <f>IFERROR(VLOOKUP(J$1&amp;"_"&amp;$A23,Classes!$B$2:$N$455,10,FALSE),0)</f>
        <v>0</v>
      </c>
      <c r="K23">
        <f>IFERROR(VLOOKUP(K$1&amp;"_"&amp;$A23,Classes!$B$2:$N$455,10,FALSE),0)</f>
        <v>0</v>
      </c>
      <c r="L23">
        <f>IFERROR(VLOOKUP(L$1&amp;"_"&amp;$A23,Classes!$B$2:$N$455,10,FALSE),0)</f>
        <v>0</v>
      </c>
      <c r="M23">
        <f>IFERROR(VLOOKUP(M$1&amp;"_"&amp;$A23,Classes!$B$2:$N$455,10,FALSE),0)</f>
        <v>0</v>
      </c>
      <c r="N23">
        <f>IFERROR(VLOOKUP(N$1&amp;"_"&amp;$A23,Classes!$B$2:$N$455,10,FALSE),0)</f>
        <v>0</v>
      </c>
      <c r="O23">
        <f>IFERROR(VLOOKUP(O$1&amp;"_"&amp;$A23,Classes!$B$2:$N$455,10,FALSE),0)</f>
        <v>0</v>
      </c>
      <c r="P23">
        <f>IFERROR(VLOOKUP(P$1&amp;"_"&amp;$A23,Classes!$B$2:$N$455,10,FALSE),0)</f>
        <v>0</v>
      </c>
      <c r="Q23">
        <f>IFERROR(VLOOKUP(Q$1&amp;"_"&amp;$A23,Classes!$B$2:$N$455,10,FALSE),0)</f>
        <v>0</v>
      </c>
      <c r="R23" s="3">
        <f>IFERROR(VLOOKUP(R$1&amp;"_"&amp;$A23,Classes!$B$2:$N$455,10,FALSE),0)</f>
        <v>0</v>
      </c>
      <c r="S23">
        <f>IFERROR(VLOOKUP(S$1&amp;"_"&amp;$A23,Classes!$B$2:$N$455,10,FALSE),0)</f>
        <v>0</v>
      </c>
      <c r="T23">
        <f>IFERROR(VLOOKUP(T$1&amp;"_"&amp;$A23,Classes!$B$2:$N$455,10,FALSE),0)</f>
        <v>0</v>
      </c>
      <c r="U23" s="24">
        <f>IFERROR(VLOOKUP(U$1&amp;"_"&amp;$A23,Classes!$B$2:$N$455,10,FALSE),0)</f>
        <v>0</v>
      </c>
      <c r="V23">
        <f>IFERROR(VLOOKUP(V$1&amp;"_"&amp;$A23,Classes!$B$2:$N$455,10,FALSE),0)</f>
        <v>0</v>
      </c>
      <c r="W23">
        <f>IFERROR(VLOOKUP(W$1&amp;"_"&amp;$A23,Classes!$B$2:$N$455,10,FALSE),0)</f>
        <v>0</v>
      </c>
      <c r="X23">
        <f>IFERROR(VLOOKUP(X$1&amp;"_"&amp;$A23,Classes!$B$2:$N$455,10,FALSE),0)</f>
        <v>0</v>
      </c>
      <c r="Y23" s="3">
        <f>IFERROR(VLOOKUP(Y$1&amp;"_"&amp;$A23,Classes!$B$2:$N$455,10,FALSE),0)</f>
        <v>0</v>
      </c>
      <c r="Z23">
        <f>IFERROR(VLOOKUP(Z$1&amp;"_"&amp;$A23,Classes!$B$2:$N$455,10,FALSE),0)</f>
        <v>0</v>
      </c>
      <c r="AA23">
        <f>IFERROR(VLOOKUP(AA$1&amp;"_"&amp;$A23,Classes!$B$2:$N$455,10,FALSE),0)</f>
        <v>0</v>
      </c>
      <c r="AB23">
        <f>IFERROR(VLOOKUP(AB$1&amp;"_"&amp;$A23,Classes!$B$2:$N$455,10,FALSE),0)</f>
        <v>0</v>
      </c>
      <c r="AD23" s="35" t="s">
        <v>13</v>
      </c>
      <c r="AE23" s="3">
        <f>IFERROR(VLOOKUP(AE$1&amp;"_"&amp;$A23,Classes!$B$2:$N$455,13,FALSE),0)</f>
        <v>0</v>
      </c>
      <c r="AF23">
        <f>IFERROR(VLOOKUP(AF$1&amp;"_"&amp;$A23,Classes!$B$2:$N$455,13,FALSE),0)</f>
        <v>0</v>
      </c>
      <c r="AG23">
        <f>IFERROR(VLOOKUP(AG$1&amp;"_"&amp;$A23,Classes!$B$2:$N$455,13,FALSE),0)</f>
        <v>0</v>
      </c>
      <c r="AH23">
        <f>IFERROR(VLOOKUP(AH$1&amp;"_"&amp;$A23,Classes!$B$2:$N$455,13,FALSE),0)</f>
        <v>0</v>
      </c>
      <c r="AI23">
        <f>IFERROR(VLOOKUP(AI$1&amp;"_"&amp;$A23,Classes!$B$2:$N$455,13,FALSE),0)</f>
        <v>0</v>
      </c>
      <c r="AJ23">
        <f>IFERROR(VLOOKUP(AJ$1&amp;"_"&amp;$A23,Classes!$B$2:$N$455,13,FALSE),0)</f>
        <v>0</v>
      </c>
      <c r="AK23" s="24">
        <f>IFERROR(VLOOKUP(AK$1&amp;"_"&amp;$A23,Classes!$B$2:$N$455,13,FALSE),0)</f>
        <v>0</v>
      </c>
      <c r="AL23">
        <f>IFERROR(VLOOKUP(AL$1&amp;"_"&amp;$A23,Classes!$B$2:$N$455,13,FALSE),0)</f>
        <v>0</v>
      </c>
      <c r="AM23">
        <f>IFERROR(VLOOKUP(AM$1&amp;"_"&amp;$A23,Classes!$B$2:$N$455,13,FALSE),0)</f>
        <v>0</v>
      </c>
      <c r="AN23">
        <f>IFERROR(VLOOKUP(AN$1&amp;"_"&amp;$A23,Classes!$B$2:$N$455,13,FALSE),0)</f>
        <v>0</v>
      </c>
      <c r="AO23">
        <f>IFERROR(VLOOKUP(AO$1&amp;"_"&amp;$A23,Classes!$B$2:$N$455,13,FALSE),0)</f>
        <v>0</v>
      </c>
      <c r="AP23">
        <f>IFERROR(VLOOKUP(AP$1&amp;"_"&amp;$A23,Classes!$B$2:$N$455,13,FALSE),0)</f>
        <v>0</v>
      </c>
      <c r="AQ23">
        <f>IFERROR(VLOOKUP(AQ$1&amp;"_"&amp;$A23,Classes!$B$2:$N$455,13,FALSE),0)</f>
        <v>0</v>
      </c>
      <c r="AR23">
        <f>IFERROR(VLOOKUP(AR$1&amp;"_"&amp;$A23,Classes!$B$2:$N$455,13,FALSE),0)</f>
        <v>0</v>
      </c>
      <c r="AS23">
        <f>IFERROR(VLOOKUP(AS$1&amp;"_"&amp;$A23,Classes!$B$2:$N$455,13,FALSE),0)</f>
        <v>0</v>
      </c>
      <c r="AT23">
        <f>IFERROR(VLOOKUP(AT$1&amp;"_"&amp;$A23,Classes!$B$2:$N$455,13,FALSE),0)</f>
        <v>0</v>
      </c>
      <c r="AU23" s="3">
        <f>IFERROR(VLOOKUP(AU$1&amp;"_"&amp;$A23,Classes!$B$2:$N$455,13,FALSE),0)</f>
        <v>0</v>
      </c>
      <c r="AV23">
        <f>IFERROR(VLOOKUP(AV$1&amp;"_"&amp;$A23,Classes!$B$2:$N$455,13,FALSE),0)</f>
        <v>0</v>
      </c>
      <c r="AW23">
        <f>IFERROR(VLOOKUP(AW$1&amp;"_"&amp;$A23,Classes!$B$2:$N$455,13,FALSE),0)</f>
        <v>0</v>
      </c>
      <c r="AX23" s="24">
        <f>IFERROR(VLOOKUP(AX$1&amp;"_"&amp;$A23,Classes!$B$2:$N$455,13,FALSE),0)</f>
        <v>0</v>
      </c>
      <c r="AY23">
        <f>IFERROR(VLOOKUP(AY$1&amp;"_"&amp;$A23,Classes!$B$2:$N$455,13,FALSE),0)</f>
        <v>0</v>
      </c>
      <c r="AZ23">
        <f>IFERROR(VLOOKUP(AZ$1&amp;"_"&amp;$A23,Classes!$B$2:$N$455,13,FALSE),0)</f>
        <v>0</v>
      </c>
      <c r="BA23">
        <f>IFERROR(VLOOKUP(BA$1&amp;"_"&amp;$A23,Classes!$B$2:$N$455,13,FALSE),0)</f>
        <v>0</v>
      </c>
      <c r="BB23" s="3">
        <f>IFERROR(VLOOKUP(BB$1&amp;"_"&amp;$A23,Classes!$B$2:$N$455,13,FALSE),0)</f>
        <v>0</v>
      </c>
      <c r="BC23">
        <f>IFERROR(VLOOKUP(BC$1&amp;"_"&amp;$A23,Classes!$B$2:$N$455,13,FALSE),0)</f>
        <v>0</v>
      </c>
      <c r="BD23">
        <f>IFERROR(VLOOKUP(BD$1&amp;"_"&amp;$A23,Classes!$B$2:$N$455,13,FALSE),0)</f>
        <v>0</v>
      </c>
      <c r="BE23">
        <f>IFERROR(VLOOKUP(BE$1&amp;"_"&amp;$A23,Classes!$B$2:$N$455,13,FALSE),0)</f>
        <v>0</v>
      </c>
    </row>
    <row r="24" spans="1:57" x14ac:dyDescent="0.3">
      <c r="A24" s="15" t="s">
        <v>18</v>
      </c>
      <c r="B24" s="3">
        <f>IFERROR(VLOOKUP(B$1&amp;"_"&amp;$A24,Classes!$B$2:$N$455,10,FALSE),0)</f>
        <v>0</v>
      </c>
      <c r="C24">
        <f>IFERROR(VLOOKUP(C$1&amp;"_"&amp;$A24,Classes!$B$2:$N$455,10,FALSE),0)</f>
        <v>0</v>
      </c>
      <c r="D24">
        <f>IFERROR(VLOOKUP(D$1&amp;"_"&amp;$A24,Classes!$B$2:$N$455,10,FALSE),0)</f>
        <v>0</v>
      </c>
      <c r="E24">
        <f>IFERROR(VLOOKUP(E$1&amp;"_"&amp;$A24,Classes!$B$2:$N$455,10,FALSE),0)</f>
        <v>0</v>
      </c>
      <c r="F24">
        <f>IFERROR(VLOOKUP(F$1&amp;"_"&amp;$A24,Classes!$B$2:$N$455,10,FALSE),0)</f>
        <v>0</v>
      </c>
      <c r="G24">
        <f>IFERROR(VLOOKUP(G$1&amp;"_"&amp;$A24,Classes!$B$2:$N$455,10,FALSE),0)</f>
        <v>0</v>
      </c>
      <c r="H24" s="24">
        <f>IFERROR(VLOOKUP(H$1&amp;"_"&amp;$A24,Classes!$B$2:$N$455,10,FALSE),0)</f>
        <v>0</v>
      </c>
      <c r="I24">
        <f>IFERROR(VLOOKUP(I$1&amp;"_"&amp;$A24,Classes!$B$2:$N$455,10,FALSE),0)</f>
        <v>0</v>
      </c>
      <c r="J24">
        <f>IFERROR(VLOOKUP(J$1&amp;"_"&amp;$A24,Classes!$B$2:$N$455,10,FALSE),0)</f>
        <v>0</v>
      </c>
      <c r="K24">
        <f>IFERROR(VLOOKUP(K$1&amp;"_"&amp;$A24,Classes!$B$2:$N$455,10,FALSE),0)</f>
        <v>0</v>
      </c>
      <c r="L24">
        <f>IFERROR(VLOOKUP(L$1&amp;"_"&amp;$A24,Classes!$B$2:$N$455,10,FALSE),0)</f>
        <v>0</v>
      </c>
      <c r="M24">
        <f>IFERROR(VLOOKUP(M$1&amp;"_"&amp;$A24,Classes!$B$2:$N$455,10,FALSE),0)</f>
        <v>0</v>
      </c>
      <c r="N24">
        <f>IFERROR(VLOOKUP(N$1&amp;"_"&amp;$A24,Classes!$B$2:$N$455,10,FALSE),0)</f>
        <v>0</v>
      </c>
      <c r="O24">
        <f>IFERROR(VLOOKUP(O$1&amp;"_"&amp;$A24,Classes!$B$2:$N$455,10,FALSE),0)</f>
        <v>0</v>
      </c>
      <c r="P24">
        <f>IFERROR(VLOOKUP(P$1&amp;"_"&amp;$A24,Classes!$B$2:$N$455,10,FALSE),0)</f>
        <v>0</v>
      </c>
      <c r="Q24">
        <f>IFERROR(VLOOKUP(Q$1&amp;"_"&amp;$A24,Classes!$B$2:$N$455,10,FALSE),0)</f>
        <v>0</v>
      </c>
      <c r="R24" s="3">
        <f>IFERROR(VLOOKUP(R$1&amp;"_"&amp;$A24,Classes!$B$2:$N$455,10,FALSE),0)</f>
        <v>0</v>
      </c>
      <c r="S24">
        <f>IFERROR(VLOOKUP(S$1&amp;"_"&amp;$A24,Classes!$B$2:$N$455,10,FALSE),0)</f>
        <v>0</v>
      </c>
      <c r="T24">
        <f>IFERROR(VLOOKUP(T$1&amp;"_"&amp;$A24,Classes!$B$2:$N$455,10,FALSE),0)</f>
        <v>0</v>
      </c>
      <c r="U24" s="24">
        <f>IFERROR(VLOOKUP(U$1&amp;"_"&amp;$A24,Classes!$B$2:$N$455,10,FALSE),0)</f>
        <v>0</v>
      </c>
      <c r="V24">
        <f>IFERROR(VLOOKUP(V$1&amp;"_"&amp;$A24,Classes!$B$2:$N$455,10,FALSE),0)</f>
        <v>0</v>
      </c>
      <c r="W24">
        <f>IFERROR(VLOOKUP(W$1&amp;"_"&amp;$A24,Classes!$B$2:$N$455,10,FALSE),0)</f>
        <v>1</v>
      </c>
      <c r="X24">
        <f>IFERROR(VLOOKUP(X$1&amp;"_"&amp;$A24,Classes!$B$2:$N$455,10,FALSE),0)</f>
        <v>1</v>
      </c>
      <c r="Y24" s="3">
        <f>IFERROR(VLOOKUP(Y$1&amp;"_"&amp;$A24,Classes!$B$2:$N$455,10,FALSE),0)</f>
        <v>0</v>
      </c>
      <c r="Z24">
        <f>IFERROR(VLOOKUP(Z$1&amp;"_"&amp;$A24,Classes!$B$2:$N$455,10,FALSE),0)</f>
        <v>0</v>
      </c>
      <c r="AA24">
        <f>IFERROR(VLOOKUP(AA$1&amp;"_"&amp;$A24,Classes!$B$2:$N$455,10,FALSE),0)</f>
        <v>0</v>
      </c>
      <c r="AB24">
        <f>IFERROR(VLOOKUP(AB$1&amp;"_"&amp;$A24,Classes!$B$2:$N$455,10,FALSE),0)</f>
        <v>0</v>
      </c>
      <c r="AD24" s="35" t="s">
        <v>18</v>
      </c>
      <c r="AE24" s="3">
        <f>IFERROR(VLOOKUP(AE$1&amp;"_"&amp;$A24,Classes!$B$2:$N$455,13,FALSE),0)</f>
        <v>0</v>
      </c>
      <c r="AF24">
        <f>IFERROR(VLOOKUP(AF$1&amp;"_"&amp;$A24,Classes!$B$2:$N$455,13,FALSE),0)</f>
        <v>0</v>
      </c>
      <c r="AG24">
        <f>IFERROR(VLOOKUP(AG$1&amp;"_"&amp;$A24,Classes!$B$2:$N$455,13,FALSE),0)</f>
        <v>0</v>
      </c>
      <c r="AH24">
        <f>IFERROR(VLOOKUP(AH$1&amp;"_"&amp;$A24,Classes!$B$2:$N$455,13,FALSE),0)</f>
        <v>0</v>
      </c>
      <c r="AI24">
        <f>IFERROR(VLOOKUP(AI$1&amp;"_"&amp;$A24,Classes!$B$2:$N$455,13,FALSE),0)</f>
        <v>0</v>
      </c>
      <c r="AJ24">
        <f>IFERROR(VLOOKUP(AJ$1&amp;"_"&amp;$A24,Classes!$B$2:$N$455,13,FALSE),0)</f>
        <v>0</v>
      </c>
      <c r="AK24" s="24">
        <f>IFERROR(VLOOKUP(AK$1&amp;"_"&amp;$A24,Classes!$B$2:$N$455,13,FALSE),0)</f>
        <v>0</v>
      </c>
      <c r="AL24">
        <f>IFERROR(VLOOKUP(AL$1&amp;"_"&amp;$A24,Classes!$B$2:$N$455,13,FALSE),0)</f>
        <v>0</v>
      </c>
      <c r="AM24">
        <f>IFERROR(VLOOKUP(AM$1&amp;"_"&amp;$A24,Classes!$B$2:$N$455,13,FALSE),0)</f>
        <v>0</v>
      </c>
      <c r="AN24">
        <f>IFERROR(VLOOKUP(AN$1&amp;"_"&amp;$A24,Classes!$B$2:$N$455,13,FALSE),0)</f>
        <v>1</v>
      </c>
      <c r="AO24">
        <f>IFERROR(VLOOKUP(AO$1&amp;"_"&amp;$A24,Classes!$B$2:$N$455,13,FALSE),0)</f>
        <v>0</v>
      </c>
      <c r="AP24">
        <f>IFERROR(VLOOKUP(AP$1&amp;"_"&amp;$A24,Classes!$B$2:$N$455,13,FALSE),0)</f>
        <v>0</v>
      </c>
      <c r="AQ24">
        <f>IFERROR(VLOOKUP(AQ$1&amp;"_"&amp;$A24,Classes!$B$2:$N$455,13,FALSE),0)</f>
        <v>0</v>
      </c>
      <c r="AR24">
        <f>IFERROR(VLOOKUP(AR$1&amp;"_"&amp;$A24,Classes!$B$2:$N$455,13,FALSE),0)</f>
        <v>0</v>
      </c>
      <c r="AS24">
        <f>IFERROR(VLOOKUP(AS$1&amp;"_"&amp;$A24,Classes!$B$2:$N$455,13,FALSE),0)</f>
        <v>0</v>
      </c>
      <c r="AT24">
        <f>IFERROR(VLOOKUP(AT$1&amp;"_"&amp;$A24,Classes!$B$2:$N$455,13,FALSE),0)</f>
        <v>0</v>
      </c>
      <c r="AU24" s="3">
        <f>IFERROR(VLOOKUP(AU$1&amp;"_"&amp;$A24,Classes!$B$2:$N$455,13,FALSE),0)</f>
        <v>1</v>
      </c>
      <c r="AV24">
        <f>IFERROR(VLOOKUP(AV$1&amp;"_"&amp;$A24,Classes!$B$2:$N$455,13,FALSE),0)</f>
        <v>0</v>
      </c>
      <c r="AW24">
        <f>IFERROR(VLOOKUP(AW$1&amp;"_"&amp;$A24,Classes!$B$2:$N$455,13,FALSE),0)</f>
        <v>0</v>
      </c>
      <c r="AX24" s="24">
        <f>IFERROR(VLOOKUP(AX$1&amp;"_"&amp;$A24,Classes!$B$2:$N$455,13,FALSE),0)</f>
        <v>1</v>
      </c>
      <c r="AY24">
        <f>IFERROR(VLOOKUP(AY$1&amp;"_"&amp;$A24,Classes!$B$2:$N$455,13,FALSE),0)</f>
        <v>0</v>
      </c>
      <c r="AZ24">
        <f>IFERROR(VLOOKUP(AZ$1&amp;"_"&amp;$A24,Classes!$B$2:$N$455,13,FALSE),0)</f>
        <v>0</v>
      </c>
      <c r="BA24">
        <f>IFERROR(VLOOKUP(BA$1&amp;"_"&amp;$A24,Classes!$B$2:$N$455,13,FALSE),0)</f>
        <v>0</v>
      </c>
      <c r="BB24" s="3">
        <f>IFERROR(VLOOKUP(BB$1&amp;"_"&amp;$A24,Classes!$B$2:$N$455,13,FALSE),0)</f>
        <v>0</v>
      </c>
      <c r="BC24">
        <f>IFERROR(VLOOKUP(BC$1&amp;"_"&amp;$A24,Classes!$B$2:$N$455,13,FALSE),0)</f>
        <v>0</v>
      </c>
      <c r="BD24">
        <f>IFERROR(VLOOKUP(BD$1&amp;"_"&amp;$A24,Classes!$B$2:$N$455,13,FALSE),0)</f>
        <v>0</v>
      </c>
      <c r="BE24">
        <f>IFERROR(VLOOKUP(BE$1&amp;"_"&amp;$A24,Classes!$B$2:$N$455,13,FALSE),0)</f>
        <v>0</v>
      </c>
    </row>
    <row r="25" spans="1:57" x14ac:dyDescent="0.3">
      <c r="A25" s="15" t="s">
        <v>27</v>
      </c>
      <c r="B25" s="3">
        <f>IFERROR(VLOOKUP(B$1&amp;"_"&amp;$A25,Classes!$B$2:$N$455,10,FALSE),0)</f>
        <v>0</v>
      </c>
      <c r="C25">
        <f>IFERROR(VLOOKUP(C$1&amp;"_"&amp;$A25,Classes!$B$2:$N$455,10,FALSE),0)</f>
        <v>0</v>
      </c>
      <c r="D25">
        <f>IFERROR(VLOOKUP(D$1&amp;"_"&amp;$A25,Classes!$B$2:$N$455,10,FALSE),0)</f>
        <v>0</v>
      </c>
      <c r="E25">
        <f>IFERROR(VLOOKUP(E$1&amp;"_"&amp;$A25,Classes!$B$2:$N$455,10,FALSE),0)</f>
        <v>0</v>
      </c>
      <c r="F25">
        <f>IFERROR(VLOOKUP(F$1&amp;"_"&amp;$A25,Classes!$B$2:$N$455,10,FALSE),0)</f>
        <v>0</v>
      </c>
      <c r="G25">
        <f>IFERROR(VLOOKUP(G$1&amp;"_"&amp;$A25,Classes!$B$2:$N$455,10,FALSE),0)</f>
        <v>0</v>
      </c>
      <c r="H25" s="24">
        <f>IFERROR(VLOOKUP(H$1&amp;"_"&amp;$A25,Classes!$B$2:$N$455,10,FALSE),0)</f>
        <v>0</v>
      </c>
      <c r="I25">
        <f>IFERROR(VLOOKUP(I$1&amp;"_"&amp;$A25,Classes!$B$2:$N$455,10,FALSE),0)</f>
        <v>0</v>
      </c>
      <c r="J25">
        <f>IFERROR(VLOOKUP(J$1&amp;"_"&amp;$A25,Classes!$B$2:$N$455,10,FALSE),0)</f>
        <v>0</v>
      </c>
      <c r="K25">
        <f>IFERROR(VLOOKUP(K$1&amp;"_"&amp;$A25,Classes!$B$2:$N$455,10,FALSE),0)</f>
        <v>0</v>
      </c>
      <c r="L25">
        <f>IFERROR(VLOOKUP(L$1&amp;"_"&amp;$A25,Classes!$B$2:$N$455,10,FALSE),0)</f>
        <v>0</v>
      </c>
      <c r="M25">
        <f>IFERROR(VLOOKUP(M$1&amp;"_"&amp;$A25,Classes!$B$2:$N$455,10,FALSE),0)</f>
        <v>0</v>
      </c>
      <c r="N25">
        <f>IFERROR(VLOOKUP(N$1&amp;"_"&amp;$A25,Classes!$B$2:$N$455,10,FALSE),0)</f>
        <v>0</v>
      </c>
      <c r="O25">
        <f>IFERROR(VLOOKUP(O$1&amp;"_"&amp;$A25,Classes!$B$2:$N$455,10,FALSE),0)</f>
        <v>0</v>
      </c>
      <c r="P25">
        <f>IFERROR(VLOOKUP(P$1&amp;"_"&amp;$A25,Classes!$B$2:$N$455,10,FALSE),0)</f>
        <v>0</v>
      </c>
      <c r="Q25">
        <f>IFERROR(VLOOKUP(Q$1&amp;"_"&amp;$A25,Classes!$B$2:$N$455,10,FALSE),0)</f>
        <v>0</v>
      </c>
      <c r="R25" s="3">
        <f>IFERROR(VLOOKUP(R$1&amp;"_"&amp;$A25,Classes!$B$2:$N$455,10,FALSE),0)</f>
        <v>0</v>
      </c>
      <c r="S25">
        <f>IFERROR(VLOOKUP(S$1&amp;"_"&amp;$A25,Classes!$B$2:$N$455,10,FALSE),0)</f>
        <v>0</v>
      </c>
      <c r="T25">
        <f>IFERROR(VLOOKUP(T$1&amp;"_"&amp;$A25,Classes!$B$2:$N$455,10,FALSE),0)</f>
        <v>0</v>
      </c>
      <c r="U25" s="24">
        <f>IFERROR(VLOOKUP(U$1&amp;"_"&amp;$A25,Classes!$B$2:$N$455,10,FALSE),0)</f>
        <v>0</v>
      </c>
      <c r="V25">
        <f>IFERROR(VLOOKUP(V$1&amp;"_"&amp;$A25,Classes!$B$2:$N$455,10,FALSE),0)</f>
        <v>0</v>
      </c>
      <c r="W25">
        <f>IFERROR(VLOOKUP(W$1&amp;"_"&amp;$A25,Classes!$B$2:$N$455,10,FALSE),0)</f>
        <v>0</v>
      </c>
      <c r="X25">
        <f>IFERROR(VLOOKUP(X$1&amp;"_"&amp;$A25,Classes!$B$2:$N$455,10,FALSE),0)</f>
        <v>0</v>
      </c>
      <c r="Y25" s="3">
        <f>IFERROR(VLOOKUP(Y$1&amp;"_"&amp;$A25,Classes!$B$2:$N$455,10,FALSE),0)</f>
        <v>0</v>
      </c>
      <c r="Z25">
        <f>IFERROR(VLOOKUP(Z$1&amp;"_"&amp;$A25,Classes!$B$2:$N$455,10,FALSE),0)</f>
        <v>0</v>
      </c>
      <c r="AA25">
        <f>IFERROR(VLOOKUP(AA$1&amp;"_"&amp;$A25,Classes!$B$2:$N$455,10,FALSE),0)</f>
        <v>0</v>
      </c>
      <c r="AB25">
        <f>IFERROR(VLOOKUP(AB$1&amp;"_"&amp;$A25,Classes!$B$2:$N$455,10,FALSE),0)</f>
        <v>0</v>
      </c>
      <c r="AD25" s="35" t="s">
        <v>27</v>
      </c>
      <c r="AE25" s="3">
        <f>IFERROR(VLOOKUP(AE$1&amp;"_"&amp;$A25,Classes!$B$2:$N$455,13,FALSE),0)</f>
        <v>0</v>
      </c>
      <c r="AF25">
        <f>IFERROR(VLOOKUP(AF$1&amp;"_"&amp;$A25,Classes!$B$2:$N$455,13,FALSE),0)</f>
        <v>0</v>
      </c>
      <c r="AG25">
        <f>IFERROR(VLOOKUP(AG$1&amp;"_"&amp;$A25,Classes!$B$2:$N$455,13,FALSE),0)</f>
        <v>0</v>
      </c>
      <c r="AH25">
        <f>IFERROR(VLOOKUP(AH$1&amp;"_"&amp;$A25,Classes!$B$2:$N$455,13,FALSE),0)</f>
        <v>0</v>
      </c>
      <c r="AI25">
        <f>IFERROR(VLOOKUP(AI$1&amp;"_"&amp;$A25,Classes!$B$2:$N$455,13,FALSE),0)</f>
        <v>0</v>
      </c>
      <c r="AJ25">
        <f>IFERROR(VLOOKUP(AJ$1&amp;"_"&amp;$A25,Classes!$B$2:$N$455,13,FALSE),0)</f>
        <v>0</v>
      </c>
      <c r="AK25" s="24">
        <f>IFERROR(VLOOKUP(AK$1&amp;"_"&amp;$A25,Classes!$B$2:$N$455,13,FALSE),0)</f>
        <v>0</v>
      </c>
      <c r="AL25">
        <f>IFERROR(VLOOKUP(AL$1&amp;"_"&amp;$A25,Classes!$B$2:$N$455,13,FALSE),0)</f>
        <v>0</v>
      </c>
      <c r="AM25">
        <f>IFERROR(VLOOKUP(AM$1&amp;"_"&amp;$A25,Classes!$B$2:$N$455,13,FALSE),0)</f>
        <v>0</v>
      </c>
      <c r="AN25">
        <f>IFERROR(VLOOKUP(AN$1&amp;"_"&amp;$A25,Classes!$B$2:$N$455,13,FALSE),0)</f>
        <v>0</v>
      </c>
      <c r="AO25">
        <f>IFERROR(VLOOKUP(AO$1&amp;"_"&amp;$A25,Classes!$B$2:$N$455,13,FALSE),0)</f>
        <v>0</v>
      </c>
      <c r="AP25">
        <f>IFERROR(VLOOKUP(AP$1&amp;"_"&amp;$A25,Classes!$B$2:$N$455,13,FALSE),0)</f>
        <v>0</v>
      </c>
      <c r="AQ25">
        <f>IFERROR(VLOOKUP(AQ$1&amp;"_"&amp;$A25,Classes!$B$2:$N$455,13,FALSE),0)</f>
        <v>0</v>
      </c>
      <c r="AR25">
        <f>IFERROR(VLOOKUP(AR$1&amp;"_"&amp;$A25,Classes!$B$2:$N$455,13,FALSE),0)</f>
        <v>0</v>
      </c>
      <c r="AS25">
        <f>IFERROR(VLOOKUP(AS$1&amp;"_"&amp;$A25,Classes!$B$2:$N$455,13,FALSE),0)</f>
        <v>0</v>
      </c>
      <c r="AT25">
        <f>IFERROR(VLOOKUP(AT$1&amp;"_"&amp;$A25,Classes!$B$2:$N$455,13,FALSE),0)</f>
        <v>0</v>
      </c>
      <c r="AU25" s="3">
        <f>IFERROR(VLOOKUP(AU$1&amp;"_"&amp;$A25,Classes!$B$2:$N$455,13,FALSE),0)</f>
        <v>0</v>
      </c>
      <c r="AV25">
        <f>IFERROR(VLOOKUP(AV$1&amp;"_"&amp;$A25,Classes!$B$2:$N$455,13,FALSE),0)</f>
        <v>0</v>
      </c>
      <c r="AW25">
        <f>IFERROR(VLOOKUP(AW$1&amp;"_"&amp;$A25,Classes!$B$2:$N$455,13,FALSE),0)</f>
        <v>0</v>
      </c>
      <c r="AX25" s="24">
        <f>IFERROR(VLOOKUP(AX$1&amp;"_"&amp;$A25,Classes!$B$2:$N$455,13,FALSE),0)</f>
        <v>0</v>
      </c>
      <c r="AY25">
        <f>IFERROR(VLOOKUP(AY$1&amp;"_"&amp;$A25,Classes!$B$2:$N$455,13,FALSE),0)</f>
        <v>0</v>
      </c>
      <c r="AZ25">
        <f>IFERROR(VLOOKUP(AZ$1&amp;"_"&amp;$A25,Classes!$B$2:$N$455,13,FALSE),0)</f>
        <v>0</v>
      </c>
      <c r="BA25">
        <f>IFERROR(VLOOKUP(BA$1&amp;"_"&amp;$A25,Classes!$B$2:$N$455,13,FALSE),0)</f>
        <v>0</v>
      </c>
      <c r="BB25" s="3">
        <f>IFERROR(VLOOKUP(BB$1&amp;"_"&amp;$A25,Classes!$B$2:$N$455,13,FALSE),0)</f>
        <v>0</v>
      </c>
      <c r="BC25">
        <f>IFERROR(VLOOKUP(BC$1&amp;"_"&amp;$A25,Classes!$B$2:$N$455,13,FALSE),0)</f>
        <v>0</v>
      </c>
      <c r="BD25">
        <f>IFERROR(VLOOKUP(BD$1&amp;"_"&amp;$A25,Classes!$B$2:$N$455,13,FALSE),0)</f>
        <v>0</v>
      </c>
      <c r="BE25">
        <f>IFERROR(VLOOKUP(BE$1&amp;"_"&amp;$A25,Classes!$B$2:$N$455,13,FALSE),0)</f>
        <v>0</v>
      </c>
    </row>
    <row r="26" spans="1:57" x14ac:dyDescent="0.3">
      <c r="A26" s="15" t="s">
        <v>21</v>
      </c>
      <c r="B26" s="3">
        <f>IFERROR(VLOOKUP(B$1&amp;"_"&amp;$A26,Classes!$B$2:$N$455,10,FALSE),0)</f>
        <v>1</v>
      </c>
      <c r="C26">
        <f>IFERROR(VLOOKUP(C$1&amp;"_"&amp;$A26,Classes!$B$2:$N$455,10,FALSE),0)</f>
        <v>0</v>
      </c>
      <c r="D26">
        <f>IFERROR(VLOOKUP(D$1&amp;"_"&amp;$A26,Classes!$B$2:$N$455,10,FALSE),0)</f>
        <v>1</v>
      </c>
      <c r="E26">
        <f>IFERROR(VLOOKUP(E$1&amp;"_"&amp;$A26,Classes!$B$2:$N$455,10,FALSE),0)</f>
        <v>0</v>
      </c>
      <c r="F26">
        <f>IFERROR(VLOOKUP(F$1&amp;"_"&amp;$A26,Classes!$B$2:$N$455,10,FALSE),0)</f>
        <v>1</v>
      </c>
      <c r="G26">
        <f>IFERROR(VLOOKUP(G$1&amp;"_"&amp;$A26,Classes!$B$2:$N$455,10,FALSE),0)</f>
        <v>1</v>
      </c>
      <c r="H26" s="24">
        <f>IFERROR(VLOOKUP(H$1&amp;"_"&amp;$A26,Classes!$B$2:$N$455,10,FALSE),0)</f>
        <v>1</v>
      </c>
      <c r="I26">
        <f>IFERROR(VLOOKUP(I$1&amp;"_"&amp;$A26,Classes!$B$2:$N$455,10,FALSE),0)</f>
        <v>0</v>
      </c>
      <c r="J26">
        <f>IFERROR(VLOOKUP(J$1&amp;"_"&amp;$A26,Classes!$B$2:$N$455,10,FALSE),0)</f>
        <v>1</v>
      </c>
      <c r="K26">
        <f>IFERROR(VLOOKUP(K$1&amp;"_"&amp;$A26,Classes!$B$2:$N$455,10,FALSE),0)</f>
        <v>0</v>
      </c>
      <c r="L26">
        <f>IFERROR(VLOOKUP(L$1&amp;"_"&amp;$A26,Classes!$B$2:$N$455,10,FALSE),0)</f>
        <v>1</v>
      </c>
      <c r="M26">
        <f>IFERROR(VLOOKUP(M$1&amp;"_"&amp;$A26,Classes!$B$2:$N$455,10,FALSE),0)</f>
        <v>1</v>
      </c>
      <c r="N26">
        <f>IFERROR(VLOOKUP(N$1&amp;"_"&amp;$A26,Classes!$B$2:$N$455,10,FALSE),0)</f>
        <v>1</v>
      </c>
      <c r="O26">
        <f>IFERROR(VLOOKUP(O$1&amp;"_"&amp;$A26,Classes!$B$2:$N$455,10,FALSE),0)</f>
        <v>1</v>
      </c>
      <c r="P26">
        <f>IFERROR(VLOOKUP(P$1&amp;"_"&amp;$A26,Classes!$B$2:$N$455,10,FALSE),0)</f>
        <v>1</v>
      </c>
      <c r="Q26">
        <f>IFERROR(VLOOKUP(Q$1&amp;"_"&amp;$A26,Classes!$B$2:$N$455,10,FALSE),0)</f>
        <v>1</v>
      </c>
      <c r="R26" s="3">
        <f>IFERROR(VLOOKUP(R$1&amp;"_"&amp;$A26,Classes!$B$2:$N$455,10,FALSE),0)</f>
        <v>1</v>
      </c>
      <c r="S26">
        <f>IFERROR(VLOOKUP(S$1&amp;"_"&amp;$A26,Classes!$B$2:$N$455,10,FALSE),0)</f>
        <v>1</v>
      </c>
      <c r="T26">
        <f>IFERROR(VLOOKUP(T$1&amp;"_"&amp;$A26,Classes!$B$2:$N$455,10,FALSE),0)</f>
        <v>1</v>
      </c>
      <c r="U26" s="24">
        <f>IFERROR(VLOOKUP(U$1&amp;"_"&amp;$A26,Classes!$B$2:$N$455,10,FALSE),0)</f>
        <v>1</v>
      </c>
      <c r="V26">
        <f>IFERROR(VLOOKUP(V$1&amp;"_"&amp;$A26,Classes!$B$2:$N$455,10,FALSE),0)</f>
        <v>1</v>
      </c>
      <c r="W26">
        <f>IFERROR(VLOOKUP(W$1&amp;"_"&amp;$A26,Classes!$B$2:$N$455,10,FALSE),0)</f>
        <v>1</v>
      </c>
      <c r="X26">
        <f>IFERROR(VLOOKUP(X$1&amp;"_"&amp;$A26,Classes!$B$2:$N$455,10,FALSE),0)</f>
        <v>1</v>
      </c>
      <c r="Y26" s="3">
        <f>IFERROR(VLOOKUP(Y$1&amp;"_"&amp;$A26,Classes!$B$2:$N$455,10,FALSE),0)</f>
        <v>1</v>
      </c>
      <c r="Z26">
        <f>IFERROR(VLOOKUP(Z$1&amp;"_"&amp;$A26,Classes!$B$2:$N$455,10,FALSE),0)</f>
        <v>1</v>
      </c>
      <c r="AA26">
        <f>IFERROR(VLOOKUP(AA$1&amp;"_"&amp;$A26,Classes!$B$2:$N$455,10,FALSE),0)</f>
        <v>1</v>
      </c>
      <c r="AB26">
        <f>IFERROR(VLOOKUP(AB$1&amp;"_"&amp;$A26,Classes!$B$2:$N$455,10,FALSE),0)</f>
        <v>1</v>
      </c>
      <c r="AD26" s="35" t="s">
        <v>21</v>
      </c>
      <c r="AE26" s="3">
        <f>IFERROR(VLOOKUP(AE$1&amp;"_"&amp;$A26,Classes!$B$2:$N$455,13,FALSE),0)</f>
        <v>0</v>
      </c>
      <c r="AF26">
        <f>IFERROR(VLOOKUP(AF$1&amp;"_"&amp;$A26,Classes!$B$2:$N$455,13,FALSE),0)</f>
        <v>0</v>
      </c>
      <c r="AG26">
        <f>IFERROR(VLOOKUP(AG$1&amp;"_"&amp;$A26,Classes!$B$2:$N$455,13,FALSE),0)</f>
        <v>0</v>
      </c>
      <c r="AH26">
        <f>IFERROR(VLOOKUP(AH$1&amp;"_"&amp;$A26,Classes!$B$2:$N$455,13,FALSE),0)</f>
        <v>1</v>
      </c>
      <c r="AI26">
        <f>IFERROR(VLOOKUP(AI$1&amp;"_"&amp;$A26,Classes!$B$2:$N$455,13,FALSE),0)</f>
        <v>0</v>
      </c>
      <c r="AJ26">
        <f>IFERROR(VLOOKUP(AJ$1&amp;"_"&amp;$A26,Classes!$B$2:$N$455,13,FALSE),0)</f>
        <v>0</v>
      </c>
      <c r="AK26" s="24">
        <f>IFERROR(VLOOKUP(AK$1&amp;"_"&amp;$A26,Classes!$B$2:$N$455,13,FALSE),0)</f>
        <v>0</v>
      </c>
      <c r="AL26">
        <f>IFERROR(VLOOKUP(AL$1&amp;"_"&amp;$A26,Classes!$B$2:$N$455,13,FALSE),0)</f>
        <v>1</v>
      </c>
      <c r="AM26">
        <f>IFERROR(VLOOKUP(AM$1&amp;"_"&amp;$A26,Classes!$B$2:$N$455,13,FALSE),0)</f>
        <v>0</v>
      </c>
      <c r="AN26">
        <f>IFERROR(VLOOKUP(AN$1&amp;"_"&amp;$A26,Classes!$B$2:$N$455,13,FALSE),0)</f>
        <v>1</v>
      </c>
      <c r="AO26">
        <f>IFERROR(VLOOKUP(AO$1&amp;"_"&amp;$A26,Classes!$B$2:$N$455,13,FALSE),0)</f>
        <v>0</v>
      </c>
      <c r="AP26">
        <f>IFERROR(VLOOKUP(AP$1&amp;"_"&amp;$A26,Classes!$B$2:$N$455,13,FALSE),0)</f>
        <v>0</v>
      </c>
      <c r="AQ26">
        <f>IFERROR(VLOOKUP(AQ$1&amp;"_"&amp;$A26,Classes!$B$2:$N$455,13,FALSE),0)</f>
        <v>0</v>
      </c>
      <c r="AR26">
        <f>IFERROR(VLOOKUP(AR$1&amp;"_"&amp;$A26,Classes!$B$2:$N$455,13,FALSE),0)</f>
        <v>0</v>
      </c>
      <c r="AS26">
        <f>IFERROR(VLOOKUP(AS$1&amp;"_"&amp;$A26,Classes!$B$2:$N$455,13,FALSE),0)</f>
        <v>0</v>
      </c>
      <c r="AT26">
        <f>IFERROR(VLOOKUP(AT$1&amp;"_"&amp;$A26,Classes!$B$2:$N$455,13,FALSE),0)</f>
        <v>0</v>
      </c>
      <c r="AU26" s="3">
        <f>IFERROR(VLOOKUP(AU$1&amp;"_"&amp;$A26,Classes!$B$2:$N$455,13,FALSE),0)</f>
        <v>0</v>
      </c>
      <c r="AV26">
        <f>IFERROR(VLOOKUP(AV$1&amp;"_"&amp;$A26,Classes!$B$2:$N$455,13,FALSE),0)</f>
        <v>0</v>
      </c>
      <c r="AW26">
        <f>IFERROR(VLOOKUP(AW$1&amp;"_"&amp;$A26,Classes!$B$2:$N$455,13,FALSE),0)</f>
        <v>0</v>
      </c>
      <c r="AX26" s="24">
        <f>IFERROR(VLOOKUP(AX$1&amp;"_"&amp;$A26,Classes!$B$2:$N$455,13,FALSE),0)</f>
        <v>0</v>
      </c>
      <c r="AY26">
        <f>IFERROR(VLOOKUP(AY$1&amp;"_"&amp;$A26,Classes!$B$2:$N$455,13,FALSE),0)</f>
        <v>0</v>
      </c>
      <c r="AZ26">
        <f>IFERROR(VLOOKUP(AZ$1&amp;"_"&amp;$A26,Classes!$B$2:$N$455,13,FALSE),0)</f>
        <v>0</v>
      </c>
      <c r="BA26">
        <f>IFERROR(VLOOKUP(BA$1&amp;"_"&amp;$A26,Classes!$B$2:$N$455,13,FALSE),0)</f>
        <v>0</v>
      </c>
      <c r="BB26" s="3">
        <f>IFERROR(VLOOKUP(BB$1&amp;"_"&amp;$A26,Classes!$B$2:$N$455,13,FALSE),0)</f>
        <v>0</v>
      </c>
      <c r="BC26">
        <f>IFERROR(VLOOKUP(BC$1&amp;"_"&amp;$A26,Classes!$B$2:$N$455,13,FALSE),0)</f>
        <v>0</v>
      </c>
      <c r="BD26">
        <f>IFERROR(VLOOKUP(BD$1&amp;"_"&amp;$A26,Classes!$B$2:$N$455,13,FALSE),0)</f>
        <v>0</v>
      </c>
      <c r="BE26">
        <f>IFERROR(VLOOKUP(BE$1&amp;"_"&amp;$A26,Classes!$B$2:$N$455,13,FALSE),0)</f>
        <v>0</v>
      </c>
    </row>
    <row r="27" spans="1:57" x14ac:dyDescent="0.3">
      <c r="A27" s="15" t="s">
        <v>23</v>
      </c>
      <c r="B27" s="3">
        <f>IFERROR(VLOOKUP(B$1&amp;"_"&amp;$A27,Classes!$B$2:$N$455,10,FALSE),0)</f>
        <v>0</v>
      </c>
      <c r="C27">
        <f>IFERROR(VLOOKUP(C$1&amp;"_"&amp;$A27,Classes!$B$2:$N$455,10,FALSE),0)</f>
        <v>0</v>
      </c>
      <c r="D27">
        <f>IFERROR(VLOOKUP(D$1&amp;"_"&amp;$A27,Classes!$B$2:$N$455,10,FALSE),0)</f>
        <v>0</v>
      </c>
      <c r="E27">
        <f>IFERROR(VLOOKUP(E$1&amp;"_"&amp;$A27,Classes!$B$2:$N$455,10,FALSE),0)</f>
        <v>0</v>
      </c>
      <c r="F27">
        <f>IFERROR(VLOOKUP(F$1&amp;"_"&amp;$A27,Classes!$B$2:$N$455,10,FALSE),0)</f>
        <v>0</v>
      </c>
      <c r="G27">
        <f>IFERROR(VLOOKUP(G$1&amp;"_"&amp;$A27,Classes!$B$2:$N$455,10,FALSE),0)</f>
        <v>0</v>
      </c>
      <c r="H27" s="24">
        <f>IFERROR(VLOOKUP(H$1&amp;"_"&amp;$A27,Classes!$B$2:$N$455,10,FALSE),0)</f>
        <v>0</v>
      </c>
      <c r="I27">
        <f>IFERROR(VLOOKUP(I$1&amp;"_"&amp;$A27,Classes!$B$2:$N$455,10,FALSE),0)</f>
        <v>0</v>
      </c>
      <c r="J27">
        <f>IFERROR(VLOOKUP(J$1&amp;"_"&amp;$A27,Classes!$B$2:$N$455,10,FALSE),0)</f>
        <v>0</v>
      </c>
      <c r="K27">
        <f>IFERROR(VLOOKUP(K$1&amp;"_"&amp;$A27,Classes!$B$2:$N$455,10,FALSE),0)</f>
        <v>0</v>
      </c>
      <c r="L27">
        <f>IFERROR(VLOOKUP(L$1&amp;"_"&amp;$A27,Classes!$B$2:$N$455,10,FALSE),0)</f>
        <v>0</v>
      </c>
      <c r="M27">
        <f>IFERROR(VLOOKUP(M$1&amp;"_"&amp;$A27,Classes!$B$2:$N$455,10,FALSE),0)</f>
        <v>0</v>
      </c>
      <c r="N27">
        <f>IFERROR(VLOOKUP(N$1&amp;"_"&amp;$A27,Classes!$B$2:$N$455,10,FALSE),0)</f>
        <v>0</v>
      </c>
      <c r="O27">
        <f>IFERROR(VLOOKUP(O$1&amp;"_"&amp;$A27,Classes!$B$2:$N$455,10,FALSE),0)</f>
        <v>0</v>
      </c>
      <c r="P27">
        <f>IFERROR(VLOOKUP(P$1&amp;"_"&amp;$A27,Classes!$B$2:$N$455,10,FALSE),0)</f>
        <v>0</v>
      </c>
      <c r="Q27">
        <f>IFERROR(VLOOKUP(Q$1&amp;"_"&amp;$A27,Classes!$B$2:$N$455,10,FALSE),0)</f>
        <v>0</v>
      </c>
      <c r="R27" s="3">
        <f>IFERROR(VLOOKUP(R$1&amp;"_"&amp;$A27,Classes!$B$2:$N$455,10,FALSE),0)</f>
        <v>0</v>
      </c>
      <c r="S27">
        <f>IFERROR(VLOOKUP(S$1&amp;"_"&amp;$A27,Classes!$B$2:$N$455,10,FALSE),0)</f>
        <v>0</v>
      </c>
      <c r="T27">
        <f>IFERROR(VLOOKUP(T$1&amp;"_"&amp;$A27,Classes!$B$2:$N$455,10,FALSE),0)</f>
        <v>0</v>
      </c>
      <c r="U27" s="24">
        <f>IFERROR(VLOOKUP(U$1&amp;"_"&amp;$A27,Classes!$B$2:$N$455,10,FALSE),0)</f>
        <v>0</v>
      </c>
      <c r="V27">
        <f>IFERROR(VLOOKUP(V$1&amp;"_"&amp;$A27,Classes!$B$2:$N$455,10,FALSE),0)</f>
        <v>0</v>
      </c>
      <c r="W27">
        <f>IFERROR(VLOOKUP(W$1&amp;"_"&amp;$A27,Classes!$B$2:$N$455,10,FALSE),0)</f>
        <v>0</v>
      </c>
      <c r="X27">
        <f>IFERROR(VLOOKUP(X$1&amp;"_"&amp;$A27,Classes!$B$2:$N$455,10,FALSE),0)</f>
        <v>0</v>
      </c>
      <c r="Y27" s="3">
        <f>IFERROR(VLOOKUP(Y$1&amp;"_"&amp;$A27,Classes!$B$2:$N$455,10,FALSE),0)</f>
        <v>0</v>
      </c>
      <c r="Z27">
        <f>IFERROR(VLOOKUP(Z$1&amp;"_"&amp;$A27,Classes!$B$2:$N$455,10,FALSE),0)</f>
        <v>0</v>
      </c>
      <c r="AA27">
        <f>IFERROR(VLOOKUP(AA$1&amp;"_"&amp;$A27,Classes!$B$2:$N$455,10,FALSE),0)</f>
        <v>0</v>
      </c>
      <c r="AB27">
        <f>IFERROR(VLOOKUP(AB$1&amp;"_"&amp;$A27,Classes!$B$2:$N$455,10,FALSE),0)</f>
        <v>0</v>
      </c>
      <c r="AD27" s="35" t="s">
        <v>23</v>
      </c>
      <c r="AE27" s="3">
        <f>IFERROR(VLOOKUP(AE$1&amp;"_"&amp;$A27,Classes!$B$2:$N$455,13,FALSE),0)</f>
        <v>0</v>
      </c>
      <c r="AF27">
        <f>IFERROR(VLOOKUP(AF$1&amp;"_"&amp;$A27,Classes!$B$2:$N$455,13,FALSE),0)</f>
        <v>0</v>
      </c>
      <c r="AG27">
        <f>IFERROR(VLOOKUP(AG$1&amp;"_"&amp;$A27,Classes!$B$2:$N$455,13,FALSE),0)</f>
        <v>0</v>
      </c>
      <c r="AH27">
        <f>IFERROR(VLOOKUP(AH$1&amp;"_"&amp;$A27,Classes!$B$2:$N$455,13,FALSE),0)</f>
        <v>0</v>
      </c>
      <c r="AI27">
        <f>IFERROR(VLOOKUP(AI$1&amp;"_"&amp;$A27,Classes!$B$2:$N$455,13,FALSE),0)</f>
        <v>0</v>
      </c>
      <c r="AJ27">
        <f>IFERROR(VLOOKUP(AJ$1&amp;"_"&amp;$A27,Classes!$B$2:$N$455,13,FALSE),0)</f>
        <v>0</v>
      </c>
      <c r="AK27" s="24">
        <f>IFERROR(VLOOKUP(AK$1&amp;"_"&amp;$A27,Classes!$B$2:$N$455,13,FALSE),0)</f>
        <v>0</v>
      </c>
      <c r="AL27">
        <f>IFERROR(VLOOKUP(AL$1&amp;"_"&amp;$A27,Classes!$B$2:$N$455,13,FALSE),0)</f>
        <v>0</v>
      </c>
      <c r="AM27">
        <f>IFERROR(VLOOKUP(AM$1&amp;"_"&amp;$A27,Classes!$B$2:$N$455,13,FALSE),0)</f>
        <v>0</v>
      </c>
      <c r="AN27">
        <f>IFERROR(VLOOKUP(AN$1&amp;"_"&amp;$A27,Classes!$B$2:$N$455,13,FALSE),0)</f>
        <v>0</v>
      </c>
      <c r="AO27">
        <f>IFERROR(VLOOKUP(AO$1&amp;"_"&amp;$A27,Classes!$B$2:$N$455,13,FALSE),0)</f>
        <v>0</v>
      </c>
      <c r="AP27">
        <f>IFERROR(VLOOKUP(AP$1&amp;"_"&amp;$A27,Classes!$B$2:$N$455,13,FALSE),0)</f>
        <v>0</v>
      </c>
      <c r="AQ27">
        <f>IFERROR(VLOOKUP(AQ$1&amp;"_"&amp;$A27,Classes!$B$2:$N$455,13,FALSE),0)</f>
        <v>0</v>
      </c>
      <c r="AR27">
        <f>IFERROR(VLOOKUP(AR$1&amp;"_"&amp;$A27,Classes!$B$2:$N$455,13,FALSE),0)</f>
        <v>0</v>
      </c>
      <c r="AS27">
        <f>IFERROR(VLOOKUP(AS$1&amp;"_"&amp;$A27,Classes!$B$2:$N$455,13,FALSE),0)</f>
        <v>0</v>
      </c>
      <c r="AT27">
        <f>IFERROR(VLOOKUP(AT$1&amp;"_"&amp;$A27,Classes!$B$2:$N$455,13,FALSE),0)</f>
        <v>0</v>
      </c>
      <c r="AU27" s="3">
        <f>IFERROR(VLOOKUP(AU$1&amp;"_"&amp;$A27,Classes!$B$2:$N$455,13,FALSE),0)</f>
        <v>0</v>
      </c>
      <c r="AV27">
        <f>IFERROR(VLOOKUP(AV$1&amp;"_"&amp;$A27,Classes!$B$2:$N$455,13,FALSE),0)</f>
        <v>0</v>
      </c>
      <c r="AW27">
        <f>IFERROR(VLOOKUP(AW$1&amp;"_"&amp;$A27,Classes!$B$2:$N$455,13,FALSE),0)</f>
        <v>0</v>
      </c>
      <c r="AX27" s="24">
        <f>IFERROR(VLOOKUP(AX$1&amp;"_"&amp;$A27,Classes!$B$2:$N$455,13,FALSE),0)</f>
        <v>0</v>
      </c>
      <c r="AY27">
        <f>IFERROR(VLOOKUP(AY$1&amp;"_"&amp;$A27,Classes!$B$2:$N$455,13,FALSE),0)</f>
        <v>0</v>
      </c>
      <c r="AZ27">
        <f>IFERROR(VLOOKUP(AZ$1&amp;"_"&amp;$A27,Classes!$B$2:$N$455,13,FALSE),0)</f>
        <v>0</v>
      </c>
      <c r="BA27">
        <f>IFERROR(VLOOKUP(BA$1&amp;"_"&amp;$A27,Classes!$B$2:$N$455,13,FALSE),0)</f>
        <v>0</v>
      </c>
      <c r="BB27" s="3">
        <f>IFERROR(VLOOKUP(BB$1&amp;"_"&amp;$A27,Classes!$B$2:$N$455,13,FALSE),0)</f>
        <v>0</v>
      </c>
      <c r="BC27">
        <f>IFERROR(VLOOKUP(BC$1&amp;"_"&amp;$A27,Classes!$B$2:$N$455,13,FALSE),0)</f>
        <v>0</v>
      </c>
      <c r="BD27">
        <f>IFERROR(VLOOKUP(BD$1&amp;"_"&amp;$A27,Classes!$B$2:$N$455,13,FALSE),0)</f>
        <v>0</v>
      </c>
      <c r="BE27">
        <f>IFERROR(VLOOKUP(BE$1&amp;"_"&amp;$A27,Classes!$B$2:$N$455,13,FALSE),0)</f>
        <v>0</v>
      </c>
    </row>
    <row r="28" spans="1:57" x14ac:dyDescent="0.3">
      <c r="A28" s="15" t="s">
        <v>14</v>
      </c>
      <c r="B28" s="3">
        <f>IFERROR(VLOOKUP(B$1&amp;"_"&amp;$A28,Classes!$B$2:$N$455,10,FALSE),0)</f>
        <v>1</v>
      </c>
      <c r="C28">
        <f>IFERROR(VLOOKUP(C$1&amp;"_"&amp;$A28,Classes!$B$2:$N$455,10,FALSE),0)</f>
        <v>0</v>
      </c>
      <c r="D28">
        <f>IFERROR(VLOOKUP(D$1&amp;"_"&amp;$A28,Classes!$B$2:$N$455,10,FALSE),0)</f>
        <v>1</v>
      </c>
      <c r="E28">
        <f>IFERROR(VLOOKUP(E$1&amp;"_"&amp;$A28,Classes!$B$2:$N$455,10,FALSE),0)</f>
        <v>1</v>
      </c>
      <c r="F28">
        <f>IFERROR(VLOOKUP(F$1&amp;"_"&amp;$A28,Classes!$B$2:$N$455,10,FALSE),0)</f>
        <v>0</v>
      </c>
      <c r="G28">
        <f>IFERROR(VLOOKUP(G$1&amp;"_"&amp;$A28,Classes!$B$2:$N$455,10,FALSE),0)</f>
        <v>1</v>
      </c>
      <c r="H28" s="24">
        <f>IFERROR(VLOOKUP(H$1&amp;"_"&amp;$A28,Classes!$B$2:$N$455,10,FALSE),0)</f>
        <v>1</v>
      </c>
      <c r="I28">
        <f>IFERROR(VLOOKUP(I$1&amp;"_"&amp;$A28,Classes!$B$2:$N$455,10,FALSE),0)</f>
        <v>1</v>
      </c>
      <c r="J28">
        <f>IFERROR(VLOOKUP(J$1&amp;"_"&amp;$A28,Classes!$B$2:$N$455,10,FALSE),0)</f>
        <v>1</v>
      </c>
      <c r="K28">
        <f>IFERROR(VLOOKUP(K$1&amp;"_"&amp;$A28,Classes!$B$2:$N$455,10,FALSE),0)</f>
        <v>0</v>
      </c>
      <c r="L28">
        <f>IFERROR(VLOOKUP(L$1&amp;"_"&amp;$A28,Classes!$B$2:$N$455,10,FALSE),0)</f>
        <v>0</v>
      </c>
      <c r="M28">
        <f>IFERROR(VLOOKUP(M$1&amp;"_"&amp;$A28,Classes!$B$2:$N$455,10,FALSE),0)</f>
        <v>1</v>
      </c>
      <c r="N28">
        <f>IFERROR(VLOOKUP(N$1&amp;"_"&amp;$A28,Classes!$B$2:$N$455,10,FALSE),0)</f>
        <v>0</v>
      </c>
      <c r="O28">
        <f>IFERROR(VLOOKUP(O$1&amp;"_"&amp;$A28,Classes!$B$2:$N$455,10,FALSE),0)</f>
        <v>0</v>
      </c>
      <c r="P28">
        <f>IFERROR(VLOOKUP(P$1&amp;"_"&amp;$A28,Classes!$B$2:$N$455,10,FALSE),0)</f>
        <v>0</v>
      </c>
      <c r="Q28">
        <f>IFERROR(VLOOKUP(Q$1&amp;"_"&amp;$A28,Classes!$B$2:$N$455,10,FALSE),0)</f>
        <v>1</v>
      </c>
      <c r="R28" s="3">
        <f>IFERROR(VLOOKUP(R$1&amp;"_"&amp;$A28,Classes!$B$2:$N$455,10,FALSE),0)</f>
        <v>1</v>
      </c>
      <c r="S28">
        <f>IFERROR(VLOOKUP(S$1&amp;"_"&amp;$A28,Classes!$B$2:$N$455,10,FALSE),0)</f>
        <v>1</v>
      </c>
      <c r="T28">
        <f>IFERROR(VLOOKUP(T$1&amp;"_"&amp;$A28,Classes!$B$2:$N$455,10,FALSE),0)</f>
        <v>0</v>
      </c>
      <c r="U28" s="24">
        <f>IFERROR(VLOOKUP(U$1&amp;"_"&amp;$A28,Classes!$B$2:$N$455,10,FALSE),0)</f>
        <v>0</v>
      </c>
      <c r="V28">
        <f>IFERROR(VLOOKUP(V$1&amp;"_"&amp;$A28,Classes!$B$2:$N$455,10,FALSE),0)</f>
        <v>1</v>
      </c>
      <c r="W28">
        <f>IFERROR(VLOOKUP(W$1&amp;"_"&amp;$A28,Classes!$B$2:$N$455,10,FALSE),0)</f>
        <v>1</v>
      </c>
      <c r="X28">
        <f>IFERROR(VLOOKUP(X$1&amp;"_"&amp;$A28,Classes!$B$2:$N$455,10,FALSE),0)</f>
        <v>1</v>
      </c>
      <c r="Y28" s="3">
        <f>IFERROR(VLOOKUP(Y$1&amp;"_"&amp;$A28,Classes!$B$2:$N$455,10,FALSE),0)</f>
        <v>1</v>
      </c>
      <c r="Z28">
        <f>IFERROR(VLOOKUP(Z$1&amp;"_"&amp;$A28,Classes!$B$2:$N$455,10,FALSE),0)</f>
        <v>1</v>
      </c>
      <c r="AA28">
        <f>IFERROR(VLOOKUP(AA$1&amp;"_"&amp;$A28,Classes!$B$2:$N$455,10,FALSE),0)</f>
        <v>0</v>
      </c>
      <c r="AB28">
        <f>IFERROR(VLOOKUP(AB$1&amp;"_"&amp;$A28,Classes!$B$2:$N$455,10,FALSE),0)</f>
        <v>1</v>
      </c>
      <c r="AD28" s="35" t="s">
        <v>14</v>
      </c>
      <c r="AE28" s="3">
        <f>IFERROR(VLOOKUP(AE$1&amp;"_"&amp;$A28,Classes!$B$2:$N$455,13,FALSE),0)</f>
        <v>0</v>
      </c>
      <c r="AF28">
        <f>IFERROR(VLOOKUP(AF$1&amp;"_"&amp;$A28,Classes!$B$2:$N$455,13,FALSE),0)</f>
        <v>1</v>
      </c>
      <c r="AG28">
        <f>IFERROR(VLOOKUP(AG$1&amp;"_"&amp;$A28,Classes!$B$2:$N$455,13,FALSE),0)</f>
        <v>0</v>
      </c>
      <c r="AH28">
        <f>IFERROR(VLOOKUP(AH$1&amp;"_"&amp;$A28,Classes!$B$2:$N$455,13,FALSE),0)</f>
        <v>0</v>
      </c>
      <c r="AI28">
        <f>IFERROR(VLOOKUP(AI$1&amp;"_"&amp;$A28,Classes!$B$2:$N$455,13,FALSE),0)</f>
        <v>1</v>
      </c>
      <c r="AJ28">
        <f>IFERROR(VLOOKUP(AJ$1&amp;"_"&amp;$A28,Classes!$B$2:$N$455,13,FALSE),0)</f>
        <v>0</v>
      </c>
      <c r="AK28" s="24">
        <f>IFERROR(VLOOKUP(AK$1&amp;"_"&amp;$A28,Classes!$B$2:$N$455,13,FALSE),0)</f>
        <v>0</v>
      </c>
      <c r="AL28">
        <f>IFERROR(VLOOKUP(AL$1&amp;"_"&amp;$A28,Classes!$B$2:$N$455,13,FALSE),0)</f>
        <v>0</v>
      </c>
      <c r="AM28">
        <f>IFERROR(VLOOKUP(AM$1&amp;"_"&amp;$A28,Classes!$B$2:$N$455,13,FALSE),0)</f>
        <v>0</v>
      </c>
      <c r="AN28">
        <f>IFERROR(VLOOKUP(AN$1&amp;"_"&amp;$A28,Classes!$B$2:$N$455,13,FALSE),0)</f>
        <v>1</v>
      </c>
      <c r="AO28">
        <f>IFERROR(VLOOKUP(AO$1&amp;"_"&amp;$A28,Classes!$B$2:$N$455,13,FALSE),0)</f>
        <v>0</v>
      </c>
      <c r="AP28">
        <f>IFERROR(VLOOKUP(AP$1&amp;"_"&amp;$A28,Classes!$B$2:$N$455,13,FALSE),0)</f>
        <v>0</v>
      </c>
      <c r="AQ28">
        <f>IFERROR(VLOOKUP(AQ$1&amp;"_"&amp;$A28,Classes!$B$2:$N$455,13,FALSE),0)</f>
        <v>0</v>
      </c>
      <c r="AR28">
        <f>IFERROR(VLOOKUP(AR$1&amp;"_"&amp;$A28,Classes!$B$2:$N$455,13,FALSE),0)</f>
        <v>0</v>
      </c>
      <c r="AS28">
        <f>IFERROR(VLOOKUP(AS$1&amp;"_"&amp;$A28,Classes!$B$2:$N$455,13,FALSE),0)</f>
        <v>1</v>
      </c>
      <c r="AT28">
        <f>IFERROR(VLOOKUP(AT$1&amp;"_"&amp;$A28,Classes!$B$2:$N$455,13,FALSE),0)</f>
        <v>0</v>
      </c>
      <c r="AU28" s="3">
        <f>IFERROR(VLOOKUP(AU$1&amp;"_"&amp;$A28,Classes!$B$2:$N$455,13,FALSE),0)</f>
        <v>0</v>
      </c>
      <c r="AV28">
        <f>IFERROR(VLOOKUP(AV$1&amp;"_"&amp;$A28,Classes!$B$2:$N$455,13,FALSE),0)</f>
        <v>0</v>
      </c>
      <c r="AW28">
        <f>IFERROR(VLOOKUP(AW$1&amp;"_"&amp;$A28,Classes!$B$2:$N$455,13,FALSE),0)</f>
        <v>1</v>
      </c>
      <c r="AX28" s="24">
        <f>IFERROR(VLOOKUP(AX$1&amp;"_"&amp;$A28,Classes!$B$2:$N$455,13,FALSE),0)</f>
        <v>0</v>
      </c>
      <c r="AY28">
        <f>IFERROR(VLOOKUP(AY$1&amp;"_"&amp;$A28,Classes!$B$2:$N$455,13,FALSE),0)</f>
        <v>0</v>
      </c>
      <c r="AZ28">
        <f>IFERROR(VLOOKUP(AZ$1&amp;"_"&amp;$A28,Classes!$B$2:$N$455,13,FALSE),0)</f>
        <v>0</v>
      </c>
      <c r="BA28">
        <f>IFERROR(VLOOKUP(BA$1&amp;"_"&amp;$A28,Classes!$B$2:$N$455,13,FALSE),0)</f>
        <v>0</v>
      </c>
      <c r="BB28" s="3">
        <f>IFERROR(VLOOKUP(BB$1&amp;"_"&amp;$A28,Classes!$B$2:$N$455,13,FALSE),0)</f>
        <v>0</v>
      </c>
      <c r="BC28">
        <f>IFERROR(VLOOKUP(BC$1&amp;"_"&amp;$A28,Classes!$B$2:$N$455,13,FALSE),0)</f>
        <v>0</v>
      </c>
      <c r="BD28">
        <f>IFERROR(VLOOKUP(BD$1&amp;"_"&amp;$A28,Classes!$B$2:$N$455,13,FALSE),0)</f>
        <v>1</v>
      </c>
      <c r="BE28">
        <f>IFERROR(VLOOKUP(BE$1&amp;"_"&amp;$A28,Classes!$B$2:$N$455,13,FALSE),0)</f>
        <v>0</v>
      </c>
    </row>
    <row r="29" spans="1:57" x14ac:dyDescent="0.3">
      <c r="A29" s="15" t="s">
        <v>16</v>
      </c>
      <c r="B29" s="3">
        <f>IFERROR(VLOOKUP(B$1&amp;"_"&amp;$A29,Classes!$B$2:$N$455,10,FALSE),0)</f>
        <v>0</v>
      </c>
      <c r="C29">
        <f>IFERROR(VLOOKUP(C$1&amp;"_"&amp;$A29,Classes!$B$2:$N$455,10,FALSE),0)</f>
        <v>1</v>
      </c>
      <c r="D29">
        <f>IFERROR(VLOOKUP(D$1&amp;"_"&amp;$A29,Classes!$B$2:$N$455,10,FALSE),0)</f>
        <v>0</v>
      </c>
      <c r="E29">
        <f>IFERROR(VLOOKUP(E$1&amp;"_"&amp;$A29,Classes!$B$2:$N$455,10,FALSE),0)</f>
        <v>0</v>
      </c>
      <c r="F29">
        <f>IFERROR(VLOOKUP(F$1&amp;"_"&amp;$A29,Classes!$B$2:$N$455,10,FALSE),0)</f>
        <v>0</v>
      </c>
      <c r="G29">
        <f>IFERROR(VLOOKUP(G$1&amp;"_"&amp;$A29,Classes!$B$2:$N$455,10,FALSE),0)</f>
        <v>1</v>
      </c>
      <c r="H29" s="24">
        <f>IFERROR(VLOOKUP(H$1&amp;"_"&amp;$A29,Classes!$B$2:$N$455,10,FALSE),0)</f>
        <v>0</v>
      </c>
      <c r="I29">
        <f>IFERROR(VLOOKUP(I$1&amp;"_"&amp;$A29,Classes!$B$2:$N$455,10,FALSE),0)</f>
        <v>1</v>
      </c>
      <c r="J29">
        <f>IFERROR(VLOOKUP(J$1&amp;"_"&amp;$A29,Classes!$B$2:$N$455,10,FALSE),0)</f>
        <v>1</v>
      </c>
      <c r="K29">
        <f>IFERROR(VLOOKUP(K$1&amp;"_"&amp;$A29,Classes!$B$2:$N$455,10,FALSE),0)</f>
        <v>0</v>
      </c>
      <c r="L29">
        <f>IFERROR(VLOOKUP(L$1&amp;"_"&amp;$A29,Classes!$B$2:$N$455,10,FALSE),0)</f>
        <v>1</v>
      </c>
      <c r="M29">
        <f>IFERROR(VLOOKUP(M$1&amp;"_"&amp;$A29,Classes!$B$2:$N$455,10,FALSE),0)</f>
        <v>0</v>
      </c>
      <c r="N29">
        <f>IFERROR(VLOOKUP(N$1&amp;"_"&amp;$A29,Classes!$B$2:$N$455,10,FALSE),0)</f>
        <v>0</v>
      </c>
      <c r="O29">
        <f>IFERROR(VLOOKUP(O$1&amp;"_"&amp;$A29,Classes!$B$2:$N$455,10,FALSE),0)</f>
        <v>1</v>
      </c>
      <c r="P29">
        <f>IFERROR(VLOOKUP(P$1&amp;"_"&amp;$A29,Classes!$B$2:$N$455,10,FALSE),0)</f>
        <v>1</v>
      </c>
      <c r="Q29">
        <f>IFERROR(VLOOKUP(Q$1&amp;"_"&amp;$A29,Classes!$B$2:$N$455,10,FALSE),0)</f>
        <v>0</v>
      </c>
      <c r="R29" s="3">
        <f>IFERROR(VLOOKUP(R$1&amp;"_"&amp;$A29,Classes!$B$2:$N$455,10,FALSE),0)</f>
        <v>0</v>
      </c>
      <c r="S29">
        <f>IFERROR(VLOOKUP(S$1&amp;"_"&amp;$A29,Classes!$B$2:$N$455,10,FALSE),0)</f>
        <v>1</v>
      </c>
      <c r="T29">
        <f>IFERROR(VLOOKUP(T$1&amp;"_"&amp;$A29,Classes!$B$2:$N$455,10,FALSE),0)</f>
        <v>0</v>
      </c>
      <c r="U29" s="24">
        <f>IFERROR(VLOOKUP(U$1&amp;"_"&amp;$A29,Classes!$B$2:$N$455,10,FALSE),0)</f>
        <v>0</v>
      </c>
      <c r="V29">
        <f>IFERROR(VLOOKUP(V$1&amp;"_"&amp;$A29,Classes!$B$2:$N$455,10,FALSE),0)</f>
        <v>0</v>
      </c>
      <c r="W29">
        <f>IFERROR(VLOOKUP(W$1&amp;"_"&amp;$A29,Classes!$B$2:$N$455,10,FALSE),0)</f>
        <v>0</v>
      </c>
      <c r="X29">
        <f>IFERROR(VLOOKUP(X$1&amp;"_"&amp;$A29,Classes!$B$2:$N$455,10,FALSE),0)</f>
        <v>0</v>
      </c>
      <c r="Y29" s="3">
        <f>IFERROR(VLOOKUP(Y$1&amp;"_"&amp;$A29,Classes!$B$2:$N$455,10,FALSE),0)</f>
        <v>0</v>
      </c>
      <c r="Z29">
        <f>IFERROR(VLOOKUP(Z$1&amp;"_"&amp;$A29,Classes!$B$2:$N$455,10,FALSE),0)</f>
        <v>0</v>
      </c>
      <c r="AA29">
        <f>IFERROR(VLOOKUP(AA$1&amp;"_"&amp;$A29,Classes!$B$2:$N$455,10,FALSE),0)</f>
        <v>1</v>
      </c>
      <c r="AB29">
        <f>IFERROR(VLOOKUP(AB$1&amp;"_"&amp;$A29,Classes!$B$2:$N$455,10,FALSE),0)</f>
        <v>0</v>
      </c>
      <c r="AD29" s="35" t="s">
        <v>16</v>
      </c>
      <c r="AE29" s="3">
        <f>IFERROR(VLOOKUP(AE$1&amp;"_"&amp;$A29,Classes!$B$2:$N$455,13,FALSE),0)</f>
        <v>0</v>
      </c>
      <c r="AF29">
        <f>IFERROR(VLOOKUP(AF$1&amp;"_"&amp;$A29,Classes!$B$2:$N$455,13,FALSE),0)</f>
        <v>0</v>
      </c>
      <c r="AG29">
        <f>IFERROR(VLOOKUP(AG$1&amp;"_"&amp;$A29,Classes!$B$2:$N$455,13,FALSE),0)</f>
        <v>0</v>
      </c>
      <c r="AH29">
        <f>IFERROR(VLOOKUP(AH$1&amp;"_"&amp;$A29,Classes!$B$2:$N$455,13,FALSE),0)</f>
        <v>0</v>
      </c>
      <c r="AI29">
        <f>IFERROR(VLOOKUP(AI$1&amp;"_"&amp;$A29,Classes!$B$2:$N$455,13,FALSE),0)</f>
        <v>1</v>
      </c>
      <c r="AJ29">
        <f>IFERROR(VLOOKUP(AJ$1&amp;"_"&amp;$A29,Classes!$B$2:$N$455,13,FALSE),0)</f>
        <v>0</v>
      </c>
      <c r="AK29" s="24">
        <f>IFERROR(VLOOKUP(AK$1&amp;"_"&amp;$A29,Classes!$B$2:$N$455,13,FALSE),0)</f>
        <v>0</v>
      </c>
      <c r="AL29">
        <f>IFERROR(VLOOKUP(AL$1&amp;"_"&amp;$A29,Classes!$B$2:$N$455,13,FALSE),0)</f>
        <v>0</v>
      </c>
      <c r="AM29">
        <f>IFERROR(VLOOKUP(AM$1&amp;"_"&amp;$A29,Classes!$B$2:$N$455,13,FALSE),0)</f>
        <v>0</v>
      </c>
      <c r="AN29">
        <f>IFERROR(VLOOKUP(AN$1&amp;"_"&amp;$A29,Classes!$B$2:$N$455,13,FALSE),0)</f>
        <v>0</v>
      </c>
      <c r="AO29">
        <f>IFERROR(VLOOKUP(AO$1&amp;"_"&amp;$A29,Classes!$B$2:$N$455,13,FALSE),0)</f>
        <v>0</v>
      </c>
      <c r="AP29">
        <f>IFERROR(VLOOKUP(AP$1&amp;"_"&amp;$A29,Classes!$B$2:$N$455,13,FALSE),0)</f>
        <v>0</v>
      </c>
      <c r="AQ29">
        <f>IFERROR(VLOOKUP(AQ$1&amp;"_"&amp;$A29,Classes!$B$2:$N$455,13,FALSE),0)</f>
        <v>1</v>
      </c>
      <c r="AR29">
        <f>IFERROR(VLOOKUP(AR$1&amp;"_"&amp;$A29,Classes!$B$2:$N$455,13,FALSE),0)</f>
        <v>0</v>
      </c>
      <c r="AS29">
        <f>IFERROR(VLOOKUP(AS$1&amp;"_"&amp;$A29,Classes!$B$2:$N$455,13,FALSE),0)</f>
        <v>0</v>
      </c>
      <c r="AT29">
        <f>IFERROR(VLOOKUP(AT$1&amp;"_"&amp;$A29,Classes!$B$2:$N$455,13,FALSE),0)</f>
        <v>1</v>
      </c>
      <c r="AU29" s="3">
        <f>IFERROR(VLOOKUP(AU$1&amp;"_"&amp;$A29,Classes!$B$2:$N$455,13,FALSE),0)</f>
        <v>0</v>
      </c>
      <c r="AV29">
        <f>IFERROR(VLOOKUP(AV$1&amp;"_"&amp;$A29,Classes!$B$2:$N$455,13,FALSE),0)</f>
        <v>0</v>
      </c>
      <c r="AW29">
        <f>IFERROR(VLOOKUP(AW$1&amp;"_"&amp;$A29,Classes!$B$2:$N$455,13,FALSE),0)</f>
        <v>0</v>
      </c>
      <c r="AX29" s="24">
        <f>IFERROR(VLOOKUP(AX$1&amp;"_"&amp;$A29,Classes!$B$2:$N$455,13,FALSE),0)</f>
        <v>0</v>
      </c>
      <c r="AY29">
        <f>IFERROR(VLOOKUP(AY$1&amp;"_"&amp;$A29,Classes!$B$2:$N$455,13,FALSE),0)</f>
        <v>0</v>
      </c>
      <c r="AZ29">
        <f>IFERROR(VLOOKUP(AZ$1&amp;"_"&amp;$A29,Classes!$B$2:$N$455,13,FALSE),0)</f>
        <v>0</v>
      </c>
      <c r="BA29">
        <f>IFERROR(VLOOKUP(BA$1&amp;"_"&amp;$A29,Classes!$B$2:$N$455,13,FALSE),0)</f>
        <v>0</v>
      </c>
      <c r="BB29" s="3">
        <f>IFERROR(VLOOKUP(BB$1&amp;"_"&amp;$A29,Classes!$B$2:$N$455,13,FALSE),0)</f>
        <v>1</v>
      </c>
      <c r="BC29">
        <f>IFERROR(VLOOKUP(BC$1&amp;"_"&amp;$A29,Classes!$B$2:$N$455,13,FALSE),0)</f>
        <v>0</v>
      </c>
      <c r="BD29">
        <f>IFERROR(VLOOKUP(BD$1&amp;"_"&amp;$A29,Classes!$B$2:$N$455,13,FALSE),0)</f>
        <v>0</v>
      </c>
      <c r="BE29">
        <f>IFERROR(VLOOKUP(BE$1&amp;"_"&amp;$A29,Classes!$B$2:$N$455,13,FALSE),0)</f>
        <v>0</v>
      </c>
    </row>
    <row r="30" spans="1:57" x14ac:dyDescent="0.3">
      <c r="A30" s="15" t="s">
        <v>15</v>
      </c>
      <c r="B30" s="3">
        <f>IFERROR(VLOOKUP(B$1&amp;"_"&amp;$A30,Classes!$B$2:$N$455,10,FALSE),0)</f>
        <v>1</v>
      </c>
      <c r="C30">
        <f>IFERROR(VLOOKUP(C$1&amp;"_"&amp;$A30,Classes!$B$2:$N$455,10,FALSE),0)</f>
        <v>1</v>
      </c>
      <c r="D30">
        <f>IFERROR(VLOOKUP(D$1&amp;"_"&amp;$A30,Classes!$B$2:$N$455,10,FALSE),0)</f>
        <v>0</v>
      </c>
      <c r="E30">
        <f>IFERROR(VLOOKUP(E$1&amp;"_"&amp;$A30,Classes!$B$2:$N$455,10,FALSE),0)</f>
        <v>1</v>
      </c>
      <c r="F30">
        <f>IFERROR(VLOOKUP(F$1&amp;"_"&amp;$A30,Classes!$B$2:$N$455,10,FALSE),0)</f>
        <v>1</v>
      </c>
      <c r="G30">
        <f>IFERROR(VLOOKUP(G$1&amp;"_"&amp;$A30,Classes!$B$2:$N$455,10,FALSE),0)</f>
        <v>1</v>
      </c>
      <c r="H30" s="24">
        <f>IFERROR(VLOOKUP(H$1&amp;"_"&amp;$A30,Classes!$B$2:$N$455,10,FALSE),0)</f>
        <v>1</v>
      </c>
      <c r="I30">
        <f>IFERROR(VLOOKUP(I$1&amp;"_"&amp;$A30,Classes!$B$2:$N$455,10,FALSE),0)</f>
        <v>1</v>
      </c>
      <c r="J30">
        <f>IFERROR(VLOOKUP(J$1&amp;"_"&amp;$A30,Classes!$B$2:$N$455,10,FALSE),0)</f>
        <v>1</v>
      </c>
      <c r="K30">
        <f>IFERROR(VLOOKUP(K$1&amp;"_"&amp;$A30,Classes!$B$2:$N$455,10,FALSE),0)</f>
        <v>1</v>
      </c>
      <c r="L30">
        <f>IFERROR(VLOOKUP(L$1&amp;"_"&amp;$A30,Classes!$B$2:$N$455,10,FALSE),0)</f>
        <v>0</v>
      </c>
      <c r="M30">
        <f>IFERROR(VLOOKUP(M$1&amp;"_"&amp;$A30,Classes!$B$2:$N$455,10,FALSE),0)</f>
        <v>1</v>
      </c>
      <c r="N30">
        <f>IFERROR(VLOOKUP(N$1&amp;"_"&amp;$A30,Classes!$B$2:$N$455,10,FALSE),0)</f>
        <v>1</v>
      </c>
      <c r="O30">
        <f>IFERROR(VLOOKUP(O$1&amp;"_"&amp;$A30,Classes!$B$2:$N$455,10,FALSE),0)</f>
        <v>0</v>
      </c>
      <c r="P30">
        <f>IFERROR(VLOOKUP(P$1&amp;"_"&amp;$A30,Classes!$B$2:$N$455,10,FALSE),0)</f>
        <v>1</v>
      </c>
      <c r="Q30">
        <f>IFERROR(VLOOKUP(Q$1&amp;"_"&amp;$A30,Classes!$B$2:$N$455,10,FALSE),0)</f>
        <v>1</v>
      </c>
      <c r="R30" s="3">
        <f>IFERROR(VLOOKUP(R$1&amp;"_"&amp;$A30,Classes!$B$2:$N$455,10,FALSE),0)</f>
        <v>1</v>
      </c>
      <c r="S30">
        <f>IFERROR(VLOOKUP(S$1&amp;"_"&amp;$A30,Classes!$B$2:$N$455,10,FALSE),0)</f>
        <v>1</v>
      </c>
      <c r="T30">
        <f>IFERROR(VLOOKUP(T$1&amp;"_"&amp;$A30,Classes!$B$2:$N$455,10,FALSE),0)</f>
        <v>1</v>
      </c>
      <c r="U30" s="24">
        <f>IFERROR(VLOOKUP(U$1&amp;"_"&amp;$A30,Classes!$B$2:$N$455,10,FALSE),0)</f>
        <v>1</v>
      </c>
      <c r="V30">
        <f>IFERROR(VLOOKUP(V$1&amp;"_"&amp;$A30,Classes!$B$2:$N$455,10,FALSE),0)</f>
        <v>1</v>
      </c>
      <c r="W30">
        <f>IFERROR(VLOOKUP(W$1&amp;"_"&amp;$A30,Classes!$B$2:$N$455,10,FALSE),0)</f>
        <v>0</v>
      </c>
      <c r="X30">
        <f>IFERROR(VLOOKUP(X$1&amp;"_"&amp;$A30,Classes!$B$2:$N$455,10,FALSE),0)</f>
        <v>1</v>
      </c>
      <c r="Y30" s="3">
        <f>IFERROR(VLOOKUP(Y$1&amp;"_"&amp;$A30,Classes!$B$2:$N$455,10,FALSE),0)</f>
        <v>1</v>
      </c>
      <c r="Z30">
        <f>IFERROR(VLOOKUP(Z$1&amp;"_"&amp;$A30,Classes!$B$2:$N$455,10,FALSE),0)</f>
        <v>1</v>
      </c>
      <c r="AA30">
        <f>IFERROR(VLOOKUP(AA$1&amp;"_"&amp;$A30,Classes!$B$2:$N$455,10,FALSE),0)</f>
        <v>1</v>
      </c>
      <c r="AB30">
        <f>IFERROR(VLOOKUP(AB$1&amp;"_"&amp;$A30,Classes!$B$2:$N$455,10,FALSE),0)</f>
        <v>1</v>
      </c>
      <c r="AD30" s="35" t="s">
        <v>15</v>
      </c>
      <c r="AE30" s="3">
        <f>IFERROR(VLOOKUP(AE$1&amp;"_"&amp;$A30,Classes!$B$2:$N$455,13,FALSE),0)</f>
        <v>0</v>
      </c>
      <c r="AF30">
        <f>IFERROR(VLOOKUP(AF$1&amp;"_"&amp;$A30,Classes!$B$2:$N$455,13,FALSE),0)</f>
        <v>0</v>
      </c>
      <c r="AG30">
        <f>IFERROR(VLOOKUP(AG$1&amp;"_"&amp;$A30,Classes!$B$2:$N$455,13,FALSE),0)</f>
        <v>0</v>
      </c>
      <c r="AH30">
        <f>IFERROR(VLOOKUP(AH$1&amp;"_"&amp;$A30,Classes!$B$2:$N$455,13,FALSE),0)</f>
        <v>0</v>
      </c>
      <c r="AI30">
        <f>IFERROR(VLOOKUP(AI$1&amp;"_"&amp;$A30,Classes!$B$2:$N$455,13,FALSE),0)</f>
        <v>0</v>
      </c>
      <c r="AJ30">
        <f>IFERROR(VLOOKUP(AJ$1&amp;"_"&amp;$A30,Classes!$B$2:$N$455,13,FALSE),0)</f>
        <v>0</v>
      </c>
      <c r="AK30" s="24">
        <f>IFERROR(VLOOKUP(AK$1&amp;"_"&amp;$A30,Classes!$B$2:$N$455,13,FALSE),0)</f>
        <v>0</v>
      </c>
      <c r="AL30">
        <f>IFERROR(VLOOKUP(AL$1&amp;"_"&amp;$A30,Classes!$B$2:$N$455,13,FALSE),0)</f>
        <v>0</v>
      </c>
      <c r="AM30">
        <f>IFERROR(VLOOKUP(AM$1&amp;"_"&amp;$A30,Classes!$B$2:$N$455,13,FALSE),0)</f>
        <v>0</v>
      </c>
      <c r="AN30">
        <f>IFERROR(VLOOKUP(AN$1&amp;"_"&amp;$A30,Classes!$B$2:$N$455,13,FALSE),0)</f>
        <v>0</v>
      </c>
      <c r="AO30">
        <f>IFERROR(VLOOKUP(AO$1&amp;"_"&amp;$A30,Classes!$B$2:$N$455,13,FALSE),0)</f>
        <v>0</v>
      </c>
      <c r="AP30">
        <f>IFERROR(VLOOKUP(AP$1&amp;"_"&amp;$A30,Classes!$B$2:$N$455,13,FALSE),0)</f>
        <v>0</v>
      </c>
      <c r="AQ30">
        <f>IFERROR(VLOOKUP(AQ$1&amp;"_"&amp;$A30,Classes!$B$2:$N$455,13,FALSE),0)</f>
        <v>0</v>
      </c>
      <c r="AR30">
        <f>IFERROR(VLOOKUP(AR$1&amp;"_"&amp;$A30,Classes!$B$2:$N$455,13,FALSE),0)</f>
        <v>1</v>
      </c>
      <c r="AS30">
        <f>IFERROR(VLOOKUP(AS$1&amp;"_"&amp;$A30,Classes!$B$2:$N$455,13,FALSE),0)</f>
        <v>0</v>
      </c>
      <c r="AT30">
        <f>IFERROR(VLOOKUP(AT$1&amp;"_"&amp;$A30,Classes!$B$2:$N$455,13,FALSE),0)</f>
        <v>0</v>
      </c>
      <c r="AU30" s="3">
        <f>IFERROR(VLOOKUP(AU$1&amp;"_"&amp;$A30,Classes!$B$2:$N$455,13,FALSE),0)</f>
        <v>0</v>
      </c>
      <c r="AV30">
        <f>IFERROR(VLOOKUP(AV$1&amp;"_"&amp;$A30,Classes!$B$2:$N$455,13,FALSE),0)</f>
        <v>0</v>
      </c>
      <c r="AW30">
        <f>IFERROR(VLOOKUP(AW$1&amp;"_"&amp;$A30,Classes!$B$2:$N$455,13,FALSE),0)</f>
        <v>0</v>
      </c>
      <c r="AX30" s="24">
        <f>IFERROR(VLOOKUP(AX$1&amp;"_"&amp;$A30,Classes!$B$2:$N$455,13,FALSE),0)</f>
        <v>0</v>
      </c>
      <c r="AY30">
        <f>IFERROR(VLOOKUP(AY$1&amp;"_"&amp;$A30,Classes!$B$2:$N$455,13,FALSE),0)</f>
        <v>0</v>
      </c>
      <c r="AZ30">
        <f>IFERROR(VLOOKUP(AZ$1&amp;"_"&amp;$A30,Classes!$B$2:$N$455,13,FALSE),0)</f>
        <v>0</v>
      </c>
      <c r="BA30">
        <f>IFERROR(VLOOKUP(BA$1&amp;"_"&amp;$A30,Classes!$B$2:$N$455,13,FALSE),0)</f>
        <v>0</v>
      </c>
      <c r="BB30" s="3">
        <f>IFERROR(VLOOKUP(BB$1&amp;"_"&amp;$A30,Classes!$B$2:$N$455,13,FALSE),0)</f>
        <v>0</v>
      </c>
      <c r="BC30">
        <f>IFERROR(VLOOKUP(BC$1&amp;"_"&amp;$A30,Classes!$B$2:$N$455,13,FALSE),0)</f>
        <v>0</v>
      </c>
      <c r="BD30">
        <f>IFERROR(VLOOKUP(BD$1&amp;"_"&amp;$A30,Classes!$B$2:$N$455,13,FALSE),0)</f>
        <v>0</v>
      </c>
      <c r="BE30">
        <f>IFERROR(VLOOKUP(BE$1&amp;"_"&amp;$A30,Classes!$B$2:$N$455,13,FALSE),0)</f>
        <v>0</v>
      </c>
    </row>
    <row r="31" spans="1:57" x14ac:dyDescent="0.3">
      <c r="A31" s="15" t="s">
        <v>20</v>
      </c>
      <c r="B31" s="3">
        <f>IFERROR(VLOOKUP(B$1&amp;"_"&amp;$A31,Classes!$B$2:$N$455,10,FALSE),0)</f>
        <v>0</v>
      </c>
      <c r="C31">
        <f>IFERROR(VLOOKUP(C$1&amp;"_"&amp;$A31,Classes!$B$2:$N$455,10,FALSE),0)</f>
        <v>0</v>
      </c>
      <c r="D31">
        <f>IFERROR(VLOOKUP(D$1&amp;"_"&amp;$A31,Classes!$B$2:$N$455,10,FALSE),0)</f>
        <v>0</v>
      </c>
      <c r="E31">
        <f>IFERROR(VLOOKUP(E$1&amp;"_"&amp;$A31,Classes!$B$2:$N$455,10,FALSE),0)</f>
        <v>0</v>
      </c>
      <c r="F31">
        <f>IFERROR(VLOOKUP(F$1&amp;"_"&amp;$A31,Classes!$B$2:$N$455,10,FALSE),0)</f>
        <v>0</v>
      </c>
      <c r="G31">
        <f>IFERROR(VLOOKUP(G$1&amp;"_"&amp;$A31,Classes!$B$2:$N$455,10,FALSE),0)</f>
        <v>0</v>
      </c>
      <c r="H31" s="24">
        <f>IFERROR(VLOOKUP(H$1&amp;"_"&amp;$A31,Classes!$B$2:$N$455,10,FALSE),0)</f>
        <v>0</v>
      </c>
      <c r="I31">
        <f>IFERROR(VLOOKUP(I$1&amp;"_"&amp;$A31,Classes!$B$2:$N$455,10,FALSE),0)</f>
        <v>0</v>
      </c>
      <c r="J31">
        <f>IFERROR(VLOOKUP(J$1&amp;"_"&amp;$A31,Classes!$B$2:$N$455,10,FALSE),0)</f>
        <v>0</v>
      </c>
      <c r="K31">
        <f>IFERROR(VLOOKUP(K$1&amp;"_"&amp;$A31,Classes!$B$2:$N$455,10,FALSE),0)</f>
        <v>0</v>
      </c>
      <c r="L31">
        <f>IFERROR(VLOOKUP(L$1&amp;"_"&amp;$A31,Classes!$B$2:$N$455,10,FALSE),0)</f>
        <v>0</v>
      </c>
      <c r="M31">
        <f>IFERROR(VLOOKUP(M$1&amp;"_"&amp;$A31,Classes!$B$2:$N$455,10,FALSE),0)</f>
        <v>0</v>
      </c>
      <c r="N31">
        <f>IFERROR(VLOOKUP(N$1&amp;"_"&amp;$A31,Classes!$B$2:$N$455,10,FALSE),0)</f>
        <v>0</v>
      </c>
      <c r="O31">
        <f>IFERROR(VLOOKUP(O$1&amp;"_"&amp;$A31,Classes!$B$2:$N$455,10,FALSE),0)</f>
        <v>0</v>
      </c>
      <c r="P31">
        <f>IFERROR(VLOOKUP(P$1&amp;"_"&amp;$A31,Classes!$B$2:$N$455,10,FALSE),0)</f>
        <v>0</v>
      </c>
      <c r="Q31">
        <f>IFERROR(VLOOKUP(Q$1&amp;"_"&amp;$A31,Classes!$B$2:$N$455,10,FALSE),0)</f>
        <v>0</v>
      </c>
      <c r="R31" s="3">
        <f>IFERROR(VLOOKUP(R$1&amp;"_"&amp;$A31,Classes!$B$2:$N$455,10,FALSE),0)</f>
        <v>0</v>
      </c>
      <c r="S31">
        <f>IFERROR(VLOOKUP(S$1&amp;"_"&amp;$A31,Classes!$B$2:$N$455,10,FALSE),0)</f>
        <v>0</v>
      </c>
      <c r="T31">
        <f>IFERROR(VLOOKUP(T$1&amp;"_"&amp;$A31,Classes!$B$2:$N$455,10,FALSE),0)</f>
        <v>0</v>
      </c>
      <c r="U31" s="24">
        <f>IFERROR(VLOOKUP(U$1&amp;"_"&amp;$A31,Classes!$B$2:$N$455,10,FALSE),0)</f>
        <v>0</v>
      </c>
      <c r="V31">
        <f>IFERROR(VLOOKUP(V$1&amp;"_"&amp;$A31,Classes!$B$2:$N$455,10,FALSE),0)</f>
        <v>0</v>
      </c>
      <c r="W31">
        <f>IFERROR(VLOOKUP(W$1&amp;"_"&amp;$A31,Classes!$B$2:$N$455,10,FALSE),0)</f>
        <v>0</v>
      </c>
      <c r="X31">
        <f>IFERROR(VLOOKUP(X$1&amp;"_"&amp;$A31,Classes!$B$2:$N$455,10,FALSE),0)</f>
        <v>0</v>
      </c>
      <c r="Y31" s="3">
        <f>IFERROR(VLOOKUP(Y$1&amp;"_"&amp;$A31,Classes!$B$2:$N$455,10,FALSE),0)</f>
        <v>0</v>
      </c>
      <c r="Z31">
        <f>IFERROR(VLOOKUP(Z$1&amp;"_"&amp;$A31,Classes!$B$2:$N$455,10,FALSE),0)</f>
        <v>0</v>
      </c>
      <c r="AA31">
        <f>IFERROR(VLOOKUP(AA$1&amp;"_"&amp;$A31,Classes!$B$2:$N$455,10,FALSE),0)</f>
        <v>0</v>
      </c>
      <c r="AB31">
        <f>IFERROR(VLOOKUP(AB$1&amp;"_"&amp;$A31,Classes!$B$2:$N$455,10,FALSE),0)</f>
        <v>0</v>
      </c>
      <c r="AD31" s="35" t="s">
        <v>20</v>
      </c>
      <c r="AE31" s="3">
        <f>IFERROR(VLOOKUP(AE$1&amp;"_"&amp;$A31,Classes!$B$2:$N$455,13,FALSE),0)</f>
        <v>0</v>
      </c>
      <c r="AF31">
        <f>IFERROR(VLOOKUP(AF$1&amp;"_"&amp;$A31,Classes!$B$2:$N$455,13,FALSE),0)</f>
        <v>0</v>
      </c>
      <c r="AG31">
        <f>IFERROR(VLOOKUP(AG$1&amp;"_"&amp;$A31,Classes!$B$2:$N$455,13,FALSE),0)</f>
        <v>0</v>
      </c>
      <c r="AH31">
        <f>IFERROR(VLOOKUP(AH$1&amp;"_"&amp;$A31,Classes!$B$2:$N$455,13,FALSE),0)</f>
        <v>0</v>
      </c>
      <c r="AI31">
        <f>IFERROR(VLOOKUP(AI$1&amp;"_"&amp;$A31,Classes!$B$2:$N$455,13,FALSE),0)</f>
        <v>0</v>
      </c>
      <c r="AJ31">
        <f>IFERROR(VLOOKUP(AJ$1&amp;"_"&amp;$A31,Classes!$B$2:$N$455,13,FALSE),0)</f>
        <v>0</v>
      </c>
      <c r="AK31" s="24">
        <f>IFERROR(VLOOKUP(AK$1&amp;"_"&amp;$A31,Classes!$B$2:$N$455,13,FALSE),0)</f>
        <v>0</v>
      </c>
      <c r="AL31">
        <f>IFERROR(VLOOKUP(AL$1&amp;"_"&amp;$A31,Classes!$B$2:$N$455,13,FALSE),0)</f>
        <v>0</v>
      </c>
      <c r="AM31">
        <f>IFERROR(VLOOKUP(AM$1&amp;"_"&amp;$A31,Classes!$B$2:$N$455,13,FALSE),0)</f>
        <v>0</v>
      </c>
      <c r="AN31">
        <f>IFERROR(VLOOKUP(AN$1&amp;"_"&amp;$A31,Classes!$B$2:$N$455,13,FALSE),0)</f>
        <v>0</v>
      </c>
      <c r="AO31">
        <f>IFERROR(VLOOKUP(AO$1&amp;"_"&amp;$A31,Classes!$B$2:$N$455,13,FALSE),0)</f>
        <v>0</v>
      </c>
      <c r="AP31">
        <f>IFERROR(VLOOKUP(AP$1&amp;"_"&amp;$A31,Classes!$B$2:$N$455,13,FALSE),0)</f>
        <v>0</v>
      </c>
      <c r="AQ31">
        <f>IFERROR(VLOOKUP(AQ$1&amp;"_"&amp;$A31,Classes!$B$2:$N$455,13,FALSE),0)</f>
        <v>0</v>
      </c>
      <c r="AR31">
        <f>IFERROR(VLOOKUP(AR$1&amp;"_"&amp;$A31,Classes!$B$2:$N$455,13,FALSE),0)</f>
        <v>0</v>
      </c>
      <c r="AS31">
        <f>IFERROR(VLOOKUP(AS$1&amp;"_"&amp;$A31,Classes!$B$2:$N$455,13,FALSE),0)</f>
        <v>0</v>
      </c>
      <c r="AT31">
        <f>IFERROR(VLOOKUP(AT$1&amp;"_"&amp;$A31,Classes!$B$2:$N$455,13,FALSE),0)</f>
        <v>0</v>
      </c>
      <c r="AU31" s="3">
        <f>IFERROR(VLOOKUP(AU$1&amp;"_"&amp;$A31,Classes!$B$2:$N$455,13,FALSE),0)</f>
        <v>0</v>
      </c>
      <c r="AV31">
        <f>IFERROR(VLOOKUP(AV$1&amp;"_"&amp;$A31,Classes!$B$2:$N$455,13,FALSE),0)</f>
        <v>0</v>
      </c>
      <c r="AW31">
        <f>IFERROR(VLOOKUP(AW$1&amp;"_"&amp;$A31,Classes!$B$2:$N$455,13,FALSE),0)</f>
        <v>0</v>
      </c>
      <c r="AX31" s="24">
        <f>IFERROR(VLOOKUP(AX$1&amp;"_"&amp;$A31,Classes!$B$2:$N$455,13,FALSE),0)</f>
        <v>0</v>
      </c>
      <c r="AY31">
        <f>IFERROR(VLOOKUP(AY$1&amp;"_"&amp;$A31,Classes!$B$2:$N$455,13,FALSE),0)</f>
        <v>0</v>
      </c>
      <c r="AZ31">
        <f>IFERROR(VLOOKUP(AZ$1&amp;"_"&amp;$A31,Classes!$B$2:$N$455,13,FALSE),0)</f>
        <v>0</v>
      </c>
      <c r="BA31">
        <f>IFERROR(VLOOKUP(BA$1&amp;"_"&amp;$A31,Classes!$B$2:$N$455,13,FALSE),0)</f>
        <v>0</v>
      </c>
      <c r="BB31" s="3">
        <f>IFERROR(VLOOKUP(BB$1&amp;"_"&amp;$A31,Classes!$B$2:$N$455,13,FALSE),0)</f>
        <v>0</v>
      </c>
      <c r="BC31">
        <f>IFERROR(VLOOKUP(BC$1&amp;"_"&amp;$A31,Classes!$B$2:$N$455,13,FALSE),0)</f>
        <v>0</v>
      </c>
      <c r="BD31">
        <f>IFERROR(VLOOKUP(BD$1&amp;"_"&amp;$A31,Classes!$B$2:$N$455,13,FALSE),0)</f>
        <v>0</v>
      </c>
      <c r="BE31">
        <f>IFERROR(VLOOKUP(BE$1&amp;"_"&amp;$A31,Classes!$B$2:$N$455,13,FALSE),0)</f>
        <v>0</v>
      </c>
    </row>
    <row r="32" spans="1:57" x14ac:dyDescent="0.3">
      <c r="A32" s="15" t="s">
        <v>26</v>
      </c>
      <c r="B32" s="3">
        <f>IFERROR(VLOOKUP(B$1&amp;"_"&amp;$A32,Classes!$B$2:$N$455,10,FALSE),0)</f>
        <v>0</v>
      </c>
      <c r="C32">
        <f>IFERROR(VLOOKUP(C$1&amp;"_"&amp;$A32,Classes!$B$2:$N$455,10,FALSE),0)</f>
        <v>0</v>
      </c>
      <c r="D32">
        <f>IFERROR(VLOOKUP(D$1&amp;"_"&amp;$A32,Classes!$B$2:$N$455,10,FALSE),0)</f>
        <v>0</v>
      </c>
      <c r="E32">
        <f>IFERROR(VLOOKUP(E$1&amp;"_"&amp;$A32,Classes!$B$2:$N$455,10,FALSE),0)</f>
        <v>0</v>
      </c>
      <c r="F32">
        <f>IFERROR(VLOOKUP(F$1&amp;"_"&amp;$A32,Classes!$B$2:$N$455,10,FALSE),0)</f>
        <v>0</v>
      </c>
      <c r="G32">
        <f>IFERROR(VLOOKUP(G$1&amp;"_"&amp;$A32,Classes!$B$2:$N$455,10,FALSE),0)</f>
        <v>0</v>
      </c>
      <c r="H32" s="24">
        <f>IFERROR(VLOOKUP(H$1&amp;"_"&amp;$A32,Classes!$B$2:$N$455,10,FALSE),0)</f>
        <v>0</v>
      </c>
      <c r="I32">
        <f>IFERROR(VLOOKUP(I$1&amp;"_"&amp;$A32,Classes!$B$2:$N$455,10,FALSE),0)</f>
        <v>0</v>
      </c>
      <c r="J32">
        <f>IFERROR(VLOOKUP(J$1&amp;"_"&amp;$A32,Classes!$B$2:$N$455,10,FALSE),0)</f>
        <v>0</v>
      </c>
      <c r="K32">
        <f>IFERROR(VLOOKUP(K$1&amp;"_"&amp;$A32,Classes!$B$2:$N$455,10,FALSE),0)</f>
        <v>0</v>
      </c>
      <c r="L32">
        <f>IFERROR(VLOOKUP(L$1&amp;"_"&amp;$A32,Classes!$B$2:$N$455,10,FALSE),0)</f>
        <v>0</v>
      </c>
      <c r="M32">
        <f>IFERROR(VLOOKUP(M$1&amp;"_"&amp;$A32,Classes!$B$2:$N$455,10,FALSE),0)</f>
        <v>0</v>
      </c>
      <c r="N32">
        <f>IFERROR(VLOOKUP(N$1&amp;"_"&amp;$A32,Classes!$B$2:$N$455,10,FALSE),0)</f>
        <v>0</v>
      </c>
      <c r="O32">
        <f>IFERROR(VLOOKUP(O$1&amp;"_"&amp;$A32,Classes!$B$2:$N$455,10,FALSE),0)</f>
        <v>0</v>
      </c>
      <c r="P32">
        <f>IFERROR(VLOOKUP(P$1&amp;"_"&amp;$A32,Classes!$B$2:$N$455,10,FALSE),0)</f>
        <v>0</v>
      </c>
      <c r="Q32">
        <f>IFERROR(VLOOKUP(Q$1&amp;"_"&amp;$A32,Classes!$B$2:$N$455,10,FALSE),0)</f>
        <v>0</v>
      </c>
      <c r="R32" s="3">
        <f>IFERROR(VLOOKUP(R$1&amp;"_"&amp;$A32,Classes!$B$2:$N$455,10,FALSE),0)</f>
        <v>0</v>
      </c>
      <c r="S32">
        <f>IFERROR(VLOOKUP(S$1&amp;"_"&amp;$A32,Classes!$B$2:$N$455,10,FALSE),0)</f>
        <v>0</v>
      </c>
      <c r="T32">
        <f>IFERROR(VLOOKUP(T$1&amp;"_"&amp;$A32,Classes!$B$2:$N$455,10,FALSE),0)</f>
        <v>0</v>
      </c>
      <c r="U32" s="24">
        <f>IFERROR(VLOOKUP(U$1&amp;"_"&amp;$A32,Classes!$B$2:$N$455,10,FALSE),0)</f>
        <v>0</v>
      </c>
      <c r="V32">
        <f>IFERROR(VLOOKUP(V$1&amp;"_"&amp;$A32,Classes!$B$2:$N$455,10,FALSE),0)</f>
        <v>0</v>
      </c>
      <c r="W32">
        <f>IFERROR(VLOOKUP(W$1&amp;"_"&amp;$A32,Classes!$B$2:$N$455,10,FALSE),0)</f>
        <v>0</v>
      </c>
      <c r="X32">
        <f>IFERROR(VLOOKUP(X$1&amp;"_"&amp;$A32,Classes!$B$2:$N$455,10,FALSE),0)</f>
        <v>0</v>
      </c>
      <c r="Y32" s="3">
        <f>IFERROR(VLOOKUP(Y$1&amp;"_"&amp;$A32,Classes!$B$2:$N$455,10,FALSE),0)</f>
        <v>0</v>
      </c>
      <c r="Z32">
        <f>IFERROR(VLOOKUP(Z$1&amp;"_"&amp;$A32,Classes!$B$2:$N$455,10,FALSE),0)</f>
        <v>0</v>
      </c>
      <c r="AA32">
        <f>IFERROR(VLOOKUP(AA$1&amp;"_"&amp;$A32,Classes!$B$2:$N$455,10,FALSE),0)</f>
        <v>0</v>
      </c>
      <c r="AB32">
        <f>IFERROR(VLOOKUP(AB$1&amp;"_"&amp;$A32,Classes!$B$2:$N$455,10,FALSE),0)</f>
        <v>0</v>
      </c>
      <c r="AD32" s="35" t="s">
        <v>26</v>
      </c>
      <c r="AE32" s="3">
        <f>IFERROR(VLOOKUP(AE$1&amp;"_"&amp;$A32,Classes!$B$2:$N$455,13,FALSE),0)</f>
        <v>0</v>
      </c>
      <c r="AF32">
        <f>IFERROR(VLOOKUP(AF$1&amp;"_"&amp;$A32,Classes!$B$2:$N$455,13,FALSE),0)</f>
        <v>0</v>
      </c>
      <c r="AG32">
        <f>IFERROR(VLOOKUP(AG$1&amp;"_"&amp;$A32,Classes!$B$2:$N$455,13,FALSE),0)</f>
        <v>0</v>
      </c>
      <c r="AH32">
        <f>IFERROR(VLOOKUP(AH$1&amp;"_"&amp;$A32,Classes!$B$2:$N$455,13,FALSE),0)</f>
        <v>0</v>
      </c>
      <c r="AI32">
        <f>IFERROR(VLOOKUP(AI$1&amp;"_"&amp;$A32,Classes!$B$2:$N$455,13,FALSE),0)</f>
        <v>0</v>
      </c>
      <c r="AJ32">
        <f>IFERROR(VLOOKUP(AJ$1&amp;"_"&amp;$A32,Classes!$B$2:$N$455,13,FALSE),0)</f>
        <v>0</v>
      </c>
      <c r="AK32" s="24">
        <f>IFERROR(VLOOKUP(AK$1&amp;"_"&amp;$A32,Classes!$B$2:$N$455,13,FALSE),0)</f>
        <v>0</v>
      </c>
      <c r="AL32">
        <f>IFERROR(VLOOKUP(AL$1&amp;"_"&amp;$A32,Classes!$B$2:$N$455,13,FALSE),0)</f>
        <v>0</v>
      </c>
      <c r="AM32">
        <f>IFERROR(VLOOKUP(AM$1&amp;"_"&amp;$A32,Classes!$B$2:$N$455,13,FALSE),0)</f>
        <v>0</v>
      </c>
      <c r="AN32">
        <f>IFERROR(VLOOKUP(AN$1&amp;"_"&amp;$A32,Classes!$B$2:$N$455,13,FALSE),0)</f>
        <v>0</v>
      </c>
      <c r="AO32">
        <f>IFERROR(VLOOKUP(AO$1&amp;"_"&amp;$A32,Classes!$B$2:$N$455,13,FALSE),0)</f>
        <v>0</v>
      </c>
      <c r="AP32">
        <f>IFERROR(VLOOKUP(AP$1&amp;"_"&amp;$A32,Classes!$B$2:$N$455,13,FALSE),0)</f>
        <v>0</v>
      </c>
      <c r="AQ32">
        <f>IFERROR(VLOOKUP(AQ$1&amp;"_"&amp;$A32,Classes!$B$2:$N$455,13,FALSE),0)</f>
        <v>0</v>
      </c>
      <c r="AR32">
        <f>IFERROR(VLOOKUP(AR$1&amp;"_"&amp;$A32,Classes!$B$2:$N$455,13,FALSE),0)</f>
        <v>0</v>
      </c>
      <c r="AS32">
        <f>IFERROR(VLOOKUP(AS$1&amp;"_"&amp;$A32,Classes!$B$2:$N$455,13,FALSE),0)</f>
        <v>0</v>
      </c>
      <c r="AT32">
        <f>IFERROR(VLOOKUP(AT$1&amp;"_"&amp;$A32,Classes!$B$2:$N$455,13,FALSE),0)</f>
        <v>0</v>
      </c>
      <c r="AU32" s="3">
        <f>IFERROR(VLOOKUP(AU$1&amp;"_"&amp;$A32,Classes!$B$2:$N$455,13,FALSE),0)</f>
        <v>0</v>
      </c>
      <c r="AV32">
        <f>IFERROR(VLOOKUP(AV$1&amp;"_"&amp;$A32,Classes!$B$2:$N$455,13,FALSE),0)</f>
        <v>0</v>
      </c>
      <c r="AW32">
        <f>IFERROR(VLOOKUP(AW$1&amp;"_"&amp;$A32,Classes!$B$2:$N$455,13,FALSE),0)</f>
        <v>0</v>
      </c>
      <c r="AX32" s="24">
        <f>IFERROR(VLOOKUP(AX$1&amp;"_"&amp;$A32,Classes!$B$2:$N$455,13,FALSE),0)</f>
        <v>0</v>
      </c>
      <c r="AY32">
        <f>IFERROR(VLOOKUP(AY$1&amp;"_"&amp;$A32,Classes!$B$2:$N$455,13,FALSE),0)</f>
        <v>0</v>
      </c>
      <c r="AZ32">
        <f>IFERROR(VLOOKUP(AZ$1&amp;"_"&amp;$A32,Classes!$B$2:$N$455,13,FALSE),0)</f>
        <v>0</v>
      </c>
      <c r="BA32">
        <f>IFERROR(VLOOKUP(BA$1&amp;"_"&amp;$A32,Classes!$B$2:$N$455,13,FALSE),0)</f>
        <v>0</v>
      </c>
      <c r="BB32" s="3">
        <f>IFERROR(VLOOKUP(BB$1&amp;"_"&amp;$A32,Classes!$B$2:$N$455,13,FALSE),0)</f>
        <v>0</v>
      </c>
      <c r="BC32">
        <f>IFERROR(VLOOKUP(BC$1&amp;"_"&amp;$A32,Classes!$B$2:$N$455,13,FALSE),0)</f>
        <v>0</v>
      </c>
      <c r="BD32">
        <f>IFERROR(VLOOKUP(BD$1&amp;"_"&amp;$A32,Classes!$B$2:$N$455,13,FALSE),0)</f>
        <v>0</v>
      </c>
      <c r="BE32">
        <f>IFERROR(VLOOKUP(BE$1&amp;"_"&amp;$A32,Classes!$B$2:$N$455,13,FALSE),0)</f>
        <v>0</v>
      </c>
    </row>
    <row r="33" spans="1:57" x14ac:dyDescent="0.3">
      <c r="A33" s="15" t="s">
        <v>25</v>
      </c>
      <c r="B33" s="3">
        <f>IFERROR(VLOOKUP(B$1&amp;"_"&amp;$A33,Classes!$B$2:$N$455,10,FALSE),0)</f>
        <v>0</v>
      </c>
      <c r="C33">
        <f>IFERROR(VLOOKUP(C$1&amp;"_"&amp;$A33,Classes!$B$2:$N$455,10,FALSE),0)</f>
        <v>0</v>
      </c>
      <c r="D33">
        <f>IFERROR(VLOOKUP(D$1&amp;"_"&amp;$A33,Classes!$B$2:$N$455,10,FALSE),0)</f>
        <v>0</v>
      </c>
      <c r="E33">
        <f>IFERROR(VLOOKUP(E$1&amp;"_"&amp;$A33,Classes!$B$2:$N$455,10,FALSE),0)</f>
        <v>0</v>
      </c>
      <c r="F33">
        <f>IFERROR(VLOOKUP(F$1&amp;"_"&amp;$A33,Classes!$B$2:$N$455,10,FALSE),0)</f>
        <v>0</v>
      </c>
      <c r="G33">
        <f>IFERROR(VLOOKUP(G$1&amp;"_"&amp;$A33,Classes!$B$2:$N$455,10,FALSE),0)</f>
        <v>0</v>
      </c>
      <c r="H33" s="24">
        <f>IFERROR(VLOOKUP(H$1&amp;"_"&amp;$A33,Classes!$B$2:$N$455,10,FALSE),0)</f>
        <v>0</v>
      </c>
      <c r="I33">
        <f>IFERROR(VLOOKUP(I$1&amp;"_"&amp;$A33,Classes!$B$2:$N$455,10,FALSE),0)</f>
        <v>0</v>
      </c>
      <c r="J33">
        <f>IFERROR(VLOOKUP(J$1&amp;"_"&amp;$A33,Classes!$B$2:$N$455,10,FALSE),0)</f>
        <v>0</v>
      </c>
      <c r="K33">
        <f>IFERROR(VLOOKUP(K$1&amp;"_"&amp;$A33,Classes!$B$2:$N$455,10,FALSE),0)</f>
        <v>0</v>
      </c>
      <c r="L33">
        <f>IFERROR(VLOOKUP(L$1&amp;"_"&amp;$A33,Classes!$B$2:$N$455,10,FALSE),0)</f>
        <v>0</v>
      </c>
      <c r="M33">
        <f>IFERROR(VLOOKUP(M$1&amp;"_"&amp;$A33,Classes!$B$2:$N$455,10,FALSE),0)</f>
        <v>0</v>
      </c>
      <c r="N33">
        <f>IFERROR(VLOOKUP(N$1&amp;"_"&amp;$A33,Classes!$B$2:$N$455,10,FALSE),0)</f>
        <v>0</v>
      </c>
      <c r="O33">
        <f>IFERROR(VLOOKUP(O$1&amp;"_"&amp;$A33,Classes!$B$2:$N$455,10,FALSE),0)</f>
        <v>0</v>
      </c>
      <c r="P33">
        <f>IFERROR(VLOOKUP(P$1&amp;"_"&amp;$A33,Classes!$B$2:$N$455,10,FALSE),0)</f>
        <v>0</v>
      </c>
      <c r="Q33">
        <f>IFERROR(VLOOKUP(Q$1&amp;"_"&amp;$A33,Classes!$B$2:$N$455,10,FALSE),0)</f>
        <v>0</v>
      </c>
      <c r="R33" s="3">
        <f>IFERROR(VLOOKUP(R$1&amp;"_"&amp;$A33,Classes!$B$2:$N$455,10,FALSE),0)</f>
        <v>0</v>
      </c>
      <c r="S33">
        <f>IFERROR(VLOOKUP(S$1&amp;"_"&amp;$A33,Classes!$B$2:$N$455,10,FALSE),0)</f>
        <v>0</v>
      </c>
      <c r="T33">
        <f>IFERROR(VLOOKUP(T$1&amp;"_"&amp;$A33,Classes!$B$2:$N$455,10,FALSE),0)</f>
        <v>0</v>
      </c>
      <c r="U33" s="24">
        <f>IFERROR(VLOOKUP(U$1&amp;"_"&amp;$A33,Classes!$B$2:$N$455,10,FALSE),0)</f>
        <v>0</v>
      </c>
      <c r="V33">
        <f>IFERROR(VLOOKUP(V$1&amp;"_"&amp;$A33,Classes!$B$2:$N$455,10,FALSE),0)</f>
        <v>0</v>
      </c>
      <c r="W33">
        <f>IFERROR(VLOOKUP(W$1&amp;"_"&amp;$A33,Classes!$B$2:$N$455,10,FALSE),0)</f>
        <v>0</v>
      </c>
      <c r="X33">
        <f>IFERROR(VLOOKUP(X$1&amp;"_"&amp;$A33,Classes!$B$2:$N$455,10,FALSE),0)</f>
        <v>0</v>
      </c>
      <c r="Y33" s="3">
        <f>IFERROR(VLOOKUP(Y$1&amp;"_"&amp;$A33,Classes!$B$2:$N$455,10,FALSE),0)</f>
        <v>0</v>
      </c>
      <c r="Z33">
        <f>IFERROR(VLOOKUP(Z$1&amp;"_"&amp;$A33,Classes!$B$2:$N$455,10,FALSE),0)</f>
        <v>0</v>
      </c>
      <c r="AA33">
        <f>IFERROR(VLOOKUP(AA$1&amp;"_"&amp;$A33,Classes!$B$2:$N$455,10,FALSE),0)</f>
        <v>0</v>
      </c>
      <c r="AB33">
        <f>IFERROR(VLOOKUP(AB$1&amp;"_"&amp;$A33,Classes!$B$2:$N$455,10,FALSE),0)</f>
        <v>0</v>
      </c>
      <c r="AD33" s="35" t="s">
        <v>25</v>
      </c>
      <c r="AE33" s="3">
        <f>IFERROR(VLOOKUP(AE$1&amp;"_"&amp;$A33,Classes!$B$2:$N$455,13,FALSE),0)</f>
        <v>0</v>
      </c>
      <c r="AF33">
        <f>IFERROR(VLOOKUP(AF$1&amp;"_"&amp;$A33,Classes!$B$2:$N$455,13,FALSE),0)</f>
        <v>0</v>
      </c>
      <c r="AG33">
        <f>IFERROR(VLOOKUP(AG$1&amp;"_"&amp;$A33,Classes!$B$2:$N$455,13,FALSE),0)</f>
        <v>0</v>
      </c>
      <c r="AH33">
        <f>IFERROR(VLOOKUP(AH$1&amp;"_"&amp;$A33,Classes!$B$2:$N$455,13,FALSE),0)</f>
        <v>0</v>
      </c>
      <c r="AI33">
        <f>IFERROR(VLOOKUP(AI$1&amp;"_"&amp;$A33,Classes!$B$2:$N$455,13,FALSE),0)</f>
        <v>0</v>
      </c>
      <c r="AJ33">
        <f>IFERROR(VLOOKUP(AJ$1&amp;"_"&amp;$A33,Classes!$B$2:$N$455,13,FALSE),0)</f>
        <v>0</v>
      </c>
      <c r="AK33" s="24">
        <f>IFERROR(VLOOKUP(AK$1&amp;"_"&amp;$A33,Classes!$B$2:$N$455,13,FALSE),0)</f>
        <v>0</v>
      </c>
      <c r="AL33">
        <f>IFERROR(VLOOKUP(AL$1&amp;"_"&amp;$A33,Classes!$B$2:$N$455,13,FALSE),0)</f>
        <v>0</v>
      </c>
      <c r="AM33">
        <f>IFERROR(VLOOKUP(AM$1&amp;"_"&amp;$A33,Classes!$B$2:$N$455,13,FALSE),0)</f>
        <v>0</v>
      </c>
      <c r="AN33">
        <f>IFERROR(VLOOKUP(AN$1&amp;"_"&amp;$A33,Classes!$B$2:$N$455,13,FALSE),0)</f>
        <v>0</v>
      </c>
      <c r="AO33">
        <f>IFERROR(VLOOKUP(AO$1&amp;"_"&amp;$A33,Classes!$B$2:$N$455,13,FALSE),0)</f>
        <v>0</v>
      </c>
      <c r="AP33">
        <f>IFERROR(VLOOKUP(AP$1&amp;"_"&amp;$A33,Classes!$B$2:$N$455,13,FALSE),0)</f>
        <v>0</v>
      </c>
      <c r="AQ33">
        <f>IFERROR(VLOOKUP(AQ$1&amp;"_"&amp;$A33,Classes!$B$2:$N$455,13,FALSE),0)</f>
        <v>0</v>
      </c>
      <c r="AR33">
        <f>IFERROR(VLOOKUP(AR$1&amp;"_"&amp;$A33,Classes!$B$2:$N$455,13,FALSE),0)</f>
        <v>0</v>
      </c>
      <c r="AS33">
        <f>IFERROR(VLOOKUP(AS$1&amp;"_"&amp;$A33,Classes!$B$2:$N$455,13,FALSE),0)</f>
        <v>0</v>
      </c>
      <c r="AT33">
        <f>IFERROR(VLOOKUP(AT$1&amp;"_"&amp;$A33,Classes!$B$2:$N$455,13,FALSE),0)</f>
        <v>0</v>
      </c>
      <c r="AU33" s="3">
        <f>IFERROR(VLOOKUP(AU$1&amp;"_"&amp;$A33,Classes!$B$2:$N$455,13,FALSE),0)</f>
        <v>0</v>
      </c>
      <c r="AV33">
        <f>IFERROR(VLOOKUP(AV$1&amp;"_"&amp;$A33,Classes!$B$2:$N$455,13,FALSE),0)</f>
        <v>0</v>
      </c>
      <c r="AW33">
        <f>IFERROR(VLOOKUP(AW$1&amp;"_"&amp;$A33,Classes!$B$2:$N$455,13,FALSE),0)</f>
        <v>0</v>
      </c>
      <c r="AX33" s="24">
        <f>IFERROR(VLOOKUP(AX$1&amp;"_"&amp;$A33,Classes!$B$2:$N$455,13,FALSE),0)</f>
        <v>0</v>
      </c>
      <c r="AY33">
        <f>IFERROR(VLOOKUP(AY$1&amp;"_"&amp;$A33,Classes!$B$2:$N$455,13,FALSE),0)</f>
        <v>0</v>
      </c>
      <c r="AZ33">
        <f>IFERROR(VLOOKUP(AZ$1&amp;"_"&amp;$A33,Classes!$B$2:$N$455,13,FALSE),0)</f>
        <v>0</v>
      </c>
      <c r="BA33">
        <f>IFERROR(VLOOKUP(BA$1&amp;"_"&amp;$A33,Classes!$B$2:$N$455,13,FALSE),0)</f>
        <v>0</v>
      </c>
      <c r="BB33" s="3">
        <f>IFERROR(VLOOKUP(BB$1&amp;"_"&amp;$A33,Classes!$B$2:$N$455,13,FALSE),0)</f>
        <v>0</v>
      </c>
      <c r="BC33">
        <f>IFERROR(VLOOKUP(BC$1&amp;"_"&amp;$A33,Classes!$B$2:$N$455,13,FALSE),0)</f>
        <v>0</v>
      </c>
      <c r="BD33">
        <f>IFERROR(VLOOKUP(BD$1&amp;"_"&amp;$A33,Classes!$B$2:$N$455,13,FALSE),0)</f>
        <v>0</v>
      </c>
      <c r="BE33">
        <f>IFERROR(VLOOKUP(BE$1&amp;"_"&amp;$A33,Classes!$B$2:$N$455,13,FALSE),0)</f>
        <v>0</v>
      </c>
    </row>
    <row r="34" spans="1:57" x14ac:dyDescent="0.3">
      <c r="A34" s="15" t="s">
        <v>17</v>
      </c>
      <c r="B34" s="3">
        <f>IFERROR(VLOOKUP(B$1&amp;"_"&amp;$A34,Classes!$B$2:$N$455,10,FALSE),0)</f>
        <v>1</v>
      </c>
      <c r="C34">
        <f>IFERROR(VLOOKUP(C$1&amp;"_"&amp;$A34,Classes!$B$2:$N$455,10,FALSE),0)</f>
        <v>1</v>
      </c>
      <c r="D34">
        <f>IFERROR(VLOOKUP(D$1&amp;"_"&amp;$A34,Classes!$B$2:$N$455,10,FALSE),0)</f>
        <v>1</v>
      </c>
      <c r="E34">
        <f>IFERROR(VLOOKUP(E$1&amp;"_"&amp;$A34,Classes!$B$2:$N$455,10,FALSE),0)</f>
        <v>0</v>
      </c>
      <c r="F34">
        <f>IFERROR(VLOOKUP(F$1&amp;"_"&amp;$A34,Classes!$B$2:$N$455,10,FALSE),0)</f>
        <v>1</v>
      </c>
      <c r="G34">
        <f>IFERROR(VLOOKUP(G$1&amp;"_"&amp;$A34,Classes!$B$2:$N$455,10,FALSE),0)</f>
        <v>1</v>
      </c>
      <c r="H34" s="24">
        <f>IFERROR(VLOOKUP(H$1&amp;"_"&amp;$A34,Classes!$B$2:$N$455,10,FALSE),0)</f>
        <v>0</v>
      </c>
      <c r="I34">
        <f>IFERROR(VLOOKUP(I$1&amp;"_"&amp;$A34,Classes!$B$2:$N$455,10,FALSE),0)</f>
        <v>1</v>
      </c>
      <c r="J34">
        <f>IFERROR(VLOOKUP(J$1&amp;"_"&amp;$A34,Classes!$B$2:$N$455,10,FALSE),0)</f>
        <v>1</v>
      </c>
      <c r="K34">
        <f>IFERROR(VLOOKUP(K$1&amp;"_"&amp;$A34,Classes!$B$2:$N$455,10,FALSE),0)</f>
        <v>1</v>
      </c>
      <c r="L34">
        <f>IFERROR(VLOOKUP(L$1&amp;"_"&amp;$A34,Classes!$B$2:$N$455,10,FALSE),0)</f>
        <v>1</v>
      </c>
      <c r="M34">
        <f>IFERROR(VLOOKUP(M$1&amp;"_"&amp;$A34,Classes!$B$2:$N$455,10,FALSE),0)</f>
        <v>1</v>
      </c>
      <c r="N34">
        <f>IFERROR(VLOOKUP(N$1&amp;"_"&amp;$A34,Classes!$B$2:$N$455,10,FALSE),0)</f>
        <v>1</v>
      </c>
      <c r="O34">
        <f>IFERROR(VLOOKUP(O$1&amp;"_"&amp;$A34,Classes!$B$2:$N$455,10,FALSE),0)</f>
        <v>1</v>
      </c>
      <c r="P34">
        <f>IFERROR(VLOOKUP(P$1&amp;"_"&amp;$A34,Classes!$B$2:$N$455,10,FALSE),0)</f>
        <v>1</v>
      </c>
      <c r="Q34">
        <f>IFERROR(VLOOKUP(Q$1&amp;"_"&amp;$A34,Classes!$B$2:$N$455,10,FALSE),0)</f>
        <v>1</v>
      </c>
      <c r="R34" s="3">
        <f>IFERROR(VLOOKUP(R$1&amp;"_"&amp;$A34,Classes!$B$2:$N$455,10,FALSE),0)</f>
        <v>1</v>
      </c>
      <c r="S34">
        <f>IFERROR(VLOOKUP(S$1&amp;"_"&amp;$A34,Classes!$B$2:$N$455,10,FALSE),0)</f>
        <v>1</v>
      </c>
      <c r="T34">
        <f>IFERROR(VLOOKUP(T$1&amp;"_"&amp;$A34,Classes!$B$2:$N$455,10,FALSE),0)</f>
        <v>1</v>
      </c>
      <c r="U34" s="24">
        <f>IFERROR(VLOOKUP(U$1&amp;"_"&amp;$A34,Classes!$B$2:$N$455,10,FALSE),0)</f>
        <v>1</v>
      </c>
      <c r="V34">
        <f>IFERROR(VLOOKUP(V$1&amp;"_"&amp;$A34,Classes!$B$2:$N$455,10,FALSE),0)</f>
        <v>1</v>
      </c>
      <c r="W34">
        <f>IFERROR(VLOOKUP(W$1&amp;"_"&amp;$A34,Classes!$B$2:$N$455,10,FALSE),0)</f>
        <v>1</v>
      </c>
      <c r="X34">
        <f>IFERROR(VLOOKUP(X$1&amp;"_"&amp;$A34,Classes!$B$2:$N$455,10,FALSE),0)</f>
        <v>1</v>
      </c>
      <c r="Y34" s="3">
        <f>IFERROR(VLOOKUP(Y$1&amp;"_"&amp;$A34,Classes!$B$2:$N$455,10,FALSE),0)</f>
        <v>1</v>
      </c>
      <c r="Z34">
        <f>IFERROR(VLOOKUP(Z$1&amp;"_"&amp;$A34,Classes!$B$2:$N$455,10,FALSE),0)</f>
        <v>1</v>
      </c>
      <c r="AA34">
        <f>IFERROR(VLOOKUP(AA$1&amp;"_"&amp;$A34,Classes!$B$2:$N$455,10,FALSE),0)</f>
        <v>1</v>
      </c>
      <c r="AB34">
        <f>IFERROR(VLOOKUP(AB$1&amp;"_"&amp;$A34,Classes!$B$2:$N$455,10,FALSE),0)</f>
        <v>1</v>
      </c>
      <c r="AD34" s="35" t="s">
        <v>17</v>
      </c>
      <c r="AE34" s="3">
        <f>IFERROR(VLOOKUP(AE$1&amp;"_"&amp;$A34,Classes!$B$2:$N$455,13,FALSE),0)</f>
        <v>0</v>
      </c>
      <c r="AF34">
        <f>IFERROR(VLOOKUP(AF$1&amp;"_"&amp;$A34,Classes!$B$2:$N$455,13,FALSE),0)</f>
        <v>0</v>
      </c>
      <c r="AG34">
        <f>IFERROR(VLOOKUP(AG$1&amp;"_"&amp;$A34,Classes!$B$2:$N$455,13,FALSE),0)</f>
        <v>0</v>
      </c>
      <c r="AH34">
        <f>IFERROR(VLOOKUP(AH$1&amp;"_"&amp;$A34,Classes!$B$2:$N$455,13,FALSE),0)</f>
        <v>0</v>
      </c>
      <c r="AI34">
        <f>IFERROR(VLOOKUP(AI$1&amp;"_"&amp;$A34,Classes!$B$2:$N$455,13,FALSE),0)</f>
        <v>0</v>
      </c>
      <c r="AJ34">
        <f>IFERROR(VLOOKUP(AJ$1&amp;"_"&amp;$A34,Classes!$B$2:$N$455,13,FALSE),0)</f>
        <v>0</v>
      </c>
      <c r="AK34" s="24">
        <f>IFERROR(VLOOKUP(AK$1&amp;"_"&amp;$A34,Classes!$B$2:$N$455,13,FALSE),0)</f>
        <v>0</v>
      </c>
      <c r="AL34">
        <f>IFERROR(VLOOKUP(AL$1&amp;"_"&amp;$A34,Classes!$B$2:$N$455,13,FALSE),0)</f>
        <v>0</v>
      </c>
      <c r="AM34">
        <f>IFERROR(VLOOKUP(AM$1&amp;"_"&amp;$A34,Classes!$B$2:$N$455,13,FALSE),0)</f>
        <v>0</v>
      </c>
      <c r="AN34">
        <f>IFERROR(VLOOKUP(AN$1&amp;"_"&amp;$A34,Classes!$B$2:$N$455,13,FALSE),0)</f>
        <v>0</v>
      </c>
      <c r="AO34">
        <f>IFERROR(VLOOKUP(AO$1&amp;"_"&amp;$A34,Classes!$B$2:$N$455,13,FALSE),0)</f>
        <v>0</v>
      </c>
      <c r="AP34">
        <f>IFERROR(VLOOKUP(AP$1&amp;"_"&amp;$A34,Classes!$B$2:$N$455,13,FALSE),0)</f>
        <v>0</v>
      </c>
      <c r="AQ34">
        <f>IFERROR(VLOOKUP(AQ$1&amp;"_"&amp;$A34,Classes!$B$2:$N$455,13,FALSE),0)</f>
        <v>0</v>
      </c>
      <c r="AR34">
        <f>IFERROR(VLOOKUP(AR$1&amp;"_"&amp;$A34,Classes!$B$2:$N$455,13,FALSE),0)</f>
        <v>0</v>
      </c>
      <c r="AS34">
        <f>IFERROR(VLOOKUP(AS$1&amp;"_"&amp;$A34,Classes!$B$2:$N$455,13,FALSE),0)</f>
        <v>0</v>
      </c>
      <c r="AT34">
        <f>IFERROR(VLOOKUP(AT$1&amp;"_"&amp;$A34,Classes!$B$2:$N$455,13,FALSE),0)</f>
        <v>0</v>
      </c>
      <c r="AU34" s="3">
        <f>IFERROR(VLOOKUP(AU$1&amp;"_"&amp;$A34,Classes!$B$2:$N$455,13,FALSE),0)</f>
        <v>0</v>
      </c>
      <c r="AV34">
        <f>IFERROR(VLOOKUP(AV$1&amp;"_"&amp;$A34,Classes!$B$2:$N$455,13,FALSE),0)</f>
        <v>0</v>
      </c>
      <c r="AW34">
        <f>IFERROR(VLOOKUP(AW$1&amp;"_"&amp;$A34,Classes!$B$2:$N$455,13,FALSE),0)</f>
        <v>0</v>
      </c>
      <c r="AX34" s="24">
        <f>IFERROR(VLOOKUP(AX$1&amp;"_"&amp;$A34,Classes!$B$2:$N$455,13,FALSE),0)</f>
        <v>0</v>
      </c>
      <c r="AY34">
        <f>IFERROR(VLOOKUP(AY$1&amp;"_"&amp;$A34,Classes!$B$2:$N$455,13,FALSE),0)</f>
        <v>0</v>
      </c>
      <c r="AZ34">
        <f>IFERROR(VLOOKUP(AZ$1&amp;"_"&amp;$A34,Classes!$B$2:$N$455,13,FALSE),0)</f>
        <v>0</v>
      </c>
      <c r="BA34">
        <f>IFERROR(VLOOKUP(BA$1&amp;"_"&amp;$A34,Classes!$B$2:$N$455,13,FALSE),0)</f>
        <v>0</v>
      </c>
      <c r="BB34" s="3">
        <f>IFERROR(VLOOKUP(BB$1&amp;"_"&amp;$A34,Classes!$B$2:$N$455,13,FALSE),0)</f>
        <v>0</v>
      </c>
      <c r="BC34">
        <f>IFERROR(VLOOKUP(BC$1&amp;"_"&amp;$A34,Classes!$B$2:$N$455,13,FALSE),0)</f>
        <v>0</v>
      </c>
      <c r="BD34">
        <f>IFERROR(VLOOKUP(BD$1&amp;"_"&amp;$A34,Classes!$B$2:$N$455,13,FALSE),0)</f>
        <v>0</v>
      </c>
      <c r="BE34">
        <f>IFERROR(VLOOKUP(BE$1&amp;"_"&amp;$A34,Classes!$B$2:$N$455,13,FALSE),0)</f>
        <v>0</v>
      </c>
    </row>
    <row r="35" spans="1:57" x14ac:dyDescent="0.3">
      <c r="A35" s="15" t="s">
        <v>11</v>
      </c>
      <c r="B35" s="3">
        <f>IFERROR(VLOOKUP(B$1&amp;"_"&amp;$A35,Classes!$B$2:$N$455,10,FALSE),0)</f>
        <v>0</v>
      </c>
      <c r="C35">
        <f>IFERROR(VLOOKUP(C$1&amp;"_"&amp;$A35,Classes!$B$2:$N$455,10,FALSE),0)</f>
        <v>0</v>
      </c>
      <c r="D35">
        <f>IFERROR(VLOOKUP(D$1&amp;"_"&amp;$A35,Classes!$B$2:$N$455,10,FALSE),0)</f>
        <v>0</v>
      </c>
      <c r="E35">
        <f>IFERROR(VLOOKUP(E$1&amp;"_"&amp;$A35,Classes!$B$2:$N$455,10,FALSE),0)</f>
        <v>0</v>
      </c>
      <c r="F35">
        <f>IFERROR(VLOOKUP(F$1&amp;"_"&amp;$A35,Classes!$B$2:$N$455,10,FALSE),0)</f>
        <v>0</v>
      </c>
      <c r="G35">
        <f>IFERROR(VLOOKUP(G$1&amp;"_"&amp;$A35,Classes!$B$2:$N$455,10,FALSE),0)</f>
        <v>0</v>
      </c>
      <c r="H35" s="24">
        <f>IFERROR(VLOOKUP(H$1&amp;"_"&amp;$A35,Classes!$B$2:$N$455,10,FALSE),0)</f>
        <v>0</v>
      </c>
      <c r="I35">
        <f>IFERROR(VLOOKUP(I$1&amp;"_"&amp;$A35,Classes!$B$2:$N$455,10,FALSE),0)</f>
        <v>0</v>
      </c>
      <c r="J35">
        <f>IFERROR(VLOOKUP(J$1&amp;"_"&amp;$A35,Classes!$B$2:$N$455,10,FALSE),0)</f>
        <v>0</v>
      </c>
      <c r="K35">
        <f>IFERROR(VLOOKUP(K$1&amp;"_"&amp;$A35,Classes!$B$2:$N$455,10,FALSE),0)</f>
        <v>0</v>
      </c>
      <c r="L35">
        <f>IFERROR(VLOOKUP(L$1&amp;"_"&amp;$A35,Classes!$B$2:$N$455,10,FALSE),0)</f>
        <v>0</v>
      </c>
      <c r="M35">
        <f>IFERROR(VLOOKUP(M$1&amp;"_"&amp;$A35,Classes!$B$2:$N$455,10,FALSE),0)</f>
        <v>0</v>
      </c>
      <c r="N35">
        <f>IFERROR(VLOOKUP(N$1&amp;"_"&amp;$A35,Classes!$B$2:$N$455,10,FALSE),0)</f>
        <v>0</v>
      </c>
      <c r="O35">
        <f>IFERROR(VLOOKUP(O$1&amp;"_"&amp;$A35,Classes!$B$2:$N$455,10,FALSE),0)</f>
        <v>0</v>
      </c>
      <c r="P35">
        <f>IFERROR(VLOOKUP(P$1&amp;"_"&amp;$A35,Classes!$B$2:$N$455,10,FALSE),0)</f>
        <v>0</v>
      </c>
      <c r="Q35">
        <f>IFERROR(VLOOKUP(Q$1&amp;"_"&amp;$A35,Classes!$B$2:$N$455,10,FALSE),0)</f>
        <v>0</v>
      </c>
      <c r="R35" s="3">
        <f>IFERROR(VLOOKUP(R$1&amp;"_"&amp;$A35,Classes!$B$2:$N$455,10,FALSE),0)</f>
        <v>0</v>
      </c>
      <c r="S35">
        <f>IFERROR(VLOOKUP(S$1&amp;"_"&amp;$A35,Classes!$B$2:$N$455,10,FALSE),0)</f>
        <v>0</v>
      </c>
      <c r="T35">
        <f>IFERROR(VLOOKUP(T$1&amp;"_"&amp;$A35,Classes!$B$2:$N$455,10,FALSE),0)</f>
        <v>0</v>
      </c>
      <c r="U35" s="24">
        <f>IFERROR(VLOOKUP(U$1&amp;"_"&amp;$A35,Classes!$B$2:$N$455,10,FALSE),0)</f>
        <v>0</v>
      </c>
      <c r="V35">
        <f>IFERROR(VLOOKUP(V$1&amp;"_"&amp;$A35,Classes!$B$2:$N$455,10,FALSE),0)</f>
        <v>0</v>
      </c>
      <c r="W35">
        <f>IFERROR(VLOOKUP(W$1&amp;"_"&amp;$A35,Classes!$B$2:$N$455,10,FALSE),0)</f>
        <v>0</v>
      </c>
      <c r="X35">
        <f>IFERROR(VLOOKUP(X$1&amp;"_"&amp;$A35,Classes!$B$2:$N$455,10,FALSE),0)</f>
        <v>0</v>
      </c>
      <c r="Y35" s="3">
        <f>IFERROR(VLOOKUP(Y$1&amp;"_"&amp;$A35,Classes!$B$2:$N$455,10,FALSE),0)</f>
        <v>0</v>
      </c>
      <c r="Z35">
        <f>IFERROR(VLOOKUP(Z$1&amp;"_"&amp;$A35,Classes!$B$2:$N$455,10,FALSE),0)</f>
        <v>0</v>
      </c>
      <c r="AA35">
        <f>IFERROR(VLOOKUP(AA$1&amp;"_"&amp;$A35,Classes!$B$2:$N$455,10,FALSE),0)</f>
        <v>0</v>
      </c>
      <c r="AB35">
        <f>IFERROR(VLOOKUP(AB$1&amp;"_"&amp;$A35,Classes!$B$2:$N$455,10,FALSE),0)</f>
        <v>0</v>
      </c>
      <c r="AD35" s="35" t="s">
        <v>11</v>
      </c>
      <c r="AE35" s="3">
        <f>IFERROR(VLOOKUP(AE$1&amp;"_"&amp;$A35,Classes!$B$2:$N$455,13,FALSE),0)</f>
        <v>0</v>
      </c>
      <c r="AF35">
        <f>IFERROR(VLOOKUP(AF$1&amp;"_"&amp;$A35,Classes!$B$2:$N$455,13,FALSE),0)</f>
        <v>0</v>
      </c>
      <c r="AG35">
        <f>IFERROR(VLOOKUP(AG$1&amp;"_"&amp;$A35,Classes!$B$2:$N$455,13,FALSE),0)</f>
        <v>0</v>
      </c>
      <c r="AH35">
        <f>IFERROR(VLOOKUP(AH$1&amp;"_"&amp;$A35,Classes!$B$2:$N$455,13,FALSE),0)</f>
        <v>0</v>
      </c>
      <c r="AI35">
        <f>IFERROR(VLOOKUP(AI$1&amp;"_"&amp;$A35,Classes!$B$2:$N$455,13,FALSE),0)</f>
        <v>0</v>
      </c>
      <c r="AJ35">
        <f>IFERROR(VLOOKUP(AJ$1&amp;"_"&amp;$A35,Classes!$B$2:$N$455,13,FALSE),0)</f>
        <v>0</v>
      </c>
      <c r="AK35" s="24">
        <f>IFERROR(VLOOKUP(AK$1&amp;"_"&amp;$A35,Classes!$B$2:$N$455,13,FALSE),0)</f>
        <v>0</v>
      </c>
      <c r="AL35">
        <f>IFERROR(VLOOKUP(AL$1&amp;"_"&amp;$A35,Classes!$B$2:$N$455,13,FALSE),0)</f>
        <v>0</v>
      </c>
      <c r="AM35">
        <f>IFERROR(VLOOKUP(AM$1&amp;"_"&amp;$A35,Classes!$B$2:$N$455,13,FALSE),0)</f>
        <v>0</v>
      </c>
      <c r="AN35">
        <f>IFERROR(VLOOKUP(AN$1&amp;"_"&amp;$A35,Classes!$B$2:$N$455,13,FALSE),0)</f>
        <v>0</v>
      </c>
      <c r="AO35">
        <f>IFERROR(VLOOKUP(AO$1&amp;"_"&amp;$A35,Classes!$B$2:$N$455,13,FALSE),0)</f>
        <v>0</v>
      </c>
      <c r="AP35">
        <f>IFERROR(VLOOKUP(AP$1&amp;"_"&amp;$A35,Classes!$B$2:$N$455,13,FALSE),0)</f>
        <v>0</v>
      </c>
      <c r="AQ35">
        <f>IFERROR(VLOOKUP(AQ$1&amp;"_"&amp;$A35,Classes!$B$2:$N$455,13,FALSE),0)</f>
        <v>0</v>
      </c>
      <c r="AR35">
        <f>IFERROR(VLOOKUP(AR$1&amp;"_"&amp;$A35,Classes!$B$2:$N$455,13,FALSE),0)</f>
        <v>0</v>
      </c>
      <c r="AS35">
        <f>IFERROR(VLOOKUP(AS$1&amp;"_"&amp;$A35,Classes!$B$2:$N$455,13,FALSE),0)</f>
        <v>0</v>
      </c>
      <c r="AT35">
        <f>IFERROR(VLOOKUP(AT$1&amp;"_"&amp;$A35,Classes!$B$2:$N$455,13,FALSE),0)</f>
        <v>0</v>
      </c>
      <c r="AU35" s="3">
        <f>IFERROR(VLOOKUP(AU$1&amp;"_"&amp;$A35,Classes!$B$2:$N$455,13,FALSE),0)</f>
        <v>0</v>
      </c>
      <c r="AV35">
        <f>IFERROR(VLOOKUP(AV$1&amp;"_"&amp;$A35,Classes!$B$2:$N$455,13,FALSE),0)</f>
        <v>0</v>
      </c>
      <c r="AW35">
        <f>IFERROR(VLOOKUP(AW$1&amp;"_"&amp;$A35,Classes!$B$2:$N$455,13,FALSE),0)</f>
        <v>0</v>
      </c>
      <c r="AX35" s="24">
        <f>IFERROR(VLOOKUP(AX$1&amp;"_"&amp;$A35,Classes!$B$2:$N$455,13,FALSE),0)</f>
        <v>0</v>
      </c>
      <c r="AY35">
        <f>IFERROR(VLOOKUP(AY$1&amp;"_"&amp;$A35,Classes!$B$2:$N$455,13,FALSE),0)</f>
        <v>0</v>
      </c>
      <c r="AZ35">
        <f>IFERROR(VLOOKUP(AZ$1&amp;"_"&amp;$A35,Classes!$B$2:$N$455,13,FALSE),0)</f>
        <v>0</v>
      </c>
      <c r="BA35">
        <f>IFERROR(VLOOKUP(BA$1&amp;"_"&amp;$A35,Classes!$B$2:$N$455,13,FALSE),0)</f>
        <v>0</v>
      </c>
      <c r="BB35" s="3">
        <f>IFERROR(VLOOKUP(BB$1&amp;"_"&amp;$A35,Classes!$B$2:$N$455,13,FALSE),0)</f>
        <v>0</v>
      </c>
      <c r="BC35">
        <f>IFERROR(VLOOKUP(BC$1&amp;"_"&amp;$A35,Classes!$B$2:$N$455,13,FALSE),0)</f>
        <v>0</v>
      </c>
      <c r="BD35">
        <f>IFERROR(VLOOKUP(BD$1&amp;"_"&amp;$A35,Classes!$B$2:$N$455,13,FALSE),0)</f>
        <v>0</v>
      </c>
      <c r="BE35">
        <f>IFERROR(VLOOKUP(BE$1&amp;"_"&amp;$A35,Classes!$B$2:$N$455,13,FALSE),0)</f>
        <v>0</v>
      </c>
    </row>
    <row r="36" spans="1:57" x14ac:dyDescent="0.3">
      <c r="A36" s="15" t="s">
        <v>19</v>
      </c>
      <c r="B36" s="3">
        <f>IFERROR(VLOOKUP(B$1&amp;"_"&amp;$A36,Classes!$B$2:$N$455,10,FALSE),0)</f>
        <v>0</v>
      </c>
      <c r="C36">
        <f>IFERROR(VLOOKUP(C$1&amp;"_"&amp;$A36,Classes!$B$2:$N$455,10,FALSE),0)</f>
        <v>0</v>
      </c>
      <c r="D36">
        <f>IFERROR(VLOOKUP(D$1&amp;"_"&amp;$A36,Classes!$B$2:$N$455,10,FALSE),0)</f>
        <v>0</v>
      </c>
      <c r="E36">
        <f>IFERROR(VLOOKUP(E$1&amp;"_"&amp;$A36,Classes!$B$2:$N$455,10,FALSE),0)</f>
        <v>0</v>
      </c>
      <c r="F36">
        <f>IFERROR(VLOOKUP(F$1&amp;"_"&amp;$A36,Classes!$B$2:$N$455,10,FALSE),0)</f>
        <v>0</v>
      </c>
      <c r="G36">
        <f>IFERROR(VLOOKUP(G$1&amp;"_"&amp;$A36,Classes!$B$2:$N$455,10,FALSE),0)</f>
        <v>0</v>
      </c>
      <c r="H36" s="24">
        <f>IFERROR(VLOOKUP(H$1&amp;"_"&amp;$A36,Classes!$B$2:$N$455,10,FALSE),0)</f>
        <v>0</v>
      </c>
      <c r="I36">
        <f>IFERROR(VLOOKUP(I$1&amp;"_"&amp;$A36,Classes!$B$2:$N$455,10,FALSE),0)</f>
        <v>0</v>
      </c>
      <c r="J36">
        <f>IFERROR(VLOOKUP(J$1&amp;"_"&amp;$A36,Classes!$B$2:$N$455,10,FALSE),0)</f>
        <v>0</v>
      </c>
      <c r="K36">
        <f>IFERROR(VLOOKUP(K$1&amp;"_"&amp;$A36,Classes!$B$2:$N$455,10,FALSE),0)</f>
        <v>0</v>
      </c>
      <c r="L36">
        <f>IFERROR(VLOOKUP(L$1&amp;"_"&amp;$A36,Classes!$B$2:$N$455,10,FALSE),0)</f>
        <v>0</v>
      </c>
      <c r="M36">
        <f>IFERROR(VLOOKUP(M$1&amp;"_"&amp;$A36,Classes!$B$2:$N$455,10,FALSE),0)</f>
        <v>0</v>
      </c>
      <c r="N36">
        <f>IFERROR(VLOOKUP(N$1&amp;"_"&amp;$A36,Classes!$B$2:$N$455,10,FALSE),0)</f>
        <v>0</v>
      </c>
      <c r="O36">
        <f>IFERROR(VLOOKUP(O$1&amp;"_"&amp;$A36,Classes!$B$2:$N$455,10,FALSE),0)</f>
        <v>0</v>
      </c>
      <c r="P36">
        <f>IFERROR(VLOOKUP(P$1&amp;"_"&amp;$A36,Classes!$B$2:$N$455,10,FALSE),0)</f>
        <v>0</v>
      </c>
      <c r="Q36">
        <f>IFERROR(VLOOKUP(Q$1&amp;"_"&amp;$A36,Classes!$B$2:$N$455,10,FALSE),0)</f>
        <v>0</v>
      </c>
      <c r="R36" s="3">
        <f>IFERROR(VLOOKUP(R$1&amp;"_"&amp;$A36,Classes!$B$2:$N$455,10,FALSE),0)</f>
        <v>0</v>
      </c>
      <c r="S36">
        <f>IFERROR(VLOOKUP(S$1&amp;"_"&amp;$A36,Classes!$B$2:$N$455,10,FALSE),0)</f>
        <v>0</v>
      </c>
      <c r="T36">
        <f>IFERROR(VLOOKUP(T$1&amp;"_"&amp;$A36,Classes!$B$2:$N$455,10,FALSE),0)</f>
        <v>0</v>
      </c>
      <c r="U36" s="24">
        <f>IFERROR(VLOOKUP(U$1&amp;"_"&amp;$A36,Classes!$B$2:$N$455,10,FALSE),0)</f>
        <v>0</v>
      </c>
      <c r="V36">
        <f>IFERROR(VLOOKUP(V$1&amp;"_"&amp;$A36,Classes!$B$2:$N$455,10,FALSE),0)</f>
        <v>0</v>
      </c>
      <c r="W36">
        <f>IFERROR(VLOOKUP(W$1&amp;"_"&amp;$A36,Classes!$B$2:$N$455,10,FALSE),0)</f>
        <v>0</v>
      </c>
      <c r="X36">
        <f>IFERROR(VLOOKUP(X$1&amp;"_"&amp;$A36,Classes!$B$2:$N$455,10,FALSE),0)</f>
        <v>0</v>
      </c>
      <c r="Y36" s="3">
        <f>IFERROR(VLOOKUP(Y$1&amp;"_"&amp;$A36,Classes!$B$2:$N$455,10,FALSE),0)</f>
        <v>0</v>
      </c>
      <c r="Z36">
        <f>IFERROR(VLOOKUP(Z$1&amp;"_"&amp;$A36,Classes!$B$2:$N$455,10,FALSE),0)</f>
        <v>0</v>
      </c>
      <c r="AA36">
        <f>IFERROR(VLOOKUP(AA$1&amp;"_"&amp;$A36,Classes!$B$2:$N$455,10,FALSE),0)</f>
        <v>0</v>
      </c>
      <c r="AB36">
        <f>IFERROR(VLOOKUP(AB$1&amp;"_"&amp;$A36,Classes!$B$2:$N$455,10,FALSE),0)</f>
        <v>0</v>
      </c>
      <c r="AD36" s="35" t="s">
        <v>19</v>
      </c>
      <c r="AE36" s="3">
        <f>IFERROR(VLOOKUP(AE$1&amp;"_"&amp;$A36,Classes!$B$2:$N$455,13,FALSE),0)</f>
        <v>0</v>
      </c>
      <c r="AF36">
        <f>IFERROR(VLOOKUP(AF$1&amp;"_"&amp;$A36,Classes!$B$2:$N$455,13,FALSE),0)</f>
        <v>0</v>
      </c>
      <c r="AG36">
        <f>IFERROR(VLOOKUP(AG$1&amp;"_"&amp;$A36,Classes!$B$2:$N$455,13,FALSE),0)</f>
        <v>0</v>
      </c>
      <c r="AH36">
        <f>IFERROR(VLOOKUP(AH$1&amp;"_"&amp;$A36,Classes!$B$2:$N$455,13,FALSE),0)</f>
        <v>0</v>
      </c>
      <c r="AI36">
        <f>IFERROR(VLOOKUP(AI$1&amp;"_"&amp;$A36,Classes!$B$2:$N$455,13,FALSE),0)</f>
        <v>0</v>
      </c>
      <c r="AJ36">
        <f>IFERROR(VLOOKUP(AJ$1&amp;"_"&amp;$A36,Classes!$B$2:$N$455,13,FALSE),0)</f>
        <v>0</v>
      </c>
      <c r="AK36" s="24">
        <f>IFERROR(VLOOKUP(AK$1&amp;"_"&amp;$A36,Classes!$B$2:$N$455,13,FALSE),0)</f>
        <v>0</v>
      </c>
      <c r="AL36">
        <f>IFERROR(VLOOKUP(AL$1&amp;"_"&amp;$A36,Classes!$B$2:$N$455,13,FALSE),0)</f>
        <v>0</v>
      </c>
      <c r="AM36">
        <f>IFERROR(VLOOKUP(AM$1&amp;"_"&amp;$A36,Classes!$B$2:$N$455,13,FALSE),0)</f>
        <v>0</v>
      </c>
      <c r="AN36">
        <f>IFERROR(VLOOKUP(AN$1&amp;"_"&amp;$A36,Classes!$B$2:$N$455,13,FALSE),0)</f>
        <v>0</v>
      </c>
      <c r="AO36">
        <f>IFERROR(VLOOKUP(AO$1&amp;"_"&amp;$A36,Classes!$B$2:$N$455,13,FALSE),0)</f>
        <v>0</v>
      </c>
      <c r="AP36">
        <f>IFERROR(VLOOKUP(AP$1&amp;"_"&amp;$A36,Classes!$B$2:$N$455,13,FALSE),0)</f>
        <v>0</v>
      </c>
      <c r="AQ36">
        <f>IFERROR(VLOOKUP(AQ$1&amp;"_"&amp;$A36,Classes!$B$2:$N$455,13,FALSE),0)</f>
        <v>0</v>
      </c>
      <c r="AR36">
        <f>IFERROR(VLOOKUP(AR$1&amp;"_"&amp;$A36,Classes!$B$2:$N$455,13,FALSE),0)</f>
        <v>0</v>
      </c>
      <c r="AS36">
        <f>IFERROR(VLOOKUP(AS$1&amp;"_"&amp;$A36,Classes!$B$2:$N$455,13,FALSE),0)</f>
        <v>0</v>
      </c>
      <c r="AT36">
        <f>IFERROR(VLOOKUP(AT$1&amp;"_"&amp;$A36,Classes!$B$2:$N$455,13,FALSE),0)</f>
        <v>0</v>
      </c>
      <c r="AU36" s="3">
        <f>IFERROR(VLOOKUP(AU$1&amp;"_"&amp;$A36,Classes!$B$2:$N$455,13,FALSE),0)</f>
        <v>0</v>
      </c>
      <c r="AV36">
        <f>IFERROR(VLOOKUP(AV$1&amp;"_"&amp;$A36,Classes!$B$2:$N$455,13,FALSE),0)</f>
        <v>0</v>
      </c>
      <c r="AW36">
        <f>IFERROR(VLOOKUP(AW$1&amp;"_"&amp;$A36,Classes!$B$2:$N$455,13,FALSE),0)</f>
        <v>0</v>
      </c>
      <c r="AX36" s="24">
        <f>IFERROR(VLOOKUP(AX$1&amp;"_"&amp;$A36,Classes!$B$2:$N$455,13,FALSE),0)</f>
        <v>0</v>
      </c>
      <c r="AY36">
        <f>IFERROR(VLOOKUP(AY$1&amp;"_"&amp;$A36,Classes!$B$2:$N$455,13,FALSE),0)</f>
        <v>0</v>
      </c>
      <c r="AZ36">
        <f>IFERROR(VLOOKUP(AZ$1&amp;"_"&amp;$A36,Classes!$B$2:$N$455,13,FALSE),0)</f>
        <v>0</v>
      </c>
      <c r="BA36">
        <f>IFERROR(VLOOKUP(BA$1&amp;"_"&amp;$A36,Classes!$B$2:$N$455,13,FALSE),0)</f>
        <v>0</v>
      </c>
      <c r="BB36" s="3">
        <f>IFERROR(VLOOKUP(BB$1&amp;"_"&amp;$A36,Classes!$B$2:$N$455,13,FALSE),0)</f>
        <v>0</v>
      </c>
      <c r="BC36">
        <f>IFERROR(VLOOKUP(BC$1&amp;"_"&amp;$A36,Classes!$B$2:$N$455,13,FALSE),0)</f>
        <v>0</v>
      </c>
      <c r="BD36">
        <f>IFERROR(VLOOKUP(BD$1&amp;"_"&amp;$A36,Classes!$B$2:$N$455,13,FALSE),0)</f>
        <v>0</v>
      </c>
      <c r="BE36">
        <f>IFERROR(VLOOKUP(BE$1&amp;"_"&amp;$A36,Classes!$B$2:$N$455,13,FALSE),0)</f>
        <v>0</v>
      </c>
    </row>
    <row r="37" spans="1:57" x14ac:dyDescent="0.3">
      <c r="A37" s="15" t="s">
        <v>24</v>
      </c>
      <c r="B37" s="3">
        <f>IFERROR(VLOOKUP(B$1&amp;"_"&amp;$A37,Classes!$B$2:$N$455,10,FALSE),0)</f>
        <v>0</v>
      </c>
      <c r="C37">
        <f>IFERROR(VLOOKUP(C$1&amp;"_"&amp;$A37,Classes!$B$2:$N$455,10,FALSE),0)</f>
        <v>0</v>
      </c>
      <c r="D37">
        <f>IFERROR(VLOOKUP(D$1&amp;"_"&amp;$A37,Classes!$B$2:$N$455,10,FALSE),0)</f>
        <v>0</v>
      </c>
      <c r="E37">
        <f>IFERROR(VLOOKUP(E$1&amp;"_"&amp;$A37,Classes!$B$2:$N$455,10,FALSE),0)</f>
        <v>0</v>
      </c>
      <c r="F37">
        <f>IFERROR(VLOOKUP(F$1&amp;"_"&amp;$A37,Classes!$B$2:$N$455,10,FALSE),0)</f>
        <v>0</v>
      </c>
      <c r="G37">
        <f>IFERROR(VLOOKUP(G$1&amp;"_"&amp;$A37,Classes!$B$2:$N$455,10,FALSE),0)</f>
        <v>0</v>
      </c>
      <c r="H37" s="24">
        <f>IFERROR(VLOOKUP(H$1&amp;"_"&amp;$A37,Classes!$B$2:$N$455,10,FALSE),0)</f>
        <v>0</v>
      </c>
      <c r="I37">
        <f>IFERROR(VLOOKUP(I$1&amp;"_"&amp;$A37,Classes!$B$2:$N$455,10,FALSE),0)</f>
        <v>0</v>
      </c>
      <c r="J37">
        <f>IFERROR(VLOOKUP(J$1&amp;"_"&amp;$A37,Classes!$B$2:$N$455,10,FALSE),0)</f>
        <v>0</v>
      </c>
      <c r="K37">
        <f>IFERROR(VLOOKUP(K$1&amp;"_"&amp;$A37,Classes!$B$2:$N$455,10,FALSE),0)</f>
        <v>0</v>
      </c>
      <c r="L37">
        <f>IFERROR(VLOOKUP(L$1&amp;"_"&amp;$A37,Classes!$B$2:$N$455,10,FALSE),0)</f>
        <v>0</v>
      </c>
      <c r="M37">
        <f>IFERROR(VLOOKUP(M$1&amp;"_"&amp;$A37,Classes!$B$2:$N$455,10,FALSE),0)</f>
        <v>0</v>
      </c>
      <c r="N37">
        <f>IFERROR(VLOOKUP(N$1&amp;"_"&amp;$A37,Classes!$B$2:$N$455,10,FALSE),0)</f>
        <v>0</v>
      </c>
      <c r="O37">
        <f>IFERROR(VLOOKUP(O$1&amp;"_"&amp;$A37,Classes!$B$2:$N$455,10,FALSE),0)</f>
        <v>0</v>
      </c>
      <c r="P37">
        <f>IFERROR(VLOOKUP(P$1&amp;"_"&amp;$A37,Classes!$B$2:$N$455,10,FALSE),0)</f>
        <v>0</v>
      </c>
      <c r="Q37">
        <f>IFERROR(VLOOKUP(Q$1&amp;"_"&amp;$A37,Classes!$B$2:$N$455,10,FALSE),0)</f>
        <v>0</v>
      </c>
      <c r="R37" s="3">
        <f>IFERROR(VLOOKUP(R$1&amp;"_"&amp;$A37,Classes!$B$2:$N$455,10,FALSE),0)</f>
        <v>0</v>
      </c>
      <c r="S37">
        <f>IFERROR(VLOOKUP(S$1&amp;"_"&amp;$A37,Classes!$B$2:$N$455,10,FALSE),0)</f>
        <v>0</v>
      </c>
      <c r="T37">
        <f>IFERROR(VLOOKUP(T$1&amp;"_"&amp;$A37,Classes!$B$2:$N$455,10,FALSE),0)</f>
        <v>0</v>
      </c>
      <c r="U37" s="24">
        <f>IFERROR(VLOOKUP(U$1&amp;"_"&amp;$A37,Classes!$B$2:$N$455,10,FALSE),0)</f>
        <v>0</v>
      </c>
      <c r="V37">
        <f>IFERROR(VLOOKUP(V$1&amp;"_"&amp;$A37,Classes!$B$2:$N$455,10,FALSE),0)</f>
        <v>0</v>
      </c>
      <c r="W37">
        <f>IFERROR(VLOOKUP(W$1&amp;"_"&amp;$A37,Classes!$B$2:$N$455,10,FALSE),0)</f>
        <v>0</v>
      </c>
      <c r="X37">
        <f>IFERROR(VLOOKUP(X$1&amp;"_"&amp;$A37,Classes!$B$2:$N$455,10,FALSE),0)</f>
        <v>0</v>
      </c>
      <c r="Y37" s="3">
        <f>IFERROR(VLOOKUP(Y$1&amp;"_"&amp;$A37,Classes!$B$2:$N$455,10,FALSE),0)</f>
        <v>0</v>
      </c>
      <c r="Z37">
        <f>IFERROR(VLOOKUP(Z$1&amp;"_"&amp;$A37,Classes!$B$2:$N$455,10,FALSE),0)</f>
        <v>0</v>
      </c>
      <c r="AA37">
        <f>IFERROR(VLOOKUP(AA$1&amp;"_"&amp;$A37,Classes!$B$2:$N$455,10,FALSE),0)</f>
        <v>0</v>
      </c>
      <c r="AB37">
        <f>IFERROR(VLOOKUP(AB$1&amp;"_"&amp;$A37,Classes!$B$2:$N$455,10,FALSE),0)</f>
        <v>0</v>
      </c>
      <c r="AD37" s="35" t="s">
        <v>24</v>
      </c>
      <c r="AE37" s="3">
        <f>IFERROR(VLOOKUP(AE$1&amp;"_"&amp;$A37,Classes!$B$2:$N$455,13,FALSE),0)</f>
        <v>1</v>
      </c>
      <c r="AF37">
        <f>IFERROR(VLOOKUP(AF$1&amp;"_"&amp;$A37,Classes!$B$2:$N$455,13,FALSE),0)</f>
        <v>1</v>
      </c>
      <c r="AG37">
        <f>IFERROR(VLOOKUP(AG$1&amp;"_"&amp;$A37,Classes!$B$2:$N$455,13,FALSE),0)</f>
        <v>1</v>
      </c>
      <c r="AH37">
        <f>IFERROR(VLOOKUP(AH$1&amp;"_"&amp;$A37,Classes!$B$2:$N$455,13,FALSE),0)</f>
        <v>1</v>
      </c>
      <c r="AI37">
        <f>IFERROR(VLOOKUP(AI$1&amp;"_"&amp;$A37,Classes!$B$2:$N$455,13,FALSE),0)</f>
        <v>1</v>
      </c>
      <c r="AJ37">
        <f>IFERROR(VLOOKUP(AJ$1&amp;"_"&amp;$A37,Classes!$B$2:$N$455,13,FALSE),0)</f>
        <v>1</v>
      </c>
      <c r="AK37" s="24">
        <f>IFERROR(VLOOKUP(AK$1&amp;"_"&amp;$A37,Classes!$B$2:$N$455,13,FALSE),0)</f>
        <v>1</v>
      </c>
      <c r="AL37">
        <f>IFERROR(VLOOKUP(AL$1&amp;"_"&amp;$A37,Classes!$B$2:$N$455,13,FALSE),0)</f>
        <v>1</v>
      </c>
      <c r="AM37">
        <f>IFERROR(VLOOKUP(AM$1&amp;"_"&amp;$A37,Classes!$B$2:$N$455,13,FALSE),0)</f>
        <v>1</v>
      </c>
      <c r="AN37">
        <f>IFERROR(VLOOKUP(AN$1&amp;"_"&amp;$A37,Classes!$B$2:$N$455,13,FALSE),0)</f>
        <v>1</v>
      </c>
      <c r="AO37">
        <f>IFERROR(VLOOKUP(AO$1&amp;"_"&amp;$A37,Classes!$B$2:$N$455,13,FALSE),0)</f>
        <v>1</v>
      </c>
      <c r="AP37">
        <f>IFERROR(VLOOKUP(AP$1&amp;"_"&amp;$A37,Classes!$B$2:$N$455,13,FALSE),0)</f>
        <v>1</v>
      </c>
      <c r="AQ37">
        <f>IFERROR(VLOOKUP(AQ$1&amp;"_"&amp;$A37,Classes!$B$2:$N$455,13,FALSE),0)</f>
        <v>1</v>
      </c>
      <c r="AR37">
        <f>IFERROR(VLOOKUP(AR$1&amp;"_"&amp;$A37,Classes!$B$2:$N$455,13,FALSE),0)</f>
        <v>1</v>
      </c>
      <c r="AS37">
        <f>IFERROR(VLOOKUP(AS$1&amp;"_"&amp;$A37,Classes!$B$2:$N$455,13,FALSE),0)</f>
        <v>1</v>
      </c>
      <c r="AT37">
        <f>IFERROR(VLOOKUP(AT$1&amp;"_"&amp;$A37,Classes!$B$2:$N$455,13,FALSE),0)</f>
        <v>1</v>
      </c>
      <c r="AU37" s="3">
        <f>IFERROR(VLOOKUP(AU$1&amp;"_"&amp;$A37,Classes!$B$2:$N$455,13,FALSE),0)</f>
        <v>1</v>
      </c>
      <c r="AV37">
        <f>IFERROR(VLOOKUP(AV$1&amp;"_"&amp;$A37,Classes!$B$2:$N$455,13,FALSE),0)</f>
        <v>1</v>
      </c>
      <c r="AW37">
        <f>IFERROR(VLOOKUP(AW$1&amp;"_"&amp;$A37,Classes!$B$2:$N$455,13,FALSE),0)</f>
        <v>1</v>
      </c>
      <c r="AX37" s="24">
        <f>IFERROR(VLOOKUP(AX$1&amp;"_"&amp;$A37,Classes!$B$2:$N$455,13,FALSE),0)</f>
        <v>1</v>
      </c>
      <c r="AY37">
        <f>IFERROR(VLOOKUP(AY$1&amp;"_"&amp;$A37,Classes!$B$2:$N$455,13,FALSE),0)</f>
        <v>1</v>
      </c>
      <c r="AZ37">
        <f>IFERROR(VLOOKUP(AZ$1&amp;"_"&amp;$A37,Classes!$B$2:$N$455,13,FALSE),0)</f>
        <v>1</v>
      </c>
      <c r="BA37">
        <f>IFERROR(VLOOKUP(BA$1&amp;"_"&amp;$A37,Classes!$B$2:$N$455,13,FALSE),0)</f>
        <v>1</v>
      </c>
      <c r="BB37" s="3">
        <f>IFERROR(VLOOKUP(BB$1&amp;"_"&amp;$A37,Classes!$B$2:$N$455,13,FALSE),0)</f>
        <v>1</v>
      </c>
      <c r="BC37">
        <f>IFERROR(VLOOKUP(BC$1&amp;"_"&amp;$A37,Classes!$B$2:$N$455,13,FALSE),0)</f>
        <v>1</v>
      </c>
      <c r="BD37">
        <f>IFERROR(VLOOKUP(BD$1&amp;"_"&amp;$A37,Classes!$B$2:$N$455,13,FALSE),0)</f>
        <v>1</v>
      </c>
      <c r="BE37">
        <f>IFERROR(VLOOKUP(BE$1&amp;"_"&amp;$A37,Classes!$B$2:$N$455,13,FALSE),0)</f>
        <v>1</v>
      </c>
    </row>
    <row r="38" spans="1:57" x14ac:dyDescent="0.3">
      <c r="A38" s="15" t="s">
        <v>37</v>
      </c>
      <c r="B38" s="3">
        <f>IFERROR(VLOOKUP(B$1&amp;"_"&amp;$A38,Classes!$B$2:$N$455,10,FALSE),0)</f>
        <v>0</v>
      </c>
      <c r="C38">
        <f>IFERROR(VLOOKUP(C$1&amp;"_"&amp;$A38,Classes!$B$2:$N$455,10,FALSE),0)</f>
        <v>0</v>
      </c>
      <c r="D38">
        <f>IFERROR(VLOOKUP(D$1&amp;"_"&amp;$A38,Classes!$B$2:$N$455,10,FALSE),0)</f>
        <v>0</v>
      </c>
      <c r="E38">
        <f>IFERROR(VLOOKUP(E$1&amp;"_"&amp;$A38,Classes!$B$2:$N$455,10,FALSE),0)</f>
        <v>0</v>
      </c>
      <c r="F38">
        <f>IFERROR(VLOOKUP(F$1&amp;"_"&amp;$A38,Classes!$B$2:$N$455,10,FALSE),0)</f>
        <v>0</v>
      </c>
      <c r="G38">
        <f>IFERROR(VLOOKUP(G$1&amp;"_"&amp;$A38,Classes!$B$2:$N$455,10,FALSE),0)</f>
        <v>0</v>
      </c>
      <c r="H38" s="24">
        <f>IFERROR(VLOOKUP(H$1&amp;"_"&amp;$A38,Classes!$B$2:$N$455,10,FALSE),0)</f>
        <v>0</v>
      </c>
      <c r="I38">
        <f>IFERROR(VLOOKUP(I$1&amp;"_"&amp;$A38,Classes!$B$2:$N$455,10,FALSE),0)</f>
        <v>0</v>
      </c>
      <c r="J38">
        <f>IFERROR(VLOOKUP(J$1&amp;"_"&amp;$A38,Classes!$B$2:$N$455,10,FALSE),0)</f>
        <v>0</v>
      </c>
      <c r="K38">
        <f>IFERROR(VLOOKUP(K$1&amp;"_"&amp;$A38,Classes!$B$2:$N$455,10,FALSE),0)</f>
        <v>0</v>
      </c>
      <c r="L38">
        <f>IFERROR(VLOOKUP(L$1&amp;"_"&amp;$A38,Classes!$B$2:$N$455,10,FALSE),0)</f>
        <v>0</v>
      </c>
      <c r="M38">
        <f>IFERROR(VLOOKUP(M$1&amp;"_"&amp;$A38,Classes!$B$2:$N$455,10,FALSE),0)</f>
        <v>0</v>
      </c>
      <c r="N38">
        <f>IFERROR(VLOOKUP(N$1&amp;"_"&amp;$A38,Classes!$B$2:$N$455,10,FALSE),0)</f>
        <v>0</v>
      </c>
      <c r="O38">
        <f>IFERROR(VLOOKUP(O$1&amp;"_"&amp;$A38,Classes!$B$2:$N$455,10,FALSE),0)</f>
        <v>0</v>
      </c>
      <c r="P38">
        <f>IFERROR(VLOOKUP(P$1&amp;"_"&amp;$A38,Classes!$B$2:$N$455,10,FALSE),0)</f>
        <v>0</v>
      </c>
      <c r="Q38">
        <f>IFERROR(VLOOKUP(Q$1&amp;"_"&amp;$A38,Classes!$B$2:$N$455,10,FALSE),0)</f>
        <v>0</v>
      </c>
      <c r="R38" s="3">
        <f>IFERROR(VLOOKUP(R$1&amp;"_"&amp;$A38,Classes!$B$2:$N$455,10,FALSE),0)</f>
        <v>0</v>
      </c>
      <c r="S38">
        <f>IFERROR(VLOOKUP(S$1&amp;"_"&amp;$A38,Classes!$B$2:$N$455,10,FALSE),0)</f>
        <v>0</v>
      </c>
      <c r="T38">
        <f>IFERROR(VLOOKUP(T$1&amp;"_"&amp;$A38,Classes!$B$2:$N$455,10,FALSE),0)</f>
        <v>0</v>
      </c>
      <c r="U38" s="24">
        <f>IFERROR(VLOOKUP(U$1&amp;"_"&amp;$A38,Classes!$B$2:$N$455,10,FALSE),0)</f>
        <v>0</v>
      </c>
      <c r="V38">
        <f>IFERROR(VLOOKUP(V$1&amp;"_"&amp;$A38,Classes!$B$2:$N$455,10,FALSE),0)</f>
        <v>0</v>
      </c>
      <c r="W38">
        <f>IFERROR(VLOOKUP(W$1&amp;"_"&amp;$A38,Classes!$B$2:$N$455,10,FALSE),0)</f>
        <v>0</v>
      </c>
      <c r="X38">
        <f>IFERROR(VLOOKUP(X$1&amp;"_"&amp;$A38,Classes!$B$2:$N$455,10,FALSE),0)</f>
        <v>0</v>
      </c>
      <c r="Y38" s="3">
        <f>IFERROR(VLOOKUP(Y$1&amp;"_"&amp;$A38,Classes!$B$2:$N$455,10,FALSE),0)</f>
        <v>0</v>
      </c>
      <c r="Z38">
        <f>IFERROR(VLOOKUP(Z$1&amp;"_"&amp;$A38,Classes!$B$2:$N$455,10,FALSE),0)</f>
        <v>0</v>
      </c>
      <c r="AA38">
        <f>IFERROR(VLOOKUP(AA$1&amp;"_"&amp;$A38,Classes!$B$2:$N$455,10,FALSE),0)</f>
        <v>0</v>
      </c>
      <c r="AB38">
        <f>IFERROR(VLOOKUP(AB$1&amp;"_"&amp;$A38,Classes!$B$2:$N$455,10,FALSE),0)</f>
        <v>0</v>
      </c>
      <c r="AD38" s="35" t="s">
        <v>37</v>
      </c>
      <c r="AE38" s="3">
        <f>IFERROR(VLOOKUP(AE$1&amp;"_"&amp;$A38,Classes!$B$2:$N$455,13,FALSE),0)</f>
        <v>0</v>
      </c>
      <c r="AF38">
        <f>IFERROR(VLOOKUP(AF$1&amp;"_"&amp;$A38,Classes!$B$2:$N$455,13,FALSE),0)</f>
        <v>0</v>
      </c>
      <c r="AG38">
        <f>IFERROR(VLOOKUP(AG$1&amp;"_"&amp;$A38,Classes!$B$2:$N$455,13,FALSE),0)</f>
        <v>0</v>
      </c>
      <c r="AH38">
        <f>IFERROR(VLOOKUP(AH$1&amp;"_"&amp;$A38,Classes!$B$2:$N$455,13,FALSE),0)</f>
        <v>0</v>
      </c>
      <c r="AI38">
        <f>IFERROR(VLOOKUP(AI$1&amp;"_"&amp;$A38,Classes!$B$2:$N$455,13,FALSE),0)</f>
        <v>0</v>
      </c>
      <c r="AJ38">
        <f>IFERROR(VLOOKUP(AJ$1&amp;"_"&amp;$A38,Classes!$B$2:$N$455,13,FALSE),0)</f>
        <v>0</v>
      </c>
      <c r="AK38" s="24">
        <f>IFERROR(VLOOKUP(AK$1&amp;"_"&amp;$A38,Classes!$B$2:$N$455,13,FALSE),0)</f>
        <v>0</v>
      </c>
      <c r="AL38">
        <f>IFERROR(VLOOKUP(AL$1&amp;"_"&amp;$A38,Classes!$B$2:$N$455,13,FALSE),0)</f>
        <v>0</v>
      </c>
      <c r="AM38">
        <f>IFERROR(VLOOKUP(AM$1&amp;"_"&amp;$A38,Classes!$B$2:$N$455,13,FALSE),0)</f>
        <v>0</v>
      </c>
      <c r="AN38">
        <f>IFERROR(VLOOKUP(AN$1&amp;"_"&amp;$A38,Classes!$B$2:$N$455,13,FALSE),0)</f>
        <v>0</v>
      </c>
      <c r="AO38">
        <f>IFERROR(VLOOKUP(AO$1&amp;"_"&amp;$A38,Classes!$B$2:$N$455,13,FALSE),0)</f>
        <v>0</v>
      </c>
      <c r="AP38">
        <f>IFERROR(VLOOKUP(AP$1&amp;"_"&amp;$A38,Classes!$B$2:$N$455,13,FALSE),0)</f>
        <v>0</v>
      </c>
      <c r="AQ38">
        <f>IFERROR(VLOOKUP(AQ$1&amp;"_"&amp;$A38,Classes!$B$2:$N$455,13,FALSE),0)</f>
        <v>1</v>
      </c>
      <c r="AR38">
        <f>IFERROR(VLOOKUP(AR$1&amp;"_"&amp;$A38,Classes!$B$2:$N$455,13,FALSE),0)</f>
        <v>0</v>
      </c>
      <c r="AS38">
        <f>IFERROR(VLOOKUP(AS$1&amp;"_"&amp;$A38,Classes!$B$2:$N$455,13,FALSE),0)</f>
        <v>0</v>
      </c>
      <c r="AT38">
        <f>IFERROR(VLOOKUP(AT$1&amp;"_"&amp;$A38,Classes!$B$2:$N$455,13,FALSE),0)</f>
        <v>0</v>
      </c>
      <c r="AU38" s="3">
        <f>IFERROR(VLOOKUP(AU$1&amp;"_"&amp;$A38,Classes!$B$2:$N$455,13,FALSE),0)</f>
        <v>0</v>
      </c>
      <c r="AV38">
        <f>IFERROR(VLOOKUP(AV$1&amp;"_"&amp;$A38,Classes!$B$2:$N$455,13,FALSE),0)</f>
        <v>0</v>
      </c>
      <c r="AW38">
        <f>IFERROR(VLOOKUP(AW$1&amp;"_"&amp;$A38,Classes!$B$2:$N$455,13,FALSE),0)</f>
        <v>0</v>
      </c>
      <c r="AX38" s="24">
        <f>IFERROR(VLOOKUP(AX$1&amp;"_"&amp;$A38,Classes!$B$2:$N$455,13,FALSE),0)</f>
        <v>0</v>
      </c>
      <c r="AY38">
        <f>IFERROR(VLOOKUP(AY$1&amp;"_"&amp;$A38,Classes!$B$2:$N$455,13,FALSE),0)</f>
        <v>0</v>
      </c>
      <c r="AZ38">
        <f>IFERROR(VLOOKUP(AZ$1&amp;"_"&amp;$A38,Classes!$B$2:$N$455,13,FALSE),0)</f>
        <v>0</v>
      </c>
      <c r="BA38">
        <f>IFERROR(VLOOKUP(BA$1&amp;"_"&amp;$A38,Classes!$B$2:$N$455,13,FALSE),0)</f>
        <v>0</v>
      </c>
      <c r="BB38" s="3">
        <f>IFERROR(VLOOKUP(BB$1&amp;"_"&amp;$A38,Classes!$B$2:$N$455,13,FALSE),0)</f>
        <v>0</v>
      </c>
      <c r="BC38">
        <f>IFERROR(VLOOKUP(BC$1&amp;"_"&amp;$A38,Classes!$B$2:$N$455,13,FALSE),0)</f>
        <v>0</v>
      </c>
      <c r="BD38">
        <f>IFERROR(VLOOKUP(BD$1&amp;"_"&amp;$A38,Classes!$B$2:$N$455,13,FALSE),0)</f>
        <v>0</v>
      </c>
      <c r="BE38">
        <f>IFERROR(VLOOKUP(BE$1&amp;"_"&amp;$A38,Classes!$B$2:$N$455,13,FALSE),0)</f>
        <v>0</v>
      </c>
    </row>
    <row r="39" spans="1:57" x14ac:dyDescent="0.3">
      <c r="A39" s="16" t="s">
        <v>22</v>
      </c>
      <c r="B39" s="11">
        <f>IFERROR(VLOOKUP(B$1&amp;"_"&amp;$A39,Classes!$B$2:$N$455,10,FALSE),0)</f>
        <v>0</v>
      </c>
      <c r="C39" s="12">
        <f>IFERROR(VLOOKUP(C$1&amp;"_"&amp;$A39,Classes!$B$2:$N$455,10,FALSE),0)</f>
        <v>0</v>
      </c>
      <c r="D39" s="12">
        <f>IFERROR(VLOOKUP(D$1&amp;"_"&amp;$A39,Classes!$B$2:$N$455,10,FALSE),0)</f>
        <v>0</v>
      </c>
      <c r="E39" s="12">
        <f>IFERROR(VLOOKUP(E$1&amp;"_"&amp;$A39,Classes!$B$2:$N$455,10,FALSE),0)</f>
        <v>0</v>
      </c>
      <c r="F39" s="12">
        <f>IFERROR(VLOOKUP(F$1&amp;"_"&amp;$A39,Classes!$B$2:$N$455,10,FALSE),0)</f>
        <v>0</v>
      </c>
      <c r="G39" s="12">
        <f>IFERROR(VLOOKUP(G$1&amp;"_"&amp;$A39,Classes!$B$2:$N$455,10,FALSE),0)</f>
        <v>0</v>
      </c>
      <c r="H39" s="25">
        <f>IFERROR(VLOOKUP(H$1&amp;"_"&amp;$A39,Classes!$B$2:$N$455,10,FALSE),0)</f>
        <v>0</v>
      </c>
      <c r="I39" s="12">
        <f>IFERROR(VLOOKUP(I$1&amp;"_"&amp;$A39,Classes!$B$2:$N$455,10,FALSE),0)</f>
        <v>0</v>
      </c>
      <c r="J39" s="12">
        <f>IFERROR(VLOOKUP(J$1&amp;"_"&amp;$A39,Classes!$B$2:$N$455,10,FALSE),0)</f>
        <v>0</v>
      </c>
      <c r="K39" s="12">
        <f>IFERROR(VLOOKUP(K$1&amp;"_"&amp;$A39,Classes!$B$2:$N$455,10,FALSE),0)</f>
        <v>0</v>
      </c>
      <c r="L39" s="12">
        <f>IFERROR(VLOOKUP(L$1&amp;"_"&amp;$A39,Classes!$B$2:$N$455,10,FALSE),0)</f>
        <v>0</v>
      </c>
      <c r="M39" s="12">
        <f>IFERROR(VLOOKUP(M$1&amp;"_"&amp;$A39,Classes!$B$2:$N$455,10,FALSE),0)</f>
        <v>0</v>
      </c>
      <c r="N39" s="12">
        <f>IFERROR(VLOOKUP(N$1&amp;"_"&amp;$A39,Classes!$B$2:$N$455,10,FALSE),0)</f>
        <v>0</v>
      </c>
      <c r="O39" s="12">
        <f>IFERROR(VLOOKUP(O$1&amp;"_"&amp;$A39,Classes!$B$2:$N$455,10,FALSE),0)</f>
        <v>0</v>
      </c>
      <c r="P39" s="12">
        <f>IFERROR(VLOOKUP(P$1&amp;"_"&amp;$A39,Classes!$B$2:$N$455,10,FALSE),0)</f>
        <v>0</v>
      </c>
      <c r="Q39" s="12">
        <f>IFERROR(VLOOKUP(Q$1&amp;"_"&amp;$A39,Classes!$B$2:$N$455,10,FALSE),0)</f>
        <v>0</v>
      </c>
      <c r="R39" s="11">
        <f>IFERROR(VLOOKUP(R$1&amp;"_"&amp;$A39,Classes!$B$2:$N$455,10,FALSE),0)</f>
        <v>0</v>
      </c>
      <c r="S39" s="12">
        <f>IFERROR(VLOOKUP(S$1&amp;"_"&amp;$A39,Classes!$B$2:$N$455,10,FALSE),0)</f>
        <v>1</v>
      </c>
      <c r="T39" s="12">
        <f>IFERROR(VLOOKUP(T$1&amp;"_"&amp;$A39,Classes!$B$2:$N$455,10,FALSE),0)</f>
        <v>0</v>
      </c>
      <c r="U39" s="25">
        <f>IFERROR(VLOOKUP(U$1&amp;"_"&amp;$A39,Classes!$B$2:$N$455,10,FALSE),0)</f>
        <v>0</v>
      </c>
      <c r="V39" s="12">
        <f>IFERROR(VLOOKUP(V$1&amp;"_"&amp;$A39,Classes!$B$2:$N$455,10,FALSE),0)</f>
        <v>0</v>
      </c>
      <c r="W39" s="12">
        <f>IFERROR(VLOOKUP(W$1&amp;"_"&amp;$A39,Classes!$B$2:$N$455,10,FALSE),0)</f>
        <v>0</v>
      </c>
      <c r="X39" s="12">
        <f>IFERROR(VLOOKUP(X$1&amp;"_"&amp;$A39,Classes!$B$2:$N$455,10,FALSE),0)</f>
        <v>0</v>
      </c>
      <c r="Y39" s="11">
        <f>IFERROR(VLOOKUP(Y$1&amp;"_"&amp;$A39,Classes!$B$2:$N$455,10,FALSE),0)</f>
        <v>0</v>
      </c>
      <c r="Z39" s="12">
        <f>IFERROR(VLOOKUP(Z$1&amp;"_"&amp;$A39,Classes!$B$2:$N$455,10,FALSE),0)</f>
        <v>1</v>
      </c>
      <c r="AA39" s="12">
        <f>IFERROR(VLOOKUP(AA$1&amp;"_"&amp;$A39,Classes!$B$2:$N$455,10,FALSE),0)</f>
        <v>0</v>
      </c>
      <c r="AB39" s="12">
        <f>IFERROR(VLOOKUP(AB$1&amp;"_"&amp;$A39,Classes!$B$2:$N$455,10,FALSE),0)</f>
        <v>0</v>
      </c>
      <c r="AD39" s="36" t="s">
        <v>22</v>
      </c>
      <c r="AE39" s="11">
        <f>IFERROR(VLOOKUP(AE$1&amp;"_"&amp;$A39,Classes!$B$2:$N$455,13,FALSE),0)</f>
        <v>0</v>
      </c>
      <c r="AF39" s="12">
        <f>IFERROR(VLOOKUP(AF$1&amp;"_"&amp;$A39,Classes!$B$2:$N$455,13,FALSE),0)</f>
        <v>0</v>
      </c>
      <c r="AG39" s="12">
        <f>IFERROR(VLOOKUP(AG$1&amp;"_"&amp;$A39,Classes!$B$2:$N$455,13,FALSE),0)</f>
        <v>0</v>
      </c>
      <c r="AH39" s="12">
        <f>IFERROR(VLOOKUP(AH$1&amp;"_"&amp;$A39,Classes!$B$2:$N$455,13,FALSE),0)</f>
        <v>0</v>
      </c>
      <c r="AI39" s="12">
        <f>IFERROR(VLOOKUP(AI$1&amp;"_"&amp;$A39,Classes!$B$2:$N$455,13,FALSE),0)</f>
        <v>1</v>
      </c>
      <c r="AJ39" s="12">
        <f>IFERROR(VLOOKUP(AJ$1&amp;"_"&amp;$A39,Classes!$B$2:$N$455,13,FALSE),0)</f>
        <v>0</v>
      </c>
      <c r="AK39" s="25">
        <f>IFERROR(VLOOKUP(AK$1&amp;"_"&amp;$A39,Classes!$B$2:$N$455,13,FALSE),0)</f>
        <v>0</v>
      </c>
      <c r="AL39" s="12">
        <f>IFERROR(VLOOKUP(AL$1&amp;"_"&amp;$A39,Classes!$B$2:$N$455,13,FALSE),0)</f>
        <v>0</v>
      </c>
      <c r="AM39" s="12">
        <f>IFERROR(VLOOKUP(AM$1&amp;"_"&amp;$A39,Classes!$B$2:$N$455,13,FALSE),0)</f>
        <v>0</v>
      </c>
      <c r="AN39" s="12">
        <f>IFERROR(VLOOKUP(AN$1&amp;"_"&amp;$A39,Classes!$B$2:$N$455,13,FALSE),0)</f>
        <v>0</v>
      </c>
      <c r="AO39" s="12">
        <f>IFERROR(VLOOKUP(AO$1&amp;"_"&amp;$A39,Classes!$B$2:$N$455,13,FALSE),0)</f>
        <v>0</v>
      </c>
      <c r="AP39" s="12">
        <f>IFERROR(VLOOKUP(AP$1&amp;"_"&amp;$A39,Classes!$B$2:$N$455,13,FALSE),0)</f>
        <v>0</v>
      </c>
      <c r="AQ39" s="12">
        <f>IFERROR(VLOOKUP(AQ$1&amp;"_"&amp;$A39,Classes!$B$2:$N$455,13,FALSE),0)</f>
        <v>0</v>
      </c>
      <c r="AR39" s="12">
        <f>IFERROR(VLOOKUP(AR$1&amp;"_"&amp;$A39,Classes!$B$2:$N$455,13,FALSE),0)</f>
        <v>0</v>
      </c>
      <c r="AS39" s="12">
        <f>IFERROR(VLOOKUP(AS$1&amp;"_"&amp;$A39,Classes!$B$2:$N$455,13,FALSE),0)</f>
        <v>0</v>
      </c>
      <c r="AT39" s="12">
        <f>IFERROR(VLOOKUP(AT$1&amp;"_"&amp;$A39,Classes!$B$2:$N$455,13,FALSE),0)</f>
        <v>1</v>
      </c>
      <c r="AU39" s="11">
        <f>IFERROR(VLOOKUP(AU$1&amp;"_"&amp;$A39,Classes!$B$2:$N$455,13,FALSE),0)</f>
        <v>1</v>
      </c>
      <c r="AV39" s="12">
        <f>IFERROR(VLOOKUP(AV$1&amp;"_"&amp;$A39,Classes!$B$2:$N$455,13,FALSE),0)</f>
        <v>0</v>
      </c>
      <c r="AW39" s="12">
        <f>IFERROR(VLOOKUP(AW$1&amp;"_"&amp;$A39,Classes!$B$2:$N$455,13,FALSE),0)</f>
        <v>0</v>
      </c>
      <c r="AX39" s="25">
        <f>IFERROR(VLOOKUP(AX$1&amp;"_"&amp;$A39,Classes!$B$2:$N$455,13,FALSE),0)</f>
        <v>1</v>
      </c>
      <c r="AY39" s="12">
        <f>IFERROR(VLOOKUP(AY$1&amp;"_"&amp;$A39,Classes!$B$2:$N$455,13,FALSE),0)</f>
        <v>0</v>
      </c>
      <c r="AZ39" s="12">
        <f>IFERROR(VLOOKUP(AZ$1&amp;"_"&amp;$A39,Classes!$B$2:$N$455,13,FALSE),0)</f>
        <v>1</v>
      </c>
      <c r="BA39" s="12">
        <f>IFERROR(VLOOKUP(BA$1&amp;"_"&amp;$A39,Classes!$B$2:$N$455,13,FALSE),0)</f>
        <v>0</v>
      </c>
      <c r="BB39" s="11">
        <f>IFERROR(VLOOKUP(BB$1&amp;"_"&amp;$A39,Classes!$B$2:$N$455,13,FALSE),0)</f>
        <v>1</v>
      </c>
      <c r="BC39" s="12">
        <f>IFERROR(VLOOKUP(BC$1&amp;"_"&amp;$A39,Classes!$B$2:$N$455,13,FALSE),0)</f>
        <v>0</v>
      </c>
      <c r="BD39" s="12">
        <f>IFERROR(VLOOKUP(BD$1&amp;"_"&amp;$A39,Classes!$B$2:$N$455,13,FALSE),0)</f>
        <v>0</v>
      </c>
      <c r="BE39" s="12">
        <f>IFERROR(VLOOKUP(BE$1&amp;"_"&amp;$A39,Classes!$B$2:$N$455,13,FALSE),0)</f>
        <v>1</v>
      </c>
    </row>
    <row r="41" spans="1:57" x14ac:dyDescent="0.3">
      <c r="A41" s="17" t="s">
        <v>4</v>
      </c>
      <c r="B41" s="26" t="s">
        <v>45</v>
      </c>
      <c r="C41" s="17" t="s">
        <v>41</v>
      </c>
      <c r="D41" s="17" t="s">
        <v>42</v>
      </c>
      <c r="E41" s="17" t="s">
        <v>46</v>
      </c>
      <c r="F41" s="17" t="s">
        <v>44</v>
      </c>
      <c r="G41" s="17" t="s">
        <v>43</v>
      </c>
      <c r="H41" s="27" t="s">
        <v>47</v>
      </c>
      <c r="I41" s="17" t="s">
        <v>34</v>
      </c>
      <c r="J41" s="17" t="s">
        <v>38</v>
      </c>
      <c r="K41" s="17" t="s">
        <v>33</v>
      </c>
      <c r="L41" s="17" t="s">
        <v>39</v>
      </c>
      <c r="M41" s="17" t="s">
        <v>35</v>
      </c>
      <c r="N41" s="17" t="s">
        <v>36</v>
      </c>
      <c r="O41" s="17" t="s">
        <v>31</v>
      </c>
      <c r="P41" s="17" t="s">
        <v>40</v>
      </c>
      <c r="Q41" s="17" t="s">
        <v>32</v>
      </c>
      <c r="R41" s="26" t="s">
        <v>49</v>
      </c>
      <c r="S41" s="17" t="s">
        <v>48</v>
      </c>
      <c r="T41" s="17" t="s">
        <v>50</v>
      </c>
      <c r="U41" s="27" t="s">
        <v>51</v>
      </c>
      <c r="V41" s="17" t="s">
        <v>52</v>
      </c>
      <c r="W41" s="17" t="s">
        <v>54</v>
      </c>
      <c r="X41" s="17" t="s">
        <v>53</v>
      </c>
      <c r="Y41" s="26" t="s">
        <v>29</v>
      </c>
      <c r="Z41" s="17" t="s">
        <v>30</v>
      </c>
      <c r="AA41" s="17" t="s">
        <v>28</v>
      </c>
      <c r="AB41" s="17" t="s">
        <v>10</v>
      </c>
    </row>
    <row r="42" spans="1:57" x14ac:dyDescent="0.3">
      <c r="A42" s="18" t="s">
        <v>12</v>
      </c>
      <c r="B42" s="7">
        <f>IFERROR(VLOOKUP(B$1&amp;"_"&amp;$A42,Classes!$B$2:$N$455,12,FALSE),0)</f>
        <v>0</v>
      </c>
      <c r="C42" s="8">
        <f>IFERROR(VLOOKUP(C$1&amp;"_"&amp;$A42,Classes!$B$2:$N$455,12,FALSE),0)</f>
        <v>0</v>
      </c>
      <c r="D42" s="8">
        <f>IFERROR(VLOOKUP(D$1&amp;"_"&amp;$A42,Classes!$B$2:$N$455,12,FALSE),0)</f>
        <v>0</v>
      </c>
      <c r="E42" s="8">
        <f>IFERROR(VLOOKUP(E$1&amp;"_"&amp;$A42,Classes!$B$2:$N$455,12,FALSE),0)</f>
        <v>0</v>
      </c>
      <c r="F42" s="8">
        <f>IFERROR(VLOOKUP(F$1&amp;"_"&amp;$A42,Classes!$B$2:$N$455,12,FALSE),0)</f>
        <v>0</v>
      </c>
      <c r="G42" s="8">
        <f>IFERROR(VLOOKUP(G$1&amp;"_"&amp;$A42,Classes!$B$2:$N$455,12,FALSE),0)</f>
        <v>0</v>
      </c>
      <c r="H42" s="23">
        <f>IFERROR(VLOOKUP(H$1&amp;"_"&amp;$A42,Classes!$B$2:$N$455,12,FALSE),0)</f>
        <v>0</v>
      </c>
      <c r="I42" s="8">
        <f>IFERROR(VLOOKUP(I$1&amp;"_"&amp;$A42,Classes!$B$2:$N$455,12,FALSE),0)</f>
        <v>0</v>
      </c>
      <c r="J42" s="8">
        <f>IFERROR(VLOOKUP(J$1&amp;"_"&amp;$A42,Classes!$B$2:$N$455,12,FALSE),0)</f>
        <v>0</v>
      </c>
      <c r="K42" s="8">
        <f>IFERROR(VLOOKUP(K$1&amp;"_"&amp;$A42,Classes!$B$2:$N$455,12,FALSE),0)</f>
        <v>0</v>
      </c>
      <c r="L42" s="8">
        <f>IFERROR(VLOOKUP(L$1&amp;"_"&amp;$A42,Classes!$B$2:$N$455,12,FALSE),0)</f>
        <v>0</v>
      </c>
      <c r="M42" s="8">
        <f>IFERROR(VLOOKUP(M$1&amp;"_"&amp;$A42,Classes!$B$2:$N$455,12,FALSE),0)</f>
        <v>0</v>
      </c>
      <c r="N42" s="8">
        <f>IFERROR(VLOOKUP(N$1&amp;"_"&amp;$A42,Classes!$B$2:$N$455,12,FALSE),0)</f>
        <v>0</v>
      </c>
      <c r="O42" s="8">
        <f>IFERROR(VLOOKUP(O$1&amp;"_"&amp;$A42,Classes!$B$2:$N$455,12,FALSE),0)</f>
        <v>0</v>
      </c>
      <c r="P42" s="8">
        <f>IFERROR(VLOOKUP(P$1&amp;"_"&amp;$A42,Classes!$B$2:$N$455,12,FALSE),0)</f>
        <v>0</v>
      </c>
      <c r="Q42" s="8">
        <f>IFERROR(VLOOKUP(Q$1&amp;"_"&amp;$A42,Classes!$B$2:$N$455,12,FALSE),0)</f>
        <v>0</v>
      </c>
      <c r="R42" s="7">
        <f>IFERROR(VLOOKUP(R$1&amp;"_"&amp;$A42,Classes!$B$2:$N$455,12,FALSE),0)</f>
        <v>0</v>
      </c>
      <c r="S42" s="8">
        <f>IFERROR(VLOOKUP(S$1&amp;"_"&amp;$A42,Classes!$B$2:$N$455,12,FALSE),0)</f>
        <v>0</v>
      </c>
      <c r="T42" s="8">
        <f>IFERROR(VLOOKUP(T$1&amp;"_"&amp;$A42,Classes!$B$2:$N$455,12,FALSE),0)</f>
        <v>0</v>
      </c>
      <c r="U42" s="23">
        <f>IFERROR(VLOOKUP(U$1&amp;"_"&amp;$A42,Classes!$B$2:$N$455,12,FALSE),0)</f>
        <v>0</v>
      </c>
      <c r="V42" s="8">
        <f>IFERROR(VLOOKUP(V$1&amp;"_"&amp;$A42,Classes!$B$2:$N$455,12,FALSE),0)</f>
        <v>1</v>
      </c>
      <c r="W42" s="8">
        <f>IFERROR(VLOOKUP(W$1&amp;"_"&amp;$A42,Classes!$B$2:$N$455,12,FALSE),0)</f>
        <v>0</v>
      </c>
      <c r="X42" s="8">
        <f>IFERROR(VLOOKUP(X$1&amp;"_"&amp;$A42,Classes!$B$2:$N$455,12,FALSE),0)</f>
        <v>0</v>
      </c>
      <c r="Y42" s="7">
        <f>IFERROR(VLOOKUP(Y$1&amp;"_"&amp;$A42,Classes!$B$2:$N$455,12,FALSE),0)</f>
        <v>0</v>
      </c>
      <c r="Z42" s="8">
        <f>IFERROR(VLOOKUP(Z$1&amp;"_"&amp;$A42,Classes!$B$2:$N$455,12,FALSE),0)</f>
        <v>0</v>
      </c>
      <c r="AA42" s="8">
        <f>IFERROR(VLOOKUP(AA$1&amp;"_"&amp;$A42,Classes!$B$2:$N$455,12,FALSE),0)</f>
        <v>0</v>
      </c>
      <c r="AB42" s="8">
        <f>IFERROR(VLOOKUP(AB$1&amp;"_"&amp;$A42,Classes!$B$2:$N$455,12,FALSE),0)</f>
        <v>1</v>
      </c>
    </row>
    <row r="43" spans="1:57" x14ac:dyDescent="0.3">
      <c r="A43" s="19" t="s">
        <v>13</v>
      </c>
      <c r="B43" s="3">
        <f>IFERROR(VLOOKUP(B$1&amp;"_"&amp;$A43,Classes!$B$2:$N$455,12,FALSE),0)</f>
        <v>1</v>
      </c>
      <c r="C43">
        <f>IFERROR(VLOOKUP(C$1&amp;"_"&amp;$A43,Classes!$B$2:$N$455,12,FALSE),0)</f>
        <v>1</v>
      </c>
      <c r="D43">
        <f>IFERROR(VLOOKUP(D$1&amp;"_"&amp;$A43,Classes!$B$2:$N$455,12,FALSE),0)</f>
        <v>0</v>
      </c>
      <c r="E43">
        <f>IFERROR(VLOOKUP(E$1&amp;"_"&amp;$A43,Classes!$B$2:$N$455,12,FALSE),0)</f>
        <v>1</v>
      </c>
      <c r="F43">
        <f>IFERROR(VLOOKUP(F$1&amp;"_"&amp;$A43,Classes!$B$2:$N$455,12,FALSE),0)</f>
        <v>0</v>
      </c>
      <c r="G43">
        <f>IFERROR(VLOOKUP(G$1&amp;"_"&amp;$A43,Classes!$B$2:$N$455,12,FALSE),0)</f>
        <v>0</v>
      </c>
      <c r="H43" s="24">
        <f>IFERROR(VLOOKUP(H$1&amp;"_"&amp;$A43,Classes!$B$2:$N$455,12,FALSE),0)</f>
        <v>1</v>
      </c>
      <c r="I43">
        <f>IFERROR(VLOOKUP(I$1&amp;"_"&amp;$A43,Classes!$B$2:$N$455,12,FALSE),0)</f>
        <v>0</v>
      </c>
      <c r="J43">
        <f>IFERROR(VLOOKUP(J$1&amp;"_"&amp;$A43,Classes!$B$2:$N$455,12,FALSE),0)</f>
        <v>0</v>
      </c>
      <c r="K43">
        <f>IFERROR(VLOOKUP(K$1&amp;"_"&amp;$A43,Classes!$B$2:$N$455,12,FALSE),0)</f>
        <v>0</v>
      </c>
      <c r="L43">
        <f>IFERROR(VLOOKUP(L$1&amp;"_"&amp;$A43,Classes!$B$2:$N$455,12,FALSE),0)</f>
        <v>0</v>
      </c>
      <c r="M43">
        <f>IFERROR(VLOOKUP(M$1&amp;"_"&amp;$A43,Classes!$B$2:$N$455,12,FALSE),0)</f>
        <v>0</v>
      </c>
      <c r="N43">
        <f>IFERROR(VLOOKUP(N$1&amp;"_"&amp;$A43,Classes!$B$2:$N$455,12,FALSE),0)</f>
        <v>1</v>
      </c>
      <c r="O43">
        <f>IFERROR(VLOOKUP(O$1&amp;"_"&amp;$A43,Classes!$B$2:$N$455,12,FALSE),0)</f>
        <v>0</v>
      </c>
      <c r="P43">
        <f>IFERROR(VLOOKUP(P$1&amp;"_"&amp;$A43,Classes!$B$2:$N$455,12,FALSE),0)</f>
        <v>1</v>
      </c>
      <c r="Q43">
        <f>IFERROR(VLOOKUP(Q$1&amp;"_"&amp;$A43,Classes!$B$2:$N$455,12,FALSE),0)</f>
        <v>1</v>
      </c>
      <c r="R43" s="3">
        <f>IFERROR(VLOOKUP(R$1&amp;"_"&amp;$A43,Classes!$B$2:$N$455,12,FALSE),0)</f>
        <v>1</v>
      </c>
      <c r="S43">
        <f>IFERROR(VLOOKUP(S$1&amp;"_"&amp;$A43,Classes!$B$2:$N$455,12,FALSE),0)</f>
        <v>1</v>
      </c>
      <c r="T43">
        <f>IFERROR(VLOOKUP(T$1&amp;"_"&amp;$A43,Classes!$B$2:$N$455,12,FALSE),0)</f>
        <v>1</v>
      </c>
      <c r="U43" s="24">
        <f>IFERROR(VLOOKUP(U$1&amp;"_"&amp;$A43,Classes!$B$2:$N$455,12,FALSE),0)</f>
        <v>1</v>
      </c>
      <c r="V43">
        <f>IFERROR(VLOOKUP(V$1&amp;"_"&amp;$A43,Classes!$B$2:$N$455,12,FALSE),0)</f>
        <v>0</v>
      </c>
      <c r="W43">
        <f>IFERROR(VLOOKUP(W$1&amp;"_"&amp;$A43,Classes!$B$2:$N$455,12,FALSE),0)</f>
        <v>0</v>
      </c>
      <c r="X43">
        <f>IFERROR(VLOOKUP(X$1&amp;"_"&amp;$A43,Classes!$B$2:$N$455,12,FALSE),0)</f>
        <v>1</v>
      </c>
      <c r="Y43" s="3">
        <f>IFERROR(VLOOKUP(Y$1&amp;"_"&amp;$A43,Classes!$B$2:$N$455,12,FALSE),0)</f>
        <v>1</v>
      </c>
      <c r="Z43">
        <f>IFERROR(VLOOKUP(Z$1&amp;"_"&amp;$A43,Classes!$B$2:$N$455,12,FALSE),0)</f>
        <v>1</v>
      </c>
      <c r="AA43">
        <f>IFERROR(VLOOKUP(AA$1&amp;"_"&amp;$A43,Classes!$B$2:$N$455,12,FALSE),0)</f>
        <v>1</v>
      </c>
      <c r="AB43">
        <f>IFERROR(VLOOKUP(AB$1&amp;"_"&amp;$A43,Classes!$B$2:$N$455,12,FALSE),0)</f>
        <v>1</v>
      </c>
    </row>
    <row r="44" spans="1:57" x14ac:dyDescent="0.3">
      <c r="A44" s="19" t="s">
        <v>18</v>
      </c>
      <c r="B44" s="3">
        <f>IFERROR(VLOOKUP(B$1&amp;"_"&amp;$A44,Classes!$B$2:$N$455,12,FALSE),0)</f>
        <v>0</v>
      </c>
      <c r="C44">
        <f>IFERROR(VLOOKUP(C$1&amp;"_"&amp;$A44,Classes!$B$2:$N$455,12,FALSE),0)</f>
        <v>1</v>
      </c>
      <c r="D44">
        <f>IFERROR(VLOOKUP(D$1&amp;"_"&amp;$A44,Classes!$B$2:$N$455,12,FALSE),0)</f>
        <v>0</v>
      </c>
      <c r="E44">
        <f>IFERROR(VLOOKUP(E$1&amp;"_"&amp;$A44,Classes!$B$2:$N$455,12,FALSE),0)</f>
        <v>0</v>
      </c>
      <c r="F44">
        <f>IFERROR(VLOOKUP(F$1&amp;"_"&amp;$A44,Classes!$B$2:$N$455,12,FALSE),0)</f>
        <v>0</v>
      </c>
      <c r="G44">
        <f>IFERROR(VLOOKUP(G$1&amp;"_"&amp;$A44,Classes!$B$2:$N$455,12,FALSE),0)</f>
        <v>0</v>
      </c>
      <c r="H44" s="24">
        <f>IFERROR(VLOOKUP(H$1&amp;"_"&amp;$A44,Classes!$B$2:$N$455,12,FALSE),0)</f>
        <v>0</v>
      </c>
      <c r="I44">
        <f>IFERROR(VLOOKUP(I$1&amp;"_"&amp;$A44,Classes!$B$2:$N$455,12,FALSE),0)</f>
        <v>1</v>
      </c>
      <c r="J44">
        <f>IFERROR(VLOOKUP(J$1&amp;"_"&amp;$A44,Classes!$B$2:$N$455,12,FALSE),0)</f>
        <v>0</v>
      </c>
      <c r="K44">
        <f>IFERROR(VLOOKUP(K$1&amp;"_"&amp;$A44,Classes!$B$2:$N$455,12,FALSE),0)</f>
        <v>0</v>
      </c>
      <c r="L44">
        <f>IFERROR(VLOOKUP(L$1&amp;"_"&amp;$A44,Classes!$B$2:$N$455,12,FALSE),0)</f>
        <v>1</v>
      </c>
      <c r="M44">
        <f>IFERROR(VLOOKUP(M$1&amp;"_"&amp;$A44,Classes!$B$2:$N$455,12,FALSE),0)</f>
        <v>1</v>
      </c>
      <c r="N44">
        <f>IFERROR(VLOOKUP(N$1&amp;"_"&amp;$A44,Classes!$B$2:$N$455,12,FALSE),0)</f>
        <v>1</v>
      </c>
      <c r="O44">
        <f>IFERROR(VLOOKUP(O$1&amp;"_"&amp;$A44,Classes!$B$2:$N$455,12,FALSE),0)</f>
        <v>0</v>
      </c>
      <c r="P44">
        <f>IFERROR(VLOOKUP(P$1&amp;"_"&amp;$A44,Classes!$B$2:$N$455,12,FALSE),0)</f>
        <v>1</v>
      </c>
      <c r="Q44">
        <f>IFERROR(VLOOKUP(Q$1&amp;"_"&amp;$A44,Classes!$B$2:$N$455,12,FALSE),0)</f>
        <v>0</v>
      </c>
      <c r="R44" s="3">
        <f>IFERROR(VLOOKUP(R$1&amp;"_"&amp;$A44,Classes!$B$2:$N$455,12,FALSE),0)</f>
        <v>0</v>
      </c>
      <c r="S44">
        <f>IFERROR(VLOOKUP(S$1&amp;"_"&amp;$A44,Classes!$B$2:$N$455,12,FALSE),0)</f>
        <v>1</v>
      </c>
      <c r="T44">
        <f>IFERROR(VLOOKUP(T$1&amp;"_"&amp;$A44,Classes!$B$2:$N$455,12,FALSE),0)</f>
        <v>1</v>
      </c>
      <c r="U44" s="24">
        <f>IFERROR(VLOOKUP(U$1&amp;"_"&amp;$A44,Classes!$B$2:$N$455,12,FALSE),0)</f>
        <v>0</v>
      </c>
      <c r="V44">
        <f>IFERROR(VLOOKUP(V$1&amp;"_"&amp;$A44,Classes!$B$2:$N$455,12,FALSE),0)</f>
        <v>1</v>
      </c>
      <c r="W44">
        <f>IFERROR(VLOOKUP(W$1&amp;"_"&amp;$A44,Classes!$B$2:$N$455,12,FALSE),0)</f>
        <v>0</v>
      </c>
      <c r="X44">
        <f>IFERROR(VLOOKUP(X$1&amp;"_"&amp;$A44,Classes!$B$2:$N$455,12,FALSE),0)</f>
        <v>0</v>
      </c>
      <c r="Y44" s="3">
        <f>IFERROR(VLOOKUP(Y$1&amp;"_"&amp;$A44,Classes!$B$2:$N$455,12,FALSE),0)</f>
        <v>1</v>
      </c>
      <c r="Z44">
        <f>IFERROR(VLOOKUP(Z$1&amp;"_"&amp;$A44,Classes!$B$2:$N$455,12,FALSE),0)</f>
        <v>1</v>
      </c>
      <c r="AA44">
        <f>IFERROR(VLOOKUP(AA$1&amp;"_"&amp;$A44,Classes!$B$2:$N$455,12,FALSE),0)</f>
        <v>0</v>
      </c>
      <c r="AB44">
        <f>IFERROR(VLOOKUP(AB$1&amp;"_"&amp;$A44,Classes!$B$2:$N$455,12,FALSE),0)</f>
        <v>1</v>
      </c>
    </row>
    <row r="45" spans="1:57" x14ac:dyDescent="0.3">
      <c r="A45" s="19" t="s">
        <v>27</v>
      </c>
      <c r="B45" s="3">
        <f>IFERROR(VLOOKUP(B$1&amp;"_"&amp;$A45,Classes!$B$2:$N$455,12,FALSE),0)</f>
        <v>0</v>
      </c>
      <c r="C45">
        <f>IFERROR(VLOOKUP(C$1&amp;"_"&amp;$A45,Classes!$B$2:$N$455,12,FALSE),0)</f>
        <v>0</v>
      </c>
      <c r="D45">
        <f>IFERROR(VLOOKUP(D$1&amp;"_"&amp;$A45,Classes!$B$2:$N$455,12,FALSE),0)</f>
        <v>0</v>
      </c>
      <c r="E45">
        <f>IFERROR(VLOOKUP(E$1&amp;"_"&amp;$A45,Classes!$B$2:$N$455,12,FALSE),0)</f>
        <v>0</v>
      </c>
      <c r="F45">
        <f>IFERROR(VLOOKUP(F$1&amp;"_"&amp;$A45,Classes!$B$2:$N$455,12,FALSE),0)</f>
        <v>0</v>
      </c>
      <c r="G45">
        <f>IFERROR(VLOOKUP(G$1&amp;"_"&amp;$A45,Classes!$B$2:$N$455,12,FALSE),0)</f>
        <v>0</v>
      </c>
      <c r="H45" s="24">
        <f>IFERROR(VLOOKUP(H$1&amp;"_"&amp;$A45,Classes!$B$2:$N$455,12,FALSE),0)</f>
        <v>0</v>
      </c>
      <c r="I45">
        <f>IFERROR(VLOOKUP(I$1&amp;"_"&amp;$A45,Classes!$B$2:$N$455,12,FALSE),0)</f>
        <v>0</v>
      </c>
      <c r="J45">
        <f>IFERROR(VLOOKUP(J$1&amp;"_"&amp;$A45,Classes!$B$2:$N$455,12,FALSE),0)</f>
        <v>0</v>
      </c>
      <c r="K45">
        <f>IFERROR(VLOOKUP(K$1&amp;"_"&amp;$A45,Classes!$B$2:$N$455,12,FALSE),0)</f>
        <v>0</v>
      </c>
      <c r="L45">
        <f>IFERROR(VLOOKUP(L$1&amp;"_"&amp;$A45,Classes!$B$2:$N$455,12,FALSE),0)</f>
        <v>0</v>
      </c>
      <c r="M45">
        <f>IFERROR(VLOOKUP(M$1&amp;"_"&amp;$A45,Classes!$B$2:$N$455,12,FALSE),0)</f>
        <v>1</v>
      </c>
      <c r="N45">
        <f>IFERROR(VLOOKUP(N$1&amp;"_"&amp;$A45,Classes!$B$2:$N$455,12,FALSE),0)</f>
        <v>1</v>
      </c>
      <c r="O45">
        <f>IFERROR(VLOOKUP(O$1&amp;"_"&amp;$A45,Classes!$B$2:$N$455,12,FALSE),0)</f>
        <v>0</v>
      </c>
      <c r="P45">
        <f>IFERROR(VLOOKUP(P$1&amp;"_"&amp;$A45,Classes!$B$2:$N$455,12,FALSE),0)</f>
        <v>1</v>
      </c>
      <c r="Q45">
        <f>IFERROR(VLOOKUP(Q$1&amp;"_"&amp;$A45,Classes!$B$2:$N$455,12,FALSE),0)</f>
        <v>1</v>
      </c>
      <c r="R45" s="3">
        <f>IFERROR(VLOOKUP(R$1&amp;"_"&amp;$A45,Classes!$B$2:$N$455,12,FALSE),0)</f>
        <v>1</v>
      </c>
      <c r="S45">
        <f>IFERROR(VLOOKUP(S$1&amp;"_"&amp;$A45,Classes!$B$2:$N$455,12,FALSE),0)</f>
        <v>0</v>
      </c>
      <c r="T45">
        <f>IFERROR(VLOOKUP(T$1&amp;"_"&amp;$A45,Classes!$B$2:$N$455,12,FALSE),0)</f>
        <v>1</v>
      </c>
      <c r="U45" s="24">
        <f>IFERROR(VLOOKUP(U$1&amp;"_"&amp;$A45,Classes!$B$2:$N$455,12,FALSE),0)</f>
        <v>1</v>
      </c>
      <c r="V45">
        <f>IFERROR(VLOOKUP(V$1&amp;"_"&amp;$A45,Classes!$B$2:$N$455,12,FALSE),0)</f>
        <v>1</v>
      </c>
      <c r="W45">
        <f>IFERROR(VLOOKUP(W$1&amp;"_"&amp;$A45,Classes!$B$2:$N$455,12,FALSE),0)</f>
        <v>1</v>
      </c>
      <c r="X45">
        <f>IFERROR(VLOOKUP(X$1&amp;"_"&amp;$A45,Classes!$B$2:$N$455,12,FALSE),0)</f>
        <v>1</v>
      </c>
      <c r="Y45" s="3">
        <f>IFERROR(VLOOKUP(Y$1&amp;"_"&amp;$A45,Classes!$B$2:$N$455,12,FALSE),0)</f>
        <v>0</v>
      </c>
      <c r="Z45">
        <f>IFERROR(VLOOKUP(Z$1&amp;"_"&amp;$A45,Classes!$B$2:$N$455,12,FALSE),0)</f>
        <v>0</v>
      </c>
      <c r="AA45">
        <f>IFERROR(VLOOKUP(AA$1&amp;"_"&amp;$A45,Classes!$B$2:$N$455,12,FALSE),0)</f>
        <v>0</v>
      </c>
      <c r="AB45">
        <f>IFERROR(VLOOKUP(AB$1&amp;"_"&amp;$A45,Classes!$B$2:$N$455,12,FALSE),0)</f>
        <v>0</v>
      </c>
    </row>
    <row r="46" spans="1:57" x14ac:dyDescent="0.3">
      <c r="A46" s="19" t="s">
        <v>21</v>
      </c>
      <c r="B46" s="3">
        <f>IFERROR(VLOOKUP(B$1&amp;"_"&amp;$A46,Classes!$B$2:$N$455,12,FALSE),0)</f>
        <v>0</v>
      </c>
      <c r="C46">
        <f>IFERROR(VLOOKUP(C$1&amp;"_"&amp;$A46,Classes!$B$2:$N$455,12,FALSE),0)</f>
        <v>1</v>
      </c>
      <c r="D46">
        <f>IFERROR(VLOOKUP(D$1&amp;"_"&amp;$A46,Classes!$B$2:$N$455,12,FALSE),0)</f>
        <v>0</v>
      </c>
      <c r="E46">
        <f>IFERROR(VLOOKUP(E$1&amp;"_"&amp;$A46,Classes!$B$2:$N$455,12,FALSE),0)</f>
        <v>0</v>
      </c>
      <c r="F46">
        <f>IFERROR(VLOOKUP(F$1&amp;"_"&amp;$A46,Classes!$B$2:$N$455,12,FALSE),0)</f>
        <v>0</v>
      </c>
      <c r="G46">
        <f>IFERROR(VLOOKUP(G$1&amp;"_"&amp;$A46,Classes!$B$2:$N$455,12,FALSE),0)</f>
        <v>0</v>
      </c>
      <c r="H46" s="24">
        <f>IFERROR(VLOOKUP(H$1&amp;"_"&amp;$A46,Classes!$B$2:$N$455,12,FALSE),0)</f>
        <v>0</v>
      </c>
      <c r="I46">
        <f>IFERROR(VLOOKUP(I$1&amp;"_"&amp;$A46,Classes!$B$2:$N$455,12,FALSE),0)</f>
        <v>0</v>
      </c>
      <c r="J46">
        <f>IFERROR(VLOOKUP(J$1&amp;"_"&amp;$A46,Classes!$B$2:$N$455,12,FALSE),0)</f>
        <v>0</v>
      </c>
      <c r="K46">
        <f>IFERROR(VLOOKUP(K$1&amp;"_"&amp;$A46,Classes!$B$2:$N$455,12,FALSE),0)</f>
        <v>0</v>
      </c>
      <c r="L46">
        <f>IFERROR(VLOOKUP(L$1&amp;"_"&amp;$A46,Classes!$B$2:$N$455,12,FALSE),0)</f>
        <v>0</v>
      </c>
      <c r="M46">
        <f>IFERROR(VLOOKUP(M$1&amp;"_"&amp;$A46,Classes!$B$2:$N$455,12,FALSE),0)</f>
        <v>0</v>
      </c>
      <c r="N46">
        <f>IFERROR(VLOOKUP(N$1&amp;"_"&amp;$A46,Classes!$B$2:$N$455,12,FALSE),0)</f>
        <v>0</v>
      </c>
      <c r="O46">
        <f>IFERROR(VLOOKUP(O$1&amp;"_"&amp;$A46,Classes!$B$2:$N$455,12,FALSE),0)</f>
        <v>0</v>
      </c>
      <c r="P46">
        <f>IFERROR(VLOOKUP(P$1&amp;"_"&amp;$A46,Classes!$B$2:$N$455,12,FALSE),0)</f>
        <v>0</v>
      </c>
      <c r="Q46">
        <f>IFERROR(VLOOKUP(Q$1&amp;"_"&amp;$A46,Classes!$B$2:$N$455,12,FALSE),0)</f>
        <v>0</v>
      </c>
      <c r="R46" s="3">
        <f>IFERROR(VLOOKUP(R$1&amp;"_"&amp;$A46,Classes!$B$2:$N$455,12,FALSE),0)</f>
        <v>0</v>
      </c>
      <c r="S46">
        <f>IFERROR(VLOOKUP(S$1&amp;"_"&amp;$A46,Classes!$B$2:$N$455,12,FALSE),0)</f>
        <v>0</v>
      </c>
      <c r="T46">
        <f>IFERROR(VLOOKUP(T$1&amp;"_"&amp;$A46,Classes!$B$2:$N$455,12,FALSE),0)</f>
        <v>0</v>
      </c>
      <c r="U46" s="24">
        <f>IFERROR(VLOOKUP(U$1&amp;"_"&amp;$A46,Classes!$B$2:$N$455,12,FALSE),0)</f>
        <v>0</v>
      </c>
      <c r="V46">
        <f>IFERROR(VLOOKUP(V$1&amp;"_"&amp;$A46,Classes!$B$2:$N$455,12,FALSE),0)</f>
        <v>0</v>
      </c>
      <c r="W46">
        <f>IFERROR(VLOOKUP(W$1&amp;"_"&amp;$A46,Classes!$B$2:$N$455,12,FALSE),0)</f>
        <v>0</v>
      </c>
      <c r="X46">
        <f>IFERROR(VLOOKUP(X$1&amp;"_"&amp;$A46,Classes!$B$2:$N$455,12,FALSE),0)</f>
        <v>0</v>
      </c>
      <c r="Y46" s="3">
        <f>IFERROR(VLOOKUP(Y$1&amp;"_"&amp;$A46,Classes!$B$2:$N$455,12,FALSE),0)</f>
        <v>0</v>
      </c>
      <c r="Z46">
        <f>IFERROR(VLOOKUP(Z$1&amp;"_"&amp;$A46,Classes!$B$2:$N$455,12,FALSE),0)</f>
        <v>0</v>
      </c>
      <c r="AA46">
        <f>IFERROR(VLOOKUP(AA$1&amp;"_"&amp;$A46,Classes!$B$2:$N$455,12,FALSE),0)</f>
        <v>0</v>
      </c>
      <c r="AB46">
        <f>IFERROR(VLOOKUP(AB$1&amp;"_"&amp;$A46,Classes!$B$2:$N$455,12,FALSE),0)</f>
        <v>0</v>
      </c>
    </row>
    <row r="47" spans="1:57" x14ac:dyDescent="0.3">
      <c r="A47" s="19" t="s">
        <v>23</v>
      </c>
      <c r="B47" s="3">
        <f>IFERROR(VLOOKUP(B$1&amp;"_"&amp;$A47,Classes!$B$2:$N$455,12,FALSE),0)</f>
        <v>0</v>
      </c>
      <c r="C47">
        <f>IFERROR(VLOOKUP(C$1&amp;"_"&amp;$A47,Classes!$B$2:$N$455,12,FALSE),0)</f>
        <v>0</v>
      </c>
      <c r="D47">
        <f>IFERROR(VLOOKUP(D$1&amp;"_"&amp;$A47,Classes!$B$2:$N$455,12,FALSE),0)</f>
        <v>0</v>
      </c>
      <c r="E47">
        <f>IFERROR(VLOOKUP(E$1&amp;"_"&amp;$A47,Classes!$B$2:$N$455,12,FALSE),0)</f>
        <v>0</v>
      </c>
      <c r="F47">
        <f>IFERROR(VLOOKUP(F$1&amp;"_"&amp;$A47,Classes!$B$2:$N$455,12,FALSE),0)</f>
        <v>0</v>
      </c>
      <c r="G47">
        <f>IFERROR(VLOOKUP(G$1&amp;"_"&amp;$A47,Classes!$B$2:$N$455,12,FALSE),0)</f>
        <v>0</v>
      </c>
      <c r="H47" s="24">
        <f>IFERROR(VLOOKUP(H$1&amp;"_"&amp;$A47,Classes!$B$2:$N$455,12,FALSE),0)</f>
        <v>0</v>
      </c>
      <c r="I47">
        <f>IFERROR(VLOOKUP(I$1&amp;"_"&amp;$A47,Classes!$B$2:$N$455,12,FALSE),0)</f>
        <v>0</v>
      </c>
      <c r="J47">
        <f>IFERROR(VLOOKUP(J$1&amp;"_"&amp;$A47,Classes!$B$2:$N$455,12,FALSE),0)</f>
        <v>0</v>
      </c>
      <c r="K47">
        <f>IFERROR(VLOOKUP(K$1&amp;"_"&amp;$A47,Classes!$B$2:$N$455,12,FALSE),0)</f>
        <v>0</v>
      </c>
      <c r="L47">
        <f>IFERROR(VLOOKUP(L$1&amp;"_"&amp;$A47,Classes!$B$2:$N$455,12,FALSE),0)</f>
        <v>0</v>
      </c>
      <c r="M47">
        <f>IFERROR(VLOOKUP(M$1&amp;"_"&amp;$A47,Classes!$B$2:$N$455,12,FALSE),0)</f>
        <v>0</v>
      </c>
      <c r="N47">
        <f>IFERROR(VLOOKUP(N$1&amp;"_"&amp;$A47,Classes!$B$2:$N$455,12,FALSE),0)</f>
        <v>1</v>
      </c>
      <c r="O47">
        <f>IFERROR(VLOOKUP(O$1&amp;"_"&amp;$A47,Classes!$B$2:$N$455,12,FALSE),0)</f>
        <v>0</v>
      </c>
      <c r="P47">
        <f>IFERROR(VLOOKUP(P$1&amp;"_"&amp;$A47,Classes!$B$2:$N$455,12,FALSE),0)</f>
        <v>1</v>
      </c>
      <c r="Q47">
        <f>IFERROR(VLOOKUP(Q$1&amp;"_"&amp;$A47,Classes!$B$2:$N$455,12,FALSE),0)</f>
        <v>0</v>
      </c>
      <c r="R47" s="3">
        <f>IFERROR(VLOOKUP(R$1&amp;"_"&amp;$A47,Classes!$B$2:$N$455,12,FALSE),0)</f>
        <v>0</v>
      </c>
      <c r="S47">
        <f>IFERROR(VLOOKUP(S$1&amp;"_"&amp;$A47,Classes!$B$2:$N$455,12,FALSE),0)</f>
        <v>0</v>
      </c>
      <c r="T47">
        <f>IFERROR(VLOOKUP(T$1&amp;"_"&amp;$A47,Classes!$B$2:$N$455,12,FALSE),0)</f>
        <v>0</v>
      </c>
      <c r="U47" s="24">
        <f>IFERROR(VLOOKUP(U$1&amp;"_"&amp;$A47,Classes!$B$2:$N$455,12,FALSE),0)</f>
        <v>1</v>
      </c>
      <c r="V47">
        <f>IFERROR(VLOOKUP(V$1&amp;"_"&amp;$A47,Classes!$B$2:$N$455,12,FALSE),0)</f>
        <v>0</v>
      </c>
      <c r="W47">
        <f>IFERROR(VLOOKUP(W$1&amp;"_"&amp;$A47,Classes!$B$2:$N$455,12,FALSE),0)</f>
        <v>1</v>
      </c>
      <c r="X47">
        <f>IFERROR(VLOOKUP(X$1&amp;"_"&amp;$A47,Classes!$B$2:$N$455,12,FALSE),0)</f>
        <v>1</v>
      </c>
      <c r="Y47" s="3">
        <f>IFERROR(VLOOKUP(Y$1&amp;"_"&amp;$A47,Classes!$B$2:$N$455,12,FALSE),0)</f>
        <v>0</v>
      </c>
      <c r="Z47">
        <f>IFERROR(VLOOKUP(Z$1&amp;"_"&amp;$A47,Classes!$B$2:$N$455,12,FALSE),0)</f>
        <v>0</v>
      </c>
      <c r="AA47">
        <f>IFERROR(VLOOKUP(AA$1&amp;"_"&amp;$A47,Classes!$B$2:$N$455,12,FALSE),0)</f>
        <v>0</v>
      </c>
      <c r="AB47">
        <f>IFERROR(VLOOKUP(AB$1&amp;"_"&amp;$A47,Classes!$B$2:$N$455,12,FALSE),0)</f>
        <v>0</v>
      </c>
    </row>
    <row r="48" spans="1:57" x14ac:dyDescent="0.3">
      <c r="A48" s="19" t="s">
        <v>14</v>
      </c>
      <c r="B48" s="3">
        <f>IFERROR(VLOOKUP(B$1&amp;"_"&amp;$A48,Classes!$B$2:$N$455,12,FALSE),0)</f>
        <v>0</v>
      </c>
      <c r="C48">
        <f>IFERROR(VLOOKUP(C$1&amp;"_"&amp;$A48,Classes!$B$2:$N$455,12,FALSE),0)</f>
        <v>0</v>
      </c>
      <c r="D48">
        <f>IFERROR(VLOOKUP(D$1&amp;"_"&amp;$A48,Classes!$B$2:$N$455,12,FALSE),0)</f>
        <v>0</v>
      </c>
      <c r="E48">
        <f>IFERROR(VLOOKUP(E$1&amp;"_"&amp;$A48,Classes!$B$2:$N$455,12,FALSE),0)</f>
        <v>0</v>
      </c>
      <c r="F48">
        <f>IFERROR(VLOOKUP(F$1&amp;"_"&amp;$A48,Classes!$B$2:$N$455,12,FALSE),0)</f>
        <v>0</v>
      </c>
      <c r="G48">
        <f>IFERROR(VLOOKUP(G$1&amp;"_"&amp;$A48,Classes!$B$2:$N$455,12,FALSE),0)</f>
        <v>0</v>
      </c>
      <c r="H48" s="24">
        <f>IFERROR(VLOOKUP(H$1&amp;"_"&amp;$A48,Classes!$B$2:$N$455,12,FALSE),0)</f>
        <v>0</v>
      </c>
      <c r="I48">
        <f>IFERROR(VLOOKUP(I$1&amp;"_"&amp;$A48,Classes!$B$2:$N$455,12,FALSE),0)</f>
        <v>0</v>
      </c>
      <c r="J48">
        <f>IFERROR(VLOOKUP(J$1&amp;"_"&amp;$A48,Classes!$B$2:$N$455,12,FALSE),0)</f>
        <v>0</v>
      </c>
      <c r="K48">
        <f>IFERROR(VLOOKUP(K$1&amp;"_"&amp;$A48,Classes!$B$2:$N$455,12,FALSE),0)</f>
        <v>0</v>
      </c>
      <c r="L48">
        <f>IFERROR(VLOOKUP(L$1&amp;"_"&amp;$A48,Classes!$B$2:$N$455,12,FALSE),0)</f>
        <v>1</v>
      </c>
      <c r="M48">
        <f>IFERROR(VLOOKUP(M$1&amp;"_"&amp;$A48,Classes!$B$2:$N$455,12,FALSE),0)</f>
        <v>0</v>
      </c>
      <c r="N48">
        <f>IFERROR(VLOOKUP(N$1&amp;"_"&amp;$A48,Classes!$B$2:$N$455,12,FALSE),0)</f>
        <v>1</v>
      </c>
      <c r="O48">
        <f>IFERROR(VLOOKUP(O$1&amp;"_"&amp;$A48,Classes!$B$2:$N$455,12,FALSE),0)</f>
        <v>1</v>
      </c>
      <c r="P48">
        <f>IFERROR(VLOOKUP(P$1&amp;"_"&amp;$A48,Classes!$B$2:$N$455,12,FALSE),0)</f>
        <v>0</v>
      </c>
      <c r="Q48">
        <f>IFERROR(VLOOKUP(Q$1&amp;"_"&amp;$A48,Classes!$B$2:$N$455,12,FALSE),0)</f>
        <v>0</v>
      </c>
      <c r="R48" s="3">
        <f>IFERROR(VLOOKUP(R$1&amp;"_"&amp;$A48,Classes!$B$2:$N$455,12,FALSE),0)</f>
        <v>0</v>
      </c>
      <c r="S48">
        <f>IFERROR(VLOOKUP(S$1&amp;"_"&amp;$A48,Classes!$B$2:$N$455,12,FALSE),0)</f>
        <v>0</v>
      </c>
      <c r="T48">
        <f>IFERROR(VLOOKUP(T$1&amp;"_"&amp;$A48,Classes!$B$2:$N$455,12,FALSE),0)</f>
        <v>0</v>
      </c>
      <c r="U48" s="24">
        <f>IFERROR(VLOOKUP(U$1&amp;"_"&amp;$A48,Classes!$B$2:$N$455,12,FALSE),0)</f>
        <v>1</v>
      </c>
      <c r="V48">
        <f>IFERROR(VLOOKUP(V$1&amp;"_"&amp;$A48,Classes!$B$2:$N$455,12,FALSE),0)</f>
        <v>0</v>
      </c>
      <c r="W48">
        <f>IFERROR(VLOOKUP(W$1&amp;"_"&amp;$A48,Classes!$B$2:$N$455,12,FALSE),0)</f>
        <v>0</v>
      </c>
      <c r="X48">
        <f>IFERROR(VLOOKUP(X$1&amp;"_"&amp;$A48,Classes!$B$2:$N$455,12,FALSE),0)</f>
        <v>0</v>
      </c>
      <c r="Y48" s="3">
        <f>IFERROR(VLOOKUP(Y$1&amp;"_"&amp;$A48,Classes!$B$2:$N$455,12,FALSE),0)</f>
        <v>0</v>
      </c>
      <c r="Z48">
        <f>IFERROR(VLOOKUP(Z$1&amp;"_"&amp;$A48,Classes!$B$2:$N$455,12,FALSE),0)</f>
        <v>0</v>
      </c>
      <c r="AA48">
        <f>IFERROR(VLOOKUP(AA$1&amp;"_"&amp;$A48,Classes!$B$2:$N$455,12,FALSE),0)</f>
        <v>0</v>
      </c>
      <c r="AB48">
        <f>IFERROR(VLOOKUP(AB$1&amp;"_"&amp;$A48,Classes!$B$2:$N$455,12,FALSE),0)</f>
        <v>0</v>
      </c>
    </row>
    <row r="49" spans="1:31" x14ac:dyDescent="0.3">
      <c r="A49" s="19" t="s">
        <v>16</v>
      </c>
      <c r="B49" s="3">
        <f>IFERROR(VLOOKUP(B$1&amp;"_"&amp;$A49,Classes!$B$2:$N$455,12,FALSE),0)</f>
        <v>1</v>
      </c>
      <c r="C49">
        <f>IFERROR(VLOOKUP(C$1&amp;"_"&amp;$A49,Classes!$B$2:$N$455,12,FALSE),0)</f>
        <v>0</v>
      </c>
      <c r="D49">
        <f>IFERROR(VLOOKUP(D$1&amp;"_"&amp;$A49,Classes!$B$2:$N$455,12,FALSE),0)</f>
        <v>1</v>
      </c>
      <c r="E49">
        <f>IFERROR(VLOOKUP(E$1&amp;"_"&amp;$A49,Classes!$B$2:$N$455,12,FALSE),0)</f>
        <v>1</v>
      </c>
      <c r="F49">
        <f>IFERROR(VLOOKUP(F$1&amp;"_"&amp;$A49,Classes!$B$2:$N$455,12,FALSE),0)</f>
        <v>0</v>
      </c>
      <c r="G49">
        <f>IFERROR(VLOOKUP(G$1&amp;"_"&amp;$A49,Classes!$B$2:$N$455,12,FALSE),0)</f>
        <v>0</v>
      </c>
      <c r="H49" s="24">
        <f>IFERROR(VLOOKUP(H$1&amp;"_"&amp;$A49,Classes!$B$2:$N$455,12,FALSE),0)</f>
        <v>1</v>
      </c>
      <c r="I49">
        <f>IFERROR(VLOOKUP(I$1&amp;"_"&amp;$A49,Classes!$B$2:$N$455,12,FALSE),0)</f>
        <v>0</v>
      </c>
      <c r="J49">
        <f>IFERROR(VLOOKUP(J$1&amp;"_"&amp;$A49,Classes!$B$2:$N$455,12,FALSE),0)</f>
        <v>0</v>
      </c>
      <c r="K49">
        <f>IFERROR(VLOOKUP(K$1&amp;"_"&amp;$A49,Classes!$B$2:$N$455,12,FALSE),0)</f>
        <v>1</v>
      </c>
      <c r="L49">
        <f>IFERROR(VLOOKUP(L$1&amp;"_"&amp;$A49,Classes!$B$2:$N$455,12,FALSE),0)</f>
        <v>0</v>
      </c>
      <c r="M49">
        <f>IFERROR(VLOOKUP(M$1&amp;"_"&amp;$A49,Classes!$B$2:$N$455,12,FALSE),0)</f>
        <v>1</v>
      </c>
      <c r="N49">
        <f>IFERROR(VLOOKUP(N$1&amp;"_"&amp;$A49,Classes!$B$2:$N$455,12,FALSE),0)</f>
        <v>0</v>
      </c>
      <c r="O49">
        <f>IFERROR(VLOOKUP(O$1&amp;"_"&amp;$A49,Classes!$B$2:$N$455,12,FALSE),0)</f>
        <v>0</v>
      </c>
      <c r="P49">
        <f>IFERROR(VLOOKUP(P$1&amp;"_"&amp;$A49,Classes!$B$2:$N$455,12,FALSE),0)</f>
        <v>0</v>
      </c>
      <c r="Q49">
        <f>IFERROR(VLOOKUP(Q$1&amp;"_"&amp;$A49,Classes!$B$2:$N$455,12,FALSE),0)</f>
        <v>0</v>
      </c>
      <c r="R49" s="3">
        <f>IFERROR(VLOOKUP(R$1&amp;"_"&amp;$A49,Classes!$B$2:$N$455,12,FALSE),0)</f>
        <v>1</v>
      </c>
      <c r="S49">
        <f>IFERROR(VLOOKUP(S$1&amp;"_"&amp;$A49,Classes!$B$2:$N$455,12,FALSE),0)</f>
        <v>0</v>
      </c>
      <c r="T49">
        <f>IFERROR(VLOOKUP(T$1&amp;"_"&amp;$A49,Classes!$B$2:$N$455,12,FALSE),0)</f>
        <v>1</v>
      </c>
      <c r="U49" s="24">
        <f>IFERROR(VLOOKUP(U$1&amp;"_"&amp;$A49,Classes!$B$2:$N$455,12,FALSE),0)</f>
        <v>1</v>
      </c>
      <c r="V49">
        <f>IFERROR(VLOOKUP(V$1&amp;"_"&amp;$A49,Classes!$B$2:$N$455,12,FALSE),0)</f>
        <v>1</v>
      </c>
      <c r="W49">
        <f>IFERROR(VLOOKUP(W$1&amp;"_"&amp;$A49,Classes!$B$2:$N$455,12,FALSE),0)</f>
        <v>1</v>
      </c>
      <c r="X49">
        <f>IFERROR(VLOOKUP(X$1&amp;"_"&amp;$A49,Classes!$B$2:$N$455,12,FALSE),0)</f>
        <v>1</v>
      </c>
      <c r="Y49" s="3">
        <f>IFERROR(VLOOKUP(Y$1&amp;"_"&amp;$A49,Classes!$B$2:$N$455,12,FALSE),0)</f>
        <v>0</v>
      </c>
      <c r="Z49">
        <f>IFERROR(VLOOKUP(Z$1&amp;"_"&amp;$A49,Classes!$B$2:$N$455,12,FALSE),0)</f>
        <v>1</v>
      </c>
      <c r="AA49">
        <f>IFERROR(VLOOKUP(AA$1&amp;"_"&amp;$A49,Classes!$B$2:$N$455,12,FALSE),0)</f>
        <v>0</v>
      </c>
      <c r="AB49">
        <f>IFERROR(VLOOKUP(AB$1&amp;"_"&amp;$A49,Classes!$B$2:$N$455,12,FALSE),0)</f>
        <v>1</v>
      </c>
    </row>
    <row r="50" spans="1:31" x14ac:dyDescent="0.3">
      <c r="A50" s="19" t="s">
        <v>15</v>
      </c>
      <c r="B50" s="3">
        <f>IFERROR(VLOOKUP(B$1&amp;"_"&amp;$A50,Classes!$B$2:$N$455,12,FALSE),0)</f>
        <v>0</v>
      </c>
      <c r="C50">
        <f>IFERROR(VLOOKUP(C$1&amp;"_"&amp;$A50,Classes!$B$2:$N$455,12,FALSE),0)</f>
        <v>0</v>
      </c>
      <c r="D50">
        <f>IFERROR(VLOOKUP(D$1&amp;"_"&amp;$A50,Classes!$B$2:$N$455,12,FALSE),0)</f>
        <v>1</v>
      </c>
      <c r="E50">
        <f>IFERROR(VLOOKUP(E$1&amp;"_"&amp;$A50,Classes!$B$2:$N$455,12,FALSE),0)</f>
        <v>0</v>
      </c>
      <c r="F50">
        <f>IFERROR(VLOOKUP(F$1&amp;"_"&amp;$A50,Classes!$B$2:$N$455,12,FALSE),0)</f>
        <v>0</v>
      </c>
      <c r="G50">
        <f>IFERROR(VLOOKUP(G$1&amp;"_"&amp;$A50,Classes!$B$2:$N$455,12,FALSE),0)</f>
        <v>0</v>
      </c>
      <c r="H50" s="24">
        <f>IFERROR(VLOOKUP(H$1&amp;"_"&amp;$A50,Classes!$B$2:$N$455,12,FALSE),0)</f>
        <v>0</v>
      </c>
      <c r="I50">
        <f>IFERROR(VLOOKUP(I$1&amp;"_"&amp;$A50,Classes!$B$2:$N$455,12,FALSE),0)</f>
        <v>0</v>
      </c>
      <c r="J50">
        <f>IFERROR(VLOOKUP(J$1&amp;"_"&amp;$A50,Classes!$B$2:$N$455,12,FALSE),0)</f>
        <v>0</v>
      </c>
      <c r="K50">
        <f>IFERROR(VLOOKUP(K$1&amp;"_"&amp;$A50,Classes!$B$2:$N$455,12,FALSE),0)</f>
        <v>0</v>
      </c>
      <c r="L50">
        <f>IFERROR(VLOOKUP(L$1&amp;"_"&amp;$A50,Classes!$B$2:$N$455,12,FALSE),0)</f>
        <v>1</v>
      </c>
      <c r="M50">
        <f>IFERROR(VLOOKUP(M$1&amp;"_"&amp;$A50,Classes!$B$2:$N$455,12,FALSE),0)</f>
        <v>0</v>
      </c>
      <c r="N50">
        <f>IFERROR(VLOOKUP(N$1&amp;"_"&amp;$A50,Classes!$B$2:$N$455,12,FALSE),0)</f>
        <v>0</v>
      </c>
      <c r="O50">
        <f>IFERROR(VLOOKUP(O$1&amp;"_"&amp;$A50,Classes!$B$2:$N$455,12,FALSE),0)</f>
        <v>0</v>
      </c>
      <c r="P50">
        <f>IFERROR(VLOOKUP(P$1&amp;"_"&amp;$A50,Classes!$B$2:$N$455,12,FALSE),0)</f>
        <v>0</v>
      </c>
      <c r="Q50">
        <f>IFERROR(VLOOKUP(Q$1&amp;"_"&amp;$A50,Classes!$B$2:$N$455,12,FALSE),0)</f>
        <v>0</v>
      </c>
      <c r="R50" s="3">
        <f>IFERROR(VLOOKUP(R$1&amp;"_"&amp;$A50,Classes!$B$2:$N$455,12,FALSE),0)</f>
        <v>0</v>
      </c>
      <c r="S50">
        <f>IFERROR(VLOOKUP(S$1&amp;"_"&amp;$A50,Classes!$B$2:$N$455,12,FALSE),0)</f>
        <v>0</v>
      </c>
      <c r="T50">
        <f>IFERROR(VLOOKUP(T$1&amp;"_"&amp;$A50,Classes!$B$2:$N$455,12,FALSE),0)</f>
        <v>0</v>
      </c>
      <c r="U50" s="24">
        <f>IFERROR(VLOOKUP(U$1&amp;"_"&amp;$A50,Classes!$B$2:$N$455,12,FALSE),0)</f>
        <v>0</v>
      </c>
      <c r="V50">
        <f>IFERROR(VLOOKUP(V$1&amp;"_"&amp;$A50,Classes!$B$2:$N$455,12,FALSE),0)</f>
        <v>0</v>
      </c>
      <c r="W50">
        <f>IFERROR(VLOOKUP(W$1&amp;"_"&amp;$A50,Classes!$B$2:$N$455,12,FALSE),0)</f>
        <v>1</v>
      </c>
      <c r="X50">
        <f>IFERROR(VLOOKUP(X$1&amp;"_"&amp;$A50,Classes!$B$2:$N$455,12,FALSE),0)</f>
        <v>0</v>
      </c>
      <c r="Y50" s="3">
        <f>IFERROR(VLOOKUP(Y$1&amp;"_"&amp;$A50,Classes!$B$2:$N$455,12,FALSE),0)</f>
        <v>0</v>
      </c>
      <c r="Z50">
        <f>IFERROR(VLOOKUP(Z$1&amp;"_"&amp;$A50,Classes!$B$2:$N$455,12,FALSE),0)</f>
        <v>0</v>
      </c>
      <c r="AA50">
        <f>IFERROR(VLOOKUP(AA$1&amp;"_"&amp;$A50,Classes!$B$2:$N$455,12,FALSE),0)</f>
        <v>0</v>
      </c>
      <c r="AB50">
        <f>IFERROR(VLOOKUP(AB$1&amp;"_"&amp;$A50,Classes!$B$2:$N$455,12,FALSE),0)</f>
        <v>0</v>
      </c>
    </row>
    <row r="51" spans="1:31" x14ac:dyDescent="0.3">
      <c r="A51" s="19" t="s">
        <v>20</v>
      </c>
      <c r="B51" s="3">
        <f>IFERROR(VLOOKUP(B$1&amp;"_"&amp;$A51,Classes!$B$2:$N$455,12,FALSE),0)</f>
        <v>0</v>
      </c>
      <c r="C51">
        <f>IFERROR(VLOOKUP(C$1&amp;"_"&amp;$A51,Classes!$B$2:$N$455,12,FALSE),0)</f>
        <v>0</v>
      </c>
      <c r="D51">
        <f>IFERROR(VLOOKUP(D$1&amp;"_"&amp;$A51,Classes!$B$2:$N$455,12,FALSE),0)</f>
        <v>0</v>
      </c>
      <c r="E51">
        <f>IFERROR(VLOOKUP(E$1&amp;"_"&amp;$A51,Classes!$B$2:$N$455,12,FALSE),0)</f>
        <v>0</v>
      </c>
      <c r="F51">
        <f>IFERROR(VLOOKUP(F$1&amp;"_"&amp;$A51,Classes!$B$2:$N$455,12,FALSE),0)</f>
        <v>0</v>
      </c>
      <c r="G51">
        <f>IFERROR(VLOOKUP(G$1&amp;"_"&amp;$A51,Classes!$B$2:$N$455,12,FALSE),0)</f>
        <v>0</v>
      </c>
      <c r="H51" s="24">
        <f>IFERROR(VLOOKUP(H$1&amp;"_"&amp;$A51,Classes!$B$2:$N$455,12,FALSE),0)</f>
        <v>0</v>
      </c>
      <c r="I51">
        <f>IFERROR(VLOOKUP(I$1&amp;"_"&amp;$A51,Classes!$B$2:$N$455,12,FALSE),0)</f>
        <v>0</v>
      </c>
      <c r="J51">
        <f>IFERROR(VLOOKUP(J$1&amp;"_"&amp;$A51,Classes!$B$2:$N$455,12,FALSE),0)</f>
        <v>0</v>
      </c>
      <c r="K51">
        <f>IFERROR(VLOOKUP(K$1&amp;"_"&amp;$A51,Classes!$B$2:$N$455,12,FALSE),0)</f>
        <v>0</v>
      </c>
      <c r="L51">
        <f>IFERROR(VLOOKUP(L$1&amp;"_"&amp;$A51,Classes!$B$2:$N$455,12,FALSE),0)</f>
        <v>0</v>
      </c>
      <c r="M51">
        <f>IFERROR(VLOOKUP(M$1&amp;"_"&amp;$A51,Classes!$B$2:$N$455,12,FALSE),0)</f>
        <v>0</v>
      </c>
      <c r="N51">
        <f>IFERROR(VLOOKUP(N$1&amp;"_"&amp;$A51,Classes!$B$2:$N$455,12,FALSE),0)</f>
        <v>0</v>
      </c>
      <c r="O51">
        <f>IFERROR(VLOOKUP(O$1&amp;"_"&amp;$A51,Classes!$B$2:$N$455,12,FALSE),0)</f>
        <v>0</v>
      </c>
      <c r="P51">
        <f>IFERROR(VLOOKUP(P$1&amp;"_"&amp;$A51,Classes!$B$2:$N$455,12,FALSE),0)</f>
        <v>0</v>
      </c>
      <c r="Q51">
        <f>IFERROR(VLOOKUP(Q$1&amp;"_"&amp;$A51,Classes!$B$2:$N$455,12,FALSE),0)</f>
        <v>0</v>
      </c>
      <c r="R51" s="3">
        <f>IFERROR(VLOOKUP(R$1&amp;"_"&amp;$A51,Classes!$B$2:$N$455,12,FALSE),0)</f>
        <v>0</v>
      </c>
      <c r="S51">
        <f>IFERROR(VLOOKUP(S$1&amp;"_"&amp;$A51,Classes!$B$2:$N$455,12,FALSE),0)</f>
        <v>0</v>
      </c>
      <c r="T51">
        <f>IFERROR(VLOOKUP(T$1&amp;"_"&amp;$A51,Classes!$B$2:$N$455,12,FALSE),0)</f>
        <v>0</v>
      </c>
      <c r="U51" s="24">
        <f>IFERROR(VLOOKUP(U$1&amp;"_"&amp;$A51,Classes!$B$2:$N$455,12,FALSE),0)</f>
        <v>0</v>
      </c>
      <c r="V51">
        <f>IFERROR(VLOOKUP(V$1&amp;"_"&amp;$A51,Classes!$B$2:$N$455,12,FALSE),0)</f>
        <v>0</v>
      </c>
      <c r="W51">
        <f>IFERROR(VLOOKUP(W$1&amp;"_"&amp;$A51,Classes!$B$2:$N$455,12,FALSE),0)</f>
        <v>0</v>
      </c>
      <c r="X51">
        <f>IFERROR(VLOOKUP(X$1&amp;"_"&amp;$A51,Classes!$B$2:$N$455,12,FALSE),0)</f>
        <v>0</v>
      </c>
      <c r="Y51" s="3">
        <f>IFERROR(VLOOKUP(Y$1&amp;"_"&amp;$A51,Classes!$B$2:$N$455,12,FALSE),0)</f>
        <v>0</v>
      </c>
      <c r="Z51">
        <f>IFERROR(VLOOKUP(Z$1&amp;"_"&amp;$A51,Classes!$B$2:$N$455,12,FALSE),0)</f>
        <v>0</v>
      </c>
      <c r="AA51">
        <f>IFERROR(VLOOKUP(AA$1&amp;"_"&amp;$A51,Classes!$B$2:$N$455,12,FALSE),0)</f>
        <v>0</v>
      </c>
      <c r="AB51">
        <f>IFERROR(VLOOKUP(AB$1&amp;"_"&amp;$A51,Classes!$B$2:$N$455,12,FALSE),0)</f>
        <v>0</v>
      </c>
    </row>
    <row r="52" spans="1:31" x14ac:dyDescent="0.3">
      <c r="A52" s="19" t="s">
        <v>26</v>
      </c>
      <c r="B52" s="3">
        <f>IFERROR(VLOOKUP(B$1&amp;"_"&amp;$A52,Classes!$B$2:$N$455,12,FALSE),0)</f>
        <v>1</v>
      </c>
      <c r="C52">
        <f>IFERROR(VLOOKUP(C$1&amp;"_"&amp;$A52,Classes!$B$2:$N$455,12,FALSE),0)</f>
        <v>1</v>
      </c>
      <c r="D52">
        <f>IFERROR(VLOOKUP(D$1&amp;"_"&amp;$A52,Classes!$B$2:$N$455,12,FALSE),0)</f>
        <v>1</v>
      </c>
      <c r="E52">
        <f>IFERROR(VLOOKUP(E$1&amp;"_"&amp;$A52,Classes!$B$2:$N$455,12,FALSE),0)</f>
        <v>1</v>
      </c>
      <c r="F52">
        <f>IFERROR(VLOOKUP(F$1&amp;"_"&amp;$A52,Classes!$B$2:$N$455,12,FALSE),0)</f>
        <v>1</v>
      </c>
      <c r="G52">
        <f>IFERROR(VLOOKUP(G$1&amp;"_"&amp;$A52,Classes!$B$2:$N$455,12,FALSE),0)</f>
        <v>1</v>
      </c>
      <c r="H52" s="24">
        <f>IFERROR(VLOOKUP(H$1&amp;"_"&amp;$A52,Classes!$B$2:$N$455,12,FALSE),0)</f>
        <v>1</v>
      </c>
      <c r="I52">
        <f>IFERROR(VLOOKUP(I$1&amp;"_"&amp;$A52,Classes!$B$2:$N$455,12,FALSE),0)</f>
        <v>1</v>
      </c>
      <c r="J52">
        <f>IFERROR(VLOOKUP(J$1&amp;"_"&amp;$A52,Classes!$B$2:$N$455,12,FALSE),0)</f>
        <v>1</v>
      </c>
      <c r="K52">
        <f>IFERROR(VLOOKUP(K$1&amp;"_"&amp;$A52,Classes!$B$2:$N$455,12,FALSE),0)</f>
        <v>1</v>
      </c>
      <c r="L52">
        <f>IFERROR(VLOOKUP(L$1&amp;"_"&amp;$A52,Classes!$B$2:$N$455,12,FALSE),0)</f>
        <v>1</v>
      </c>
      <c r="M52">
        <f>IFERROR(VLOOKUP(M$1&amp;"_"&amp;$A52,Classes!$B$2:$N$455,12,FALSE),0)</f>
        <v>1</v>
      </c>
      <c r="N52">
        <f>IFERROR(VLOOKUP(N$1&amp;"_"&amp;$A52,Classes!$B$2:$N$455,12,FALSE),0)</f>
        <v>1</v>
      </c>
      <c r="O52">
        <f>IFERROR(VLOOKUP(O$1&amp;"_"&amp;$A52,Classes!$B$2:$N$455,12,FALSE),0)</f>
        <v>1</v>
      </c>
      <c r="P52">
        <f>IFERROR(VLOOKUP(P$1&amp;"_"&amp;$A52,Classes!$B$2:$N$455,12,FALSE),0)</f>
        <v>1</v>
      </c>
      <c r="Q52">
        <f>IFERROR(VLOOKUP(Q$1&amp;"_"&amp;$A52,Classes!$B$2:$N$455,12,FALSE),0)</f>
        <v>1</v>
      </c>
      <c r="R52" s="3">
        <f>IFERROR(VLOOKUP(R$1&amp;"_"&amp;$A52,Classes!$B$2:$N$455,12,FALSE),0)</f>
        <v>1</v>
      </c>
      <c r="S52">
        <f>IFERROR(VLOOKUP(S$1&amp;"_"&amp;$A52,Classes!$B$2:$N$455,12,FALSE),0)</f>
        <v>1</v>
      </c>
      <c r="T52">
        <f>IFERROR(VLOOKUP(T$1&amp;"_"&amp;$A52,Classes!$B$2:$N$455,12,FALSE),0)</f>
        <v>1</v>
      </c>
      <c r="U52" s="24">
        <f>IFERROR(VLOOKUP(U$1&amp;"_"&amp;$A52,Classes!$B$2:$N$455,12,FALSE),0)</f>
        <v>1</v>
      </c>
      <c r="V52">
        <f>IFERROR(VLOOKUP(V$1&amp;"_"&amp;$A52,Classes!$B$2:$N$455,12,FALSE),0)</f>
        <v>1</v>
      </c>
      <c r="W52">
        <f>IFERROR(VLOOKUP(W$1&amp;"_"&amp;$A52,Classes!$B$2:$N$455,12,FALSE),0)</f>
        <v>1</v>
      </c>
      <c r="X52">
        <f>IFERROR(VLOOKUP(X$1&amp;"_"&amp;$A52,Classes!$B$2:$N$455,12,FALSE),0)</f>
        <v>1</v>
      </c>
      <c r="Y52" s="3">
        <f>IFERROR(VLOOKUP(Y$1&amp;"_"&amp;$A52,Classes!$B$2:$N$455,12,FALSE),0)</f>
        <v>1</v>
      </c>
      <c r="Z52">
        <f>IFERROR(VLOOKUP(Z$1&amp;"_"&amp;$A52,Classes!$B$2:$N$455,12,FALSE),0)</f>
        <v>1</v>
      </c>
      <c r="AA52">
        <f>IFERROR(VLOOKUP(AA$1&amp;"_"&amp;$A52,Classes!$B$2:$N$455,12,FALSE),0)</f>
        <v>1</v>
      </c>
      <c r="AB52">
        <f>IFERROR(VLOOKUP(AB$1&amp;"_"&amp;$A52,Classes!$B$2:$N$455,12,FALSE),0)</f>
        <v>1</v>
      </c>
    </row>
    <row r="53" spans="1:31" x14ac:dyDescent="0.3">
      <c r="A53" s="19" t="s">
        <v>25</v>
      </c>
      <c r="B53" s="3">
        <f>IFERROR(VLOOKUP(B$1&amp;"_"&amp;$A53,Classes!$B$2:$N$455,12,FALSE),0)</f>
        <v>0</v>
      </c>
      <c r="C53">
        <f>IFERROR(VLOOKUP(C$1&amp;"_"&amp;$A53,Classes!$B$2:$N$455,12,FALSE),0)</f>
        <v>0</v>
      </c>
      <c r="D53">
        <f>IFERROR(VLOOKUP(D$1&amp;"_"&amp;$A53,Classes!$B$2:$N$455,12,FALSE),0)</f>
        <v>0</v>
      </c>
      <c r="E53">
        <f>IFERROR(VLOOKUP(E$1&amp;"_"&amp;$A53,Classes!$B$2:$N$455,12,FALSE),0)</f>
        <v>0</v>
      </c>
      <c r="F53">
        <f>IFERROR(VLOOKUP(F$1&amp;"_"&amp;$A53,Classes!$B$2:$N$455,12,FALSE),0)</f>
        <v>0</v>
      </c>
      <c r="G53">
        <f>IFERROR(VLOOKUP(G$1&amp;"_"&amp;$A53,Classes!$B$2:$N$455,12,FALSE),0)</f>
        <v>0</v>
      </c>
      <c r="H53" s="24">
        <f>IFERROR(VLOOKUP(H$1&amp;"_"&amp;$A53,Classes!$B$2:$N$455,12,FALSE),0)</f>
        <v>0</v>
      </c>
      <c r="I53">
        <f>IFERROR(VLOOKUP(I$1&amp;"_"&amp;$A53,Classes!$B$2:$N$455,12,FALSE),0)</f>
        <v>0</v>
      </c>
      <c r="J53">
        <f>IFERROR(VLOOKUP(J$1&amp;"_"&amp;$A53,Classes!$B$2:$N$455,12,FALSE),0)</f>
        <v>0</v>
      </c>
      <c r="K53">
        <f>IFERROR(VLOOKUP(K$1&amp;"_"&amp;$A53,Classes!$B$2:$N$455,12,FALSE),0)</f>
        <v>0</v>
      </c>
      <c r="L53">
        <f>IFERROR(VLOOKUP(L$1&amp;"_"&amp;$A53,Classes!$B$2:$N$455,12,FALSE),0)</f>
        <v>0</v>
      </c>
      <c r="M53">
        <f>IFERROR(VLOOKUP(M$1&amp;"_"&amp;$A53,Classes!$B$2:$N$455,12,FALSE),0)</f>
        <v>0</v>
      </c>
      <c r="N53">
        <f>IFERROR(VLOOKUP(N$1&amp;"_"&amp;$A53,Classes!$B$2:$N$455,12,FALSE),0)</f>
        <v>0</v>
      </c>
      <c r="O53">
        <f>IFERROR(VLOOKUP(O$1&amp;"_"&amp;$A53,Classes!$B$2:$N$455,12,FALSE),0)</f>
        <v>0</v>
      </c>
      <c r="P53">
        <f>IFERROR(VLOOKUP(P$1&amp;"_"&amp;$A53,Classes!$B$2:$N$455,12,FALSE),0)</f>
        <v>0</v>
      </c>
      <c r="Q53">
        <f>IFERROR(VLOOKUP(Q$1&amp;"_"&amp;$A53,Classes!$B$2:$N$455,12,FALSE),0)</f>
        <v>0</v>
      </c>
      <c r="R53" s="3">
        <f>IFERROR(VLOOKUP(R$1&amp;"_"&amp;$A53,Classes!$B$2:$N$455,12,FALSE),0)</f>
        <v>0</v>
      </c>
      <c r="S53">
        <f>IFERROR(VLOOKUP(S$1&amp;"_"&amp;$A53,Classes!$B$2:$N$455,12,FALSE),0)</f>
        <v>0</v>
      </c>
      <c r="T53">
        <f>IFERROR(VLOOKUP(T$1&amp;"_"&amp;$A53,Classes!$B$2:$N$455,12,FALSE),0)</f>
        <v>0</v>
      </c>
      <c r="U53" s="24">
        <f>IFERROR(VLOOKUP(U$1&amp;"_"&amp;$A53,Classes!$B$2:$N$455,12,FALSE),0)</f>
        <v>0</v>
      </c>
      <c r="V53">
        <f>IFERROR(VLOOKUP(V$1&amp;"_"&amp;$A53,Classes!$B$2:$N$455,12,FALSE),0)</f>
        <v>0</v>
      </c>
      <c r="W53">
        <f>IFERROR(VLOOKUP(W$1&amp;"_"&amp;$A53,Classes!$B$2:$N$455,12,FALSE),0)</f>
        <v>0</v>
      </c>
      <c r="X53">
        <f>IFERROR(VLOOKUP(X$1&amp;"_"&amp;$A53,Classes!$B$2:$N$455,12,FALSE),0)</f>
        <v>0</v>
      </c>
      <c r="Y53" s="3">
        <f>IFERROR(VLOOKUP(Y$1&amp;"_"&amp;$A53,Classes!$B$2:$N$455,12,FALSE),0)</f>
        <v>0</v>
      </c>
      <c r="Z53">
        <f>IFERROR(VLOOKUP(Z$1&amp;"_"&amp;$A53,Classes!$B$2:$N$455,12,FALSE),0)</f>
        <v>0</v>
      </c>
      <c r="AA53">
        <f>IFERROR(VLOOKUP(AA$1&amp;"_"&amp;$A53,Classes!$B$2:$N$455,12,FALSE),0)</f>
        <v>0</v>
      </c>
      <c r="AB53">
        <f>IFERROR(VLOOKUP(AB$1&amp;"_"&amp;$A53,Classes!$B$2:$N$455,12,FALSE),0)</f>
        <v>0</v>
      </c>
    </row>
    <row r="54" spans="1:31" x14ac:dyDescent="0.3">
      <c r="A54" s="19" t="s">
        <v>17</v>
      </c>
      <c r="B54" s="3">
        <f>IFERROR(VLOOKUP(B$1&amp;"_"&amp;$A54,Classes!$B$2:$N$455,12,FALSE),0)</f>
        <v>0</v>
      </c>
      <c r="C54">
        <f>IFERROR(VLOOKUP(C$1&amp;"_"&amp;$A54,Classes!$B$2:$N$455,12,FALSE),0)</f>
        <v>0</v>
      </c>
      <c r="D54">
        <f>IFERROR(VLOOKUP(D$1&amp;"_"&amp;$A54,Classes!$B$2:$N$455,12,FALSE),0)</f>
        <v>0</v>
      </c>
      <c r="E54">
        <f>IFERROR(VLOOKUP(E$1&amp;"_"&amp;$A54,Classes!$B$2:$N$455,12,FALSE),0)</f>
        <v>0</v>
      </c>
      <c r="F54">
        <f>IFERROR(VLOOKUP(F$1&amp;"_"&amp;$A54,Classes!$B$2:$N$455,12,FALSE),0)</f>
        <v>0</v>
      </c>
      <c r="G54">
        <f>IFERROR(VLOOKUP(G$1&amp;"_"&amp;$A54,Classes!$B$2:$N$455,12,FALSE),0)</f>
        <v>0</v>
      </c>
      <c r="H54" s="24">
        <f>IFERROR(VLOOKUP(H$1&amp;"_"&amp;$A54,Classes!$B$2:$N$455,12,FALSE),0)</f>
        <v>0</v>
      </c>
      <c r="I54">
        <f>IFERROR(VLOOKUP(I$1&amp;"_"&amp;$A54,Classes!$B$2:$N$455,12,FALSE),0)</f>
        <v>0</v>
      </c>
      <c r="J54">
        <f>IFERROR(VLOOKUP(J$1&amp;"_"&amp;$A54,Classes!$B$2:$N$455,12,FALSE),0)</f>
        <v>0</v>
      </c>
      <c r="K54">
        <f>IFERROR(VLOOKUP(K$1&amp;"_"&amp;$A54,Classes!$B$2:$N$455,12,FALSE),0)</f>
        <v>0</v>
      </c>
      <c r="L54">
        <f>IFERROR(VLOOKUP(L$1&amp;"_"&amp;$A54,Classes!$B$2:$N$455,12,FALSE),0)</f>
        <v>0</v>
      </c>
      <c r="M54">
        <f>IFERROR(VLOOKUP(M$1&amp;"_"&amp;$A54,Classes!$B$2:$N$455,12,FALSE),0)</f>
        <v>0</v>
      </c>
      <c r="N54">
        <f>IFERROR(VLOOKUP(N$1&amp;"_"&amp;$A54,Classes!$B$2:$N$455,12,FALSE),0)</f>
        <v>0</v>
      </c>
      <c r="O54">
        <f>IFERROR(VLOOKUP(O$1&amp;"_"&amp;$A54,Classes!$B$2:$N$455,12,FALSE),0)</f>
        <v>0</v>
      </c>
      <c r="P54">
        <f>IFERROR(VLOOKUP(P$1&amp;"_"&amp;$A54,Classes!$B$2:$N$455,12,FALSE),0)</f>
        <v>0</v>
      </c>
      <c r="Q54">
        <f>IFERROR(VLOOKUP(Q$1&amp;"_"&amp;$A54,Classes!$B$2:$N$455,12,FALSE),0)</f>
        <v>0</v>
      </c>
      <c r="R54" s="3">
        <f>IFERROR(VLOOKUP(R$1&amp;"_"&amp;$A54,Classes!$B$2:$N$455,12,FALSE),0)</f>
        <v>0</v>
      </c>
      <c r="S54">
        <f>IFERROR(VLOOKUP(S$1&amp;"_"&amp;$A54,Classes!$B$2:$N$455,12,FALSE),0)</f>
        <v>0</v>
      </c>
      <c r="T54">
        <f>IFERROR(VLOOKUP(T$1&amp;"_"&amp;$A54,Classes!$B$2:$N$455,12,FALSE),0)</f>
        <v>0</v>
      </c>
      <c r="U54" s="24">
        <f>IFERROR(VLOOKUP(U$1&amp;"_"&amp;$A54,Classes!$B$2:$N$455,12,FALSE),0)</f>
        <v>0</v>
      </c>
      <c r="V54">
        <f>IFERROR(VLOOKUP(V$1&amp;"_"&amp;$A54,Classes!$B$2:$N$455,12,FALSE),0)</f>
        <v>0</v>
      </c>
      <c r="W54">
        <f>IFERROR(VLOOKUP(W$1&amp;"_"&amp;$A54,Classes!$B$2:$N$455,12,FALSE),0)</f>
        <v>0</v>
      </c>
      <c r="X54">
        <f>IFERROR(VLOOKUP(X$1&amp;"_"&amp;$A54,Classes!$B$2:$N$455,12,FALSE),0)</f>
        <v>0</v>
      </c>
      <c r="Y54" s="3">
        <f>IFERROR(VLOOKUP(Y$1&amp;"_"&amp;$A54,Classes!$B$2:$N$455,12,FALSE),0)</f>
        <v>0</v>
      </c>
      <c r="Z54">
        <f>IFERROR(VLOOKUP(Z$1&amp;"_"&amp;$A54,Classes!$B$2:$N$455,12,FALSE),0)</f>
        <v>0</v>
      </c>
      <c r="AA54">
        <f>IFERROR(VLOOKUP(AA$1&amp;"_"&amp;$A54,Classes!$B$2:$N$455,12,FALSE),0)</f>
        <v>0</v>
      </c>
      <c r="AB54">
        <f>IFERROR(VLOOKUP(AB$1&amp;"_"&amp;$A54,Classes!$B$2:$N$455,12,FALSE),0)</f>
        <v>0</v>
      </c>
    </row>
    <row r="55" spans="1:31" x14ac:dyDescent="0.3">
      <c r="A55" s="19" t="s">
        <v>11</v>
      </c>
      <c r="B55" s="3">
        <f>IFERROR(VLOOKUP(B$1&amp;"_"&amp;$A55,Classes!$B$2:$N$455,12,FALSE),0)</f>
        <v>0</v>
      </c>
      <c r="C55">
        <f>IFERROR(VLOOKUP(C$1&amp;"_"&amp;$A55,Classes!$B$2:$N$455,12,FALSE),0)</f>
        <v>0</v>
      </c>
      <c r="D55">
        <f>IFERROR(VLOOKUP(D$1&amp;"_"&amp;$A55,Classes!$B$2:$N$455,12,FALSE),0)</f>
        <v>0</v>
      </c>
      <c r="E55">
        <f>IFERROR(VLOOKUP(E$1&amp;"_"&amp;$A55,Classes!$B$2:$N$455,12,FALSE),0)</f>
        <v>0</v>
      </c>
      <c r="F55">
        <f>IFERROR(VLOOKUP(F$1&amp;"_"&amp;$A55,Classes!$B$2:$N$455,12,FALSE),0)</f>
        <v>0</v>
      </c>
      <c r="G55">
        <f>IFERROR(VLOOKUP(G$1&amp;"_"&amp;$A55,Classes!$B$2:$N$455,12,FALSE),0)</f>
        <v>0</v>
      </c>
      <c r="H55" s="24">
        <f>IFERROR(VLOOKUP(H$1&amp;"_"&amp;$A55,Classes!$B$2:$N$455,12,FALSE),0)</f>
        <v>0</v>
      </c>
      <c r="I55">
        <f>IFERROR(VLOOKUP(I$1&amp;"_"&amp;$A55,Classes!$B$2:$N$455,12,FALSE),0)</f>
        <v>0</v>
      </c>
      <c r="J55">
        <f>IFERROR(VLOOKUP(J$1&amp;"_"&amp;$A55,Classes!$B$2:$N$455,12,FALSE),0)</f>
        <v>0</v>
      </c>
      <c r="K55">
        <f>IFERROR(VLOOKUP(K$1&amp;"_"&amp;$A55,Classes!$B$2:$N$455,12,FALSE),0)</f>
        <v>0</v>
      </c>
      <c r="L55">
        <f>IFERROR(VLOOKUP(L$1&amp;"_"&amp;$A55,Classes!$B$2:$N$455,12,FALSE),0)</f>
        <v>0</v>
      </c>
      <c r="M55">
        <f>IFERROR(VLOOKUP(M$1&amp;"_"&amp;$A55,Classes!$B$2:$N$455,12,FALSE),0)</f>
        <v>0</v>
      </c>
      <c r="N55">
        <f>IFERROR(VLOOKUP(N$1&amp;"_"&amp;$A55,Classes!$B$2:$N$455,12,FALSE),0)</f>
        <v>0</v>
      </c>
      <c r="O55">
        <f>IFERROR(VLOOKUP(O$1&amp;"_"&amp;$A55,Classes!$B$2:$N$455,12,FALSE),0)</f>
        <v>0</v>
      </c>
      <c r="P55">
        <f>IFERROR(VLOOKUP(P$1&amp;"_"&amp;$A55,Classes!$B$2:$N$455,12,FALSE),0)</f>
        <v>0</v>
      </c>
      <c r="Q55">
        <f>IFERROR(VLOOKUP(Q$1&amp;"_"&amp;$A55,Classes!$B$2:$N$455,12,FALSE),0)</f>
        <v>0</v>
      </c>
      <c r="R55" s="3">
        <f>IFERROR(VLOOKUP(R$1&amp;"_"&amp;$A55,Classes!$B$2:$N$455,12,FALSE),0)</f>
        <v>0</v>
      </c>
      <c r="S55">
        <f>IFERROR(VLOOKUP(S$1&amp;"_"&amp;$A55,Classes!$B$2:$N$455,12,FALSE),0)</f>
        <v>0</v>
      </c>
      <c r="T55">
        <f>IFERROR(VLOOKUP(T$1&amp;"_"&amp;$A55,Classes!$B$2:$N$455,12,FALSE),0)</f>
        <v>0</v>
      </c>
      <c r="U55" s="24">
        <f>IFERROR(VLOOKUP(U$1&amp;"_"&amp;$A55,Classes!$B$2:$N$455,12,FALSE),0)</f>
        <v>0</v>
      </c>
      <c r="V55">
        <f>IFERROR(VLOOKUP(V$1&amp;"_"&amp;$A55,Classes!$B$2:$N$455,12,FALSE),0)</f>
        <v>0</v>
      </c>
      <c r="W55">
        <f>IFERROR(VLOOKUP(W$1&amp;"_"&amp;$A55,Classes!$B$2:$N$455,12,FALSE),0)</f>
        <v>0</v>
      </c>
      <c r="X55">
        <f>IFERROR(VLOOKUP(X$1&amp;"_"&amp;$A55,Classes!$B$2:$N$455,12,FALSE),0)</f>
        <v>0</v>
      </c>
      <c r="Y55" s="3">
        <f>IFERROR(VLOOKUP(Y$1&amp;"_"&amp;$A55,Classes!$B$2:$N$455,12,FALSE),0)</f>
        <v>0</v>
      </c>
      <c r="Z55">
        <f>IFERROR(VLOOKUP(Z$1&amp;"_"&amp;$A55,Classes!$B$2:$N$455,12,FALSE),0)</f>
        <v>0</v>
      </c>
      <c r="AA55">
        <f>IFERROR(VLOOKUP(AA$1&amp;"_"&amp;$A55,Classes!$B$2:$N$455,12,FALSE),0)</f>
        <v>0</v>
      </c>
      <c r="AB55">
        <f>IFERROR(VLOOKUP(AB$1&amp;"_"&amp;$A55,Classes!$B$2:$N$455,12,FALSE),0)</f>
        <v>0</v>
      </c>
    </row>
    <row r="56" spans="1:31" x14ac:dyDescent="0.3">
      <c r="A56" s="19" t="s">
        <v>19</v>
      </c>
      <c r="B56" s="3">
        <f>IFERROR(VLOOKUP(B$1&amp;"_"&amp;$A56,Classes!$B$2:$N$455,12,FALSE),0)</f>
        <v>0</v>
      </c>
      <c r="C56">
        <f>IFERROR(VLOOKUP(C$1&amp;"_"&amp;$A56,Classes!$B$2:$N$455,12,FALSE),0)</f>
        <v>0</v>
      </c>
      <c r="D56">
        <f>IFERROR(VLOOKUP(D$1&amp;"_"&amp;$A56,Classes!$B$2:$N$455,12,FALSE),0)</f>
        <v>1</v>
      </c>
      <c r="E56">
        <f>IFERROR(VLOOKUP(E$1&amp;"_"&amp;$A56,Classes!$B$2:$N$455,12,FALSE),0)</f>
        <v>1</v>
      </c>
      <c r="F56">
        <f>IFERROR(VLOOKUP(F$1&amp;"_"&amp;$A56,Classes!$B$2:$N$455,12,FALSE),0)</f>
        <v>1</v>
      </c>
      <c r="G56">
        <f>IFERROR(VLOOKUP(G$1&amp;"_"&amp;$A56,Classes!$B$2:$N$455,12,FALSE),0)</f>
        <v>0</v>
      </c>
      <c r="H56" s="24">
        <f>IFERROR(VLOOKUP(H$1&amp;"_"&amp;$A56,Classes!$B$2:$N$455,12,FALSE),0)</f>
        <v>1</v>
      </c>
      <c r="I56">
        <f>IFERROR(VLOOKUP(I$1&amp;"_"&amp;$A56,Classes!$B$2:$N$455,12,FALSE),0)</f>
        <v>0</v>
      </c>
      <c r="J56">
        <f>IFERROR(VLOOKUP(J$1&amp;"_"&amp;$A56,Classes!$B$2:$N$455,12,FALSE),0)</f>
        <v>0</v>
      </c>
      <c r="K56">
        <f>IFERROR(VLOOKUP(K$1&amp;"_"&amp;$A56,Classes!$B$2:$N$455,12,FALSE),0)</f>
        <v>0</v>
      </c>
      <c r="L56">
        <f>IFERROR(VLOOKUP(L$1&amp;"_"&amp;$A56,Classes!$B$2:$N$455,12,FALSE),0)</f>
        <v>0</v>
      </c>
      <c r="M56">
        <f>IFERROR(VLOOKUP(M$1&amp;"_"&amp;$A56,Classes!$B$2:$N$455,12,FALSE),0)</f>
        <v>1</v>
      </c>
      <c r="N56">
        <f>IFERROR(VLOOKUP(N$1&amp;"_"&amp;$A56,Classes!$B$2:$N$455,12,FALSE),0)</f>
        <v>1</v>
      </c>
      <c r="O56">
        <f>IFERROR(VLOOKUP(O$1&amp;"_"&amp;$A56,Classes!$B$2:$N$455,12,FALSE),0)</f>
        <v>1</v>
      </c>
      <c r="P56">
        <f>IFERROR(VLOOKUP(P$1&amp;"_"&amp;$A56,Classes!$B$2:$N$455,12,FALSE),0)</f>
        <v>1</v>
      </c>
      <c r="Q56">
        <f>IFERROR(VLOOKUP(Q$1&amp;"_"&amp;$A56,Classes!$B$2:$N$455,12,FALSE),0)</f>
        <v>1</v>
      </c>
      <c r="R56" s="3">
        <f>IFERROR(VLOOKUP(R$1&amp;"_"&amp;$A56,Classes!$B$2:$N$455,12,FALSE),0)</f>
        <v>1</v>
      </c>
      <c r="S56">
        <f>IFERROR(VLOOKUP(S$1&amp;"_"&amp;$A56,Classes!$B$2:$N$455,12,FALSE),0)</f>
        <v>1</v>
      </c>
      <c r="T56">
        <f>IFERROR(VLOOKUP(T$1&amp;"_"&amp;$A56,Classes!$B$2:$N$455,12,FALSE),0)</f>
        <v>1</v>
      </c>
      <c r="U56" s="24">
        <f>IFERROR(VLOOKUP(U$1&amp;"_"&amp;$A56,Classes!$B$2:$N$455,12,FALSE),0)</f>
        <v>1</v>
      </c>
      <c r="V56">
        <f>IFERROR(VLOOKUP(V$1&amp;"_"&amp;$A56,Classes!$B$2:$N$455,12,FALSE),0)</f>
        <v>1</v>
      </c>
      <c r="W56">
        <f>IFERROR(VLOOKUP(W$1&amp;"_"&amp;$A56,Classes!$B$2:$N$455,12,FALSE),0)</f>
        <v>1</v>
      </c>
      <c r="X56">
        <f>IFERROR(VLOOKUP(X$1&amp;"_"&amp;$A56,Classes!$B$2:$N$455,12,FALSE),0)</f>
        <v>1</v>
      </c>
      <c r="Y56" s="3">
        <f>IFERROR(VLOOKUP(Y$1&amp;"_"&amp;$A56,Classes!$B$2:$N$455,12,FALSE),0)</f>
        <v>1</v>
      </c>
      <c r="Z56">
        <f>IFERROR(VLOOKUP(Z$1&amp;"_"&amp;$A56,Classes!$B$2:$N$455,12,FALSE),0)</f>
        <v>1</v>
      </c>
      <c r="AA56">
        <f>IFERROR(VLOOKUP(AA$1&amp;"_"&amp;$A56,Classes!$B$2:$N$455,12,FALSE),0)</f>
        <v>1</v>
      </c>
      <c r="AB56">
        <f>IFERROR(VLOOKUP(AB$1&amp;"_"&amp;$A56,Classes!$B$2:$N$455,12,FALSE),0)</f>
        <v>1</v>
      </c>
    </row>
    <row r="57" spans="1:31" x14ac:dyDescent="0.3">
      <c r="A57" s="19" t="s">
        <v>24</v>
      </c>
      <c r="B57" s="3">
        <f>IFERROR(VLOOKUP(B$1&amp;"_"&amp;$A57,Classes!$B$2:$N$455,12,FALSE),0)</f>
        <v>0</v>
      </c>
      <c r="C57">
        <f>IFERROR(VLOOKUP(C$1&amp;"_"&amp;$A57,Classes!$B$2:$N$455,12,FALSE),0)</f>
        <v>0</v>
      </c>
      <c r="D57">
        <f>IFERROR(VLOOKUP(D$1&amp;"_"&amp;$A57,Classes!$B$2:$N$455,12,FALSE),0)</f>
        <v>0</v>
      </c>
      <c r="E57">
        <f>IFERROR(VLOOKUP(E$1&amp;"_"&amp;$A57,Classes!$B$2:$N$455,12,FALSE),0)</f>
        <v>0</v>
      </c>
      <c r="F57">
        <f>IFERROR(VLOOKUP(F$1&amp;"_"&amp;$A57,Classes!$B$2:$N$455,12,FALSE),0)</f>
        <v>0</v>
      </c>
      <c r="G57">
        <f>IFERROR(VLOOKUP(G$1&amp;"_"&amp;$A57,Classes!$B$2:$N$455,12,FALSE),0)</f>
        <v>0</v>
      </c>
      <c r="H57" s="24">
        <f>IFERROR(VLOOKUP(H$1&amp;"_"&amp;$A57,Classes!$B$2:$N$455,12,FALSE),0)</f>
        <v>0</v>
      </c>
      <c r="I57">
        <f>IFERROR(VLOOKUP(I$1&amp;"_"&amp;$A57,Classes!$B$2:$N$455,12,FALSE),0)</f>
        <v>0</v>
      </c>
      <c r="J57">
        <f>IFERROR(VLOOKUP(J$1&amp;"_"&amp;$A57,Classes!$B$2:$N$455,12,FALSE),0)</f>
        <v>0</v>
      </c>
      <c r="K57">
        <f>IFERROR(VLOOKUP(K$1&amp;"_"&amp;$A57,Classes!$B$2:$N$455,12,FALSE),0)</f>
        <v>0</v>
      </c>
      <c r="L57">
        <f>IFERROR(VLOOKUP(L$1&amp;"_"&amp;$A57,Classes!$B$2:$N$455,12,FALSE),0)</f>
        <v>0</v>
      </c>
      <c r="M57">
        <f>IFERROR(VLOOKUP(M$1&amp;"_"&amp;$A57,Classes!$B$2:$N$455,12,FALSE),0)</f>
        <v>0</v>
      </c>
      <c r="N57">
        <f>IFERROR(VLOOKUP(N$1&amp;"_"&amp;$A57,Classes!$B$2:$N$455,12,FALSE),0)</f>
        <v>0</v>
      </c>
      <c r="O57">
        <f>IFERROR(VLOOKUP(O$1&amp;"_"&amp;$A57,Classes!$B$2:$N$455,12,FALSE),0)</f>
        <v>0</v>
      </c>
      <c r="P57">
        <f>IFERROR(VLOOKUP(P$1&amp;"_"&amp;$A57,Classes!$B$2:$N$455,12,FALSE),0)</f>
        <v>0</v>
      </c>
      <c r="Q57">
        <f>IFERROR(VLOOKUP(Q$1&amp;"_"&amp;$A57,Classes!$B$2:$N$455,12,FALSE),0)</f>
        <v>0</v>
      </c>
      <c r="R57" s="3">
        <f>IFERROR(VLOOKUP(R$1&amp;"_"&amp;$A57,Classes!$B$2:$N$455,12,FALSE),0)</f>
        <v>0</v>
      </c>
      <c r="S57">
        <f>IFERROR(VLOOKUP(S$1&amp;"_"&amp;$A57,Classes!$B$2:$N$455,12,FALSE),0)</f>
        <v>0</v>
      </c>
      <c r="T57">
        <f>IFERROR(VLOOKUP(T$1&amp;"_"&amp;$A57,Classes!$B$2:$N$455,12,FALSE),0)</f>
        <v>0</v>
      </c>
      <c r="U57" s="24">
        <f>IFERROR(VLOOKUP(U$1&amp;"_"&amp;$A57,Classes!$B$2:$N$455,12,FALSE),0)</f>
        <v>0</v>
      </c>
      <c r="V57">
        <f>IFERROR(VLOOKUP(V$1&amp;"_"&amp;$A57,Classes!$B$2:$N$455,12,FALSE),0)</f>
        <v>0</v>
      </c>
      <c r="W57">
        <f>IFERROR(VLOOKUP(W$1&amp;"_"&amp;$A57,Classes!$B$2:$N$455,12,FALSE),0)</f>
        <v>0</v>
      </c>
      <c r="X57">
        <f>IFERROR(VLOOKUP(X$1&amp;"_"&amp;$A57,Classes!$B$2:$N$455,12,FALSE),0)</f>
        <v>0</v>
      </c>
      <c r="Y57" s="3">
        <f>IFERROR(VLOOKUP(Y$1&amp;"_"&amp;$A57,Classes!$B$2:$N$455,12,FALSE),0)</f>
        <v>0</v>
      </c>
      <c r="Z57">
        <f>IFERROR(VLOOKUP(Z$1&amp;"_"&amp;$A57,Classes!$B$2:$N$455,12,FALSE),0)</f>
        <v>0</v>
      </c>
      <c r="AA57">
        <f>IFERROR(VLOOKUP(AA$1&amp;"_"&amp;$A57,Classes!$B$2:$N$455,12,FALSE),0)</f>
        <v>0</v>
      </c>
      <c r="AB57">
        <f>IFERROR(VLOOKUP(AB$1&amp;"_"&amp;$A57,Classes!$B$2:$N$455,12,FALSE),0)</f>
        <v>0</v>
      </c>
    </row>
    <row r="58" spans="1:31" x14ac:dyDescent="0.3">
      <c r="A58" s="19" t="s">
        <v>37</v>
      </c>
      <c r="B58" s="3">
        <f>IFERROR(VLOOKUP(B$1&amp;"_"&amp;$A58,Classes!$B$2:$N$455,12,FALSE),0)</f>
        <v>0</v>
      </c>
      <c r="C58">
        <f>IFERROR(VLOOKUP(C$1&amp;"_"&amp;$A58,Classes!$B$2:$N$455,12,FALSE),0)</f>
        <v>0</v>
      </c>
      <c r="D58">
        <f>IFERROR(VLOOKUP(D$1&amp;"_"&amp;$A58,Classes!$B$2:$N$455,12,FALSE),0)</f>
        <v>0</v>
      </c>
      <c r="E58">
        <f>IFERROR(VLOOKUP(E$1&amp;"_"&amp;$A58,Classes!$B$2:$N$455,12,FALSE),0)</f>
        <v>0</v>
      </c>
      <c r="F58">
        <f>IFERROR(VLOOKUP(F$1&amp;"_"&amp;$A58,Classes!$B$2:$N$455,12,FALSE),0)</f>
        <v>0</v>
      </c>
      <c r="G58">
        <f>IFERROR(VLOOKUP(G$1&amp;"_"&amp;$A58,Classes!$B$2:$N$455,12,FALSE),0)</f>
        <v>0</v>
      </c>
      <c r="H58" s="24">
        <f>IFERROR(VLOOKUP(H$1&amp;"_"&amp;$A58,Classes!$B$2:$N$455,12,FALSE),0)</f>
        <v>0</v>
      </c>
      <c r="I58">
        <f>IFERROR(VLOOKUP(I$1&amp;"_"&amp;$A58,Classes!$B$2:$N$455,12,FALSE),0)</f>
        <v>0</v>
      </c>
      <c r="J58">
        <f>IFERROR(VLOOKUP(J$1&amp;"_"&amp;$A58,Classes!$B$2:$N$455,12,FALSE),0)</f>
        <v>0</v>
      </c>
      <c r="K58">
        <f>IFERROR(VLOOKUP(K$1&amp;"_"&amp;$A58,Classes!$B$2:$N$455,12,FALSE),0)</f>
        <v>0</v>
      </c>
      <c r="L58">
        <f>IFERROR(VLOOKUP(L$1&amp;"_"&amp;$A58,Classes!$B$2:$N$455,12,FALSE),0)</f>
        <v>0</v>
      </c>
      <c r="M58">
        <f>IFERROR(VLOOKUP(M$1&amp;"_"&amp;$A58,Classes!$B$2:$N$455,12,FALSE),0)</f>
        <v>0</v>
      </c>
      <c r="N58">
        <f>IFERROR(VLOOKUP(N$1&amp;"_"&amp;$A58,Classes!$B$2:$N$455,12,FALSE),0)</f>
        <v>0</v>
      </c>
      <c r="O58">
        <f>IFERROR(VLOOKUP(O$1&amp;"_"&amp;$A58,Classes!$B$2:$N$455,12,FALSE),0)</f>
        <v>0</v>
      </c>
      <c r="P58">
        <f>IFERROR(VLOOKUP(P$1&amp;"_"&amp;$A58,Classes!$B$2:$N$455,12,FALSE),0)</f>
        <v>0</v>
      </c>
      <c r="Q58">
        <f>IFERROR(VLOOKUP(Q$1&amp;"_"&amp;$A58,Classes!$B$2:$N$455,12,FALSE),0)</f>
        <v>0</v>
      </c>
      <c r="R58" s="3">
        <f>IFERROR(VLOOKUP(R$1&amp;"_"&amp;$A58,Classes!$B$2:$N$455,12,FALSE),0)</f>
        <v>0</v>
      </c>
      <c r="S58">
        <f>IFERROR(VLOOKUP(S$1&amp;"_"&amp;$A58,Classes!$B$2:$N$455,12,FALSE),0)</f>
        <v>0</v>
      </c>
      <c r="T58">
        <f>IFERROR(VLOOKUP(T$1&amp;"_"&amp;$A58,Classes!$B$2:$N$455,12,FALSE),0)</f>
        <v>0</v>
      </c>
      <c r="U58" s="24">
        <f>IFERROR(VLOOKUP(U$1&amp;"_"&amp;$A58,Classes!$B$2:$N$455,12,FALSE),0)</f>
        <v>0</v>
      </c>
      <c r="V58">
        <f>IFERROR(VLOOKUP(V$1&amp;"_"&amp;$A58,Classes!$B$2:$N$455,12,FALSE),0)</f>
        <v>0</v>
      </c>
      <c r="W58">
        <f>IFERROR(VLOOKUP(W$1&amp;"_"&amp;$A58,Classes!$B$2:$N$455,12,FALSE),0)</f>
        <v>0</v>
      </c>
      <c r="X58">
        <f>IFERROR(VLOOKUP(X$1&amp;"_"&amp;$A58,Classes!$B$2:$N$455,12,FALSE),0)</f>
        <v>0</v>
      </c>
      <c r="Y58" s="3">
        <f>IFERROR(VLOOKUP(Y$1&amp;"_"&amp;$A58,Classes!$B$2:$N$455,12,FALSE),0)</f>
        <v>0</v>
      </c>
      <c r="Z58">
        <f>IFERROR(VLOOKUP(Z$1&amp;"_"&amp;$A58,Classes!$B$2:$N$455,12,FALSE),0)</f>
        <v>0</v>
      </c>
      <c r="AA58">
        <f>IFERROR(VLOOKUP(AA$1&amp;"_"&amp;$A58,Classes!$B$2:$N$455,12,FALSE),0)</f>
        <v>0</v>
      </c>
      <c r="AB58">
        <f>IFERROR(VLOOKUP(AB$1&amp;"_"&amp;$A58,Classes!$B$2:$N$455,12,FALSE),0)</f>
        <v>0</v>
      </c>
    </row>
    <row r="59" spans="1:31" x14ac:dyDescent="0.3">
      <c r="A59" s="20" t="s">
        <v>22</v>
      </c>
      <c r="B59" s="11">
        <f>IFERROR(VLOOKUP(B$1&amp;"_"&amp;$A59,Classes!$B$2:$N$455,12,FALSE),0)</f>
        <v>0</v>
      </c>
      <c r="C59" s="12">
        <f>IFERROR(VLOOKUP(C$1&amp;"_"&amp;$A59,Classes!$B$2:$N$455,12,FALSE),0)</f>
        <v>0</v>
      </c>
      <c r="D59" s="12">
        <f>IFERROR(VLOOKUP(D$1&amp;"_"&amp;$A59,Classes!$B$2:$N$455,12,FALSE),0)</f>
        <v>0</v>
      </c>
      <c r="E59" s="12">
        <f>IFERROR(VLOOKUP(E$1&amp;"_"&amp;$A59,Classes!$B$2:$N$455,12,FALSE),0)</f>
        <v>0</v>
      </c>
      <c r="F59" s="12">
        <f>IFERROR(VLOOKUP(F$1&amp;"_"&amp;$A59,Classes!$B$2:$N$455,12,FALSE),0)</f>
        <v>0</v>
      </c>
      <c r="G59" s="12">
        <f>IFERROR(VLOOKUP(G$1&amp;"_"&amp;$A59,Classes!$B$2:$N$455,12,FALSE),0)</f>
        <v>0</v>
      </c>
      <c r="H59" s="25">
        <f>IFERROR(VLOOKUP(H$1&amp;"_"&amp;$A59,Classes!$B$2:$N$455,12,FALSE),0)</f>
        <v>0</v>
      </c>
      <c r="I59" s="12">
        <f>IFERROR(VLOOKUP(I$1&amp;"_"&amp;$A59,Classes!$B$2:$N$455,12,FALSE),0)</f>
        <v>0</v>
      </c>
      <c r="J59" s="12">
        <f>IFERROR(VLOOKUP(J$1&amp;"_"&amp;$A59,Classes!$B$2:$N$455,12,FALSE),0)</f>
        <v>0</v>
      </c>
      <c r="K59" s="12">
        <f>IFERROR(VLOOKUP(K$1&amp;"_"&amp;$A59,Classes!$B$2:$N$455,12,FALSE),0)</f>
        <v>0</v>
      </c>
      <c r="L59" s="12">
        <f>IFERROR(VLOOKUP(L$1&amp;"_"&amp;$A59,Classes!$B$2:$N$455,12,FALSE),0)</f>
        <v>0</v>
      </c>
      <c r="M59" s="12">
        <f>IFERROR(VLOOKUP(M$1&amp;"_"&amp;$A59,Classes!$B$2:$N$455,12,FALSE),0)</f>
        <v>0</v>
      </c>
      <c r="N59" s="12">
        <f>IFERROR(VLOOKUP(N$1&amp;"_"&amp;$A59,Classes!$B$2:$N$455,12,FALSE),0)</f>
        <v>0</v>
      </c>
      <c r="O59" s="12">
        <f>IFERROR(VLOOKUP(O$1&amp;"_"&amp;$A59,Classes!$B$2:$N$455,12,FALSE),0)</f>
        <v>0</v>
      </c>
      <c r="P59" s="12">
        <f>IFERROR(VLOOKUP(P$1&amp;"_"&amp;$A59,Classes!$B$2:$N$455,12,FALSE),0)</f>
        <v>0</v>
      </c>
      <c r="Q59" s="12">
        <f>IFERROR(VLOOKUP(Q$1&amp;"_"&amp;$A59,Classes!$B$2:$N$455,12,FALSE),0)</f>
        <v>0</v>
      </c>
      <c r="R59" s="11">
        <f>IFERROR(VLOOKUP(R$1&amp;"_"&amp;$A59,Classes!$B$2:$N$455,12,FALSE),0)</f>
        <v>0</v>
      </c>
      <c r="S59" s="12">
        <f>IFERROR(VLOOKUP(S$1&amp;"_"&amp;$A59,Classes!$B$2:$N$455,12,FALSE),0)</f>
        <v>0</v>
      </c>
      <c r="T59" s="12">
        <f>IFERROR(VLOOKUP(T$1&amp;"_"&amp;$A59,Classes!$B$2:$N$455,12,FALSE),0)</f>
        <v>1</v>
      </c>
      <c r="U59" s="25">
        <f>IFERROR(VLOOKUP(U$1&amp;"_"&amp;$A59,Classes!$B$2:$N$455,12,FALSE),0)</f>
        <v>0</v>
      </c>
      <c r="V59" s="12">
        <f>IFERROR(VLOOKUP(V$1&amp;"_"&amp;$A59,Classes!$B$2:$N$455,12,FALSE),0)</f>
        <v>1</v>
      </c>
      <c r="W59" s="12">
        <f>IFERROR(VLOOKUP(W$1&amp;"_"&amp;$A59,Classes!$B$2:$N$455,12,FALSE),0)</f>
        <v>0</v>
      </c>
      <c r="X59" s="12">
        <f>IFERROR(VLOOKUP(X$1&amp;"_"&amp;$A59,Classes!$B$2:$N$455,12,FALSE),0)</f>
        <v>1</v>
      </c>
      <c r="Y59" s="11">
        <f>IFERROR(VLOOKUP(Y$1&amp;"_"&amp;$A59,Classes!$B$2:$N$455,12,FALSE),0)</f>
        <v>0</v>
      </c>
      <c r="Z59" s="12">
        <f>IFERROR(VLOOKUP(Z$1&amp;"_"&amp;$A59,Classes!$B$2:$N$455,12,FALSE),0)</f>
        <v>0</v>
      </c>
      <c r="AA59" s="12">
        <f>IFERROR(VLOOKUP(AA$1&amp;"_"&amp;$A59,Classes!$B$2:$N$455,12,FALSE),0)</f>
        <v>0</v>
      </c>
      <c r="AB59" s="12">
        <f>IFERROR(VLOOKUP(AB$1&amp;"_"&amp;$A59,Classes!$B$2:$N$455,12,FALSE),0)</f>
        <v>0</v>
      </c>
    </row>
    <row r="61" spans="1:31" x14ac:dyDescent="0.3">
      <c r="A61" s="94" t="s">
        <v>137</v>
      </c>
      <c r="B61" s="95" t="s">
        <v>45</v>
      </c>
      <c r="C61" s="94" t="s">
        <v>41</v>
      </c>
      <c r="D61" s="94" t="s">
        <v>42</v>
      </c>
      <c r="E61" s="94" t="s">
        <v>46</v>
      </c>
      <c r="F61" s="94" t="s">
        <v>44</v>
      </c>
      <c r="G61" s="94" t="s">
        <v>43</v>
      </c>
      <c r="H61" s="96" t="s">
        <v>47</v>
      </c>
      <c r="I61" s="94" t="s">
        <v>34</v>
      </c>
      <c r="J61" s="94" t="s">
        <v>38</v>
      </c>
      <c r="K61" s="94" t="s">
        <v>33</v>
      </c>
      <c r="L61" s="94" t="s">
        <v>39</v>
      </c>
      <c r="M61" s="94" t="s">
        <v>35</v>
      </c>
      <c r="N61" s="94" t="s">
        <v>36</v>
      </c>
      <c r="O61" s="94" t="s">
        <v>31</v>
      </c>
      <c r="P61" s="94" t="s">
        <v>40</v>
      </c>
      <c r="Q61" s="94" t="s">
        <v>32</v>
      </c>
      <c r="R61" s="95" t="s">
        <v>49</v>
      </c>
      <c r="S61" s="94" t="s">
        <v>48</v>
      </c>
      <c r="T61" s="94" t="s">
        <v>50</v>
      </c>
      <c r="U61" s="96" t="s">
        <v>51</v>
      </c>
      <c r="V61" s="94" t="s">
        <v>52</v>
      </c>
      <c r="W61" s="94" t="s">
        <v>54</v>
      </c>
      <c r="X61" s="94" t="s">
        <v>53</v>
      </c>
      <c r="Y61" s="95" t="s">
        <v>29</v>
      </c>
      <c r="Z61" s="94" t="s">
        <v>30</v>
      </c>
      <c r="AA61" s="94" t="s">
        <v>28</v>
      </c>
      <c r="AB61" s="94" t="s">
        <v>10</v>
      </c>
    </row>
    <row r="62" spans="1:31" x14ac:dyDescent="0.3">
      <c r="A62" s="97" t="s">
        <v>70</v>
      </c>
      <c r="B62" s="98"/>
      <c r="C62" s="99"/>
      <c r="D62" s="99"/>
      <c r="E62" s="99"/>
      <c r="F62" s="99"/>
      <c r="G62" s="99"/>
      <c r="H62" s="99"/>
      <c r="I62" s="98"/>
      <c r="J62" s="99"/>
      <c r="K62" s="99"/>
      <c r="L62" s="99"/>
      <c r="M62" s="99"/>
      <c r="N62" s="99"/>
      <c r="O62" s="99"/>
      <c r="P62" s="99"/>
      <c r="Q62" s="99"/>
      <c r="R62" s="98"/>
      <c r="S62" s="99"/>
      <c r="T62" s="99"/>
      <c r="U62" s="99"/>
      <c r="V62" s="98"/>
      <c r="W62" s="99"/>
      <c r="X62" s="99"/>
      <c r="Y62" s="98"/>
      <c r="Z62" s="99"/>
      <c r="AA62" s="99"/>
      <c r="AB62" s="99"/>
    </row>
    <row r="63" spans="1:31" x14ac:dyDescent="0.3">
      <c r="A63" s="100" t="s">
        <v>138</v>
      </c>
      <c r="B63" s="101"/>
      <c r="C63" s="102"/>
      <c r="D63" s="103"/>
      <c r="E63" s="103"/>
      <c r="F63" s="102"/>
      <c r="G63" s="103"/>
      <c r="H63" s="104"/>
      <c r="I63" s="103"/>
      <c r="J63" s="103"/>
      <c r="K63" s="102"/>
      <c r="L63" s="105"/>
      <c r="M63" s="103"/>
      <c r="N63" s="105"/>
      <c r="O63" s="105"/>
      <c r="P63" s="102"/>
      <c r="Q63" s="103"/>
      <c r="R63" s="101"/>
      <c r="S63" s="103"/>
      <c r="T63" s="102"/>
      <c r="U63" s="106"/>
      <c r="V63" s="103"/>
      <c r="W63" s="103"/>
      <c r="X63" s="103"/>
      <c r="Y63" s="101"/>
      <c r="Z63" s="103"/>
      <c r="AA63" s="102"/>
      <c r="AB63" s="103"/>
    </row>
    <row r="64" spans="1:31" ht="21" x14ac:dyDescent="0.4">
      <c r="A64" s="100" t="s">
        <v>15</v>
      </c>
      <c r="B64" s="101"/>
      <c r="C64" s="103"/>
      <c r="D64" s="105"/>
      <c r="E64" s="103"/>
      <c r="F64" s="103"/>
      <c r="G64" s="103"/>
      <c r="H64" s="104"/>
      <c r="I64" s="103"/>
      <c r="J64" s="103"/>
      <c r="K64" s="103"/>
      <c r="L64" s="105"/>
      <c r="M64" s="103"/>
      <c r="N64" s="103"/>
      <c r="O64" s="102"/>
      <c r="P64" s="103"/>
      <c r="Q64" s="103"/>
      <c r="R64" s="101"/>
      <c r="S64" s="103"/>
      <c r="T64" s="103"/>
      <c r="U64" s="104"/>
      <c r="V64" s="103"/>
      <c r="W64" s="105"/>
      <c r="X64" s="103"/>
      <c r="Y64" s="101"/>
      <c r="Z64" s="103"/>
      <c r="AA64" s="103"/>
      <c r="AB64" s="103"/>
      <c r="AD64" s="79"/>
      <c r="AE64" s="79"/>
    </row>
    <row r="65" spans="1:31" x14ac:dyDescent="0.3">
      <c r="A65" s="100" t="s">
        <v>62</v>
      </c>
      <c r="B65" s="107"/>
      <c r="C65" s="103"/>
      <c r="D65" s="105"/>
      <c r="E65" s="105"/>
      <c r="F65" s="102"/>
      <c r="G65" s="103"/>
      <c r="H65" s="106"/>
      <c r="I65" s="103"/>
      <c r="J65" s="103"/>
      <c r="K65" s="105"/>
      <c r="L65" s="103"/>
      <c r="M65" s="105"/>
      <c r="N65" s="102"/>
      <c r="O65" s="103"/>
      <c r="P65" s="103"/>
      <c r="Q65" s="102"/>
      <c r="R65" s="107"/>
      <c r="S65" s="103"/>
      <c r="T65" s="105"/>
      <c r="U65" s="106"/>
      <c r="V65" s="105"/>
      <c r="W65" s="105"/>
      <c r="X65" s="105"/>
      <c r="Y65" s="108"/>
      <c r="Z65" s="105"/>
      <c r="AA65" s="103"/>
      <c r="AB65" s="105"/>
      <c r="AD65" s="112"/>
      <c r="AE65" s="109" t="s">
        <v>133</v>
      </c>
    </row>
    <row r="66" spans="1:31" x14ac:dyDescent="0.3">
      <c r="A66" s="100" t="s">
        <v>69</v>
      </c>
      <c r="B66" s="101"/>
      <c r="C66" s="103"/>
      <c r="D66" s="103"/>
      <c r="E66" s="109"/>
      <c r="F66" s="103"/>
      <c r="G66" s="103"/>
      <c r="H66" s="110"/>
      <c r="I66" s="103"/>
      <c r="J66" s="103"/>
      <c r="K66" s="103"/>
      <c r="L66" s="103"/>
      <c r="M66" s="103"/>
      <c r="N66" s="103"/>
      <c r="O66" s="103"/>
      <c r="P66" s="103"/>
      <c r="Q66" s="103"/>
      <c r="R66" s="101"/>
      <c r="S66" s="103"/>
      <c r="T66" s="103"/>
      <c r="U66" s="104"/>
      <c r="V66" s="103"/>
      <c r="W66" s="103"/>
      <c r="X66" s="103"/>
      <c r="Y66" s="101"/>
      <c r="Z66" s="103"/>
      <c r="AA66" s="103"/>
      <c r="AB66" s="103"/>
      <c r="AD66" s="114">
        <v>1</v>
      </c>
      <c r="AE66" s="109" t="s">
        <v>134</v>
      </c>
    </row>
    <row r="67" spans="1:31" x14ac:dyDescent="0.3">
      <c r="A67" s="100" t="s">
        <v>139</v>
      </c>
      <c r="B67" s="111"/>
      <c r="C67" s="105"/>
      <c r="D67" s="112"/>
      <c r="E67" s="112"/>
      <c r="F67" s="112"/>
      <c r="G67" s="112"/>
      <c r="H67" s="113"/>
      <c r="I67" s="105"/>
      <c r="J67" s="112"/>
      <c r="K67" s="102"/>
      <c r="L67" s="105"/>
      <c r="M67" s="105"/>
      <c r="N67" s="105"/>
      <c r="O67" s="112"/>
      <c r="P67" s="105"/>
      <c r="Q67" s="114">
        <v>1</v>
      </c>
      <c r="R67" s="108"/>
      <c r="S67" s="105"/>
      <c r="T67" s="105"/>
      <c r="U67" s="115"/>
      <c r="V67" s="105"/>
      <c r="W67" s="103"/>
      <c r="X67" s="103"/>
      <c r="Y67" s="107"/>
      <c r="Z67" s="105"/>
      <c r="AA67" s="114">
        <v>1</v>
      </c>
      <c r="AB67" s="105"/>
      <c r="AD67" s="105"/>
      <c r="AE67" s="109" t="s">
        <v>135</v>
      </c>
    </row>
    <row r="68" spans="1:31" x14ac:dyDescent="0.3">
      <c r="A68" s="100" t="s">
        <v>71</v>
      </c>
      <c r="B68" s="116"/>
      <c r="C68" s="112"/>
      <c r="D68" s="105"/>
      <c r="E68" s="105"/>
      <c r="F68" s="105"/>
      <c r="G68" s="112"/>
      <c r="H68" s="106"/>
      <c r="I68" s="116"/>
      <c r="J68" s="112"/>
      <c r="K68" s="112"/>
      <c r="L68" s="112"/>
      <c r="M68" s="105"/>
      <c r="N68" s="105"/>
      <c r="O68" s="105"/>
      <c r="P68" s="105"/>
      <c r="Q68" s="105"/>
      <c r="R68" s="107"/>
      <c r="S68" s="105"/>
      <c r="T68" s="105"/>
      <c r="U68" s="106"/>
      <c r="V68" s="105"/>
      <c r="W68" s="105"/>
      <c r="X68" s="105"/>
      <c r="Y68" s="107"/>
      <c r="Z68" s="105"/>
      <c r="AA68" s="105"/>
      <c r="AB68" s="105"/>
      <c r="AD68" s="102"/>
      <c r="AE68" s="109" t="s">
        <v>136</v>
      </c>
    </row>
    <row r="69" spans="1:31" x14ac:dyDescent="0.3">
      <c r="A69" s="100" t="s">
        <v>63</v>
      </c>
      <c r="B69" s="116"/>
      <c r="C69" s="112"/>
      <c r="D69" s="112"/>
      <c r="E69" s="112"/>
      <c r="F69" s="112"/>
      <c r="G69" s="112"/>
      <c r="H69" s="113"/>
      <c r="I69" s="116"/>
      <c r="J69" s="112"/>
      <c r="K69" s="112"/>
      <c r="L69" s="112"/>
      <c r="M69" s="112"/>
      <c r="N69" s="112"/>
      <c r="O69" s="112"/>
      <c r="P69" s="112"/>
      <c r="Q69" s="112"/>
      <c r="R69" s="116"/>
      <c r="S69" s="112"/>
      <c r="T69" s="112"/>
      <c r="U69" s="112"/>
      <c r="V69" s="116"/>
      <c r="W69" s="112"/>
      <c r="X69" s="112"/>
      <c r="Y69" s="116"/>
      <c r="Z69" s="112"/>
      <c r="AA69" s="112"/>
      <c r="AB69" s="112"/>
      <c r="AD69" s="103"/>
      <c r="AE69" s="109" t="s">
        <v>80</v>
      </c>
    </row>
    <row r="70" spans="1:31" x14ac:dyDescent="0.3">
      <c r="A70" s="100" t="s">
        <v>59</v>
      </c>
      <c r="B70" s="101"/>
      <c r="C70" s="105"/>
      <c r="D70" s="103"/>
      <c r="E70" s="102"/>
      <c r="F70" s="103"/>
      <c r="G70" s="103"/>
      <c r="H70" s="104"/>
      <c r="I70" s="102"/>
      <c r="J70" s="103"/>
      <c r="K70" s="102"/>
      <c r="L70" s="103"/>
      <c r="M70" s="103"/>
      <c r="N70" s="103"/>
      <c r="O70" s="103"/>
      <c r="P70" s="103"/>
      <c r="Q70" s="103"/>
      <c r="R70" s="101"/>
      <c r="S70" s="103"/>
      <c r="T70" s="103"/>
      <c r="U70" s="104"/>
      <c r="V70" s="103"/>
      <c r="W70" s="103"/>
      <c r="X70" s="103"/>
      <c r="Y70" s="101"/>
      <c r="Z70" s="103"/>
      <c r="AA70" s="103"/>
      <c r="AB70" s="103"/>
    </row>
    <row r="71" spans="1:31" x14ac:dyDescent="0.3">
      <c r="A71" s="100" t="s">
        <v>75</v>
      </c>
      <c r="B71" s="116"/>
      <c r="C71" s="112"/>
      <c r="D71" s="112"/>
      <c r="E71" s="112"/>
      <c r="F71" s="102"/>
      <c r="G71" s="112"/>
      <c r="H71" s="112"/>
      <c r="I71" s="116"/>
      <c r="J71" s="112"/>
      <c r="K71" s="112"/>
      <c r="L71" s="112"/>
      <c r="M71" s="112"/>
      <c r="N71" s="112"/>
      <c r="O71" s="112"/>
      <c r="P71" s="112"/>
      <c r="Q71" s="102"/>
      <c r="R71" s="108"/>
      <c r="S71" s="103"/>
      <c r="T71" s="105"/>
      <c r="U71" s="115"/>
      <c r="V71" s="105"/>
      <c r="W71" s="102"/>
      <c r="X71" s="105"/>
      <c r="Y71" s="108"/>
      <c r="Z71" s="103"/>
      <c r="AA71" s="112"/>
      <c r="AB71" s="102"/>
    </row>
    <row r="72" spans="1:31" x14ac:dyDescent="0.3">
      <c r="A72" s="100" t="s">
        <v>60</v>
      </c>
      <c r="B72" s="116"/>
      <c r="C72" s="109"/>
      <c r="D72" s="112"/>
      <c r="E72" s="109"/>
      <c r="F72" s="112"/>
      <c r="G72" s="112"/>
      <c r="H72" s="109"/>
      <c r="I72" s="116"/>
      <c r="J72" s="112"/>
      <c r="K72" s="112"/>
      <c r="L72" s="112"/>
      <c r="M72" s="112"/>
      <c r="N72" s="105"/>
      <c r="O72" s="112"/>
      <c r="P72" s="105"/>
      <c r="Q72" s="112"/>
      <c r="R72" s="116"/>
      <c r="S72" s="112"/>
      <c r="T72" s="112"/>
      <c r="U72" s="106"/>
      <c r="V72" s="116"/>
      <c r="W72" s="105"/>
      <c r="X72" s="105"/>
      <c r="Y72" s="116"/>
      <c r="Z72" s="112"/>
      <c r="AA72" s="112"/>
      <c r="AB72" s="112"/>
    </row>
    <row r="73" spans="1:31" x14ac:dyDescent="0.3">
      <c r="A73" s="100" t="s">
        <v>140</v>
      </c>
      <c r="B73" s="108"/>
      <c r="C73" s="102"/>
      <c r="D73" s="102"/>
      <c r="E73" s="102"/>
      <c r="F73" s="102"/>
      <c r="G73" s="102"/>
      <c r="H73" s="115"/>
      <c r="I73" s="102"/>
      <c r="J73" s="102"/>
      <c r="K73" s="102"/>
      <c r="L73" s="102"/>
      <c r="M73" s="102"/>
      <c r="N73" s="102"/>
      <c r="O73" s="102"/>
      <c r="P73" s="102"/>
      <c r="Q73" s="102"/>
      <c r="R73" s="108"/>
      <c r="S73" s="102"/>
      <c r="T73" s="102"/>
      <c r="U73" s="115"/>
      <c r="V73" s="102"/>
      <c r="W73" s="102"/>
      <c r="X73" s="102"/>
      <c r="Y73" s="108"/>
      <c r="Z73" s="102"/>
      <c r="AA73" s="102"/>
      <c r="AB73" s="102"/>
    </row>
    <row r="74" spans="1:31" x14ac:dyDescent="0.3">
      <c r="A74" s="100" t="s">
        <v>25</v>
      </c>
      <c r="B74" s="116"/>
      <c r="C74" s="112"/>
      <c r="D74" s="112"/>
      <c r="E74" s="112"/>
      <c r="F74" s="112"/>
      <c r="G74" s="112"/>
      <c r="H74" s="112"/>
      <c r="I74" s="116"/>
      <c r="J74" s="112"/>
      <c r="K74" s="112"/>
      <c r="L74" s="112"/>
      <c r="M74" s="112"/>
      <c r="N74" s="112"/>
      <c r="O74" s="112"/>
      <c r="P74" s="112"/>
      <c r="Q74" s="112"/>
      <c r="R74" s="116"/>
      <c r="S74" s="112"/>
      <c r="T74" s="112"/>
      <c r="U74" s="112"/>
      <c r="V74" s="116"/>
      <c r="W74" s="112"/>
      <c r="X74" s="112"/>
      <c r="Y74" s="116"/>
      <c r="Z74" s="112"/>
      <c r="AA74" s="112"/>
      <c r="AB74" s="112"/>
    </row>
    <row r="75" spans="1:31" x14ac:dyDescent="0.3">
      <c r="A75" s="100" t="s">
        <v>55</v>
      </c>
      <c r="B75" s="116"/>
      <c r="C75" s="112"/>
      <c r="D75" s="112"/>
      <c r="E75" s="112"/>
      <c r="F75" s="112"/>
      <c r="G75" s="112"/>
      <c r="H75" s="112"/>
      <c r="I75" s="116"/>
      <c r="J75" s="112"/>
      <c r="K75" s="112"/>
      <c r="L75" s="112"/>
      <c r="M75" s="112"/>
      <c r="N75" s="112"/>
      <c r="O75" s="112"/>
      <c r="P75" s="112"/>
      <c r="Q75" s="112"/>
      <c r="R75" s="117">
        <v>1</v>
      </c>
      <c r="S75" s="112"/>
      <c r="T75" s="112"/>
      <c r="U75" s="113"/>
      <c r="V75" s="105"/>
      <c r="W75" s="112"/>
      <c r="X75" s="112"/>
      <c r="Y75" s="116"/>
      <c r="Z75" s="112"/>
      <c r="AA75" s="114">
        <v>1</v>
      </c>
      <c r="AB75" s="105"/>
    </row>
    <row r="76" spans="1:31" x14ac:dyDescent="0.3">
      <c r="A76" s="100" t="s">
        <v>64</v>
      </c>
      <c r="B76" s="107"/>
      <c r="C76" s="105"/>
      <c r="D76" s="105"/>
      <c r="E76" s="105"/>
      <c r="F76" s="105"/>
      <c r="G76" s="105"/>
      <c r="H76" s="106"/>
      <c r="I76" s="105"/>
      <c r="J76" s="105"/>
      <c r="K76" s="105"/>
      <c r="L76" s="105"/>
      <c r="M76" s="105"/>
      <c r="N76" s="105"/>
      <c r="O76" s="105"/>
      <c r="P76" s="105"/>
      <c r="Q76" s="105"/>
      <c r="R76" s="107"/>
      <c r="S76" s="105"/>
      <c r="T76" s="105"/>
      <c r="U76" s="106"/>
      <c r="V76" s="105"/>
      <c r="W76" s="105"/>
      <c r="X76" s="105"/>
      <c r="Y76" s="107"/>
      <c r="Z76" s="105"/>
      <c r="AA76" s="105"/>
      <c r="AB76" s="105"/>
    </row>
    <row r="77" spans="1:31" x14ac:dyDescent="0.3">
      <c r="A77" s="100" t="s">
        <v>56</v>
      </c>
      <c r="B77" s="107"/>
      <c r="C77" s="105"/>
      <c r="D77" s="112"/>
      <c r="E77" s="105"/>
      <c r="F77" s="112"/>
      <c r="G77" s="112"/>
      <c r="H77" s="106"/>
      <c r="I77" s="116"/>
      <c r="J77" s="112"/>
      <c r="K77" s="112"/>
      <c r="L77" s="112"/>
      <c r="M77" s="112"/>
      <c r="N77" s="105"/>
      <c r="O77" s="112"/>
      <c r="P77" s="105"/>
      <c r="Q77" s="105"/>
      <c r="R77" s="107"/>
      <c r="S77" s="105"/>
      <c r="T77" s="105"/>
      <c r="U77" s="106"/>
      <c r="V77" s="116"/>
      <c r="W77" s="112"/>
      <c r="X77" s="105"/>
      <c r="Y77" s="107"/>
      <c r="Z77" s="105"/>
      <c r="AA77" s="105"/>
      <c r="AB77" s="105"/>
    </row>
    <row r="78" spans="1:31" x14ac:dyDescent="0.3">
      <c r="A78" s="118" t="s">
        <v>58</v>
      </c>
      <c r="B78" s="119"/>
      <c r="C78" s="120"/>
      <c r="D78" s="120"/>
      <c r="E78" s="120"/>
      <c r="F78" s="120"/>
      <c r="G78" s="120"/>
      <c r="H78" s="120"/>
      <c r="I78" s="119"/>
      <c r="J78" s="120"/>
      <c r="K78" s="120"/>
      <c r="L78" s="120"/>
      <c r="M78" s="121"/>
      <c r="N78" s="121"/>
      <c r="O78" s="120"/>
      <c r="P78" s="121"/>
      <c r="Q78" s="121"/>
      <c r="R78" s="122"/>
      <c r="S78" s="120"/>
      <c r="T78" s="121"/>
      <c r="U78" s="123"/>
      <c r="V78" s="121"/>
      <c r="W78" s="121"/>
      <c r="X78" s="121"/>
      <c r="Y78" s="119"/>
      <c r="Z78" s="120"/>
      <c r="AA78" s="120"/>
      <c r="AB78" s="120"/>
    </row>
    <row r="79" spans="1:31" x14ac:dyDescent="0.3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</row>
  </sheetData>
  <conditionalFormatting sqref="B2:AB19">
    <cfRule type="cellIs" dxfId="16" priority="28" operator="equal">
      <formula>0</formula>
    </cfRule>
    <cfRule type="cellIs" dxfId="15" priority="29" operator="greaterThan">
      <formula>0</formula>
    </cfRule>
  </conditionalFormatting>
  <conditionalFormatting sqref="B22:AB39">
    <cfRule type="cellIs" dxfId="14" priority="26" operator="equal">
      <formula>0</formula>
    </cfRule>
    <cfRule type="cellIs" dxfId="13" priority="27" operator="greaterThan">
      <formula>0</formula>
    </cfRule>
  </conditionalFormatting>
  <conditionalFormatting sqref="B42:AB59">
    <cfRule type="cellIs" dxfId="12" priority="24" operator="equal">
      <formula>0</formula>
    </cfRule>
    <cfRule type="cellIs" dxfId="11" priority="25" operator="greaterThan">
      <formula>0</formula>
    </cfRule>
  </conditionalFormatting>
  <conditionalFormatting sqref="AE2:BE19">
    <cfRule type="cellIs" dxfId="10" priority="22" operator="equal">
      <formula>0</formula>
    </cfRule>
    <cfRule type="cellIs" dxfId="9" priority="23" operator="greaterThan">
      <formula>0</formula>
    </cfRule>
  </conditionalFormatting>
  <conditionalFormatting sqref="AE22:BE39">
    <cfRule type="cellIs" dxfId="8" priority="20" operator="equal">
      <formula>0</formula>
    </cfRule>
    <cfRule type="cellIs" dxfId="7" priority="21" operator="greaterThan">
      <formula>0</formula>
    </cfRule>
  </conditionalFormatting>
  <conditionalFormatting sqref="AD66">
    <cfRule type="cellIs" dxfId="6" priority="6" operator="equal">
      <formula>0</formula>
    </cfRule>
    <cfRule type="cellIs" dxfId="5" priority="7" operator="greaterThan">
      <formula>0</formula>
    </cfRule>
  </conditionalFormatting>
  <conditionalFormatting sqref="Q67 AA67 R75 AA75">
    <cfRule type="cellIs" dxfId="4" priority="1" operator="equal">
      <formula>0</formula>
    </cfRule>
  </conditionalFormatting>
  <conditionalFormatting sqref="Q67">
    <cfRule type="cellIs" dxfId="3" priority="5" operator="greaterThan">
      <formula>0</formula>
    </cfRule>
  </conditionalFormatting>
  <conditionalFormatting sqref="R75">
    <cfRule type="cellIs" dxfId="2" priority="4" operator="greaterThan">
      <formula>0</formula>
    </cfRule>
  </conditionalFormatting>
  <conditionalFormatting sqref="AA67">
    <cfRule type="cellIs" dxfId="1" priority="2" operator="greaterThan">
      <formula>0</formula>
    </cfRule>
  </conditionalFormatting>
  <conditionalFormatting sqref="AA75">
    <cfRule type="cellIs" dxfId="0" priority="3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Critérios</vt:lpstr>
      <vt:lpstr>Corresp NomeLocal</vt:lpstr>
      <vt:lpstr>Dados e Programação</vt:lpstr>
      <vt:lpstr>Classes</vt:lpstr>
      <vt:lpstr>Quantificações</vt:lpstr>
      <vt:lpstr>Org</vt:lpstr>
      <vt:lpstr>Org2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Giovani</dc:creator>
  <cp:lastModifiedBy>Giovani Gianetti</cp:lastModifiedBy>
  <dcterms:created xsi:type="dcterms:W3CDTF">2015-06-05T18:19:34Z</dcterms:created>
  <dcterms:modified xsi:type="dcterms:W3CDTF">2024-05-14T00:09:55Z</dcterms:modified>
</cp:coreProperties>
</file>