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uma\git\rjp5\"/>
    </mc:Choice>
  </mc:AlternateContent>
  <xr:revisionPtr revIDLastSave="0" documentId="13_ncr:1_{E1BADE96-9B7D-41F9-8E4E-E9F4EDACDEF1}" xr6:coauthVersionLast="46" xr6:coauthVersionMax="46" xr10:uidLastSave="{00000000-0000-0000-0000-000000000000}"/>
  <bookViews>
    <workbookView xWindow="-120" yWindow="-120" windowWidth="19620" windowHeight="11760" activeTab="1" xr2:uid="{00000000-000D-0000-FFFF-FFFF00000000}"/>
  </bookViews>
  <sheets>
    <sheet name="DatabaseTable name" sheetId="1" r:id="rId1"/>
    <sheet name="command&amp;dao na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2" l="1"/>
  <c r="I32" i="1"/>
  <c r="I31" i="1"/>
  <c r="I36" i="1"/>
  <c r="I29" i="1"/>
  <c r="I22" i="1"/>
  <c r="I18" i="1"/>
  <c r="K32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K22" i="2"/>
  <c r="G21" i="2"/>
  <c r="D21" i="2"/>
  <c r="D20" i="2"/>
  <c r="G19" i="2"/>
  <c r="D19" i="2"/>
  <c r="E16" i="2"/>
  <c r="G15" i="2"/>
  <c r="G14" i="2"/>
  <c r="K13" i="2"/>
  <c r="G12" i="2"/>
  <c r="G11" i="2"/>
  <c r="G10" i="2"/>
  <c r="G9" i="2"/>
  <c r="G7" i="2"/>
  <c r="G4" i="2"/>
  <c r="H16" i="2" l="1"/>
  <c r="E31" i="2"/>
  <c r="H31" i="2"/>
</calcChain>
</file>

<file path=xl/sharedStrings.xml><?xml version="1.0" encoding="utf-8"?>
<sst xmlns="http://schemas.openxmlformats.org/spreadsheetml/2006/main" count="352" uniqueCount="166">
  <si>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</si>
  <si>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</si>
  <si>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</si>
  <si>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</si>
  <si>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</si>
  <si>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</si>
  <si>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</si>
  <si>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</si>
  <si>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</si>
  <si>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</si>
  <si>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</si>
  <si>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</si>
  <si>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</si>
  <si>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</si>
  <si>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</si>
  <si>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</si>
  <si>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</si>
  <si>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</si>
  <si>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</si>
  <si>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</si>
  <si>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</si>
  <si>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</si>
  <si>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departmentname</t>
    <phoneticPr fontId="1"/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</si>
  <si>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</si>
  <si>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</si>
  <si>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</si>
  <si>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</si>
  <si>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</si>
  <si>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</si>
  <si>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</si>
  <si>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</si>
  <si>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</si>
  <si>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</si>
  <si>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</si>
  <si>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</si>
  <si>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</si>
  <si>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</si>
  <si>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</si>
  <si>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</si>
  <si>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</si>
  <si>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</si>
  <si>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</si>
  <si>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</si>
  <si>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</si>
  <si>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</si>
  <si>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</si>
  <si>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</si>
  <si>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</si>
  <si>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</si>
  <si>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</si>
  <si>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</si>
  <si>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</si>
  <si>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</si>
  <si>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</si>
  <si>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</si>
  <si>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</si>
  <si>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</si>
  <si>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</si>
  <si>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</si>
  <si>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</si>
  <si>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</si>
  <si>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</si>
  <si>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</si>
  <si>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</si>
  <si>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</si>
  <si>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</si>
  <si>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</si>
  <si>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</si>
  <si>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</si>
  <si>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</si>
  <si>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</si>
  <si>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</si>
  <si>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</si>
  <si>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</si>
  <si>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</si>
  <si>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</si>
  <si>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</si>
  <si>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</si>
  <si>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</si>
  <si>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</si>
  <si>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</si>
  <si>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</si>
  <si>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</si>
  <si>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</si>
  <si>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</si>
  <si>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</si>
  <si>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</si>
  <si>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</si>
  <si>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</si>
  <si>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</si>
  <si>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</si>
  <si>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</si>
  <si>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</si>
  <si>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</si>
  <si>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</si>
  <si>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</si>
  <si>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</si>
  <si>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</si>
  <si>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</si>
  <si>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</si>
  <si>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</si>
  <si>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</si>
  <si>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</si>
  <si>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</si>
  <si>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</si>
  <si>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</si>
  <si>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</si>
  <si>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</si>
  <si>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</si>
  <si>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</si>
  <si>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</si>
  <si>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</si>
  <si>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</si>
  <si>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</si>
  <si>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</si>
  <si>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</si>
  <si>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</si>
  <si>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</si>
  <si>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</si>
  <si>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</si>
  <si>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</si>
  <si>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</si>
  <si>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</si>
  <si>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</si>
  <si>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</si>
  <si>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</si>
  <si>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</si>
  <si>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</si>
  <si>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</si>
  <si>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</si>
  <si>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</si>
  <si>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</si>
  <si>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</si>
  <si>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</si>
  <si>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depertmentcode</t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</si>
  <si>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</si>
  <si>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</si>
  <si>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</si>
  <si>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</si>
  <si>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</si>
  <si>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</si>
  <si>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</si>
  <si>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</si>
  <si>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</si>
  <si>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</si>
  <si>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</si>
  <si>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assignment</t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</si>
  <si>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</si>
  <si>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</si>
  <si>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</si>
  <si>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</si>
  <si>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</si>
  <si>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</si>
  <si>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</si>
  <si>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</si>
  <si>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</si>
  <si>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</si>
  <si>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</si>
  <si>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</si>
  <si>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</si>
  <si>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</si>
  <si>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cardnumber</t>
    <phoneticPr fontId="1"/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</si>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</sst>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テーブル6" displayName="テーブル6" ref="B35:I41" totalsRowShown="0">
  <autoFilter ref="B35:I41" xr:uid="{00000000-0009-0000-0100-000006000000}"/>
  <tableColumns count="8">
    <tableColumn id="1" xr3:uid="{00000000-0010-0000-0000-000001000000}" name="列名"/>
    <tableColumn id="2" xr3:uid="{00000000-0010-0000-0000-000002000000}" name="説明"/>
    <tableColumn id="3" xr3:uid="{00000000-0010-0000-0000-000003000000}" name="型"/>
    <tableColumn id="4" xr3:uid="{00000000-0010-0000-0000-000004000000}" name="バイト数"/>
    <tableColumn id="5" xr3:uid="{00000000-0010-0000-0000-000005000000}" name="default"/>
    <tableColumn id="6" xr3:uid="{00000000-0010-0000-0000-000006000000}" name="制約"/>
    <tableColumn id="7" xr3:uid="{00000000-0010-0000-0000-000007000000}" name="NOT NULL"/>
    <tableColumn id="8" xr3:uid="{00000000-0010-0000-0000-000008000000}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テーブル8" displayName="テーブル8" ref="B13:J18" totalsRowShown="0">
  <autoFilter ref="B13:J18" xr:uid="{00000000-0009-0000-0100-000008000000}"/>
  <tableColumns count="9">
    <tableColumn id="1" xr3:uid="{00000000-0010-0000-0100-000001000000}" name="列名"/>
    <tableColumn id="2" xr3:uid="{00000000-0010-0000-0100-000002000000}" name="説明"/>
    <tableColumn id="3" xr3:uid="{00000000-0010-0000-0100-000003000000}" name="型"/>
    <tableColumn id="4" xr3:uid="{00000000-0010-0000-0100-000004000000}" name="バイト数"/>
    <tableColumn id="5" xr3:uid="{00000000-0010-0000-0100-000005000000}" name="default"/>
    <tableColumn id="6" xr3:uid="{00000000-0010-0000-0100-000006000000}" name="制約"/>
    <tableColumn id="7" xr3:uid="{00000000-0010-0000-0100-000007000000}" name="NOT NULL"/>
    <tableColumn id="8" xr3:uid="{00000000-0010-0000-0100-000008000000}" name="外部参照"/>
    <tableColumn id="9" xr3:uid="{D6BCC2AF-865F-49CC-B58B-09BCEE0F0672}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テーブル9" displayName="テーブル9" ref="B8:I10" totalsRowShown="0" headerRowDxfId="54">
  <autoFilter ref="B8:I10" xr:uid="{00000000-0009-0000-0100-000009000000}"/>
  <tableColumns count="8">
    <tableColumn id="1" xr3:uid="{00000000-0010-0000-0200-000001000000}" name="列名" dataDxfId="53"/>
    <tableColumn id="2" xr3:uid="{00000000-0010-0000-0200-000002000000}" name="説明" dataDxfId="52"/>
    <tableColumn id="3" xr3:uid="{00000000-0010-0000-0200-000003000000}" name="型" dataDxfId="51"/>
    <tableColumn id="4" xr3:uid="{00000000-0010-0000-0200-000004000000}" name="バイト数" dataDxfId="50"/>
    <tableColumn id="5" xr3:uid="{00000000-0010-0000-0200-000005000000}" name="default" dataDxfId="49"/>
    <tableColumn id="6" xr3:uid="{00000000-0010-0000-0200-000006000000}" name="制約" dataDxfId="48"/>
    <tableColumn id="7" xr3:uid="{00000000-0010-0000-0200-000007000000}" name="NOT NULL" dataDxfId="47"/>
    <tableColumn id="8" xr3:uid="{00000000-0010-0000-0200-000008000000}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テーブル11" displayName="テーブル11" ref="B3:I5" totalsRowShown="0">
  <autoFilter ref="B3:I5" xr:uid="{00000000-0009-0000-0100-00000B000000}"/>
  <tableColumns count="8">
    <tableColumn id="1" xr3:uid="{00000000-0010-0000-0300-000001000000}" name="列名"/>
    <tableColumn id="2" xr3:uid="{00000000-0010-0000-0300-000002000000}" name="説明"/>
    <tableColumn id="3" xr3:uid="{00000000-0010-0000-0300-000003000000}" name="型"/>
    <tableColumn id="4" xr3:uid="{00000000-0010-0000-0300-000004000000}" name="バイト数"/>
    <tableColumn id="5" xr3:uid="{00000000-0010-0000-0300-000005000000}" name="default"/>
    <tableColumn id="6" xr3:uid="{00000000-0010-0000-0300-000006000000}" name="制約"/>
    <tableColumn id="7" xr3:uid="{00000000-0010-0000-0300-000007000000}" name="NOT NULL"/>
    <tableColumn id="8" xr3:uid="{00000000-0010-0000-0300-000008000000}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テーブル12" displayName="テーブル12" ref="B44:C48" totalsRowShown="0">
  <autoFilter ref="B44:C48" xr:uid="{00000000-0009-0000-0100-00000C000000}"/>
  <tableColumns count="2">
    <tableColumn id="1" xr3:uid="{00000000-0010-0000-0400-000001000000}" name="オプション"/>
    <tableColumn id="2" xr3:uid="{00000000-0010-0000-0400-000002000000}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テーブル7" displayName="テーブル7" ref="B28:I32" totalsRowShown="0">
  <autoFilter ref="B28:I32" xr:uid="{00000000-0009-0000-0100-000007000000}"/>
  <tableColumns count="8">
    <tableColumn id="1" xr3:uid="{00000000-0010-0000-0500-000001000000}" name="列名"/>
    <tableColumn id="2" xr3:uid="{00000000-0010-0000-0500-000002000000}" name="説明"/>
    <tableColumn id="3" xr3:uid="{00000000-0010-0000-0500-000003000000}" name="型"/>
    <tableColumn id="4" xr3:uid="{00000000-0010-0000-0500-000004000000}" name="バイト数"/>
    <tableColumn id="5" xr3:uid="{00000000-0010-0000-0500-000005000000}" name="default"/>
    <tableColumn id="6" xr3:uid="{00000000-0010-0000-0500-000006000000}" name="制約"/>
    <tableColumn id="7" xr3:uid="{00000000-0010-0000-0500-000007000000}" name="NOT NULL"/>
    <tableColumn id="8" xr3:uid="{00000000-0010-0000-0500-000008000000}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テーブル1" displayName="テーブル1" ref="B21:I25" totalsRowShown="0">
  <autoFilter ref="B21:I25" xr:uid="{00000000-0009-0000-0100-000001000000}"/>
  <tableColumns count="8">
    <tableColumn id="1" xr3:uid="{00000000-0010-0000-0600-000001000000}" name="列名"/>
    <tableColumn id="2" xr3:uid="{00000000-0010-0000-0600-000002000000}" name="説明"/>
    <tableColumn id="3" xr3:uid="{00000000-0010-0000-0600-000003000000}" name="型"/>
    <tableColumn id="4" xr3:uid="{00000000-0010-0000-0600-000004000000}" name="バイト数"/>
    <tableColumn id="5" xr3:uid="{00000000-0010-0000-0600-000005000000}" name="default"/>
    <tableColumn id="6" xr3:uid="{00000000-0010-0000-0600-000006000000}" name="制約"/>
    <tableColumn id="7" xr3:uid="{00000000-0010-0000-0600-000007000000}" name="NOT　NULL"/>
    <tableColumn id="8" xr3:uid="{00000000-0010-0000-0600-000008000000}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8"/>
  <sheetViews>
    <sheetView zoomScale="55" zoomScaleNormal="85" workbookViewId="0">
      <selection activeCell="B18" sqref="B18"/>
    </sheetView>
  </sheetViews>
  <sheetFormatPr defaultRowHeight="18.75" x14ac:dyDescent="0.4"/>
  <cols>
    <col min="2" max="2" width="23.75" bestFit="1" customWidth="1"/>
    <col min="3" max="3" width="13.75" bestFit="1" customWidth="1"/>
    <col min="4" max="4" width="11.5" bestFit="1" customWidth="1"/>
    <col min="5" max="5" width="10.625" customWidth="1"/>
    <col min="6" max="6" width="22.5" bestFit="1" customWidth="1"/>
    <col min="7" max="7" width="30.625" bestFit="1" customWidth="1"/>
    <col min="8" max="8" width="13.75" customWidth="1"/>
    <col min="9" max="9" width="31.5" bestFit="1" customWidth="1"/>
    <col min="10" max="10" width="17.125" bestFit="1" customWidth="1"/>
  </cols>
  <sheetData>
    <row r="2" spans="2:10" x14ac:dyDescent="0.4">
      <c r="B2" t="s">
        <v>142</v>
      </c>
      <c r="C2" t="s">
        <v>37</v>
      </c>
    </row>
    <row r="3" spans="2:10" x14ac:dyDescent="0.4">
      <c r="B3" t="s">
        <v>0</v>
      </c>
      <c r="C3" t="s">
        <v>1</v>
      </c>
      <c r="D3" t="s">
        <v>2</v>
      </c>
      <c r="E3" t="s">
        <v>6</v>
      </c>
      <c r="F3" t="s">
        <v>36</v>
      </c>
      <c r="G3" t="s">
        <v>3</v>
      </c>
      <c r="H3" t="s">
        <v>9</v>
      </c>
      <c r="I3" t="s">
        <v>11</v>
      </c>
    </row>
    <row r="4" spans="2:10" x14ac:dyDescent="0.4">
      <c r="B4" t="s">
        <v>137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">
      <c r="B5" t="s">
        <v>42</v>
      </c>
      <c r="C5" t="s">
        <v>5</v>
      </c>
      <c r="D5" t="s">
        <v>7</v>
      </c>
      <c r="E5">
        <v>10</v>
      </c>
      <c r="G5" t="s">
        <v>139</v>
      </c>
      <c r="H5" t="s">
        <v>10</v>
      </c>
    </row>
    <row r="7" spans="2:10" x14ac:dyDescent="0.4">
      <c r="B7" s="54" t="s">
        <v>144</v>
      </c>
      <c r="C7" s="54" t="s">
        <v>38</v>
      </c>
      <c r="D7" s="54"/>
      <c r="E7" s="54"/>
      <c r="F7" s="54"/>
      <c r="G7" s="54"/>
      <c r="H7" s="54"/>
      <c r="I7" s="54"/>
    </row>
    <row r="8" spans="2:10" x14ac:dyDescent="0.4">
      <c r="B8" s="54" t="s">
        <v>0</v>
      </c>
      <c r="C8" s="54" t="s">
        <v>1</v>
      </c>
      <c r="D8" s="54" t="s">
        <v>2</v>
      </c>
      <c r="E8" s="54" t="s">
        <v>6</v>
      </c>
      <c r="F8" s="54" t="s">
        <v>36</v>
      </c>
      <c r="G8" s="54" t="s">
        <v>3</v>
      </c>
      <c r="H8" s="54" t="s">
        <v>9</v>
      </c>
      <c r="I8" s="54" t="s">
        <v>11</v>
      </c>
    </row>
    <row r="9" spans="2:10" x14ac:dyDescent="0.4">
      <c r="B9" s="54" t="s">
        <v>12</v>
      </c>
      <c r="C9" s="54" t="s">
        <v>13</v>
      </c>
      <c r="D9" s="54" t="s">
        <v>15</v>
      </c>
      <c r="E9" s="54">
        <v>1</v>
      </c>
      <c r="F9" s="54"/>
      <c r="G9" s="54" t="s">
        <v>8</v>
      </c>
      <c r="H9" s="54" t="s">
        <v>10</v>
      </c>
      <c r="I9" s="54"/>
    </row>
    <row r="10" spans="2:10" x14ac:dyDescent="0.4">
      <c r="B10" s="54" t="s">
        <v>136</v>
      </c>
      <c r="C10" s="54" t="s">
        <v>14</v>
      </c>
      <c r="D10" s="54" t="s">
        <v>7</v>
      </c>
      <c r="E10" s="54">
        <v>6</v>
      </c>
      <c r="F10" s="54"/>
      <c r="G10" s="54"/>
      <c r="H10" s="54" t="s">
        <v>10</v>
      </c>
      <c r="I10" s="54"/>
    </row>
    <row r="12" spans="2:10" x14ac:dyDescent="0.4">
      <c r="B12" t="s">
        <v>143</v>
      </c>
      <c r="C12" t="s">
        <v>39</v>
      </c>
    </row>
    <row r="13" spans="2:10" x14ac:dyDescent="0.4">
      <c r="B13" t="s">
        <v>0</v>
      </c>
      <c r="C13" t="s">
        <v>1</v>
      </c>
      <c r="D13" t="s">
        <v>2</v>
      </c>
      <c r="E13" t="s">
        <v>6</v>
      </c>
      <c r="F13" t="s">
        <v>36</v>
      </c>
      <c r="G13" t="s">
        <v>3</v>
      </c>
      <c r="H13" t="s">
        <v>9</v>
      </c>
      <c r="I13" t="s">
        <v>11</v>
      </c>
      <c r="J13" t="s">
        <v>164</v>
      </c>
    </row>
    <row r="14" spans="2:10" x14ac:dyDescent="0.4">
      <c r="B14" t="s">
        <v>41</v>
      </c>
      <c r="C14" t="s">
        <v>16</v>
      </c>
      <c r="D14" t="s">
        <v>15</v>
      </c>
      <c r="E14">
        <v>7</v>
      </c>
      <c r="F14" t="s">
        <v>51</v>
      </c>
      <c r="G14" t="s">
        <v>8</v>
      </c>
      <c r="H14" t="s">
        <v>10</v>
      </c>
    </row>
    <row r="15" spans="2:10" x14ac:dyDescent="0.4">
      <c r="B15" t="s">
        <v>42</v>
      </c>
      <c r="C15" t="s">
        <v>17</v>
      </c>
      <c r="D15" t="s">
        <v>7</v>
      </c>
      <c r="E15">
        <v>30</v>
      </c>
      <c r="H15" t="s">
        <v>10</v>
      </c>
      <c r="J15" t="s">
        <v>162</v>
      </c>
    </row>
    <row r="16" spans="2:10" x14ac:dyDescent="0.4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">
      <c r="B17" t="s">
        <v>161</v>
      </c>
      <c r="C17" t="s">
        <v>18</v>
      </c>
      <c r="D17" t="s">
        <v>7</v>
      </c>
      <c r="E17">
        <v>20</v>
      </c>
      <c r="H17" t="s">
        <v>10</v>
      </c>
      <c r="J17" t="s">
        <v>160</v>
      </c>
    </row>
    <row r="18" spans="2:10" x14ac:dyDescent="0.4">
      <c r="B18" t="s">
        <v>141</v>
      </c>
      <c r="C18" t="s">
        <v>24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163</v>
      </c>
    </row>
    <row r="20" spans="2:10" x14ac:dyDescent="0.4">
      <c r="B20" s="20" t="s">
        <v>145</v>
      </c>
    </row>
    <row r="21" spans="2:10" x14ac:dyDescent="0.4"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 t="s">
        <v>95</v>
      </c>
    </row>
    <row r="22" spans="2:10" x14ac:dyDescent="0.4">
      <c r="B22" t="s">
        <v>96</v>
      </c>
      <c r="C22" t="s">
        <v>99</v>
      </c>
      <c r="D22" t="s">
        <v>102</v>
      </c>
      <c r="E22">
        <v>7</v>
      </c>
      <c r="G22" t="s">
        <v>8</v>
      </c>
      <c r="H22" t="s">
        <v>103</v>
      </c>
      <c r="I22" t="str">
        <f t="shared" ref="I22" si="0">CONCATENATE($B$12,"(",$B$14,")")</f>
        <v>employee_list(employeeid)</v>
      </c>
    </row>
    <row r="23" spans="2:10" x14ac:dyDescent="0.4">
      <c r="B23" t="s">
        <v>104</v>
      </c>
      <c r="C23" t="s">
        <v>105</v>
      </c>
      <c r="D23" t="s">
        <v>106</v>
      </c>
      <c r="H23" t="s">
        <v>103</v>
      </c>
    </row>
    <row r="24" spans="2:10" x14ac:dyDescent="0.4">
      <c r="B24" t="s">
        <v>97</v>
      </c>
      <c r="C24" t="s">
        <v>100</v>
      </c>
      <c r="D24" t="s">
        <v>102</v>
      </c>
      <c r="E24">
        <v>20</v>
      </c>
      <c r="H24" t="s">
        <v>103</v>
      </c>
    </row>
    <row r="25" spans="2:10" x14ac:dyDescent="0.4">
      <c r="B25" t="s">
        <v>98</v>
      </c>
      <c r="C25" t="s">
        <v>101</v>
      </c>
      <c r="D25" t="s">
        <v>102</v>
      </c>
      <c r="E25">
        <v>40</v>
      </c>
      <c r="H25" t="s">
        <v>103</v>
      </c>
    </row>
    <row r="27" spans="2:10" x14ac:dyDescent="0.4">
      <c r="B27" t="s">
        <v>146</v>
      </c>
      <c r="C27" t="s">
        <v>43</v>
      </c>
    </row>
    <row r="28" spans="2:10" x14ac:dyDescent="0.4">
      <c r="B28" t="s">
        <v>0</v>
      </c>
      <c r="C28" t="s">
        <v>1</v>
      </c>
      <c r="D28" t="s">
        <v>2</v>
      </c>
      <c r="E28" t="s">
        <v>6</v>
      </c>
      <c r="F28" t="s">
        <v>36</v>
      </c>
      <c r="G28" t="s">
        <v>3</v>
      </c>
      <c r="H28" t="s">
        <v>9</v>
      </c>
      <c r="I28" t="s">
        <v>11</v>
      </c>
    </row>
    <row r="29" spans="2:10" x14ac:dyDescent="0.4">
      <c r="B29" t="s">
        <v>41</v>
      </c>
      <c r="C29" t="s">
        <v>23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">
      <c r="B30" t="s">
        <v>140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">
      <c r="B31" t="s">
        <v>134</v>
      </c>
      <c r="C31" t="s">
        <v>24</v>
      </c>
      <c r="D31" t="s">
        <v>135</v>
      </c>
      <c r="E31">
        <v>4</v>
      </c>
      <c r="H31" t="s">
        <v>10</v>
      </c>
      <c r="I31" t="str">
        <f>CONCATENATE($B$2,"(",B4,")")</f>
        <v>department(code)</v>
      </c>
    </row>
    <row r="32" spans="2:10" x14ac:dyDescent="0.4">
      <c r="B32" t="s">
        <v>22</v>
      </c>
      <c r="C32" t="s">
        <v>25</v>
      </c>
      <c r="D32" t="s">
        <v>7</v>
      </c>
      <c r="E32">
        <v>10</v>
      </c>
      <c r="H32" t="s">
        <v>10</v>
      </c>
      <c r="I32" t="str">
        <f>CONCATENATE($B$2,"(",B5,")")</f>
        <v>department(name)</v>
      </c>
    </row>
    <row r="34" spans="2:9" x14ac:dyDescent="0.4">
      <c r="B34" t="s">
        <v>147</v>
      </c>
      <c r="C34" t="s">
        <v>40</v>
      </c>
    </row>
    <row r="35" spans="2:9" x14ac:dyDescent="0.4">
      <c r="B35" t="s">
        <v>0</v>
      </c>
      <c r="C35" t="s">
        <v>1</v>
      </c>
      <c r="D35" t="s">
        <v>2</v>
      </c>
      <c r="E35" t="s">
        <v>6</v>
      </c>
      <c r="F35" t="s">
        <v>36</v>
      </c>
      <c r="G35" t="s">
        <v>3</v>
      </c>
      <c r="H35" t="s">
        <v>9</v>
      </c>
      <c r="I35" t="s">
        <v>11</v>
      </c>
    </row>
    <row r="36" spans="2:9" x14ac:dyDescent="0.4">
      <c r="B36" t="s">
        <v>41</v>
      </c>
      <c r="C36" t="s">
        <v>23</v>
      </c>
      <c r="D36" t="s">
        <v>15</v>
      </c>
      <c r="E36">
        <v>7</v>
      </c>
      <c r="G36" t="s">
        <v>8</v>
      </c>
      <c r="H36" t="s">
        <v>10</v>
      </c>
      <c r="I36" t="str">
        <f t="shared" ref="I36" si="2">CONCATENATE($B$12,"(",$B$14,")")</f>
        <v>employee_list(employeeid)</v>
      </c>
    </row>
    <row r="37" spans="2:9" x14ac:dyDescent="0.4">
      <c r="B37" t="s">
        <v>138</v>
      </c>
      <c r="C37" t="s">
        <v>30</v>
      </c>
      <c r="D37" t="s">
        <v>35</v>
      </c>
      <c r="F37" t="s">
        <v>53</v>
      </c>
    </row>
    <row r="38" spans="2:9" x14ac:dyDescent="0.4">
      <c r="B38" t="s">
        <v>26</v>
      </c>
      <c r="C38" t="s">
        <v>31</v>
      </c>
      <c r="D38" t="s">
        <v>35</v>
      </c>
      <c r="F38" t="s">
        <v>52</v>
      </c>
    </row>
    <row r="39" spans="2:9" x14ac:dyDescent="0.4">
      <c r="B39" t="s">
        <v>27</v>
      </c>
      <c r="C39" t="s">
        <v>32</v>
      </c>
      <c r="D39" t="s">
        <v>35</v>
      </c>
      <c r="F39" t="s">
        <v>52</v>
      </c>
    </row>
    <row r="40" spans="2:9" x14ac:dyDescent="0.4">
      <c r="B40" t="s">
        <v>28</v>
      </c>
      <c r="C40" t="s">
        <v>33</v>
      </c>
      <c r="D40" t="s">
        <v>35</v>
      </c>
      <c r="F40" t="s">
        <v>52</v>
      </c>
    </row>
    <row r="41" spans="2:9" x14ac:dyDescent="0.4">
      <c r="B41" t="s">
        <v>29</v>
      </c>
      <c r="C41" t="s">
        <v>34</v>
      </c>
      <c r="D41" t="s">
        <v>35</v>
      </c>
      <c r="F41" t="s">
        <v>52</v>
      </c>
    </row>
    <row r="43" spans="2:9" x14ac:dyDescent="0.4">
      <c r="B43" t="s">
        <v>44</v>
      </c>
    </row>
    <row r="44" spans="2:9" x14ac:dyDescent="0.4">
      <c r="B44" t="s">
        <v>48</v>
      </c>
      <c r="C44" t="s">
        <v>49</v>
      </c>
    </row>
    <row r="45" spans="2:9" x14ac:dyDescent="0.4">
      <c r="B45" t="s">
        <v>45</v>
      </c>
      <c r="C45">
        <v>1000</v>
      </c>
    </row>
    <row r="46" spans="2:9" x14ac:dyDescent="0.4">
      <c r="B46" t="s">
        <v>50</v>
      </c>
      <c r="C46">
        <v>1</v>
      </c>
    </row>
    <row r="47" spans="2:9" x14ac:dyDescent="0.4">
      <c r="B47" t="s">
        <v>46</v>
      </c>
      <c r="C47">
        <v>1000</v>
      </c>
    </row>
    <row r="48" spans="2:9" x14ac:dyDescent="0.4">
      <c r="B48" t="s">
        <v>47</v>
      </c>
      <c r="C48">
        <v>9999999</v>
      </c>
    </row>
  </sheetData>
  <phoneticPr fontId="1"/>
  <pageMargins left="0.7" right="0.7" top="0.75" bottom="0.75" header="0.3" footer="0.3"/>
  <pageSetup paperSize="9" orientation="portrait" horizontalDpi="0" verticalDpi="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32"/>
  <sheetViews>
    <sheetView tabSelected="1" zoomScale="60" zoomScaleNormal="60" workbookViewId="0">
      <selection activeCell="M17" sqref="M17"/>
    </sheetView>
  </sheetViews>
  <sheetFormatPr defaultRowHeight="18.75" x14ac:dyDescent="0.4"/>
  <cols>
    <col min="1" max="1" width="1.875" customWidth="1"/>
    <col min="3" max="3" width="17.25" bestFit="1" customWidth="1"/>
    <col min="4" max="4" width="41.5" bestFit="1" customWidth="1"/>
    <col min="5" max="5" width="13.75" bestFit="1" customWidth="1"/>
    <col min="6" max="6" width="7.75" bestFit="1" customWidth="1"/>
    <col min="7" max="7" width="36.625" bestFit="1" customWidth="1"/>
    <col min="8" max="8" width="12.75" customWidth="1"/>
    <col min="9" max="9" width="5" style="8" customWidth="1"/>
    <col min="10" max="10" width="26.25" customWidth="1"/>
    <col min="11" max="11" width="11.5" customWidth="1"/>
    <col min="12" max="12" width="5.625" customWidth="1"/>
    <col min="13" max="13" width="32.875" bestFit="1" customWidth="1"/>
    <col min="14" max="14" width="11.25" customWidth="1"/>
    <col min="15" max="15" width="6.25" customWidth="1"/>
    <col min="16" max="16" width="12.375" bestFit="1" customWidth="1"/>
  </cols>
  <sheetData>
    <row r="1" spans="2:16" ht="7.5" customHeight="1" thickBot="1" x14ac:dyDescent="0.45"/>
    <row r="2" spans="2:16" ht="19.5" thickBot="1" x14ac:dyDescent="0.45">
      <c r="B2" s="4"/>
      <c r="C2" s="12" t="s">
        <v>54</v>
      </c>
      <c r="D2" s="5" t="s">
        <v>77</v>
      </c>
      <c r="E2" s="37" t="s">
        <v>85</v>
      </c>
      <c r="F2" s="38" t="s">
        <v>64</v>
      </c>
      <c r="G2" s="5" t="s">
        <v>87</v>
      </c>
      <c r="H2" s="9" t="s">
        <v>85</v>
      </c>
      <c r="I2"/>
      <c r="J2" s="12" t="s">
        <v>114</v>
      </c>
      <c r="K2" s="59" t="s">
        <v>85</v>
      </c>
      <c r="M2" s="12" t="s">
        <v>151</v>
      </c>
      <c r="N2" s="9" t="s">
        <v>85</v>
      </c>
      <c r="P2" s="49" t="s">
        <v>85</v>
      </c>
    </row>
    <row r="3" spans="2:16" ht="19.5" thickBot="1" x14ac:dyDescent="0.45">
      <c r="B3" s="31" t="s">
        <v>65</v>
      </c>
      <c r="C3" s="12" t="s">
        <v>64</v>
      </c>
      <c r="D3" s="5" t="s">
        <v>80</v>
      </c>
      <c r="E3" s="3" t="s">
        <v>86</v>
      </c>
      <c r="F3" s="32"/>
      <c r="G3" s="25"/>
      <c r="H3" s="26"/>
      <c r="I3"/>
      <c r="J3" s="55" t="s">
        <v>115</v>
      </c>
      <c r="K3" s="29" t="s">
        <v>112</v>
      </c>
      <c r="M3" s="27" t="s">
        <v>152</v>
      </c>
      <c r="N3" s="29" t="s">
        <v>112</v>
      </c>
      <c r="P3" s="50" t="s">
        <v>112</v>
      </c>
    </row>
    <row r="4" spans="2:16" x14ac:dyDescent="0.4">
      <c r="B4" s="65" t="s">
        <v>66</v>
      </c>
      <c r="C4" s="27" t="s">
        <v>55</v>
      </c>
      <c r="D4" s="30" t="s">
        <v>82</v>
      </c>
      <c r="E4" s="28" t="s">
        <v>112</v>
      </c>
      <c r="F4" s="33" t="s">
        <v>69</v>
      </c>
      <c r="G4" s="30" t="str">
        <f>SUBSTITUTE(D4,"Command","Bean")</f>
        <v>LoginBean</v>
      </c>
      <c r="H4" s="29" t="s">
        <v>112</v>
      </c>
      <c r="I4"/>
      <c r="J4" s="56" t="s">
        <v>117</v>
      </c>
      <c r="K4" s="10" t="s">
        <v>112</v>
      </c>
      <c r="M4" s="13" t="s">
        <v>153</v>
      </c>
      <c r="N4" s="10" t="s">
        <v>112</v>
      </c>
      <c r="P4" s="50" t="s">
        <v>113</v>
      </c>
    </row>
    <row r="5" spans="2:16" x14ac:dyDescent="0.4">
      <c r="B5" s="66"/>
      <c r="C5" s="64" t="s">
        <v>56</v>
      </c>
      <c r="D5" s="6" t="s">
        <v>81</v>
      </c>
      <c r="E5" s="1" t="s">
        <v>86</v>
      </c>
      <c r="F5" s="34" t="s">
        <v>69</v>
      </c>
      <c r="G5" s="15"/>
      <c r="H5" s="43"/>
      <c r="I5"/>
      <c r="J5" s="56" t="s">
        <v>118</v>
      </c>
      <c r="K5" s="10" t="s">
        <v>112</v>
      </c>
      <c r="M5" s="13" t="s">
        <v>154</v>
      </c>
      <c r="N5" s="10" t="s">
        <v>112</v>
      </c>
      <c r="P5" s="52" t="s">
        <v>86</v>
      </c>
    </row>
    <row r="6" spans="2:16" x14ac:dyDescent="0.4">
      <c r="B6" s="66"/>
      <c r="C6" s="13" t="s">
        <v>57</v>
      </c>
      <c r="D6" s="6" t="s">
        <v>79</v>
      </c>
      <c r="E6" s="1" t="s">
        <v>112</v>
      </c>
      <c r="F6" s="34" t="s">
        <v>69</v>
      </c>
      <c r="G6" s="15"/>
      <c r="H6" s="44"/>
      <c r="I6"/>
      <c r="J6" s="56" t="s">
        <v>120</v>
      </c>
      <c r="K6" s="10" t="s">
        <v>112</v>
      </c>
      <c r="M6" s="13" t="s">
        <v>155</v>
      </c>
      <c r="N6" s="10" t="s">
        <v>112</v>
      </c>
      <c r="P6" s="52" t="s">
        <v>131</v>
      </c>
    </row>
    <row r="7" spans="2:16" x14ac:dyDescent="0.4">
      <c r="B7" s="66"/>
      <c r="C7" s="13" t="s">
        <v>58</v>
      </c>
      <c r="D7" s="6" t="s">
        <v>73</v>
      </c>
      <c r="E7" s="1" t="s">
        <v>86</v>
      </c>
      <c r="F7" s="34" t="s">
        <v>69</v>
      </c>
      <c r="G7" s="6" t="str">
        <f t="shared" ref="G7:G15" si="0">SUBSTITUTE(D7,"Command","Bean")</f>
        <v>SearchWorkingHoursBean</v>
      </c>
      <c r="H7" s="10" t="s">
        <v>112</v>
      </c>
      <c r="I7"/>
      <c r="J7" s="56" t="s">
        <v>121</v>
      </c>
      <c r="K7" s="10" t="s">
        <v>112</v>
      </c>
      <c r="M7" s="13" t="s">
        <v>156</v>
      </c>
      <c r="N7" s="10" t="s">
        <v>112</v>
      </c>
      <c r="P7" s="52" t="s">
        <v>148</v>
      </c>
    </row>
    <row r="8" spans="2:16" ht="19.5" thickBot="1" x14ac:dyDescent="0.45">
      <c r="B8" s="66"/>
      <c r="C8" s="21" t="s">
        <v>107</v>
      </c>
      <c r="D8" s="24" t="s">
        <v>109</v>
      </c>
      <c r="E8" s="22" t="s">
        <v>86</v>
      </c>
      <c r="F8" s="36" t="s">
        <v>69</v>
      </c>
      <c r="G8" s="15"/>
      <c r="H8" s="60"/>
      <c r="I8"/>
      <c r="J8" s="56" t="s">
        <v>122</v>
      </c>
      <c r="K8" s="10" t="s">
        <v>112</v>
      </c>
      <c r="M8" s="13" t="s">
        <v>157</v>
      </c>
      <c r="N8" s="10" t="s">
        <v>112</v>
      </c>
      <c r="P8" s="51" t="s">
        <v>149</v>
      </c>
    </row>
    <row r="9" spans="2:16" ht="19.5" thickBot="1" x14ac:dyDescent="0.45">
      <c r="B9" s="67"/>
      <c r="C9" s="14" t="s">
        <v>108</v>
      </c>
      <c r="D9" s="7" t="s">
        <v>110</v>
      </c>
      <c r="E9" s="2" t="s">
        <v>112</v>
      </c>
      <c r="F9" s="35" t="s">
        <v>69</v>
      </c>
      <c r="G9" s="7" t="str">
        <f t="shared" si="0"/>
        <v>ReferSecretDataBean</v>
      </c>
      <c r="H9" s="11" t="s">
        <v>112</v>
      </c>
      <c r="I9"/>
      <c r="J9" s="56" t="s">
        <v>123</v>
      </c>
      <c r="K9" s="10" t="s">
        <v>112</v>
      </c>
      <c r="M9" s="13" t="s">
        <v>159</v>
      </c>
      <c r="N9" s="10" t="s">
        <v>112</v>
      </c>
    </row>
    <row r="10" spans="2:16" x14ac:dyDescent="0.4">
      <c r="B10" s="65" t="s">
        <v>67</v>
      </c>
      <c r="C10" s="27" t="s">
        <v>59</v>
      </c>
      <c r="D10" s="30" t="s">
        <v>74</v>
      </c>
      <c r="E10" s="28" t="s">
        <v>86</v>
      </c>
      <c r="F10" s="39" t="s">
        <v>70</v>
      </c>
      <c r="G10" s="30" t="str">
        <f>SUBSTITUTE(D7,"Command","Bean")</f>
        <v>SearchWorkingHoursBean</v>
      </c>
      <c r="H10" s="61" t="s">
        <v>112</v>
      </c>
      <c r="I10"/>
      <c r="J10" s="56" t="s">
        <v>124</v>
      </c>
      <c r="K10" s="10" t="s">
        <v>112</v>
      </c>
      <c r="M10" s="13"/>
      <c r="N10" s="10"/>
    </row>
    <row r="11" spans="2:16" ht="19.5" thickBot="1" x14ac:dyDescent="0.45">
      <c r="B11" s="67"/>
      <c r="C11" s="14" t="s">
        <v>76</v>
      </c>
      <c r="D11" s="7" t="s">
        <v>71</v>
      </c>
      <c r="E11" s="2" t="s">
        <v>86</v>
      </c>
      <c r="F11" s="40" t="s">
        <v>69</v>
      </c>
      <c r="G11" s="7" t="str">
        <f t="shared" si="0"/>
        <v>SearchDepartmentWorkingHoursBean</v>
      </c>
      <c r="H11" s="23" t="s">
        <v>112</v>
      </c>
      <c r="I11"/>
      <c r="J11" s="56" t="s">
        <v>127</v>
      </c>
      <c r="K11" s="10" t="s">
        <v>112</v>
      </c>
      <c r="M11" s="13"/>
      <c r="N11" s="10"/>
    </row>
    <row r="12" spans="2:16" ht="19.5" thickBot="1" x14ac:dyDescent="0.45">
      <c r="B12" s="65" t="s">
        <v>68</v>
      </c>
      <c r="C12" s="27" t="s">
        <v>60</v>
      </c>
      <c r="D12" s="30" t="s">
        <v>111</v>
      </c>
      <c r="E12" s="28" t="s">
        <v>86</v>
      </c>
      <c r="F12" s="33" t="s">
        <v>70</v>
      </c>
      <c r="G12" s="30" t="str">
        <f>SUBSTITUTE(D15,"Command","Bean")</f>
        <v>OutputEmployeeInformationBean</v>
      </c>
      <c r="H12" s="29" t="s">
        <v>112</v>
      </c>
      <c r="I12"/>
      <c r="J12" s="57" t="s">
        <v>128</v>
      </c>
      <c r="K12" s="11" t="s">
        <v>112</v>
      </c>
      <c r="M12" s="14"/>
      <c r="N12" s="11"/>
    </row>
    <row r="13" spans="2:16" ht="19.5" thickBot="1" x14ac:dyDescent="0.45">
      <c r="B13" s="66"/>
      <c r="C13" s="64" t="s">
        <v>61</v>
      </c>
      <c r="D13" s="6" t="s">
        <v>72</v>
      </c>
      <c r="E13" s="1" t="s">
        <v>86</v>
      </c>
      <c r="F13" s="34" t="s">
        <v>70</v>
      </c>
      <c r="G13" s="15"/>
      <c r="H13" s="62"/>
      <c r="I13"/>
      <c r="K13">
        <f>COUNTA(J3:J12)</f>
        <v>10</v>
      </c>
    </row>
    <row r="14" spans="2:16" ht="19.5" thickBot="1" x14ac:dyDescent="0.45">
      <c r="B14" s="66"/>
      <c r="C14" s="13" t="s">
        <v>62</v>
      </c>
      <c r="D14" s="6" t="s">
        <v>83</v>
      </c>
      <c r="E14" s="1" t="s">
        <v>112</v>
      </c>
      <c r="F14" s="34" t="s">
        <v>70</v>
      </c>
      <c r="G14" s="6" t="str">
        <f>SUBSTITUTE(D15,"Command","Bean")</f>
        <v>OutputEmployeeInformationBean</v>
      </c>
      <c r="H14" s="23" t="s">
        <v>112</v>
      </c>
      <c r="I14"/>
      <c r="J14" s="12" t="s">
        <v>114</v>
      </c>
      <c r="K14" s="59" t="s">
        <v>85</v>
      </c>
    </row>
    <row r="15" spans="2:16" ht="19.5" thickBot="1" x14ac:dyDescent="0.45">
      <c r="B15" s="67"/>
      <c r="C15" s="14" t="s">
        <v>63</v>
      </c>
      <c r="D15" s="7" t="s">
        <v>75</v>
      </c>
      <c r="E15" s="2" t="s">
        <v>86</v>
      </c>
      <c r="F15" s="35" t="s">
        <v>69</v>
      </c>
      <c r="G15" s="7" t="str">
        <f t="shared" si="0"/>
        <v>OutputEmployeeInformationBean</v>
      </c>
      <c r="H15" s="11" t="s">
        <v>112</v>
      </c>
      <c r="I15"/>
      <c r="J15" s="55" t="s">
        <v>116</v>
      </c>
      <c r="K15" s="29" t="s">
        <v>112</v>
      </c>
    </row>
    <row r="16" spans="2:16" ht="19.5" thickBot="1" x14ac:dyDescent="0.45">
      <c r="E16">
        <f>COUNTA(D3:D15)</f>
        <v>13</v>
      </c>
      <c r="H16">
        <f>COUNTA(G3:G15)</f>
        <v>8</v>
      </c>
      <c r="J16" s="56" t="s">
        <v>119</v>
      </c>
      <c r="K16" s="10" t="s">
        <v>112</v>
      </c>
    </row>
    <row r="17" spans="2:17" ht="19.5" thickBot="1" x14ac:dyDescent="0.45">
      <c r="B17" s="4"/>
      <c r="C17" s="12" t="s">
        <v>54</v>
      </c>
      <c r="D17" s="5" t="s">
        <v>78</v>
      </c>
      <c r="E17" s="47" t="s">
        <v>85</v>
      </c>
      <c r="F17" s="16"/>
      <c r="G17" s="5" t="s">
        <v>84</v>
      </c>
      <c r="H17" s="9" t="s">
        <v>85</v>
      </c>
      <c r="J17" s="56" t="s">
        <v>125</v>
      </c>
      <c r="K17" s="10" t="s">
        <v>112</v>
      </c>
    </row>
    <row r="18" spans="2:17" ht="19.5" thickBot="1" x14ac:dyDescent="0.45">
      <c r="B18" s="31" t="s">
        <v>65</v>
      </c>
      <c r="C18" s="12" t="s">
        <v>64</v>
      </c>
      <c r="D18" s="25"/>
      <c r="E18" s="41"/>
      <c r="F18" s="16"/>
      <c r="G18" s="25"/>
      <c r="H18" s="26"/>
      <c r="J18" s="56" t="s">
        <v>126</v>
      </c>
      <c r="K18" s="10" t="s">
        <v>112</v>
      </c>
    </row>
    <row r="19" spans="2:17" ht="19.5" thickBot="1" x14ac:dyDescent="0.45">
      <c r="B19" s="65" t="s">
        <v>66</v>
      </c>
      <c r="C19" s="27" t="s">
        <v>55</v>
      </c>
      <c r="D19" s="30" t="str">
        <f>CONCATENATE("Ora",SUBSTITUTE(D4,"Command","Dao"))</f>
        <v>OraLoginDao</v>
      </c>
      <c r="E19" s="2" t="s">
        <v>112</v>
      </c>
      <c r="F19" s="42"/>
      <c r="G19" s="28" t="str">
        <f>SUBSTITUTE(D4,"Command","Dao")</f>
        <v>LoginDao</v>
      </c>
      <c r="H19" s="29" t="s">
        <v>112</v>
      </c>
      <c r="J19" s="56" t="s">
        <v>129</v>
      </c>
      <c r="K19" s="10" t="s">
        <v>112</v>
      </c>
    </row>
    <row r="20" spans="2:17" x14ac:dyDescent="0.4">
      <c r="B20" s="66"/>
      <c r="C20" s="64" t="s">
        <v>56</v>
      </c>
      <c r="D20" s="6" t="str">
        <f>CONCATENATE("Ora",SUBSTITUTE(D5,"Command","Dao"))</f>
        <v>OraLogoutDao</v>
      </c>
      <c r="E20" s="6" t="s">
        <v>86</v>
      </c>
      <c r="F20" s="17"/>
      <c r="G20" s="19"/>
      <c r="H20" s="60"/>
      <c r="J20" s="63" t="s">
        <v>150</v>
      </c>
      <c r="K20" s="23" t="s">
        <v>112</v>
      </c>
    </row>
    <row r="21" spans="2:17" ht="19.5" thickBot="1" x14ac:dyDescent="0.45">
      <c r="B21" s="66"/>
      <c r="C21" s="13" t="s">
        <v>57</v>
      </c>
      <c r="D21" s="6" t="str">
        <f>CONCATENATE("Ora",SUBSTITUTE(D6,"Command","Dao"))</f>
        <v>OraChangePasswordDao</v>
      </c>
      <c r="E21" s="6" t="s">
        <v>112</v>
      </c>
      <c r="F21" s="17"/>
      <c r="G21" s="1" t="str">
        <f>SUBSTITUTE(D6,"Command","Dao")</f>
        <v>ChangePasswordDao</v>
      </c>
      <c r="H21" s="10" t="s">
        <v>112</v>
      </c>
      <c r="J21" s="57" t="s">
        <v>130</v>
      </c>
      <c r="K21" s="11" t="s">
        <v>112</v>
      </c>
      <c r="M21" s="45"/>
    </row>
    <row r="22" spans="2:17" ht="19.5" thickBot="1" x14ac:dyDescent="0.45">
      <c r="B22" s="66"/>
      <c r="C22" s="13" t="s">
        <v>58</v>
      </c>
      <c r="D22" s="6" t="str">
        <f>CONCATENATE("Ora",SUBSTITUTE(D7,"Command","Dao"))</f>
        <v>OraSearchWorkingHoursDao</v>
      </c>
      <c r="E22" s="6" t="s">
        <v>86</v>
      </c>
      <c r="F22" s="17"/>
      <c r="G22" s="1" t="str">
        <f>SUBSTITUTE(D7,"Command","Dao")</f>
        <v>SearchWorkingHoursDao</v>
      </c>
      <c r="H22" s="10" t="s">
        <v>112</v>
      </c>
      <c r="K22">
        <f>COUNTA(J15:J21)</f>
        <v>7</v>
      </c>
    </row>
    <row r="23" spans="2:17" ht="19.5" thickBot="1" x14ac:dyDescent="0.45">
      <c r="B23" s="66"/>
      <c r="C23" s="13" t="s">
        <v>107</v>
      </c>
      <c r="D23" s="6" t="str">
        <f t="shared" ref="D23:D24" si="1">CONCATENATE("Ora",SUBSTITUTE(D8,"Command","Dao"))</f>
        <v>OraRegistSecretDataDao</v>
      </c>
      <c r="E23" s="6" t="s">
        <v>86</v>
      </c>
      <c r="F23" s="17"/>
      <c r="G23" s="1" t="str">
        <f t="shared" ref="G23:G24" si="2">SUBSTITUTE(D8,"Command","Dao")</f>
        <v>RegistSecretDataDao</v>
      </c>
      <c r="H23" s="23" t="s">
        <v>112</v>
      </c>
      <c r="J23" s="58" t="s">
        <v>132</v>
      </c>
      <c r="K23" s="46" t="s">
        <v>112</v>
      </c>
      <c r="P23" t="s">
        <v>158</v>
      </c>
    </row>
    <row r="24" spans="2:17" ht="19.5" thickBot="1" x14ac:dyDescent="0.45">
      <c r="B24" s="67"/>
      <c r="C24" s="14" t="s">
        <v>108</v>
      </c>
      <c r="D24" s="7" t="str">
        <f t="shared" si="1"/>
        <v>OraReferSecretDataDao</v>
      </c>
      <c r="E24" s="7" t="s">
        <v>112</v>
      </c>
      <c r="F24" s="18"/>
      <c r="G24" s="2" t="str">
        <f t="shared" si="2"/>
        <v>ReferSecretDataDao</v>
      </c>
      <c r="H24" s="11" t="s">
        <v>112</v>
      </c>
      <c r="J24" s="48" t="s">
        <v>165</v>
      </c>
      <c r="K24" s="53" t="s">
        <v>112</v>
      </c>
    </row>
    <row r="25" spans="2:17" x14ac:dyDescent="0.4">
      <c r="B25" s="65" t="s">
        <v>67</v>
      </c>
      <c r="C25" s="27" t="s">
        <v>59</v>
      </c>
      <c r="D25" s="30" t="str">
        <f t="shared" ref="D25:D30" si="3">CONCATENATE("Ora",SUBSTITUTE(D10,"Command","Dao"))</f>
        <v>OraFixWorkingHoursDao</v>
      </c>
      <c r="E25" s="30" t="s">
        <v>86</v>
      </c>
      <c r="F25" s="42"/>
      <c r="G25" s="28" t="str">
        <f t="shared" ref="G25:G30" si="4">SUBSTITUTE(D10,"Command","Dao")</f>
        <v>FixWorkingHoursDao</v>
      </c>
      <c r="H25" s="61" t="s">
        <v>112</v>
      </c>
    </row>
    <row r="26" spans="2:17" ht="19.5" thickBot="1" x14ac:dyDescent="0.45">
      <c r="B26" s="67"/>
      <c r="C26" s="14" t="s">
        <v>76</v>
      </c>
      <c r="D26" s="7" t="str">
        <f t="shared" si="3"/>
        <v>OraSearchDepartmentWorkingHoursDao</v>
      </c>
      <c r="E26" s="7" t="s">
        <v>86</v>
      </c>
      <c r="F26" s="18"/>
      <c r="G26" s="2" t="str">
        <f t="shared" si="4"/>
        <v>SearchDepartmentWorkingHoursDao</v>
      </c>
      <c r="H26" s="11" t="s">
        <v>112</v>
      </c>
    </row>
    <row r="27" spans="2:17" x14ac:dyDescent="0.4">
      <c r="B27" s="65" t="s">
        <v>68</v>
      </c>
      <c r="C27" s="27" t="s">
        <v>60</v>
      </c>
      <c r="D27" s="30" t="str">
        <f t="shared" si="3"/>
        <v>OraChangeRegistInformationDao</v>
      </c>
      <c r="E27" s="30" t="s">
        <v>86</v>
      </c>
      <c r="F27" s="42"/>
      <c r="G27" s="28" t="str">
        <f t="shared" si="4"/>
        <v>ChangeRegistInformationDao</v>
      </c>
      <c r="H27" s="61" t="s">
        <v>112</v>
      </c>
    </row>
    <row r="28" spans="2:17" x14ac:dyDescent="0.4">
      <c r="B28" s="66"/>
      <c r="C28" s="64" t="s">
        <v>61</v>
      </c>
      <c r="D28" s="6" t="str">
        <f t="shared" si="3"/>
        <v>OraDeleteEmployeeDao</v>
      </c>
      <c r="E28" s="6" t="s">
        <v>86</v>
      </c>
      <c r="F28" s="17"/>
      <c r="G28" s="1" t="str">
        <f t="shared" si="4"/>
        <v>DeleteEmployeeDao</v>
      </c>
      <c r="H28" s="10" t="s">
        <v>112</v>
      </c>
      <c r="J28" s="45"/>
    </row>
    <row r="29" spans="2:17" ht="19.5" thickBot="1" x14ac:dyDescent="0.45">
      <c r="B29" s="66"/>
      <c r="C29" s="13" t="s">
        <v>62</v>
      </c>
      <c r="D29" s="6" t="str">
        <f t="shared" si="3"/>
        <v>OraRegistEmployeeDao</v>
      </c>
      <c r="E29" s="6" t="s">
        <v>112</v>
      </c>
      <c r="F29" s="17"/>
      <c r="G29" s="1" t="str">
        <f t="shared" si="4"/>
        <v>RegistEmployeeDao</v>
      </c>
      <c r="H29" s="23" t="s">
        <v>112</v>
      </c>
    </row>
    <row r="30" spans="2:17" ht="19.5" thickBot="1" x14ac:dyDescent="0.45">
      <c r="B30" s="67"/>
      <c r="C30" s="14" t="s">
        <v>63</v>
      </c>
      <c r="D30" s="7" t="str">
        <f t="shared" si="3"/>
        <v>OraOutputEmployeeInformationDao</v>
      </c>
      <c r="E30" s="7" t="s">
        <v>86</v>
      </c>
      <c r="F30" s="18"/>
      <c r="G30" s="7" t="str">
        <f t="shared" si="4"/>
        <v>OutputEmployeeInformationDao</v>
      </c>
      <c r="H30" s="11" t="s">
        <v>112</v>
      </c>
      <c r="P30" s="12" t="s">
        <v>133</v>
      </c>
      <c r="Q30" s="46">
        <f>SUM(E16,E31,H16,H31,K13,K22,K32)</f>
        <v>62</v>
      </c>
    </row>
    <row r="31" spans="2:17" x14ac:dyDescent="0.4">
      <c r="E31">
        <f>COUNTA(D19:D30)</f>
        <v>12</v>
      </c>
      <c r="H31">
        <f>COUNTA(G18:G30)</f>
        <v>11</v>
      </c>
    </row>
    <row r="32" spans="2:17" x14ac:dyDescent="0.4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" priority="44" operator="equal">
      <formula>$P$6</formula>
    </cfRule>
    <cfRule type="cellIs" dxfId="3" priority="45" operator="equal">
      <formula>$P$5</formula>
    </cfRule>
    <cfRule type="cellIs" dxfId="2" priority="46" operator="equal">
      <formula>$P$3</formula>
    </cfRule>
  </conditionalFormatting>
  <conditionalFormatting sqref="E1:E1048576 H1:H1048576 K1:K1048576">
    <cfRule type="cellIs" dxfId="1" priority="41" operator="equal">
      <formula>$P$8</formula>
    </cfRule>
    <cfRule type="cellIs" dxfId="0" priority="43" operator="equal">
      <formula>$P$7</formula>
    </cfRule>
  </conditionalFormatting>
  <conditionalFormatting sqref="N2">
    <cfRule type="cellIs" dxfId="44" priority="38" operator="equal">
      <formula>$P$6</formula>
    </cfRule>
    <cfRule type="cellIs" dxfId="43" priority="39" operator="equal">
      <formula>$P$5</formula>
    </cfRule>
    <cfRule type="cellIs" dxfId="42" priority="40" operator="equal">
      <formula>$P$3</formula>
    </cfRule>
  </conditionalFormatting>
  <conditionalFormatting sqref="N2">
    <cfRule type="cellIs" dxfId="41" priority="36" operator="equal">
      <formula>$P$8</formula>
    </cfRule>
    <cfRule type="cellIs" dxfId="40" priority="37" operator="equal">
      <formula>$P$7</formula>
    </cfRule>
  </conditionalFormatting>
  <conditionalFormatting sqref="N3">
    <cfRule type="cellIs" dxfId="39" priority="33" operator="equal">
      <formula>$P$6</formula>
    </cfRule>
    <cfRule type="cellIs" dxfId="38" priority="34" operator="equal">
      <formula>$P$5</formula>
    </cfRule>
    <cfRule type="cellIs" dxfId="37" priority="35" operator="equal">
      <formula>$P$3</formula>
    </cfRule>
  </conditionalFormatting>
  <conditionalFormatting sqref="N3">
    <cfRule type="cellIs" dxfId="36" priority="31" operator="equal">
      <formula>$P$8</formula>
    </cfRule>
    <cfRule type="cellIs" dxfId="35" priority="32" operator="equal">
      <formula>$P$7</formula>
    </cfRule>
  </conditionalFormatting>
  <conditionalFormatting sqref="N4">
    <cfRule type="cellIs" dxfId="34" priority="28" operator="equal">
      <formula>$P$6</formula>
    </cfRule>
    <cfRule type="cellIs" dxfId="33" priority="29" operator="equal">
      <formula>$P$5</formula>
    </cfRule>
    <cfRule type="cellIs" dxfId="32" priority="30" operator="equal">
      <formula>$P$3</formula>
    </cfRule>
  </conditionalFormatting>
  <conditionalFormatting sqref="N4">
    <cfRule type="cellIs" dxfId="31" priority="26" operator="equal">
      <formula>$P$8</formula>
    </cfRule>
    <cfRule type="cellIs" dxfId="30" priority="27" operator="equal">
      <formula>$P$7</formula>
    </cfRule>
  </conditionalFormatting>
  <conditionalFormatting sqref="N5">
    <cfRule type="cellIs" dxfId="29" priority="23" operator="equal">
      <formula>$P$6</formula>
    </cfRule>
    <cfRule type="cellIs" dxfId="28" priority="24" operator="equal">
      <formula>$P$5</formula>
    </cfRule>
    <cfRule type="cellIs" dxfId="27" priority="25" operator="equal">
      <formula>$P$3</formula>
    </cfRule>
  </conditionalFormatting>
  <conditionalFormatting sqref="N5">
    <cfRule type="cellIs" dxfId="26" priority="21" operator="equal">
      <formula>$P$8</formula>
    </cfRule>
    <cfRule type="cellIs" dxfId="25" priority="22" operator="equal">
      <formula>$P$7</formula>
    </cfRule>
  </conditionalFormatting>
  <conditionalFormatting sqref="N6">
    <cfRule type="cellIs" dxfId="24" priority="18" operator="equal">
      <formula>$P$6</formula>
    </cfRule>
    <cfRule type="cellIs" dxfId="23" priority="19" operator="equal">
      <formula>$P$5</formula>
    </cfRule>
    <cfRule type="cellIs" dxfId="22" priority="20" operator="equal">
      <formula>$P$3</formula>
    </cfRule>
  </conditionalFormatting>
  <conditionalFormatting sqref="N6">
    <cfRule type="cellIs" dxfId="21" priority="16" operator="equal">
      <formula>$P$8</formula>
    </cfRule>
    <cfRule type="cellIs" dxfId="20" priority="17" operator="equal">
      <formula>$P$7</formula>
    </cfRule>
  </conditionalFormatting>
  <conditionalFormatting sqref="N7">
    <cfRule type="cellIs" dxfId="19" priority="13" operator="equal">
      <formula>$P$6</formula>
    </cfRule>
    <cfRule type="cellIs" dxfId="18" priority="14" operator="equal">
      <formula>$P$5</formula>
    </cfRule>
    <cfRule type="cellIs" dxfId="17" priority="15" operator="equal">
      <formula>$P$3</formula>
    </cfRule>
  </conditionalFormatting>
  <conditionalFormatting sqref="N7">
    <cfRule type="cellIs" dxfId="16" priority="11" operator="equal">
      <formula>$P$8</formula>
    </cfRule>
    <cfRule type="cellIs" dxfId="15" priority="12" operator="equal">
      <formula>$P$7</formula>
    </cfRule>
  </conditionalFormatting>
  <conditionalFormatting sqref="N8">
    <cfRule type="cellIs" dxfId="14" priority="8" operator="equal">
      <formula>$P$6</formula>
    </cfRule>
    <cfRule type="cellIs" dxfId="13" priority="9" operator="equal">
      <formula>$P$5</formula>
    </cfRule>
    <cfRule type="cellIs" dxfId="12" priority="10" operator="equal">
      <formula>$P$3</formula>
    </cfRule>
  </conditionalFormatting>
  <conditionalFormatting sqref="N8">
    <cfRule type="cellIs" dxfId="11" priority="6" operator="equal">
      <formula>$P$8</formula>
    </cfRule>
    <cfRule type="cellIs" dxfId="10" priority="7" operator="equal">
      <formula>$P$7</formula>
    </cfRule>
  </conditionalFormatting>
  <conditionalFormatting sqref="N9">
    <cfRule type="cellIs" dxfId="9" priority="3" operator="equal">
      <formula>$P$6</formula>
    </cfRule>
    <cfRule type="cellIs" dxfId="8" priority="4" operator="equal">
      <formula>$P$5</formula>
    </cfRule>
    <cfRule type="cellIs" dxfId="7" priority="5" operator="equal">
      <formula>$P$3</formula>
    </cfRule>
  </conditionalFormatting>
  <conditionalFormatting sqref="N9">
    <cfRule type="cellIs" dxfId="6" priority="1" operator="equal">
      <formula>$P$8</formula>
    </cfRule>
    <cfRule type="cellIs" dxfId="5" priority="2" operator="equal">
      <formula>$P$7</formula>
    </cfRule>
  </conditionalFormatting>
  <dataValidations count="4">
    <dataValidation type="list" allowBlank="1" showInputMessage="1" showErrorMessage="1" sqref="F4:F15" xr:uid="{00000000-0002-0000-0100-000000000000}">
      <formula1>"〇,×"</formula1>
    </dataValidation>
    <dataValidation type="list" allowBlank="1" showInputMessage="1" showErrorMessage="1" sqref="F19:F30 F3:F15 P3:P5 H13 H20 H8 H5:H6 H3" xr:uid="{00000000-0002-0000-0100-000001000000}">
      <formula1>"完了,作業中,未実施,相談"</formula1>
    </dataValidation>
    <dataValidation type="list" allowBlank="1" showInputMessage="1" showErrorMessage="1" sqref="P6:P8" xr:uid="{ADF25258-944C-41D1-B89F-7A747C57813F}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 xr:uid="{96BA6475-CACF-4990-B911-27466A141D34}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田本龍馬</cp:lastModifiedBy>
  <dcterms:created xsi:type="dcterms:W3CDTF">2020-12-25T06:27:01Z</dcterms:created>
  <dcterms:modified xsi:type="dcterms:W3CDTF">2021-02-02T15:46:43Z</dcterms:modified>
</cp:coreProperties>
</file>