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5204" windowHeight="5448" activeTab="1"/>
  </bookViews>
  <sheets>
    <sheet name="DatabaseTable name" sheetId="1" r:id="rId1"/>
    <sheet name="command&amp;dao name" sheetId="2" r:id="rId2"/>
  </sheets>
  <calcPr calcId="162913"/>
  <oleSize ref="A1:O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<sst xmlns="http://schemas.openxmlformats.org/spreadsheetml/2006/main" count="332" uniqueCount="156">
  <si>
    <t>depertmentCode</t>
    <phoneticPr fontId="1"/>
  </si>
  <si>
    <t>depertmentname</t>
    <phoneticPr fontId="1"/>
  </si>
  <si>
    <t>Department表</t>
    <rPh sb="10" eb="11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</si>
  <si>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</si>
  <si>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</si>
  <si>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</si>
  <si>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</si>
  <si>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</si>
  <si>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</si>
  <si>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</si>
  <si>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</si>
  <si>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</si>
  <si>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</si>
  <si>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</si>
  <si>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</si>
  <si>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AuthorityType表</t>
    <rPh sb="13" eb="14">
      <t>ヒョウ</t>
    </rPh>
    <phoneticPr fontId="1"/>
  </si>
  <si>
    <t>code</t>
  </si>
  <si>
    <t>authoritytype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</si>
  <si>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</si>
  <si>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</si>
  <si>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</si>
  <si>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cardtype</t>
    <phoneticPr fontId="1"/>
  </si>
  <si>
    <t>cardid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</si>
  <si>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</si>
  <si>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</si>
  <si>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icカード種類</t>
    <rPh sb="5" eb="7">
      <t>シュルイ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</si>
  <si>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</si>
  <si>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</si>
  <si>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</si>
  <si>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?</t>
    <phoneticPr fontId="1"/>
  </si>
  <si>
    <t>CHECK(LENGTH(pass) &gt;= 8)</t>
  </si>
  <si>
    <t>depertmentcode</t>
  </si>
  <si>
    <t>departmentname</t>
    <phoneticPr fontId="1"/>
  </si>
  <si>
    <t>usertype</t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</si>
  <si>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</si>
  <si>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</si>
  <si>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</si>
  <si>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department(depertmentcode)</t>
    <phoneticPr fontId="1"/>
  </si>
  <si>
    <t>department(departmentname)</t>
  </si>
  <si>
    <t>AuthorityType(code)</t>
  </si>
  <si>
    <t>WorkTable表</t>
    <rPh sb="9" eb="10">
      <t>ヒョウ</t>
    </rPh>
    <phoneticPr fontId="1"/>
  </si>
  <si>
    <t>date</t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</si>
  <si>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</si>
  <si>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</si>
  <si>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</si>
  <si>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</si>
  <si>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</si>
  <si>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</si>
  <si>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</si>
  <si>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</si>
  <si>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</si>
  <si>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</si>
  <si>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</si>
  <si>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</si>
  <si>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</si>
  <si>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</si>
  <si>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</si>
  <si>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Assignment表</t>
    <rPh sb="10" eb="11">
      <t>ヒョウ</t>
    </rPh>
    <phoneticPr fontId="1"/>
  </si>
  <si>
    <t>employeeid</t>
    <phoneticPr fontId="1"/>
  </si>
  <si>
    <t>EmployeeList表</t>
    <rPh sb="12" eb="13">
      <t>ヒョウ</t>
    </rPh>
    <phoneticPr fontId="1"/>
  </si>
  <si>
    <t>name</t>
    <phoneticPr fontId="1"/>
  </si>
  <si>
    <t>EmployeeList(employeeid)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</si>
  <si>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</si>
  <si>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</si>
  <si>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</si>
  <si>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</si>
  <si>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</si>
  <si>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</si>
  <si>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</si>
  <si>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</si>
  <si>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</si>
  <si>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</si>
  <si>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</si>
  <si>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</si>
  <si>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</si>
  <si>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</si>
  <si>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</si>
  <si>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</si>
  <si>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</si>
  <si>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</si>
  <si>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</si>
  <si>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</si>
  <si>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</si>
  <si>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</si>
  <si>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</si>
  <si>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</si>
  <si>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</si>
  <si>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</si>
  <si>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</si>
  <si>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</si>
  <si>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</si>
  <si>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</si>
  <si>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</si>
  <si>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</si>
  <si>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</si>
  <si>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</si>
  <si>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</si>
  <si>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</si>
  <si>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</si>
  <si>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</si>
  <si>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</si>
  <si>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</si>
  <si>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</si>
  <si>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</si>
  <si>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</si>
  <si>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</si>
  <si>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</si>
  <si>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EmployeeSecret表</t>
    <rPh sb="14" eb="15">
      <t>ヒョウ</t>
    </rPh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</si>
  <si>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</si>
  <si>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</si>
  <si>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</si>
  <si>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</si>
  <si>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</si>
  <si>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</si>
  <si>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</si>
  <si>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</si>
  <si>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</si>
  <si>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</si>
  <si>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</si>
  <si>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</si>
  <si>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</si>
  <si>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</si>
  <si>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</si>
  <si>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EmployeeList(employeeid)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</si>
  <si>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</si>
  <si>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</si>
  <si>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</si>
  <si>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</si>
  <si>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CHCK(to_date(SYSDATE,'yyyy') - to_date(birthday,'yyyy') &gt;= 16)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</si>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</sst>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37" xfId="0" applyBorder="1">
      <alignment vertical="center"/>
    </xf>
    <xf numFmtId="0" fontId="0" fillId="0" borderId="7" xfId="0" applyBorder="1">
      <alignment vertical="center"/>
    </xf>
    <xf numFmtId="0" fontId="0" fillId="3" borderId="7" xfId="0" applyFill="1" applyBorder="1">
      <alignment vertical="center"/>
    </xf>
    <xf numFmtId="0" fontId="0" fillId="3" borderId="2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</dxfs>
  <tableStyles count="0" defaultTableStyle="TableStyleMedium2" defaultPivotStyle="PivotStyleLight16"/>
  <colors>
    <mruColors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テーブル6" displayName="テーブル6" ref="B36:I42" totalsRowShown="0">
  <autoFilter ref="B36:I42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14:I20" totalsRowShown="0">
  <autoFilter ref="B14:I20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テーブル9" displayName="テーブル9" ref="B9:I11" totalsRowShown="0">
  <autoFilter ref="B9:I11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テーブル11" displayName="テーブル11" ref="B4:I6" totalsRowShown="0">
  <autoFilter ref="B4:I6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テーブル12" displayName="テーブル12" ref="B45:C49" totalsRowShown="0">
  <autoFilter ref="B45:C49"/>
  <tableColumns count="2">
    <tableColumn id="1" name="オプション"/>
    <tableColumn id="2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テーブル7" displayName="テーブル7" ref="B30:I33" totalsRowShown="0">
  <autoFilter ref="B30:I33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テーブル1" displayName="テーブル1" ref="B23:I27" totalsRowShown="0">
  <autoFilter ref="B23:I27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　NULL"/>
    <tableColumn id="8" name="外部参照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49"/>
  <sheetViews>
    <sheetView topLeftCell="A7" zoomScale="55" zoomScaleNormal="85" workbookViewId="0">
      <selection activeCell="P31" sqref="P31"/>
    </sheetView>
  </sheetViews>
  <sheetFormatPr defaultRowHeight="18" x14ac:dyDescent="0.45"/>
  <cols>
    <col min="2" max="2" width="23.69921875" bestFit="1" customWidth="1"/>
    <col min="3" max="3" width="13.69921875" bestFit="1" customWidth="1"/>
    <col min="4" max="4" width="11.5" bestFit="1" customWidth="1"/>
    <col min="5" max="5" width="10.59765625" customWidth="1"/>
    <col min="6" max="6" width="22.5" bestFit="1" customWidth="1"/>
    <col min="7" max="7" width="30.59765625" bestFit="1" customWidth="1"/>
    <col min="8" max="8" width="13.69921875" customWidth="1"/>
    <col min="9" max="9" width="31.5" bestFit="1" customWidth="1"/>
  </cols>
  <sheetData>
    <row r="3" spans="2:9" x14ac:dyDescent="0.45">
      <c r="B3" t="s">
        <v>2</v>
      </c>
      <c r="C3" t="s">
        <v>53</v>
      </c>
    </row>
    <row r="4" spans="2:9" x14ac:dyDescent="0.45">
      <c r="B4" t="s">
        <v>3</v>
      </c>
      <c r="C4" t="s">
        <v>4</v>
      </c>
      <c r="D4" t="s">
        <v>5</v>
      </c>
      <c r="E4" t="s">
        <v>9</v>
      </c>
      <c r="F4" t="s">
        <v>52</v>
      </c>
      <c r="G4" t="s">
        <v>6</v>
      </c>
      <c r="H4" t="s">
        <v>12</v>
      </c>
      <c r="I4" t="s">
        <v>14</v>
      </c>
    </row>
    <row r="5" spans="2:9" x14ac:dyDescent="0.45">
      <c r="B5" t="s">
        <v>0</v>
      </c>
      <c r="C5" t="s">
        <v>7</v>
      </c>
      <c r="D5" t="s">
        <v>20</v>
      </c>
      <c r="E5">
        <v>4</v>
      </c>
      <c r="G5" t="s">
        <v>11</v>
      </c>
      <c r="H5" t="s">
        <v>13</v>
      </c>
    </row>
    <row r="6" spans="2:9" x14ac:dyDescent="0.45">
      <c r="B6" t="s">
        <v>1</v>
      </c>
      <c r="C6" t="s">
        <v>8</v>
      </c>
      <c r="D6" t="s">
        <v>10</v>
      </c>
      <c r="E6">
        <v>10</v>
      </c>
      <c r="H6" t="s">
        <v>13</v>
      </c>
    </row>
    <row r="8" spans="2:9" x14ac:dyDescent="0.45">
      <c r="B8" t="s">
        <v>15</v>
      </c>
      <c r="C8" t="s">
        <v>54</v>
      </c>
    </row>
    <row r="9" spans="2:9" x14ac:dyDescent="0.45">
      <c r="B9" t="s">
        <v>3</v>
      </c>
      <c r="C9" t="s">
        <v>4</v>
      </c>
      <c r="D9" t="s">
        <v>5</v>
      </c>
      <c r="E9" t="s">
        <v>9</v>
      </c>
      <c r="F9" t="s">
        <v>52</v>
      </c>
      <c r="G9" t="s">
        <v>6</v>
      </c>
      <c r="H9" t="s">
        <v>12</v>
      </c>
      <c r="I9" t="s">
        <v>14</v>
      </c>
    </row>
    <row r="10" spans="2:9" x14ac:dyDescent="0.45">
      <c r="B10" t="s">
        <v>16</v>
      </c>
      <c r="C10" t="s">
        <v>18</v>
      </c>
      <c r="D10" t="s">
        <v>20</v>
      </c>
      <c r="E10">
        <v>1</v>
      </c>
      <c r="G10" t="s">
        <v>11</v>
      </c>
      <c r="H10" t="s">
        <v>13</v>
      </c>
    </row>
    <row r="11" spans="2:9" x14ac:dyDescent="0.45">
      <c r="B11" t="s">
        <v>17</v>
      </c>
      <c r="C11" t="s">
        <v>19</v>
      </c>
      <c r="D11" t="s">
        <v>10</v>
      </c>
      <c r="E11">
        <v>6</v>
      </c>
      <c r="H11" t="s">
        <v>13</v>
      </c>
    </row>
    <row r="13" spans="2:9" x14ac:dyDescent="0.45">
      <c r="B13" t="s">
        <v>59</v>
      </c>
      <c r="C13" t="s">
        <v>55</v>
      </c>
    </row>
    <row r="14" spans="2:9" x14ac:dyDescent="0.45">
      <c r="B14" t="s">
        <v>3</v>
      </c>
      <c r="C14" t="s">
        <v>4</v>
      </c>
      <c r="D14" t="s">
        <v>5</v>
      </c>
      <c r="E14" t="s">
        <v>9</v>
      </c>
      <c r="F14" t="s">
        <v>52</v>
      </c>
      <c r="G14" t="s">
        <v>6</v>
      </c>
      <c r="H14" t="s">
        <v>12</v>
      </c>
      <c r="I14" t="s">
        <v>14</v>
      </c>
    </row>
    <row r="15" spans="2:9" x14ac:dyDescent="0.45">
      <c r="B15" t="s">
        <v>58</v>
      </c>
      <c r="C15" t="s">
        <v>23</v>
      </c>
      <c r="D15" t="s">
        <v>20</v>
      </c>
      <c r="E15">
        <v>7</v>
      </c>
      <c r="F15" t="s">
        <v>70</v>
      </c>
      <c r="G15" t="s">
        <v>11</v>
      </c>
      <c r="H15" t="s">
        <v>13</v>
      </c>
    </row>
    <row r="16" spans="2:9" x14ac:dyDescent="0.45">
      <c r="B16" t="s">
        <v>60</v>
      </c>
      <c r="C16" t="s">
        <v>24</v>
      </c>
      <c r="D16" t="s">
        <v>10</v>
      </c>
      <c r="E16">
        <v>30</v>
      </c>
      <c r="H16" t="s">
        <v>13</v>
      </c>
    </row>
    <row r="17" spans="2:9" x14ac:dyDescent="0.45">
      <c r="B17" t="s">
        <v>27</v>
      </c>
      <c r="C17" t="s">
        <v>28</v>
      </c>
      <c r="D17" t="s">
        <v>10</v>
      </c>
      <c r="E17">
        <v>30</v>
      </c>
      <c r="G17" t="s">
        <v>30</v>
      </c>
      <c r="H17" t="s">
        <v>13</v>
      </c>
    </row>
    <row r="18" spans="2:9" x14ac:dyDescent="0.45">
      <c r="B18" t="s">
        <v>21</v>
      </c>
      <c r="C18" t="s">
        <v>25</v>
      </c>
      <c r="D18" t="s">
        <v>10</v>
      </c>
      <c r="E18" t="s">
        <v>29</v>
      </c>
      <c r="H18" t="s">
        <v>13</v>
      </c>
    </row>
    <row r="19" spans="2:9" x14ac:dyDescent="0.45">
      <c r="B19" t="s">
        <v>22</v>
      </c>
      <c r="C19" t="s">
        <v>26</v>
      </c>
      <c r="D19" t="s">
        <v>10</v>
      </c>
      <c r="E19" t="s">
        <v>29</v>
      </c>
      <c r="H19" t="s">
        <v>13</v>
      </c>
    </row>
    <row r="20" spans="2:9" x14ac:dyDescent="0.45">
      <c r="B20" t="s">
        <v>33</v>
      </c>
      <c r="C20" t="s">
        <v>18</v>
      </c>
      <c r="D20" t="s">
        <v>20</v>
      </c>
      <c r="E20">
        <v>1</v>
      </c>
      <c r="H20" t="s">
        <v>13</v>
      </c>
      <c r="I20" t="s">
        <v>39</v>
      </c>
    </row>
    <row r="22" spans="2:9" x14ac:dyDescent="0.45">
      <c r="B22" s="20" t="s">
        <v>107</v>
      </c>
    </row>
    <row r="23" spans="2:9" x14ac:dyDescent="0.45"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113</v>
      </c>
      <c r="H23" t="s">
        <v>114</v>
      </c>
      <c r="I23" t="s">
        <v>115</v>
      </c>
    </row>
    <row r="24" spans="2:9" x14ac:dyDescent="0.45">
      <c r="B24" t="s">
        <v>116</v>
      </c>
      <c r="C24" t="s">
        <v>119</v>
      </c>
      <c r="D24" t="s">
        <v>122</v>
      </c>
      <c r="E24">
        <v>7</v>
      </c>
      <c r="H24" t="s">
        <v>124</v>
      </c>
      <c r="I24" t="s">
        <v>123</v>
      </c>
    </row>
    <row r="25" spans="2:9" x14ac:dyDescent="0.45">
      <c r="B25" t="s">
        <v>125</v>
      </c>
      <c r="C25" t="s">
        <v>126</v>
      </c>
      <c r="D25" t="s">
        <v>127</v>
      </c>
      <c r="G25" t="s">
        <v>128</v>
      </c>
      <c r="H25" t="s">
        <v>124</v>
      </c>
    </row>
    <row r="26" spans="2:9" x14ac:dyDescent="0.45">
      <c r="B26" t="s">
        <v>117</v>
      </c>
      <c r="C26" t="s">
        <v>120</v>
      </c>
      <c r="D26" t="s">
        <v>122</v>
      </c>
      <c r="E26">
        <v>20</v>
      </c>
      <c r="H26" t="s">
        <v>124</v>
      </c>
    </row>
    <row r="27" spans="2:9" x14ac:dyDescent="0.45">
      <c r="B27" t="s">
        <v>118</v>
      </c>
      <c r="C27" t="s">
        <v>121</v>
      </c>
      <c r="D27" t="s">
        <v>122</v>
      </c>
      <c r="E27">
        <v>40</v>
      </c>
      <c r="H27" t="s">
        <v>124</v>
      </c>
    </row>
    <row r="29" spans="2:9" x14ac:dyDescent="0.45">
      <c r="B29" t="s">
        <v>57</v>
      </c>
      <c r="C29" t="s">
        <v>62</v>
      </c>
    </row>
    <row r="30" spans="2:9" x14ac:dyDescent="0.45">
      <c r="B30" t="s">
        <v>3</v>
      </c>
      <c r="C30" t="s">
        <v>4</v>
      </c>
      <c r="D30" t="s">
        <v>5</v>
      </c>
      <c r="E30" t="s">
        <v>9</v>
      </c>
      <c r="F30" t="s">
        <v>52</v>
      </c>
      <c r="G30" t="s">
        <v>6</v>
      </c>
      <c r="H30" t="s">
        <v>12</v>
      </c>
      <c r="I30" t="s">
        <v>14</v>
      </c>
    </row>
    <row r="31" spans="2:9" x14ac:dyDescent="0.45">
      <c r="B31" t="s">
        <v>58</v>
      </c>
      <c r="C31" t="s">
        <v>34</v>
      </c>
      <c r="D31" t="s">
        <v>20</v>
      </c>
      <c r="E31">
        <v>7</v>
      </c>
      <c r="G31" t="s">
        <v>11</v>
      </c>
      <c r="H31" t="s">
        <v>13</v>
      </c>
      <c r="I31" t="s">
        <v>61</v>
      </c>
    </row>
    <row r="32" spans="2:9" x14ac:dyDescent="0.45">
      <c r="B32" t="s">
        <v>31</v>
      </c>
      <c r="C32" t="s">
        <v>35</v>
      </c>
      <c r="D32" t="s">
        <v>20</v>
      </c>
      <c r="E32">
        <v>4</v>
      </c>
      <c r="H32" t="s">
        <v>13</v>
      </c>
      <c r="I32" t="s">
        <v>37</v>
      </c>
    </row>
    <row r="33" spans="2:9" x14ac:dyDescent="0.45">
      <c r="B33" t="s">
        <v>32</v>
      </c>
      <c r="C33" t="s">
        <v>36</v>
      </c>
      <c r="D33" t="s">
        <v>10</v>
      </c>
      <c r="E33">
        <v>10</v>
      </c>
      <c r="H33" t="s">
        <v>13</v>
      </c>
      <c r="I33" t="s">
        <v>38</v>
      </c>
    </row>
    <row r="35" spans="2:9" x14ac:dyDescent="0.45">
      <c r="B35" t="s">
        <v>40</v>
      </c>
      <c r="C35" t="s">
        <v>56</v>
      </c>
    </row>
    <row r="36" spans="2:9" x14ac:dyDescent="0.45">
      <c r="B36" t="s">
        <v>3</v>
      </c>
      <c r="C36" t="s">
        <v>4</v>
      </c>
      <c r="D36" t="s">
        <v>5</v>
      </c>
      <c r="E36" t="s">
        <v>9</v>
      </c>
      <c r="F36" t="s">
        <v>52</v>
      </c>
      <c r="G36" t="s">
        <v>6</v>
      </c>
      <c r="H36" t="s">
        <v>12</v>
      </c>
      <c r="I36" t="s">
        <v>14</v>
      </c>
    </row>
    <row r="37" spans="2:9" x14ac:dyDescent="0.45">
      <c r="B37" t="s">
        <v>58</v>
      </c>
      <c r="C37" t="s">
        <v>34</v>
      </c>
      <c r="D37" t="s">
        <v>20</v>
      </c>
      <c r="E37">
        <v>7</v>
      </c>
      <c r="G37" t="s">
        <v>11</v>
      </c>
      <c r="H37" t="s">
        <v>13</v>
      </c>
      <c r="I37" t="s">
        <v>61</v>
      </c>
    </row>
    <row r="38" spans="2:9" x14ac:dyDescent="0.45">
      <c r="B38" t="s">
        <v>41</v>
      </c>
      <c r="C38" t="s">
        <v>46</v>
      </c>
      <c r="D38" t="s">
        <v>51</v>
      </c>
      <c r="F38" t="s">
        <v>72</v>
      </c>
    </row>
    <row r="39" spans="2:9" x14ac:dyDescent="0.45">
      <c r="B39" t="s">
        <v>42</v>
      </c>
      <c r="C39" t="s">
        <v>47</v>
      </c>
      <c r="D39" t="s">
        <v>51</v>
      </c>
      <c r="F39" t="s">
        <v>71</v>
      </c>
    </row>
    <row r="40" spans="2:9" x14ac:dyDescent="0.45">
      <c r="B40" t="s">
        <v>43</v>
      </c>
      <c r="C40" t="s">
        <v>48</v>
      </c>
      <c r="D40" t="s">
        <v>51</v>
      </c>
      <c r="F40" t="s">
        <v>71</v>
      </c>
    </row>
    <row r="41" spans="2:9" x14ac:dyDescent="0.45">
      <c r="B41" t="s">
        <v>44</v>
      </c>
      <c r="C41" t="s">
        <v>49</v>
      </c>
      <c r="D41" t="s">
        <v>51</v>
      </c>
      <c r="F41" t="s">
        <v>71</v>
      </c>
    </row>
    <row r="42" spans="2:9" x14ac:dyDescent="0.45">
      <c r="B42" t="s">
        <v>45</v>
      </c>
      <c r="C42" t="s">
        <v>50</v>
      </c>
      <c r="D42" t="s">
        <v>51</v>
      </c>
      <c r="F42" t="s">
        <v>71</v>
      </c>
    </row>
    <row r="44" spans="2:9" x14ac:dyDescent="0.45">
      <c r="B44" t="s">
        <v>63</v>
      </c>
    </row>
    <row r="45" spans="2:9" x14ac:dyDescent="0.45">
      <c r="B45" t="s">
        <v>67</v>
      </c>
      <c r="C45" t="s">
        <v>68</v>
      </c>
    </row>
    <row r="46" spans="2:9" x14ac:dyDescent="0.45">
      <c r="B46" t="s">
        <v>64</v>
      </c>
      <c r="C46">
        <v>1000</v>
      </c>
    </row>
    <row r="47" spans="2:9" x14ac:dyDescent="0.45">
      <c r="B47" t="s">
        <v>69</v>
      </c>
      <c r="C47">
        <v>1</v>
      </c>
    </row>
    <row r="48" spans="2:9" x14ac:dyDescent="0.45">
      <c r="B48" t="s">
        <v>65</v>
      </c>
      <c r="C48">
        <v>1000</v>
      </c>
    </row>
    <row r="49" spans="2:3" x14ac:dyDescent="0.45">
      <c r="B49" t="s">
        <v>66</v>
      </c>
      <c r="C49">
        <v>9999999</v>
      </c>
    </row>
  </sheetData>
  <phoneticPr fontId="1"/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"/>
  <sheetViews>
    <sheetView tabSelected="1" zoomScale="55" zoomScaleNormal="55" workbookViewId="0">
      <selection activeCell="L6" sqref="L6"/>
    </sheetView>
  </sheetViews>
  <sheetFormatPr defaultRowHeight="18" x14ac:dyDescent="0.45"/>
  <cols>
    <col min="1" max="1" width="1.8984375" customWidth="1"/>
    <col min="3" max="3" width="17.19921875" bestFit="1" customWidth="1"/>
    <col min="4" max="4" width="41.5" bestFit="1" customWidth="1"/>
    <col min="5" max="5" width="9" bestFit="1" customWidth="1"/>
    <col min="6" max="6" width="7.69921875" bestFit="1" customWidth="1"/>
    <col min="7" max="7" width="36.59765625" bestFit="1" customWidth="1"/>
    <col min="8" max="8" width="9" bestFit="1" customWidth="1"/>
    <col min="9" max="9" width="7.69921875" style="8" bestFit="1" customWidth="1"/>
    <col min="10" max="10" width="26.19921875" customWidth="1"/>
    <col min="13" max="13" width="20.09765625" bestFit="1" customWidth="1"/>
    <col min="16" max="16" width="12.3984375" bestFit="1" customWidth="1"/>
  </cols>
  <sheetData>
    <row r="1" spans="2:16" ht="7.5" customHeight="1" thickBot="1" x14ac:dyDescent="0.5"/>
    <row r="2" spans="2:16" ht="18.600000000000001" thickBot="1" x14ac:dyDescent="0.5">
      <c r="B2" s="4"/>
      <c r="C2" s="12" t="s">
        <v>73</v>
      </c>
      <c r="D2" s="5" t="s">
        <v>96</v>
      </c>
      <c r="E2" s="37" t="s">
        <v>104</v>
      </c>
      <c r="F2" s="38" t="s">
        <v>83</v>
      </c>
      <c r="G2" s="5" t="s">
        <v>106</v>
      </c>
      <c r="H2" s="9" t="s">
        <v>104</v>
      </c>
      <c r="I2"/>
      <c r="J2" s="12" t="s">
        <v>136</v>
      </c>
      <c r="K2" s="9" t="s">
        <v>104</v>
      </c>
      <c r="P2" s="52" t="s">
        <v>104</v>
      </c>
    </row>
    <row r="3" spans="2:16" ht="18.600000000000001" thickBot="1" x14ac:dyDescent="0.5">
      <c r="B3" s="31" t="s">
        <v>84</v>
      </c>
      <c r="C3" s="12" t="s">
        <v>83</v>
      </c>
      <c r="D3" s="5" t="s">
        <v>99</v>
      </c>
      <c r="E3" s="3" t="s">
        <v>105</v>
      </c>
      <c r="F3" s="32"/>
      <c r="G3" s="25"/>
      <c r="H3" s="26"/>
      <c r="I3"/>
      <c r="J3" s="27" t="s">
        <v>137</v>
      </c>
      <c r="K3" s="49" t="s">
        <v>134</v>
      </c>
      <c r="P3" s="53" t="s">
        <v>134</v>
      </c>
    </row>
    <row r="4" spans="2:16" x14ac:dyDescent="0.45">
      <c r="B4" s="57" t="s">
        <v>85</v>
      </c>
      <c r="C4" s="27" t="s">
        <v>74</v>
      </c>
      <c r="D4" s="30" t="s">
        <v>101</v>
      </c>
      <c r="E4" s="28" t="s">
        <v>105</v>
      </c>
      <c r="F4" s="33" t="s">
        <v>88</v>
      </c>
      <c r="G4" s="30" t="str">
        <f>SUBSTITUTE(D4,"Command","Bean")</f>
        <v>LoginBean</v>
      </c>
      <c r="H4" s="29" t="s">
        <v>134</v>
      </c>
      <c r="I4"/>
      <c r="J4" s="13" t="s">
        <v>139</v>
      </c>
      <c r="K4" s="46" t="s">
        <v>134</v>
      </c>
      <c r="P4" s="53" t="s">
        <v>135</v>
      </c>
    </row>
    <row r="5" spans="2:16" x14ac:dyDescent="0.45">
      <c r="B5" s="58"/>
      <c r="C5" s="13" t="s">
        <v>75</v>
      </c>
      <c r="D5" s="6" t="s">
        <v>100</v>
      </c>
      <c r="E5" s="1" t="s">
        <v>105</v>
      </c>
      <c r="F5" s="34" t="s">
        <v>88</v>
      </c>
      <c r="G5" s="15"/>
      <c r="H5" s="43"/>
      <c r="I5"/>
      <c r="J5" s="13" t="s">
        <v>140</v>
      </c>
      <c r="K5" s="10" t="s">
        <v>134</v>
      </c>
      <c r="P5" s="55" t="s">
        <v>105</v>
      </c>
    </row>
    <row r="6" spans="2:16" ht="18.600000000000001" thickBot="1" x14ac:dyDescent="0.5">
      <c r="B6" s="58"/>
      <c r="C6" s="13" t="s">
        <v>76</v>
      </c>
      <c r="D6" s="6" t="s">
        <v>98</v>
      </c>
      <c r="E6" s="1" t="s">
        <v>105</v>
      </c>
      <c r="F6" s="34" t="s">
        <v>88</v>
      </c>
      <c r="G6" s="15"/>
      <c r="H6" s="43"/>
      <c r="I6"/>
      <c r="J6" s="13" t="s">
        <v>142</v>
      </c>
      <c r="K6" s="10" t="s">
        <v>134</v>
      </c>
      <c r="P6" s="54" t="s">
        <v>153</v>
      </c>
    </row>
    <row r="7" spans="2:16" x14ac:dyDescent="0.45">
      <c r="B7" s="58"/>
      <c r="C7" s="13" t="s">
        <v>77</v>
      </c>
      <c r="D7" s="6" t="s">
        <v>92</v>
      </c>
      <c r="E7" s="1" t="s">
        <v>105</v>
      </c>
      <c r="F7" s="34" t="s">
        <v>88</v>
      </c>
      <c r="G7" s="6" t="str">
        <f t="shared" ref="G7:G15" si="0">SUBSTITUTE(D7,"Command","Bean")</f>
        <v>SearchWorkingHoursBean</v>
      </c>
      <c r="H7" s="10" t="s">
        <v>134</v>
      </c>
      <c r="I7"/>
      <c r="J7" s="13" t="s">
        <v>143</v>
      </c>
      <c r="K7" s="10" t="s">
        <v>134</v>
      </c>
    </row>
    <row r="8" spans="2:16" x14ac:dyDescent="0.45">
      <c r="B8" s="58"/>
      <c r="C8" s="21" t="s">
        <v>129</v>
      </c>
      <c r="D8" s="24" t="s">
        <v>131</v>
      </c>
      <c r="E8" s="22" t="s">
        <v>105</v>
      </c>
      <c r="F8" s="36" t="s">
        <v>88</v>
      </c>
      <c r="G8" s="15"/>
      <c r="H8" s="44"/>
      <c r="I8"/>
      <c r="J8" s="13" t="s">
        <v>144</v>
      </c>
      <c r="K8" s="10" t="s">
        <v>134</v>
      </c>
    </row>
    <row r="9" spans="2:16" ht="18.600000000000001" thickBot="1" x14ac:dyDescent="0.5">
      <c r="B9" s="59"/>
      <c r="C9" s="14" t="s">
        <v>130</v>
      </c>
      <c r="D9" s="7" t="s">
        <v>132</v>
      </c>
      <c r="E9" s="2" t="s">
        <v>105</v>
      </c>
      <c r="F9" s="35" t="s">
        <v>88</v>
      </c>
      <c r="G9" s="7" t="str">
        <f t="shared" si="0"/>
        <v>ReferSecretDataBean</v>
      </c>
      <c r="H9" s="11" t="s">
        <v>134</v>
      </c>
      <c r="I9"/>
      <c r="J9" s="13" t="s">
        <v>145</v>
      </c>
      <c r="K9" s="10" t="s">
        <v>134</v>
      </c>
    </row>
    <row r="10" spans="2:16" x14ac:dyDescent="0.45">
      <c r="B10" s="57" t="s">
        <v>86</v>
      </c>
      <c r="C10" s="27" t="s">
        <v>78</v>
      </c>
      <c r="D10" s="30" t="s">
        <v>93</v>
      </c>
      <c r="E10" s="28" t="s">
        <v>105</v>
      </c>
      <c r="F10" s="39" t="s">
        <v>89</v>
      </c>
      <c r="G10" s="30" t="str">
        <f>SUBSTITUTE(D7,"Command","Bean")</f>
        <v>SearchWorkingHoursBean</v>
      </c>
      <c r="H10" s="29" t="s">
        <v>134</v>
      </c>
      <c r="I10"/>
      <c r="J10" s="13" t="s">
        <v>146</v>
      </c>
      <c r="K10" s="10" t="s">
        <v>134</v>
      </c>
    </row>
    <row r="11" spans="2:16" ht="18.600000000000001" thickBot="1" x14ac:dyDescent="0.5">
      <c r="B11" s="59"/>
      <c r="C11" s="14" t="s">
        <v>95</v>
      </c>
      <c r="D11" s="7" t="s">
        <v>90</v>
      </c>
      <c r="E11" s="2" t="s">
        <v>105</v>
      </c>
      <c r="F11" s="40" t="s">
        <v>88</v>
      </c>
      <c r="G11" s="7" t="str">
        <f t="shared" si="0"/>
        <v>SearchDepartmentWorkingHoursBean</v>
      </c>
      <c r="H11" s="11" t="s">
        <v>134</v>
      </c>
      <c r="I11"/>
      <c r="J11" s="13" t="s">
        <v>149</v>
      </c>
      <c r="K11" s="10" t="s">
        <v>105</v>
      </c>
    </row>
    <row r="12" spans="2:16" ht="18.600000000000001" thickBot="1" x14ac:dyDescent="0.5">
      <c r="B12" s="57" t="s">
        <v>87</v>
      </c>
      <c r="C12" s="27" t="s">
        <v>79</v>
      </c>
      <c r="D12" s="30" t="s">
        <v>133</v>
      </c>
      <c r="E12" s="28" t="s">
        <v>105</v>
      </c>
      <c r="F12" s="33" t="s">
        <v>89</v>
      </c>
      <c r="G12" s="30" t="str">
        <f>SUBSTITUTE(D15,"Command","Bean")</f>
        <v>OutputEmployeeInformationBean</v>
      </c>
      <c r="H12" s="29" t="s">
        <v>134</v>
      </c>
      <c r="I12"/>
      <c r="J12" s="14" t="s">
        <v>150</v>
      </c>
      <c r="K12" s="11" t="s">
        <v>105</v>
      </c>
    </row>
    <row r="13" spans="2:16" ht="18.600000000000001" thickBot="1" x14ac:dyDescent="0.5">
      <c r="B13" s="58"/>
      <c r="C13" s="13" t="s">
        <v>80</v>
      </c>
      <c r="D13" s="6" t="s">
        <v>91</v>
      </c>
      <c r="E13" s="1" t="s">
        <v>105</v>
      </c>
      <c r="F13" s="34" t="s">
        <v>89</v>
      </c>
      <c r="G13" s="15"/>
      <c r="H13" s="43"/>
      <c r="I13"/>
      <c r="K13">
        <f>COUNTA(J3:J12)</f>
        <v>10</v>
      </c>
    </row>
    <row r="14" spans="2:16" ht="18.600000000000001" thickBot="1" x14ac:dyDescent="0.5">
      <c r="B14" s="58"/>
      <c r="C14" s="13" t="s">
        <v>81</v>
      </c>
      <c r="D14" s="6" t="s">
        <v>102</v>
      </c>
      <c r="E14" s="1" t="s">
        <v>105</v>
      </c>
      <c r="F14" s="34" t="s">
        <v>89</v>
      </c>
      <c r="G14" s="6" t="str">
        <f>SUBSTITUTE(D15,"Command","Bean")</f>
        <v>OutputEmployeeInformationBean</v>
      </c>
      <c r="H14" s="10" t="s">
        <v>134</v>
      </c>
      <c r="I14"/>
      <c r="J14" s="12" t="s">
        <v>136</v>
      </c>
      <c r="K14" s="9" t="s">
        <v>104</v>
      </c>
    </row>
    <row r="15" spans="2:16" ht="18.600000000000001" thickBot="1" x14ac:dyDescent="0.5">
      <c r="B15" s="59"/>
      <c r="C15" s="14" t="s">
        <v>82</v>
      </c>
      <c r="D15" s="7" t="s">
        <v>94</v>
      </c>
      <c r="E15" s="2" t="s">
        <v>105</v>
      </c>
      <c r="F15" s="35" t="s">
        <v>88</v>
      </c>
      <c r="G15" s="7" t="str">
        <f t="shared" si="0"/>
        <v>OutputEmployeeInformationBean</v>
      </c>
      <c r="H15" s="11" t="s">
        <v>134</v>
      </c>
      <c r="I15"/>
      <c r="J15" s="27" t="s">
        <v>138</v>
      </c>
      <c r="K15" s="49" t="s">
        <v>134</v>
      </c>
    </row>
    <row r="16" spans="2:16" ht="18.600000000000001" thickBot="1" x14ac:dyDescent="0.5">
      <c r="E16">
        <f>COUNTA(D3:D15)</f>
        <v>13</v>
      </c>
      <c r="H16">
        <f>COUNTA(G3:G15)</f>
        <v>8</v>
      </c>
      <c r="J16" s="13" t="s">
        <v>141</v>
      </c>
      <c r="K16" s="10" t="s">
        <v>134</v>
      </c>
    </row>
    <row r="17" spans="2:17" ht="18.600000000000001" thickBot="1" x14ac:dyDescent="0.5">
      <c r="B17" s="4"/>
      <c r="C17" s="12" t="s">
        <v>73</v>
      </c>
      <c r="D17" s="5" t="s">
        <v>97</v>
      </c>
      <c r="E17" s="50" t="s">
        <v>104</v>
      </c>
      <c r="F17" s="16"/>
      <c r="G17" s="5" t="s">
        <v>103</v>
      </c>
      <c r="H17" s="9" t="s">
        <v>104</v>
      </c>
      <c r="J17" s="13" t="s">
        <v>147</v>
      </c>
      <c r="K17" s="10" t="s">
        <v>134</v>
      </c>
    </row>
    <row r="18" spans="2:17" ht="18.600000000000001" thickBot="1" x14ac:dyDescent="0.5">
      <c r="B18" s="31" t="s">
        <v>84</v>
      </c>
      <c r="C18" s="12" t="s">
        <v>83</v>
      </c>
      <c r="D18" s="25"/>
      <c r="E18" s="41"/>
      <c r="F18" s="16"/>
      <c r="G18" s="25"/>
      <c r="H18" s="26"/>
      <c r="J18" s="13" t="s">
        <v>148</v>
      </c>
      <c r="K18" s="10" t="s">
        <v>134</v>
      </c>
    </row>
    <row r="19" spans="2:17" x14ac:dyDescent="0.45">
      <c r="B19" s="57" t="s">
        <v>85</v>
      </c>
      <c r="C19" s="27" t="s">
        <v>74</v>
      </c>
      <c r="D19" s="30" t="str">
        <f>CONCATENATE("Ora",SUBSTITUTE(D4,"Command","Dao"))</f>
        <v>OraLoginDao</v>
      </c>
      <c r="E19" s="30" t="s">
        <v>105</v>
      </c>
      <c r="F19" s="42"/>
      <c r="G19" s="28" t="str">
        <f>SUBSTITUTE(D4,"Command","Dao")</f>
        <v>LoginDao</v>
      </c>
      <c r="H19" s="29" t="s">
        <v>134</v>
      </c>
      <c r="J19" s="13" t="s">
        <v>151</v>
      </c>
      <c r="K19" s="10" t="s">
        <v>134</v>
      </c>
    </row>
    <row r="20" spans="2:17" ht="18.600000000000001" thickBot="1" x14ac:dyDescent="0.5">
      <c r="B20" s="58"/>
      <c r="C20" s="13" t="s">
        <v>75</v>
      </c>
      <c r="D20" s="6" t="str">
        <f>CONCATENATE("Ora",SUBSTITUTE(D5,"Command","Dao"))</f>
        <v>OraLogoutDao</v>
      </c>
      <c r="E20" s="6" t="s">
        <v>105</v>
      </c>
      <c r="F20" s="17"/>
      <c r="G20" s="19"/>
      <c r="H20" s="43"/>
      <c r="J20" s="14" t="s">
        <v>152</v>
      </c>
      <c r="K20" s="11" t="s">
        <v>134</v>
      </c>
    </row>
    <row r="21" spans="2:17" ht="18.600000000000001" thickBot="1" x14ac:dyDescent="0.5">
      <c r="B21" s="58"/>
      <c r="C21" s="13" t="s">
        <v>76</v>
      </c>
      <c r="D21" s="6" t="str">
        <f>CONCATENATE("Ora",SUBSTITUTE(D6,"Command","Dao"))</f>
        <v>OraChangePasswordDao</v>
      </c>
      <c r="E21" s="6" t="s">
        <v>105</v>
      </c>
      <c r="F21" s="17"/>
      <c r="G21" s="1" t="str">
        <f>SUBSTITUTE(D6,"Command","Dao")</f>
        <v>ChangePasswordDao</v>
      </c>
      <c r="H21" s="10" t="s">
        <v>134</v>
      </c>
      <c r="K21">
        <f>COUNTA(J15:J20)</f>
        <v>6</v>
      </c>
    </row>
    <row r="22" spans="2:17" ht="18.600000000000001" thickBot="1" x14ac:dyDescent="0.5">
      <c r="B22" s="58"/>
      <c r="C22" s="13" t="s">
        <v>77</v>
      </c>
      <c r="D22" s="6" t="str">
        <f>CONCATENATE("Ora",SUBSTITUTE(D7,"Command","Dao"))</f>
        <v>OraSearchWorkingHoursDao</v>
      </c>
      <c r="E22" s="6" t="s">
        <v>105</v>
      </c>
      <c r="F22" s="17"/>
      <c r="G22" s="1" t="str">
        <f>SUBSTITUTE(D7,"Command","Dao")</f>
        <v>SearchWorkingHoursDao</v>
      </c>
      <c r="H22" s="10" t="s">
        <v>134</v>
      </c>
      <c r="J22" s="12" t="s">
        <v>154</v>
      </c>
      <c r="K22" s="48" t="s">
        <v>134</v>
      </c>
    </row>
    <row r="23" spans="2:17" ht="18.600000000000001" thickBot="1" x14ac:dyDescent="0.5">
      <c r="B23" s="58"/>
      <c r="C23" s="13" t="s">
        <v>129</v>
      </c>
      <c r="D23" s="6" t="str">
        <f t="shared" ref="D23:D24" si="1">CONCATENATE("Ora",SUBSTITUTE(D8,"Command","Dao"))</f>
        <v>OraRegistSecretDataDao</v>
      </c>
      <c r="E23" s="6" t="s">
        <v>105</v>
      </c>
      <c r="F23" s="17"/>
      <c r="G23" s="1" t="str">
        <f t="shared" ref="G23:G24" si="2">SUBSTITUTE(D8,"Command","Dao")</f>
        <v>RegistSecretDataDao</v>
      </c>
      <c r="H23" s="10" t="s">
        <v>134</v>
      </c>
      <c r="J23" s="51"/>
      <c r="K23" s="56"/>
    </row>
    <row r="24" spans="2:17" ht="18.600000000000001" thickBot="1" x14ac:dyDescent="0.5">
      <c r="B24" s="59"/>
      <c r="C24" s="14" t="s">
        <v>130</v>
      </c>
      <c r="D24" s="7" t="str">
        <f t="shared" si="1"/>
        <v>OraReferSecretDataDao</v>
      </c>
      <c r="E24" s="7" t="s">
        <v>105</v>
      </c>
      <c r="F24" s="18"/>
      <c r="G24" s="2" t="str">
        <f t="shared" si="2"/>
        <v>ReferSecretDataDao</v>
      </c>
      <c r="H24" s="11" t="s">
        <v>134</v>
      </c>
    </row>
    <row r="25" spans="2:17" x14ac:dyDescent="0.45">
      <c r="B25" s="57" t="s">
        <v>86</v>
      </c>
      <c r="C25" s="27" t="s">
        <v>78</v>
      </c>
      <c r="D25" s="30" t="str">
        <f t="shared" ref="D25:D30" si="3">CONCATENATE("Ora",SUBSTITUTE(D10,"Command","Dao"))</f>
        <v>OraFixWorkingHoursDao</v>
      </c>
      <c r="E25" s="30" t="s">
        <v>105</v>
      </c>
      <c r="F25" s="42"/>
      <c r="G25" s="28" t="str">
        <f t="shared" ref="G25:G30" si="4">SUBSTITUTE(D10,"Command","Dao")</f>
        <v>FixWorkingHoursDao</v>
      </c>
      <c r="H25" s="29" t="s">
        <v>134</v>
      </c>
    </row>
    <row r="26" spans="2:17" ht="18.600000000000001" thickBot="1" x14ac:dyDescent="0.5">
      <c r="B26" s="59"/>
      <c r="C26" s="14" t="s">
        <v>95</v>
      </c>
      <c r="D26" s="7" t="str">
        <f t="shared" si="3"/>
        <v>OraSearchDepartmentWorkingHoursDao</v>
      </c>
      <c r="E26" s="7" t="s">
        <v>105</v>
      </c>
      <c r="F26" s="18"/>
      <c r="G26" s="2" t="str">
        <f t="shared" si="4"/>
        <v>SearchDepartmentWorkingHoursDao</v>
      </c>
      <c r="H26" s="11" t="s">
        <v>134</v>
      </c>
    </row>
    <row r="27" spans="2:17" x14ac:dyDescent="0.45">
      <c r="B27" s="57" t="s">
        <v>87</v>
      </c>
      <c r="C27" s="27" t="s">
        <v>79</v>
      </c>
      <c r="D27" s="30" t="str">
        <f t="shared" si="3"/>
        <v>OraChangeRegistInformationDao</v>
      </c>
      <c r="E27" s="30" t="s">
        <v>105</v>
      </c>
      <c r="F27" s="42"/>
      <c r="G27" s="28" t="str">
        <f t="shared" si="4"/>
        <v>ChangeRegistInformationDao</v>
      </c>
      <c r="H27" s="29" t="s">
        <v>134</v>
      </c>
      <c r="J27" s="45"/>
    </row>
    <row r="28" spans="2:17" x14ac:dyDescent="0.45">
      <c r="B28" s="58"/>
      <c r="C28" s="13" t="s">
        <v>80</v>
      </c>
      <c r="D28" s="6" t="str">
        <f t="shared" si="3"/>
        <v>OraDeleteEmployeeDao</v>
      </c>
      <c r="E28" s="6" t="s">
        <v>105</v>
      </c>
      <c r="F28" s="17"/>
      <c r="G28" s="1" t="str">
        <f t="shared" si="4"/>
        <v>DeleteEmployeeDao</v>
      </c>
      <c r="H28" s="10" t="s">
        <v>134</v>
      </c>
    </row>
    <row r="29" spans="2:17" ht="18.600000000000001" thickBot="1" x14ac:dyDescent="0.5">
      <c r="B29" s="58"/>
      <c r="C29" s="13" t="s">
        <v>81</v>
      </c>
      <c r="D29" s="6" t="str">
        <f t="shared" si="3"/>
        <v>OraRegistEmployeeDao</v>
      </c>
      <c r="E29" s="6" t="s">
        <v>105</v>
      </c>
      <c r="F29" s="17"/>
      <c r="G29" s="1" t="str">
        <f t="shared" si="4"/>
        <v>RegistEmployeeDao</v>
      </c>
      <c r="H29" s="23" t="s">
        <v>134</v>
      </c>
    </row>
    <row r="30" spans="2:17" ht="18.600000000000001" thickBot="1" x14ac:dyDescent="0.5">
      <c r="B30" s="59"/>
      <c r="C30" s="14" t="s">
        <v>82</v>
      </c>
      <c r="D30" s="7" t="str">
        <f t="shared" si="3"/>
        <v>OraOutputEmployeeInformationDao</v>
      </c>
      <c r="E30" s="7" t="s">
        <v>105</v>
      </c>
      <c r="F30" s="18"/>
      <c r="G30" s="7" t="str">
        <f t="shared" si="4"/>
        <v>OutputEmployeeInformationDao</v>
      </c>
      <c r="H30" s="11" t="s">
        <v>134</v>
      </c>
      <c r="P30" s="12" t="s">
        <v>155</v>
      </c>
      <c r="Q30" s="47">
        <f>SUM(E16,E31,H16,H31,K13,K21,K31)</f>
        <v>61</v>
      </c>
    </row>
    <row r="31" spans="2:17" x14ac:dyDescent="0.45">
      <c r="E31">
        <f>COUNTA(D19:D30)</f>
        <v>12</v>
      </c>
      <c r="H31">
        <f>COUNTA(G18:G30)</f>
        <v>11</v>
      </c>
      <c r="K31">
        <f>COUNTA(J22)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E1:E1048576 H1:H1048576 N1 N9:N1048576 K1:K1048576">
    <cfRule type="cellIs" dxfId="2" priority="1" operator="equal">
      <formula>$P$6</formula>
    </cfRule>
    <cfRule type="cellIs" dxfId="1" priority="2" operator="equal">
      <formula>$P$5</formula>
    </cfRule>
    <cfRule type="cellIs" dxfId="0" priority="3" operator="equal">
      <formula>$P$3</formula>
    </cfRule>
  </conditionalFormatting>
  <dataValidations count="2">
    <dataValidation type="list" allowBlank="1" showInputMessage="1" showErrorMessage="1" sqref="F4:F15">
      <formula1>"〇,×"</formula1>
    </dataValidation>
    <dataValidation type="list" allowBlank="1" showInputMessage="1" showErrorMessage="1" sqref="H3:H15 E19:F30 E3:F15 H19:H30 K3:K12 K15:K20 P3:P6 K22">
      <formula1>"完了,作業中,未実施,相談"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koyama</cp:lastModifiedBy>
  <dcterms:created xsi:type="dcterms:W3CDTF">2020-12-25T06:27:01Z</dcterms:created>
  <dcterms:modified xsi:type="dcterms:W3CDTF">2021-01-28T02:11:20Z</dcterms:modified>
</cp:coreProperties>
</file>