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uma\git\rjp5\"/>
    </mc:Choice>
  </mc:AlternateContent>
  <xr:revisionPtr revIDLastSave="0" documentId="13_ncr:1_{9C78ADDD-7B50-4E39-98A9-38BD98DA24E0}" xr6:coauthVersionLast="46" xr6:coauthVersionMax="46" xr10:uidLastSave="{00000000-0000-0000-0000-000000000000}"/>
  <bookViews>
    <workbookView xWindow="-120" yWindow="-120" windowWidth="19620" windowHeight="11760" activeTab="1" xr2:uid="{88BA69DB-C90D-4993-9CE7-A7AFD37F79B1}"/>
  </bookViews>
  <sheets>
    <sheet name="DatabaseTable name" sheetId="1" r:id="rId1"/>
    <sheet name="command&amp;dao na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2" l="1"/>
  <c r="K31" i="2"/>
  <c r="K21" i="2"/>
  <c r="K13" i="2"/>
  <c r="H31" i="2"/>
  <c r="H16" i="2"/>
  <c r="E31" i="2"/>
  <c r="E16" i="2"/>
  <c r="D19" i="2"/>
  <c r="G7" i="2"/>
  <c r="G23" i="2"/>
  <c r="G24" i="2"/>
  <c r="D23" i="2"/>
  <c r="D24" i="2"/>
  <c r="G9" i="2"/>
  <c r="G10" i="2"/>
  <c r="G12" i="2"/>
  <c r="G14" i="2"/>
  <c r="G11" i="2"/>
  <c r="G15" i="2"/>
  <c r="G4" i="2"/>
  <c r="G21" i="2"/>
  <c r="G22" i="2"/>
  <c r="G25" i="2"/>
  <c r="G26" i="2"/>
  <c r="G27" i="2"/>
  <c r="G28" i="2"/>
  <c r="G29" i="2"/>
  <c r="G30" i="2"/>
  <c r="G19" i="2"/>
  <c r="D20" i="2"/>
  <c r="D21" i="2"/>
  <c r="D22" i="2"/>
  <c r="D25" i="2"/>
  <c r="D26" i="2"/>
  <c r="D27" i="2"/>
  <c r="D28" i="2"/>
  <c r="D29" i="2"/>
  <c r="D30" i="2"/>
</calcChain>
</file>

<file path=xl/sharedStrings.xml><?xml version="1.0" encoding="utf-8"?>
<sst xmlns="http://schemas.openxmlformats.org/spreadsheetml/2006/main" count="332" uniqueCount="156">
  <si>
    <t>depertmentCode</t>
    <phoneticPr fontId="1"/>
  </si>
  <si>
    <t>depertmentname</t>
    <phoneticPr fontId="1"/>
  </si>
  <si>
    <t>Department表</t>
    <rPh sb="10" eb="11">
      <t>ヒョウ</t>
    </rPh>
    <phoneticPr fontId="1"/>
  </si>
  <si>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</si>
  <si>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</si>
  <si>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</si>
  <si>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制約</t>
    <rPh sb="0" eb="2">
      <t>セイヤク</t>
    </rPh>
    <phoneticPr fontId="1"/>
  </si>
  <si>
    <t>部署番号</t>
    <rPh sb="0" eb="2">
      <t>ブショ</t>
    </rPh>
    <rPh sb="2" eb="4">
      <t>バンゴウ</t>
    </rPh>
    <phoneticPr fontId="1"/>
  </si>
  <si>
    <t>部署名</t>
    <rPh sb="0" eb="2">
      <t>ブショ</t>
    </rPh>
    <rPh sb="2" eb="3">
      <t>メイ</t>
    </rPh>
    <phoneticPr fontId="1"/>
  </si>
  <si>
    <t>バイト数</t>
    <rPh sb="3" eb="4">
      <t>スウ</t>
    </rPh>
    <phoneticPr fontId="1"/>
  </si>
  <si>
    <t>VARCHAR2</t>
  </si>
  <si>
    <t>PRIMARY KEY</t>
  </si>
  <si>
    <t>NOT NULL</t>
    <phoneticPr fontId="1"/>
  </si>
  <si>
    <t>〇</t>
    <phoneticPr fontId="1"/>
  </si>
  <si>
    <t>外部参照</t>
    <rPh sb="0" eb="2">
      <t>ガイブ</t>
    </rPh>
    <rPh sb="2" eb="4">
      <t>サンショウ</t>
    </rPh>
    <phoneticPr fontId="1"/>
  </si>
  <si>
    <t>AuthorityType表</t>
    <rPh sb="13" eb="14">
      <t>ヒョウ</t>
    </rPh>
    <phoneticPr fontId="1"/>
  </si>
  <si>
    <t>code</t>
  </si>
  <si>
    <t>authoritytype</t>
  </si>
  <si>
    <t>権限コード</t>
    <rPh sb="0" eb="2">
      <t>ケンゲン</t>
    </rPh>
    <phoneticPr fontId="1"/>
  </si>
  <si>
    <t>権限名</t>
    <rPh sb="0" eb="3">
      <t>ケンゲンメイ</t>
    </rPh>
    <phoneticPr fontId="1"/>
  </si>
  <si>
    <t>NUMBER</t>
  </si>
  <si>
    <t>cardtype</t>
    <phoneticPr fontId="1"/>
  </si>
  <si>
    <t>cardid</t>
  </si>
  <si>
    <t>社員番号</t>
    <rPh sb="0" eb="4">
      <t>シャインバンゴウ</t>
    </rPh>
    <phoneticPr fontId="1"/>
  </si>
  <si>
    <t>社員名</t>
    <rPh sb="0" eb="3">
      <t>シャインメイ</t>
    </rPh>
    <phoneticPr fontId="1"/>
  </si>
  <si>
    <t>icカード種類</t>
    <rPh sb="5" eb="7">
      <t>シュルイ</t>
    </rPh>
    <phoneticPr fontId="1"/>
  </si>
  <si>
    <t>icカード番号</t>
    <rPh sb="5" eb="7">
      <t>バンゴウ</t>
    </rPh>
    <phoneticPr fontId="1"/>
  </si>
  <si>
    <t>pass</t>
    <phoneticPr fontId="1"/>
  </si>
  <si>
    <t>パスワード</t>
    <phoneticPr fontId="1"/>
  </si>
  <si>
    <t>?</t>
    <phoneticPr fontId="1"/>
  </si>
  <si>
    <t>CHECK(LENGTH(pass) &gt;= 8)</t>
  </si>
  <si>
    <t>depertmentcode</t>
  </si>
  <si>
    <t>departmentname</t>
    <phoneticPr fontId="1"/>
  </si>
  <si>
    <t>usertype</t>
  </si>
  <si>
    <t>社員番号</t>
    <rPh sb="0" eb="2">
      <t>シャイン</t>
    </rPh>
    <rPh sb="2" eb="4">
      <t>バンゴウ</t>
    </rPh>
    <phoneticPr fontId="1"/>
  </si>
  <si>
    <t>部署コード</t>
    <rPh sb="0" eb="2">
      <t>ブショ</t>
    </rPh>
    <phoneticPr fontId="1"/>
  </si>
  <si>
    <t>部署名</t>
    <rPh sb="0" eb="3">
      <t>ブショメイ</t>
    </rPh>
    <phoneticPr fontId="1"/>
  </si>
  <si>
    <t>department(depertmentcode)</t>
    <phoneticPr fontId="1"/>
  </si>
  <si>
    <t>department(departmentname)</t>
  </si>
  <si>
    <t>AuthorityType(code)</t>
  </si>
  <si>
    <t>WorkTable表</t>
    <rPh sb="9" eb="10">
      <t>ヒョウ</t>
    </rPh>
    <phoneticPr fontId="1"/>
  </si>
  <si>
    <t>date</t>
  </si>
  <si>
    <t>attendance</t>
  </si>
  <si>
    <t>goouttime</t>
  </si>
  <si>
    <t>returntime</t>
    <phoneticPr fontId="1"/>
  </si>
  <si>
    <t>leaveWork</t>
  </si>
  <si>
    <t>出勤日</t>
    <rPh sb="0" eb="3">
      <t>シュッキンビ</t>
    </rPh>
    <phoneticPr fontId="1"/>
  </si>
  <si>
    <t>出勤時間</t>
    <rPh sb="0" eb="2">
      <t>シュッキン</t>
    </rPh>
    <rPh sb="2" eb="4">
      <t>ジカン</t>
    </rPh>
    <phoneticPr fontId="1"/>
  </si>
  <si>
    <t>私用外出時間</t>
    <rPh sb="0" eb="2">
      <t>シヨウ</t>
    </rPh>
    <rPh sb="2" eb="4">
      <t>ガイシュツ</t>
    </rPh>
    <rPh sb="4" eb="6">
      <t>ジカン</t>
    </rPh>
    <phoneticPr fontId="1"/>
  </si>
  <si>
    <t>戻り時間</t>
    <rPh sb="0" eb="1">
      <t>モド</t>
    </rPh>
    <rPh sb="2" eb="4">
      <t>ジカン</t>
    </rPh>
    <phoneticPr fontId="1"/>
  </si>
  <si>
    <t>退勤時間</t>
    <rPh sb="0" eb="4">
      <t>タイキンジカン</t>
    </rPh>
    <phoneticPr fontId="1"/>
  </si>
  <si>
    <t>DATE</t>
    <phoneticPr fontId="1"/>
  </si>
  <si>
    <t>default</t>
    <phoneticPr fontId="1"/>
  </si>
  <si>
    <t>部署表</t>
    <rPh sb="0" eb="3">
      <t>ブショヒョウ</t>
    </rPh>
    <phoneticPr fontId="1"/>
  </si>
  <si>
    <t>権限表</t>
    <rPh sb="0" eb="3">
      <t>ケンゲンヒョウ</t>
    </rPh>
    <phoneticPr fontId="1"/>
  </si>
  <si>
    <t>社員表</t>
    <rPh sb="0" eb="3">
      <t>シャインヒョウ</t>
    </rPh>
    <phoneticPr fontId="1"/>
  </si>
  <si>
    <t>勤務表</t>
    <rPh sb="0" eb="2">
      <t>キンム</t>
    </rPh>
    <rPh sb="2" eb="3">
      <t>ヒョウ</t>
    </rPh>
    <phoneticPr fontId="1"/>
  </si>
  <si>
    <t>Assignment表</t>
    <rPh sb="10" eb="11">
      <t>ヒョウ</t>
    </rPh>
    <phoneticPr fontId="1"/>
  </si>
  <si>
    <t>employeeid</t>
    <phoneticPr fontId="1"/>
  </si>
  <si>
    <t>EmployeeList表</t>
    <rPh sb="12" eb="13">
      <t>ヒョウ</t>
    </rPh>
    <phoneticPr fontId="1"/>
  </si>
  <si>
    <t>name</t>
    <phoneticPr fontId="1"/>
  </si>
  <si>
    <t>EmployeeList(employeeid)</t>
    <phoneticPr fontId="1"/>
  </si>
  <si>
    <t>配属表</t>
    <rPh sb="0" eb="3">
      <t>ハイゾクヒョウ</t>
    </rPh>
    <phoneticPr fontId="1"/>
  </si>
  <si>
    <t>employeeidシーケンス</t>
    <phoneticPr fontId="1"/>
  </si>
  <si>
    <t>START WITH</t>
  </si>
  <si>
    <t>MINVALUE</t>
  </si>
  <si>
    <t>MAXVALUE</t>
  </si>
  <si>
    <t>オプション</t>
    <phoneticPr fontId="1"/>
  </si>
  <si>
    <t>値</t>
    <rPh sb="0" eb="1">
      <t>アタイ</t>
    </rPh>
    <phoneticPr fontId="1"/>
  </si>
  <si>
    <t>INCREMENT BY</t>
    <phoneticPr fontId="1"/>
  </si>
  <si>
    <t>employeeidSEQUENCE</t>
    <phoneticPr fontId="1"/>
  </si>
  <si>
    <t>SYSDATE(HH24:MI)</t>
    <phoneticPr fontId="1"/>
  </si>
  <si>
    <t>SYSDATE(RR/MM/DD)</t>
    <phoneticPr fontId="1"/>
  </si>
  <si>
    <t>ユースケース名</t>
    <rPh sb="6" eb="7">
      <t>メイ</t>
    </rPh>
    <phoneticPr fontId="1"/>
  </si>
  <si>
    <t>ログイン</t>
    <phoneticPr fontId="1"/>
  </si>
  <si>
    <t>ログアウト</t>
    <phoneticPr fontId="1"/>
  </si>
  <si>
    <t>パスワード変更</t>
    <rPh sb="5" eb="7">
      <t>ヘンコウ</t>
    </rPh>
    <phoneticPr fontId="1"/>
  </si>
  <si>
    <t>勤務時間検索</t>
    <rPh sb="0" eb="4">
      <t>キンムジカン</t>
    </rPh>
    <rPh sb="4" eb="6">
      <t>ケンサク</t>
    </rPh>
    <phoneticPr fontId="1"/>
  </si>
  <si>
    <t>勤務時間修正</t>
    <rPh sb="0" eb="4">
      <t>キンムジカン</t>
    </rPh>
    <rPh sb="4" eb="6">
      <t>シュウセイ</t>
    </rPh>
    <phoneticPr fontId="1"/>
  </si>
  <si>
    <t>登録内容変更</t>
    <rPh sb="0" eb="4">
      <t>トウロクナイヨウ</t>
    </rPh>
    <rPh sb="4" eb="6">
      <t>ヘンコウ</t>
    </rPh>
    <phoneticPr fontId="1"/>
  </si>
  <si>
    <t>社員削除</t>
    <rPh sb="0" eb="2">
      <t>シャイン</t>
    </rPh>
    <rPh sb="2" eb="4">
      <t>サクジョ</t>
    </rPh>
    <phoneticPr fontId="1"/>
  </si>
  <si>
    <t>社員登録</t>
    <rPh sb="0" eb="2">
      <t>シャイン</t>
    </rPh>
    <rPh sb="2" eb="4">
      <t>トウロク</t>
    </rPh>
    <phoneticPr fontId="1"/>
  </si>
  <si>
    <t>社員情報出力</t>
    <rPh sb="0" eb="2">
      <t>シャイン</t>
    </rPh>
    <rPh sb="2" eb="4">
      <t>ジョウホウ</t>
    </rPh>
    <rPh sb="4" eb="6">
      <t>シュツリョク</t>
    </rPh>
    <phoneticPr fontId="1"/>
  </si>
  <si>
    <t>log出力</t>
    <rPh sb="3" eb="5">
      <t>シュツリョク</t>
    </rPh>
    <phoneticPr fontId="1"/>
  </si>
  <si>
    <t>include</t>
    <phoneticPr fontId="1"/>
  </si>
  <si>
    <t>一般社員</t>
    <rPh sb="0" eb="2">
      <t>イッパン</t>
    </rPh>
    <rPh sb="2" eb="4">
      <t>シャイン</t>
    </rPh>
    <phoneticPr fontId="1"/>
  </si>
  <si>
    <t>経理部</t>
    <rPh sb="0" eb="3">
      <t>ケイリブ</t>
    </rPh>
    <phoneticPr fontId="1"/>
  </si>
  <si>
    <t>管理者</t>
    <rPh sb="0" eb="3">
      <t>カンリシャ</t>
    </rPh>
    <phoneticPr fontId="1"/>
  </si>
  <si>
    <t>×</t>
  </si>
  <si>
    <t>〇</t>
  </si>
  <si>
    <t>SearchDepartmentWorkingHoursCommand</t>
  </si>
  <si>
    <t>DeleteEmployeeCommand</t>
  </si>
  <si>
    <t>SearchWorkingHoursCommand</t>
  </si>
  <si>
    <t>FixWorkingHoursCommand</t>
  </si>
  <si>
    <t>OutputEmployeeInformationCommand</t>
  </si>
  <si>
    <t>部署勤務時間検索</t>
    <rPh sb="0" eb="2">
      <t>ブショ</t>
    </rPh>
    <rPh sb="2" eb="6">
      <t>キンムジカン</t>
    </rPh>
    <rPh sb="6" eb="8">
      <t>ケンサク</t>
    </rPh>
    <phoneticPr fontId="1"/>
  </si>
  <si>
    <t>CommandClassName</t>
    <phoneticPr fontId="1"/>
  </si>
  <si>
    <t>DaoClassName</t>
    <phoneticPr fontId="1"/>
  </si>
  <si>
    <t>ChangePasswordCommand</t>
  </si>
  <si>
    <t>LogOutputCommand</t>
    <phoneticPr fontId="1"/>
  </si>
  <si>
    <t>LogoutCommand</t>
    <phoneticPr fontId="1"/>
  </si>
  <si>
    <t>LoginCommand</t>
    <phoneticPr fontId="1"/>
  </si>
  <si>
    <t>RegistEmployeeCommand</t>
    <phoneticPr fontId="1"/>
  </si>
  <si>
    <t>DaoClassName&lt;interface&gt;</t>
    <phoneticPr fontId="1"/>
  </si>
  <si>
    <t>開発状況</t>
    <rPh sb="0" eb="2">
      <t>カイハツ</t>
    </rPh>
    <rPh sb="2" eb="4">
      <t>ジョウキョウ</t>
    </rPh>
    <phoneticPr fontId="1"/>
  </si>
  <si>
    <t>未実施</t>
  </si>
  <si>
    <t>BeanClassName</t>
    <phoneticPr fontId="1"/>
  </si>
  <si>
    <t>EmployeeSecret表</t>
    <rPh sb="14" eb="15">
      <t>ヒョウ</t>
    </rPh>
    <phoneticPr fontId="1"/>
  </si>
  <si>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</si>
  <si>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</si>
  <si>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</si>
  <si>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バイト数</t>
    <rPh sb="3" eb="4">
      <t>スウ</t>
    </rPh>
    <phoneticPr fontId="1"/>
  </si>
  <si>
    <t>default</t>
    <phoneticPr fontId="1"/>
  </si>
  <si>
    <t>制約</t>
    <rPh sb="0" eb="2">
      <t>セイヤク</t>
    </rPh>
    <phoneticPr fontId="1"/>
  </si>
  <si>
    <t>NOT　NULL</t>
    <phoneticPr fontId="1"/>
  </si>
  <si>
    <t>外部参照</t>
    <rPh sb="0" eb="2">
      <t>ガイブ</t>
    </rPh>
    <rPh sb="2" eb="4">
      <t>サンショウ</t>
    </rPh>
    <phoneticPr fontId="1"/>
  </si>
  <si>
    <t>employeeid</t>
    <phoneticPr fontId="1"/>
  </si>
  <si>
    <t>secretproblem</t>
    <phoneticPr fontId="1"/>
  </si>
  <si>
    <t>secretanswer</t>
    <phoneticPr fontId="1"/>
  </si>
  <si>
    <t>社員番号</t>
    <rPh sb="0" eb="2">
      <t>シャイン</t>
    </rPh>
    <rPh sb="2" eb="4">
      <t>バンゴウ</t>
    </rPh>
    <phoneticPr fontId="1"/>
  </si>
  <si>
    <t>秘密の質問</t>
    <rPh sb="0" eb="2">
      <t>ヒミツ</t>
    </rPh>
    <rPh sb="3" eb="5">
      <t>シツモン</t>
    </rPh>
    <phoneticPr fontId="1"/>
  </si>
  <si>
    <t>秘密の回答</t>
    <rPh sb="0" eb="2">
      <t>ヒミツ</t>
    </rPh>
    <rPh sb="3" eb="5">
      <t>カイトウ</t>
    </rPh>
    <phoneticPr fontId="1"/>
  </si>
  <si>
    <t>VARCHAR2</t>
    <phoneticPr fontId="1"/>
  </si>
  <si>
    <t>EmployeeList(employeeid)</t>
    <phoneticPr fontId="1"/>
  </si>
  <si>
    <t>〇</t>
    <phoneticPr fontId="1"/>
  </si>
  <si>
    <t>birthday</t>
    <phoneticPr fontId="1"/>
  </si>
  <si>
    <t>誕生日</t>
    <rPh sb="0" eb="3">
      <t>タンジョウビ</t>
    </rPh>
    <phoneticPr fontId="1"/>
  </si>
  <si>
    <t>date</t>
    <phoneticPr fontId="1"/>
  </si>
  <si>
    <t>CHCK(to_date(SYSDATE,'yyyy') - to_date(birthday,'yyyy') &gt;= 16)</t>
    <phoneticPr fontId="1"/>
  </si>
  <si>
    <t>秘密データ登録</t>
    <rPh sb="0" eb="2">
      <t>ヒミツ</t>
    </rPh>
    <rPh sb="5" eb="7">
      <t>トウロク</t>
    </rPh>
    <phoneticPr fontId="1"/>
  </si>
  <si>
    <t>秘密データ参照</t>
    <rPh sb="0" eb="2">
      <t>ヒミツ</t>
    </rPh>
    <rPh sb="5" eb="7">
      <t>サンショウ</t>
    </rPh>
    <phoneticPr fontId="1"/>
  </si>
  <si>
    <t>RegistSecretDataCommand</t>
    <phoneticPr fontId="1"/>
  </si>
  <si>
    <t>ReferSecretDataCommand</t>
    <phoneticPr fontId="1"/>
  </si>
  <si>
    <t>ChangeRegistInformationCommand</t>
    <phoneticPr fontId="1"/>
  </si>
  <si>
    <t>完了</t>
  </si>
  <si>
    <t>作業中</t>
  </si>
  <si>
    <t>ClassName</t>
    <phoneticPr fontId="1"/>
  </si>
  <si>
    <t>FrontServlet</t>
  </si>
  <si>
    <t>ControllerFactory</t>
  </si>
  <si>
    <t>ApplicationController</t>
  </si>
  <si>
    <t>WebApplicationController</t>
  </si>
  <si>
    <t>ContextFactory</t>
  </si>
  <si>
    <t>RequestContext</t>
  </si>
  <si>
    <t>WebRequestContext</t>
  </si>
  <si>
    <t>ResponseContext</t>
  </si>
  <si>
    <t>WebResponseContext</t>
  </si>
  <si>
    <t>AbstractCommand</t>
  </si>
  <si>
    <t>CommandFactory</t>
  </si>
  <si>
    <t>ConnectorFactory</t>
  </si>
  <si>
    <t>Connector</t>
  </si>
  <si>
    <t>OraConnector</t>
  </si>
  <si>
    <t>AbstractDaoFactory</t>
  </si>
  <si>
    <t>OraDaoFactory</t>
  </si>
  <si>
    <t>相談</t>
  </si>
  <si>
    <t>Exception</t>
    <phoneticPr fontId="1"/>
  </si>
  <si>
    <t>Class数合計</t>
    <rPh sb="5" eb="6">
      <t>スウ</t>
    </rPh>
    <rPh sb="6" eb="8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</si>
</sst>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" borderId="10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27" xfId="0" applyBorder="1">
      <alignment vertical="center"/>
    </xf>
    <xf numFmtId="0" fontId="0" fillId="0" borderId="2" xfId="0" applyBorder="1">
      <alignment vertical="center"/>
    </xf>
    <xf numFmtId="0" fontId="0" fillId="0" borderId="28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2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0" borderId="19" xfId="0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25" xfId="0" applyFill="1" applyBorder="1">
      <alignment vertical="center"/>
    </xf>
    <xf numFmtId="0" fontId="0" fillId="0" borderId="0" xfId="0" applyBorder="1">
      <alignment vertical="center"/>
    </xf>
    <xf numFmtId="0" fontId="0" fillId="0" borderId="37" xfId="0" applyBorder="1">
      <alignment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0" fontId="0" fillId="3" borderId="2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38" xfId="0" applyBorder="1">
      <alignment vertical="center"/>
    </xf>
    <xf numFmtId="0" fontId="0" fillId="0" borderId="40" xfId="0" applyFill="1" applyBorder="1">
      <alignment vertical="center"/>
    </xf>
    <xf numFmtId="0" fontId="0" fillId="3" borderId="41" xfId="0" applyFill="1" applyBorder="1">
      <alignment vertical="center"/>
    </xf>
    <xf numFmtId="0" fontId="0" fillId="3" borderId="42" xfId="0" applyFill="1" applyBorder="1">
      <alignment vertical="center"/>
    </xf>
    <xf numFmtId="0" fontId="0" fillId="3" borderId="43" xfId="0" applyFill="1" applyBorder="1">
      <alignment vertical="center"/>
    </xf>
    <xf numFmtId="0" fontId="0" fillId="0" borderId="39" xfId="0" applyBorder="1">
      <alignment vertical="center"/>
    </xf>
  </cellXfs>
  <cellStyles count="1">
    <cellStyle name="標準" xfId="0" builtinId="0"/>
  </cellStyles>
  <dxfs count="6"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50952"/>
        </patternFill>
      </fill>
    </dxf>
    <dxf>
      <fill>
        <patternFill>
          <bgColor rgb="FF79DCFF"/>
        </patternFill>
      </fill>
    </dxf>
    <dxf>
      <fill>
        <patternFill>
          <bgColor rgb="FF79DCFF"/>
        </patternFill>
      </fill>
    </dxf>
  </dxfs>
  <tableStyles count="0" defaultTableStyle="TableStyleMedium2" defaultPivotStyle="PivotStyleLight16"/>
  <colors>
    <mruColors>
      <color rgb="FF6EFE71"/>
      <color rgb="FFF50952"/>
      <color rgb="FFF17FF4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AF727E-4183-44E6-BA01-E5B7B4C65E2D}" name="テーブル6" displayName="テーブル6" ref="B36:I42" totalsRowShown="0">
  <autoFilter ref="B36:I42" xr:uid="{86EE19AF-04E1-4E22-8BFF-F8625A61D494}"/>
  <tableColumns count="8">
    <tableColumn id="1" xr3:uid="{09D136F7-0693-4C84-9E72-BCBBCEB87E3F}" name="列名"/>
    <tableColumn id="2" xr3:uid="{C0DE888A-9F0E-4A35-B44A-BDAB6DE87CDE}" name="説明"/>
    <tableColumn id="3" xr3:uid="{F794184C-3E5F-4EB5-B2BE-8A9F66F685AE}" name="型"/>
    <tableColumn id="4" xr3:uid="{BFEF4306-C0CF-4580-9561-574574D50F64}" name="バイト数"/>
    <tableColumn id="5" xr3:uid="{8BF2C824-FF9F-47EC-9BD7-BEDDEF477FB7}" name="default"/>
    <tableColumn id="6" xr3:uid="{24B506D6-A0CA-4D72-A607-59D234CBD2FE}" name="制約"/>
    <tableColumn id="7" xr3:uid="{E25E3F44-61C9-428D-A004-0D6034D25CD5}" name="NOT NULL"/>
    <tableColumn id="8" xr3:uid="{37090976-71F0-4824-925C-46D8980D15C8}" name="外部参照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EF3AA4-CD85-4E2B-A672-9DCF440A831C}" name="テーブル8" displayName="テーブル8" ref="B14:I20" totalsRowShown="0">
  <autoFilter ref="B14:I20" xr:uid="{D3E32264-A98C-421A-AB92-360989929822}"/>
  <tableColumns count="8">
    <tableColumn id="1" xr3:uid="{0865B257-18AA-45F4-A6DA-62E8796CFD6A}" name="列名"/>
    <tableColumn id="2" xr3:uid="{59E3A37A-0CA2-4425-8266-3273E9AB0127}" name="説明"/>
    <tableColumn id="3" xr3:uid="{CF3311A3-049F-427D-87B5-C0A9D2F1C35D}" name="型"/>
    <tableColumn id="4" xr3:uid="{32ED5E0C-7CEE-4435-A9AC-5DB9ABD12965}" name="バイト数"/>
    <tableColumn id="5" xr3:uid="{D597C65F-B42F-44AF-904D-9CA79B0F00BD}" name="default"/>
    <tableColumn id="6" xr3:uid="{D03CDF2B-5831-4BA1-8670-7AF6AF9F7ADD}" name="制約"/>
    <tableColumn id="7" xr3:uid="{312DF929-2D20-446B-935A-CA4E178C92CE}" name="NOT NULL"/>
    <tableColumn id="8" xr3:uid="{1EE739D6-1B72-43ED-8458-9E290960741F}" name="外部参照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35BFD86-209A-4A64-A102-0AFF2BA913D8}" name="テーブル9" displayName="テーブル9" ref="B9:I11" totalsRowShown="0">
  <autoFilter ref="B9:I11" xr:uid="{B5E70293-4A7C-44A0-B004-CB5170E56A0F}"/>
  <tableColumns count="8">
    <tableColumn id="1" xr3:uid="{40DD909F-C274-4D2D-A120-A7F5C71960F7}" name="列名"/>
    <tableColumn id="2" xr3:uid="{7A389558-7C51-4788-A984-BAAFF32AE2D6}" name="説明"/>
    <tableColumn id="3" xr3:uid="{0F629349-F65B-4313-8533-2F9E77BDAB82}" name="型"/>
    <tableColumn id="4" xr3:uid="{2CFB30F2-6384-490E-A99B-57FE38D7CC3B}" name="バイト数"/>
    <tableColumn id="5" xr3:uid="{4B4068C5-5E02-4982-B480-95ABCABFF46A}" name="default"/>
    <tableColumn id="6" xr3:uid="{29B01029-CC9D-4D23-9CB3-0C184E6820C8}" name="制約"/>
    <tableColumn id="7" xr3:uid="{75F459F9-0B61-4C73-82E0-3C142CCD4A7D}" name="NOT NULL"/>
    <tableColumn id="8" xr3:uid="{C8031F1C-31F7-4FDC-AF3A-3C4FEECCD9E4}" name="外部参照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9306FB-83BD-4992-BDB3-B2826A8E3DFF}" name="テーブル11" displayName="テーブル11" ref="B4:I6" totalsRowShown="0">
  <autoFilter ref="B4:I6" xr:uid="{13B0D8DF-E316-4134-BBC7-97F7BDFD8E04}"/>
  <tableColumns count="8">
    <tableColumn id="1" xr3:uid="{52B4F55A-ED45-4345-BEC7-032AECDB6377}" name="列名"/>
    <tableColumn id="2" xr3:uid="{88CEA1E8-A2C3-4E41-A273-4A4F1E1575E2}" name="説明"/>
    <tableColumn id="3" xr3:uid="{63E71EBE-B2A1-4D0E-AD19-DB87E7C3ECDE}" name="型"/>
    <tableColumn id="4" xr3:uid="{EA0A0A31-042C-4980-B793-0736D68D12C5}" name="バイト数"/>
    <tableColumn id="5" xr3:uid="{5B0709E2-59D6-4B18-B686-6A953B299D96}" name="default"/>
    <tableColumn id="6" xr3:uid="{1AFDD426-E097-438C-9135-5B7F24C13A8D}" name="制約"/>
    <tableColumn id="7" xr3:uid="{A4780D94-5724-47F2-8431-ED300E2A7ADD}" name="NOT NULL"/>
    <tableColumn id="8" xr3:uid="{DEB6131F-DD30-435B-BCAF-327440BFBA5A}" name="外部参照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BED6C3-C7D0-4093-8FBB-1D5930897DEF}" name="テーブル12" displayName="テーブル12" ref="B45:C49" totalsRowShown="0">
  <autoFilter ref="B45:C49" xr:uid="{2B74E9DA-35C1-44F4-926A-36F16AEAC3B3}"/>
  <tableColumns count="2">
    <tableColumn id="1" xr3:uid="{D17DF951-5C86-40C8-9AE9-EE497AF85023}" name="オプション"/>
    <tableColumn id="2" xr3:uid="{5097AC5F-A4F7-48D1-8931-CEBAACA9C4F0}" name="値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D87391-2E2A-46BA-8558-5856B369F7A6}" name="テーブル7" displayName="テーブル7" ref="B30:I33" totalsRowShown="0">
  <autoFilter ref="B30:I33" xr:uid="{75F1DF28-C9DE-4563-B069-7DAEC4B16444}"/>
  <tableColumns count="8">
    <tableColumn id="1" xr3:uid="{F9153091-F3B2-4A22-B358-5D47A99C9BC6}" name="列名"/>
    <tableColumn id="2" xr3:uid="{2108F045-7361-4ED9-8ADD-1F17EF4C35B4}" name="説明"/>
    <tableColumn id="3" xr3:uid="{8F3734AC-BE8F-42EF-9021-E17A79AD3F43}" name="型"/>
    <tableColumn id="4" xr3:uid="{E038D60C-A325-4C5A-A86E-59FEDD8032D3}" name="バイト数"/>
    <tableColumn id="5" xr3:uid="{0374404D-FE7A-4A0D-BDEE-CC2374A0FBB0}" name="default"/>
    <tableColumn id="6" xr3:uid="{829860D2-8FE5-4A4B-BD45-CD9164682A0E}" name="制約"/>
    <tableColumn id="7" xr3:uid="{035D1A8F-2B16-4627-94C4-D43CF1F11487}" name="NOT NULL"/>
    <tableColumn id="8" xr3:uid="{B86445ED-7F18-4189-8FA1-9AA18C058051}" name="外部参照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75EC69-917D-4CBD-B626-C5A32BAFDF10}" name="テーブル1" displayName="テーブル1" ref="B23:I27" totalsRowShown="0">
  <autoFilter ref="B23:I27" xr:uid="{0342A051-6A84-493D-BEB6-A2D5B44A454C}"/>
  <tableColumns count="8">
    <tableColumn id="1" xr3:uid="{8D6DA42D-F004-4541-A034-E4E2FEBFD2C2}" name="列名"/>
    <tableColumn id="2" xr3:uid="{945EFFCC-3FAE-469B-8842-8F05F848149E}" name="説明"/>
    <tableColumn id="3" xr3:uid="{2C68496B-217D-4A1F-B6CB-E2D3811E0ECD}" name="型"/>
    <tableColumn id="4" xr3:uid="{A7120F14-F602-4C3E-B48D-A6858AE6911D}" name="バイト数"/>
    <tableColumn id="5" xr3:uid="{AD8EEFD0-AD02-4171-B6AD-BE781940F9C4}" name="default"/>
    <tableColumn id="6" xr3:uid="{F4ED883E-0B9B-4655-82BF-075C8C4690C0}" name="制約"/>
    <tableColumn id="7" xr3:uid="{95446FA7-E327-4ADF-A167-9C84EBD7BD68}" name="NOT　NULL"/>
    <tableColumn id="8" xr3:uid="{2A4ECA60-9958-49A6-9173-9B3D6EA828C7}" name="外部参照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C9E1-E04E-47C8-A752-B272833A33FB}">
  <dimension ref="B3:I49"/>
  <sheetViews>
    <sheetView topLeftCell="A13" zoomScale="85" zoomScaleNormal="85" workbookViewId="0">
      <selection activeCell="B27" sqref="B27"/>
    </sheetView>
  </sheetViews>
  <sheetFormatPr defaultRowHeight="18.75" x14ac:dyDescent="0.4"/>
  <cols>
    <col min="2" max="2" width="23.75" bestFit="1" customWidth="1"/>
    <col min="3" max="3" width="13.75" bestFit="1" customWidth="1"/>
    <col min="4" max="4" width="11.5" bestFit="1" customWidth="1"/>
    <col min="5" max="5" width="10.625" customWidth="1"/>
    <col min="6" max="6" width="22.5" bestFit="1" customWidth="1"/>
    <col min="7" max="7" width="30.625" bestFit="1" customWidth="1"/>
    <col min="8" max="8" width="13.75" customWidth="1"/>
    <col min="9" max="9" width="31.5" bestFit="1" customWidth="1"/>
  </cols>
  <sheetData>
    <row r="3" spans="2:9" x14ac:dyDescent="0.4">
      <c r="B3" t="s">
        <v>2</v>
      </c>
      <c r="C3" t="s">
        <v>53</v>
      </c>
    </row>
    <row r="4" spans="2:9" x14ac:dyDescent="0.4">
      <c r="B4" t="s">
        <v>3</v>
      </c>
      <c r="C4" t="s">
        <v>4</v>
      </c>
      <c r="D4" t="s">
        <v>5</v>
      </c>
      <c r="E4" t="s">
        <v>9</v>
      </c>
      <c r="F4" t="s">
        <v>52</v>
      </c>
      <c r="G4" t="s">
        <v>6</v>
      </c>
      <c r="H4" t="s">
        <v>12</v>
      </c>
      <c r="I4" t="s">
        <v>14</v>
      </c>
    </row>
    <row r="5" spans="2:9" x14ac:dyDescent="0.4">
      <c r="B5" t="s">
        <v>0</v>
      </c>
      <c r="C5" t="s">
        <v>7</v>
      </c>
      <c r="D5" t="s">
        <v>20</v>
      </c>
      <c r="E5">
        <v>4</v>
      </c>
      <c r="G5" t="s">
        <v>11</v>
      </c>
      <c r="H5" t="s">
        <v>13</v>
      </c>
    </row>
    <row r="6" spans="2:9" x14ac:dyDescent="0.4">
      <c r="B6" t="s">
        <v>1</v>
      </c>
      <c r="C6" t="s">
        <v>8</v>
      </c>
      <c r="D6" t="s">
        <v>10</v>
      </c>
      <c r="E6">
        <v>10</v>
      </c>
      <c r="H6" t="s">
        <v>13</v>
      </c>
    </row>
    <row r="8" spans="2:9" x14ac:dyDescent="0.4">
      <c r="B8" t="s">
        <v>15</v>
      </c>
      <c r="C8" t="s">
        <v>54</v>
      </c>
    </row>
    <row r="9" spans="2:9" x14ac:dyDescent="0.4">
      <c r="B9" t="s">
        <v>3</v>
      </c>
      <c r="C9" t="s">
        <v>4</v>
      </c>
      <c r="D9" t="s">
        <v>5</v>
      </c>
      <c r="E9" t="s">
        <v>9</v>
      </c>
      <c r="F9" t="s">
        <v>52</v>
      </c>
      <c r="G9" t="s">
        <v>6</v>
      </c>
      <c r="H9" t="s">
        <v>12</v>
      </c>
      <c r="I9" t="s">
        <v>14</v>
      </c>
    </row>
    <row r="10" spans="2:9" x14ac:dyDescent="0.4">
      <c r="B10" t="s">
        <v>16</v>
      </c>
      <c r="C10" t="s">
        <v>18</v>
      </c>
      <c r="D10" t="s">
        <v>20</v>
      </c>
      <c r="E10">
        <v>1</v>
      </c>
      <c r="G10" t="s">
        <v>11</v>
      </c>
      <c r="H10" t="s">
        <v>13</v>
      </c>
    </row>
    <row r="11" spans="2:9" x14ac:dyDescent="0.4">
      <c r="B11" t="s">
        <v>17</v>
      </c>
      <c r="C11" t="s">
        <v>19</v>
      </c>
      <c r="D11" t="s">
        <v>10</v>
      </c>
      <c r="E11">
        <v>6</v>
      </c>
      <c r="H11" t="s">
        <v>13</v>
      </c>
    </row>
    <row r="13" spans="2:9" x14ac:dyDescent="0.4">
      <c r="B13" t="s">
        <v>59</v>
      </c>
      <c r="C13" t="s">
        <v>55</v>
      </c>
    </row>
    <row r="14" spans="2:9" x14ac:dyDescent="0.4">
      <c r="B14" t="s">
        <v>3</v>
      </c>
      <c r="C14" t="s">
        <v>4</v>
      </c>
      <c r="D14" t="s">
        <v>5</v>
      </c>
      <c r="E14" t="s">
        <v>9</v>
      </c>
      <c r="F14" t="s">
        <v>52</v>
      </c>
      <c r="G14" t="s">
        <v>6</v>
      </c>
      <c r="H14" t="s">
        <v>12</v>
      </c>
      <c r="I14" t="s">
        <v>14</v>
      </c>
    </row>
    <row r="15" spans="2:9" x14ac:dyDescent="0.4">
      <c r="B15" t="s">
        <v>58</v>
      </c>
      <c r="C15" t="s">
        <v>23</v>
      </c>
      <c r="D15" t="s">
        <v>20</v>
      </c>
      <c r="E15">
        <v>7</v>
      </c>
      <c r="F15" t="s">
        <v>70</v>
      </c>
      <c r="G15" t="s">
        <v>11</v>
      </c>
      <c r="H15" t="s">
        <v>13</v>
      </c>
    </row>
    <row r="16" spans="2:9" x14ac:dyDescent="0.4">
      <c r="B16" t="s">
        <v>60</v>
      </c>
      <c r="C16" t="s">
        <v>24</v>
      </c>
      <c r="D16" t="s">
        <v>10</v>
      </c>
      <c r="E16">
        <v>30</v>
      </c>
      <c r="H16" t="s">
        <v>13</v>
      </c>
    </row>
    <row r="17" spans="2:9" x14ac:dyDescent="0.4">
      <c r="B17" t="s">
        <v>27</v>
      </c>
      <c r="C17" t="s">
        <v>28</v>
      </c>
      <c r="D17" t="s">
        <v>10</v>
      </c>
      <c r="E17">
        <v>30</v>
      </c>
      <c r="G17" t="s">
        <v>30</v>
      </c>
      <c r="H17" t="s">
        <v>13</v>
      </c>
    </row>
    <row r="18" spans="2:9" x14ac:dyDescent="0.4">
      <c r="B18" t="s">
        <v>21</v>
      </c>
      <c r="C18" t="s">
        <v>25</v>
      </c>
      <c r="D18" t="s">
        <v>10</v>
      </c>
      <c r="E18" t="s">
        <v>29</v>
      </c>
      <c r="H18" t="s">
        <v>13</v>
      </c>
    </row>
    <row r="19" spans="2:9" x14ac:dyDescent="0.4">
      <c r="B19" t="s">
        <v>22</v>
      </c>
      <c r="C19" t="s">
        <v>26</v>
      </c>
      <c r="D19" t="s">
        <v>10</v>
      </c>
      <c r="E19" t="s">
        <v>29</v>
      </c>
      <c r="H19" t="s">
        <v>13</v>
      </c>
    </row>
    <row r="20" spans="2:9" x14ac:dyDescent="0.4">
      <c r="B20" t="s">
        <v>33</v>
      </c>
      <c r="C20" t="s">
        <v>18</v>
      </c>
      <c r="D20" t="s">
        <v>20</v>
      </c>
      <c r="E20">
        <v>1</v>
      </c>
      <c r="H20" t="s">
        <v>13</v>
      </c>
      <c r="I20" t="s">
        <v>39</v>
      </c>
    </row>
    <row r="22" spans="2:9" x14ac:dyDescent="0.4">
      <c r="B22" s="20" t="s">
        <v>107</v>
      </c>
    </row>
    <row r="23" spans="2:9" x14ac:dyDescent="0.4">
      <c r="B23" t="s">
        <v>108</v>
      </c>
      <c r="C23" t="s">
        <v>109</v>
      </c>
      <c r="D23" t="s">
        <v>110</v>
      </c>
      <c r="E23" t="s">
        <v>111</v>
      </c>
      <c r="F23" t="s">
        <v>112</v>
      </c>
      <c r="G23" t="s">
        <v>113</v>
      </c>
      <c r="H23" t="s">
        <v>114</v>
      </c>
      <c r="I23" t="s">
        <v>115</v>
      </c>
    </row>
    <row r="24" spans="2:9" x14ac:dyDescent="0.4">
      <c r="B24" t="s">
        <v>116</v>
      </c>
      <c r="C24" t="s">
        <v>119</v>
      </c>
      <c r="D24" t="s">
        <v>122</v>
      </c>
      <c r="E24">
        <v>7</v>
      </c>
      <c r="H24" t="s">
        <v>124</v>
      </c>
      <c r="I24" t="s">
        <v>123</v>
      </c>
    </row>
    <row r="25" spans="2:9" x14ac:dyDescent="0.4">
      <c r="B25" t="s">
        <v>125</v>
      </c>
      <c r="C25" t="s">
        <v>126</v>
      </c>
      <c r="D25" t="s">
        <v>127</v>
      </c>
      <c r="G25" t="s">
        <v>128</v>
      </c>
      <c r="H25" t="s">
        <v>124</v>
      </c>
    </row>
    <row r="26" spans="2:9" x14ac:dyDescent="0.4">
      <c r="B26" t="s">
        <v>117</v>
      </c>
      <c r="C26" t="s">
        <v>120</v>
      </c>
      <c r="D26" t="s">
        <v>122</v>
      </c>
      <c r="E26">
        <v>20</v>
      </c>
      <c r="H26" t="s">
        <v>124</v>
      </c>
    </row>
    <row r="27" spans="2:9" x14ac:dyDescent="0.4">
      <c r="B27" t="s">
        <v>118</v>
      </c>
      <c r="C27" t="s">
        <v>121</v>
      </c>
      <c r="D27" t="s">
        <v>122</v>
      </c>
      <c r="E27">
        <v>40</v>
      </c>
      <c r="H27" t="s">
        <v>124</v>
      </c>
    </row>
    <row r="29" spans="2:9" x14ac:dyDescent="0.4">
      <c r="B29" t="s">
        <v>57</v>
      </c>
      <c r="C29" t="s">
        <v>62</v>
      </c>
    </row>
    <row r="30" spans="2:9" x14ac:dyDescent="0.4">
      <c r="B30" t="s">
        <v>3</v>
      </c>
      <c r="C30" t="s">
        <v>4</v>
      </c>
      <c r="D30" t="s">
        <v>5</v>
      </c>
      <c r="E30" t="s">
        <v>9</v>
      </c>
      <c r="F30" t="s">
        <v>52</v>
      </c>
      <c r="G30" t="s">
        <v>6</v>
      </c>
      <c r="H30" t="s">
        <v>12</v>
      </c>
      <c r="I30" t="s">
        <v>14</v>
      </c>
    </row>
    <row r="31" spans="2:9" x14ac:dyDescent="0.4">
      <c r="B31" t="s">
        <v>58</v>
      </c>
      <c r="C31" t="s">
        <v>34</v>
      </c>
      <c r="D31" t="s">
        <v>20</v>
      </c>
      <c r="E31">
        <v>7</v>
      </c>
      <c r="G31" t="s">
        <v>11</v>
      </c>
      <c r="H31" t="s">
        <v>13</v>
      </c>
      <c r="I31" t="s">
        <v>61</v>
      </c>
    </row>
    <row r="32" spans="2:9" x14ac:dyDescent="0.4">
      <c r="B32" t="s">
        <v>31</v>
      </c>
      <c r="C32" t="s">
        <v>35</v>
      </c>
      <c r="D32" t="s">
        <v>20</v>
      </c>
      <c r="E32">
        <v>4</v>
      </c>
      <c r="H32" t="s">
        <v>13</v>
      </c>
      <c r="I32" t="s">
        <v>37</v>
      </c>
    </row>
    <row r="33" spans="2:9" x14ac:dyDescent="0.4">
      <c r="B33" t="s">
        <v>32</v>
      </c>
      <c r="C33" t="s">
        <v>36</v>
      </c>
      <c r="D33" t="s">
        <v>10</v>
      </c>
      <c r="E33">
        <v>10</v>
      </c>
      <c r="H33" t="s">
        <v>13</v>
      </c>
      <c r="I33" t="s">
        <v>38</v>
      </c>
    </row>
    <row r="35" spans="2:9" x14ac:dyDescent="0.4">
      <c r="B35" t="s">
        <v>40</v>
      </c>
      <c r="C35" t="s">
        <v>56</v>
      </c>
    </row>
    <row r="36" spans="2:9" x14ac:dyDescent="0.4">
      <c r="B36" t="s">
        <v>3</v>
      </c>
      <c r="C36" t="s">
        <v>4</v>
      </c>
      <c r="D36" t="s">
        <v>5</v>
      </c>
      <c r="E36" t="s">
        <v>9</v>
      </c>
      <c r="F36" t="s">
        <v>52</v>
      </c>
      <c r="G36" t="s">
        <v>6</v>
      </c>
      <c r="H36" t="s">
        <v>12</v>
      </c>
      <c r="I36" t="s">
        <v>14</v>
      </c>
    </row>
    <row r="37" spans="2:9" x14ac:dyDescent="0.4">
      <c r="B37" t="s">
        <v>58</v>
      </c>
      <c r="C37" t="s">
        <v>34</v>
      </c>
      <c r="D37" t="s">
        <v>20</v>
      </c>
      <c r="E37">
        <v>7</v>
      </c>
      <c r="G37" t="s">
        <v>11</v>
      </c>
      <c r="H37" t="s">
        <v>13</v>
      </c>
      <c r="I37" t="s">
        <v>61</v>
      </c>
    </row>
    <row r="38" spans="2:9" x14ac:dyDescent="0.4">
      <c r="B38" t="s">
        <v>41</v>
      </c>
      <c r="C38" t="s">
        <v>46</v>
      </c>
      <c r="D38" t="s">
        <v>51</v>
      </c>
      <c r="F38" t="s">
        <v>72</v>
      </c>
    </row>
    <row r="39" spans="2:9" x14ac:dyDescent="0.4">
      <c r="B39" t="s">
        <v>42</v>
      </c>
      <c r="C39" t="s">
        <v>47</v>
      </c>
      <c r="D39" t="s">
        <v>51</v>
      </c>
      <c r="F39" t="s">
        <v>71</v>
      </c>
    </row>
    <row r="40" spans="2:9" x14ac:dyDescent="0.4">
      <c r="B40" t="s">
        <v>43</v>
      </c>
      <c r="C40" t="s">
        <v>48</v>
      </c>
      <c r="D40" t="s">
        <v>51</v>
      </c>
      <c r="F40" t="s">
        <v>71</v>
      </c>
    </row>
    <row r="41" spans="2:9" x14ac:dyDescent="0.4">
      <c r="B41" t="s">
        <v>44</v>
      </c>
      <c r="C41" t="s">
        <v>49</v>
      </c>
      <c r="D41" t="s">
        <v>51</v>
      </c>
      <c r="F41" t="s">
        <v>71</v>
      </c>
    </row>
    <row r="42" spans="2:9" x14ac:dyDescent="0.4">
      <c r="B42" t="s">
        <v>45</v>
      </c>
      <c r="C42" t="s">
        <v>50</v>
      </c>
      <c r="D42" t="s">
        <v>51</v>
      </c>
      <c r="F42" t="s">
        <v>71</v>
      </c>
    </row>
    <row r="44" spans="2:9" x14ac:dyDescent="0.4">
      <c r="B44" t="s">
        <v>63</v>
      </c>
    </row>
    <row r="45" spans="2:9" x14ac:dyDescent="0.4">
      <c r="B45" t="s">
        <v>67</v>
      </c>
      <c r="C45" t="s">
        <v>68</v>
      </c>
    </row>
    <row r="46" spans="2:9" x14ac:dyDescent="0.4">
      <c r="B46" t="s">
        <v>64</v>
      </c>
      <c r="C46">
        <v>1000</v>
      </c>
    </row>
    <row r="47" spans="2:9" x14ac:dyDescent="0.4">
      <c r="B47" t="s">
        <v>69</v>
      </c>
      <c r="C47">
        <v>1</v>
      </c>
    </row>
    <row r="48" spans="2:9" x14ac:dyDescent="0.4">
      <c r="B48" t="s">
        <v>65</v>
      </c>
      <c r="C48">
        <v>1000</v>
      </c>
    </row>
    <row r="49" spans="2:3" x14ac:dyDescent="0.4">
      <c r="B49" t="s">
        <v>66</v>
      </c>
      <c r="C49">
        <v>9999999</v>
      </c>
    </row>
  </sheetData>
  <phoneticPr fontId="1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89CB-DCAB-483C-9E5B-78D35A2DFEA1}">
  <dimension ref="B1:Q31"/>
  <sheetViews>
    <sheetView tabSelected="1" zoomScale="55" zoomScaleNormal="55" workbookViewId="0">
      <selection activeCell="G14" sqref="G14"/>
    </sheetView>
  </sheetViews>
  <sheetFormatPr defaultRowHeight="18.75" x14ac:dyDescent="0.4"/>
  <cols>
    <col min="1" max="1" width="1.875" customWidth="1"/>
    <col min="3" max="3" width="17.25" bestFit="1" customWidth="1"/>
    <col min="4" max="4" width="41.5" bestFit="1" customWidth="1"/>
    <col min="5" max="5" width="9" bestFit="1" customWidth="1"/>
    <col min="6" max="6" width="7.75" bestFit="1" customWidth="1"/>
    <col min="7" max="7" width="36.625" bestFit="1" customWidth="1"/>
    <col min="8" max="8" width="9" bestFit="1" customWidth="1"/>
    <col min="9" max="9" width="7.75" style="8" bestFit="1" customWidth="1"/>
    <col min="10" max="10" width="26.25" customWidth="1"/>
    <col min="13" max="13" width="20.125" bestFit="1" customWidth="1"/>
    <col min="16" max="16" width="12.375" bestFit="1" customWidth="1"/>
  </cols>
  <sheetData>
    <row r="1" spans="2:16" ht="7.5" customHeight="1" thickBot="1" x14ac:dyDescent="0.45"/>
    <row r="2" spans="2:16" ht="19.5" thickBot="1" x14ac:dyDescent="0.45">
      <c r="B2" s="4"/>
      <c r="C2" s="12" t="s">
        <v>73</v>
      </c>
      <c r="D2" s="5" t="s">
        <v>96</v>
      </c>
      <c r="E2" s="37" t="s">
        <v>104</v>
      </c>
      <c r="F2" s="38" t="s">
        <v>83</v>
      </c>
      <c r="G2" s="5" t="s">
        <v>106</v>
      </c>
      <c r="H2" s="9" t="s">
        <v>104</v>
      </c>
      <c r="I2"/>
      <c r="J2" s="12" t="s">
        <v>136</v>
      </c>
      <c r="K2" s="9" t="s">
        <v>104</v>
      </c>
      <c r="P2" s="55" t="s">
        <v>104</v>
      </c>
    </row>
    <row r="3" spans="2:16" ht="19.5" thickBot="1" x14ac:dyDescent="0.45">
      <c r="B3" s="31" t="s">
        <v>84</v>
      </c>
      <c r="C3" s="12" t="s">
        <v>83</v>
      </c>
      <c r="D3" s="5" t="s">
        <v>99</v>
      </c>
      <c r="E3" s="3" t="s">
        <v>105</v>
      </c>
      <c r="F3" s="32"/>
      <c r="G3" s="25"/>
      <c r="H3" s="26"/>
      <c r="I3"/>
      <c r="J3" s="27" t="s">
        <v>137</v>
      </c>
      <c r="K3" s="52" t="s">
        <v>105</v>
      </c>
      <c r="P3" s="56" t="s">
        <v>134</v>
      </c>
    </row>
    <row r="4" spans="2:16" x14ac:dyDescent="0.4">
      <c r="B4" s="43" t="s">
        <v>85</v>
      </c>
      <c r="C4" s="27" t="s">
        <v>74</v>
      </c>
      <c r="D4" s="30" t="s">
        <v>101</v>
      </c>
      <c r="E4" s="28" t="s">
        <v>105</v>
      </c>
      <c r="F4" s="33" t="s">
        <v>88</v>
      </c>
      <c r="G4" s="30" t="str">
        <f>SUBSTITUTE(D4,"Command","Bean")</f>
        <v>LoginBean</v>
      </c>
      <c r="H4" s="29" t="s">
        <v>134</v>
      </c>
      <c r="I4"/>
      <c r="J4" s="13" t="s">
        <v>139</v>
      </c>
      <c r="K4" s="49" t="s">
        <v>105</v>
      </c>
      <c r="P4" s="56" t="s">
        <v>135</v>
      </c>
    </row>
    <row r="5" spans="2:16" x14ac:dyDescent="0.4">
      <c r="B5" s="44"/>
      <c r="C5" s="13" t="s">
        <v>75</v>
      </c>
      <c r="D5" s="6" t="s">
        <v>100</v>
      </c>
      <c r="E5" s="1" t="s">
        <v>105</v>
      </c>
      <c r="F5" s="34" t="s">
        <v>88</v>
      </c>
      <c r="G5" s="15"/>
      <c r="H5" s="46"/>
      <c r="I5"/>
      <c r="J5" s="13" t="s">
        <v>140</v>
      </c>
      <c r="K5" s="10" t="s">
        <v>105</v>
      </c>
      <c r="P5" s="58" t="s">
        <v>105</v>
      </c>
    </row>
    <row r="6" spans="2:16" ht="19.5" thickBot="1" x14ac:dyDescent="0.45">
      <c r="B6" s="44"/>
      <c r="C6" s="13" t="s">
        <v>76</v>
      </c>
      <c r="D6" s="6" t="s">
        <v>98</v>
      </c>
      <c r="E6" s="1" t="s">
        <v>105</v>
      </c>
      <c r="F6" s="34" t="s">
        <v>88</v>
      </c>
      <c r="G6" s="15"/>
      <c r="H6" s="46"/>
      <c r="I6"/>
      <c r="J6" s="13" t="s">
        <v>142</v>
      </c>
      <c r="K6" s="10" t="s">
        <v>105</v>
      </c>
      <c r="P6" s="57" t="s">
        <v>153</v>
      </c>
    </row>
    <row r="7" spans="2:16" x14ac:dyDescent="0.4">
      <c r="B7" s="44"/>
      <c r="C7" s="13" t="s">
        <v>77</v>
      </c>
      <c r="D7" s="6" t="s">
        <v>92</v>
      </c>
      <c r="E7" s="1" t="s">
        <v>105</v>
      </c>
      <c r="F7" s="34" t="s">
        <v>88</v>
      </c>
      <c r="G7" s="6" t="str">
        <f t="shared" ref="G7:G15" si="0">SUBSTITUTE(D7,"Command","Bean")</f>
        <v>SearchWorkingHoursBean</v>
      </c>
      <c r="H7" s="10" t="s">
        <v>134</v>
      </c>
      <c r="I7"/>
      <c r="J7" s="13" t="s">
        <v>143</v>
      </c>
      <c r="K7" s="10" t="s">
        <v>105</v>
      </c>
    </row>
    <row r="8" spans="2:16" x14ac:dyDescent="0.4">
      <c r="B8" s="44"/>
      <c r="C8" s="21" t="s">
        <v>129</v>
      </c>
      <c r="D8" s="24" t="s">
        <v>131</v>
      </c>
      <c r="E8" s="22" t="s">
        <v>105</v>
      </c>
      <c r="F8" s="36" t="s">
        <v>88</v>
      </c>
      <c r="G8" s="15"/>
      <c r="H8" s="47"/>
      <c r="I8"/>
      <c r="J8" s="13" t="s">
        <v>144</v>
      </c>
      <c r="K8" s="10" t="s">
        <v>105</v>
      </c>
    </row>
    <row r="9" spans="2:16" ht="19.5" thickBot="1" x14ac:dyDescent="0.45">
      <c r="B9" s="45"/>
      <c r="C9" s="14" t="s">
        <v>130</v>
      </c>
      <c r="D9" s="7" t="s">
        <v>132</v>
      </c>
      <c r="E9" s="2" t="s">
        <v>105</v>
      </c>
      <c r="F9" s="35" t="s">
        <v>88</v>
      </c>
      <c r="G9" s="7" t="str">
        <f t="shared" si="0"/>
        <v>ReferSecretDataBean</v>
      </c>
      <c r="H9" s="11" t="s">
        <v>134</v>
      </c>
      <c r="I9"/>
      <c r="J9" s="13" t="s">
        <v>145</v>
      </c>
      <c r="K9" s="10" t="s">
        <v>105</v>
      </c>
    </row>
    <row r="10" spans="2:16" x14ac:dyDescent="0.4">
      <c r="B10" s="43" t="s">
        <v>86</v>
      </c>
      <c r="C10" s="27" t="s">
        <v>78</v>
      </c>
      <c r="D10" s="30" t="s">
        <v>93</v>
      </c>
      <c r="E10" s="28" t="s">
        <v>105</v>
      </c>
      <c r="F10" s="39" t="s">
        <v>89</v>
      </c>
      <c r="G10" s="30" t="str">
        <f>SUBSTITUTE(D7,"Command","Bean")</f>
        <v>SearchWorkingHoursBean</v>
      </c>
      <c r="H10" s="29" t="s">
        <v>134</v>
      </c>
      <c r="I10"/>
      <c r="J10" s="13" t="s">
        <v>146</v>
      </c>
      <c r="K10" s="10" t="s">
        <v>134</v>
      </c>
    </row>
    <row r="11" spans="2:16" ht="19.5" thickBot="1" x14ac:dyDescent="0.45">
      <c r="B11" s="45"/>
      <c r="C11" s="14" t="s">
        <v>95</v>
      </c>
      <c r="D11" s="7" t="s">
        <v>90</v>
      </c>
      <c r="E11" s="2" t="s">
        <v>105</v>
      </c>
      <c r="F11" s="40" t="s">
        <v>88</v>
      </c>
      <c r="G11" s="7" t="str">
        <f t="shared" si="0"/>
        <v>SearchDepartmentWorkingHoursBean</v>
      </c>
      <c r="H11" s="11" t="s">
        <v>134</v>
      </c>
      <c r="I11"/>
      <c r="J11" s="13" t="s">
        <v>149</v>
      </c>
      <c r="K11" s="10" t="s">
        <v>105</v>
      </c>
    </row>
    <row r="12" spans="2:16" ht="19.5" thickBot="1" x14ac:dyDescent="0.45">
      <c r="B12" s="43" t="s">
        <v>87</v>
      </c>
      <c r="C12" s="27" t="s">
        <v>79</v>
      </c>
      <c r="D12" s="30" t="s">
        <v>133</v>
      </c>
      <c r="E12" s="28" t="s">
        <v>105</v>
      </c>
      <c r="F12" s="33" t="s">
        <v>89</v>
      </c>
      <c r="G12" s="30" t="str">
        <f>SUBSTITUTE(D15,"Command","Bean")</f>
        <v>OutputEmployeeInformationBean</v>
      </c>
      <c r="H12" s="29" t="s">
        <v>134</v>
      </c>
      <c r="I12"/>
      <c r="J12" s="14" t="s">
        <v>150</v>
      </c>
      <c r="K12" s="11" t="s">
        <v>105</v>
      </c>
    </row>
    <row r="13" spans="2:16" ht="19.5" thickBot="1" x14ac:dyDescent="0.45">
      <c r="B13" s="44"/>
      <c r="C13" s="13" t="s">
        <v>80</v>
      </c>
      <c r="D13" s="6" t="s">
        <v>91</v>
      </c>
      <c r="E13" s="1" t="s">
        <v>105</v>
      </c>
      <c r="F13" s="34" t="s">
        <v>89</v>
      </c>
      <c r="G13" s="15"/>
      <c r="H13" s="46"/>
      <c r="I13"/>
      <c r="K13">
        <f>COUNTA(J3:J12)</f>
        <v>10</v>
      </c>
    </row>
    <row r="14" spans="2:16" ht="19.5" thickBot="1" x14ac:dyDescent="0.45">
      <c r="B14" s="44"/>
      <c r="C14" s="13" t="s">
        <v>81</v>
      </c>
      <c r="D14" s="6" t="s">
        <v>102</v>
      </c>
      <c r="E14" s="1" t="s">
        <v>105</v>
      </c>
      <c r="F14" s="34" t="s">
        <v>89</v>
      </c>
      <c r="G14" s="6" t="str">
        <f>SUBSTITUTE(D15,"Command","Bean")</f>
        <v>OutputEmployeeInformationBean</v>
      </c>
      <c r="H14" s="10" t="s">
        <v>134</v>
      </c>
      <c r="I14"/>
      <c r="J14" s="12" t="s">
        <v>136</v>
      </c>
      <c r="K14" s="9" t="s">
        <v>104</v>
      </c>
    </row>
    <row r="15" spans="2:16" ht="19.5" thickBot="1" x14ac:dyDescent="0.45">
      <c r="B15" s="45"/>
      <c r="C15" s="14" t="s">
        <v>82</v>
      </c>
      <c r="D15" s="7" t="s">
        <v>94</v>
      </c>
      <c r="E15" s="2" t="s">
        <v>105</v>
      </c>
      <c r="F15" s="35" t="s">
        <v>88</v>
      </c>
      <c r="G15" s="7" t="str">
        <f t="shared" si="0"/>
        <v>OutputEmployeeInformationBean</v>
      </c>
      <c r="H15" s="11" t="s">
        <v>134</v>
      </c>
      <c r="I15"/>
      <c r="J15" s="27" t="s">
        <v>138</v>
      </c>
      <c r="K15" s="52" t="s">
        <v>134</v>
      </c>
    </row>
    <row r="16" spans="2:16" ht="19.5" thickBot="1" x14ac:dyDescent="0.45">
      <c r="E16">
        <f>COUNTA(D3:D15)</f>
        <v>13</v>
      </c>
      <c r="H16">
        <f>COUNTA(G3:G15)</f>
        <v>8</v>
      </c>
      <c r="J16" s="13" t="s">
        <v>141</v>
      </c>
      <c r="K16" s="10" t="s">
        <v>134</v>
      </c>
    </row>
    <row r="17" spans="2:17" ht="19.5" thickBot="1" x14ac:dyDescent="0.45">
      <c r="B17" s="4"/>
      <c r="C17" s="12" t="s">
        <v>73</v>
      </c>
      <c r="D17" s="5" t="s">
        <v>97</v>
      </c>
      <c r="E17" s="53" t="s">
        <v>104</v>
      </c>
      <c r="F17" s="16"/>
      <c r="G17" s="5" t="s">
        <v>103</v>
      </c>
      <c r="H17" s="9" t="s">
        <v>104</v>
      </c>
      <c r="J17" s="13" t="s">
        <v>147</v>
      </c>
      <c r="K17" s="10" t="s">
        <v>134</v>
      </c>
    </row>
    <row r="18" spans="2:17" ht="19.5" thickBot="1" x14ac:dyDescent="0.45">
      <c r="B18" s="31" t="s">
        <v>84</v>
      </c>
      <c r="C18" s="12" t="s">
        <v>83</v>
      </c>
      <c r="D18" s="25"/>
      <c r="E18" s="41"/>
      <c r="F18" s="16"/>
      <c r="G18" s="25"/>
      <c r="H18" s="26"/>
      <c r="J18" s="13" t="s">
        <v>148</v>
      </c>
      <c r="K18" s="10" t="s">
        <v>134</v>
      </c>
    </row>
    <row r="19" spans="2:17" x14ac:dyDescent="0.4">
      <c r="B19" s="43" t="s">
        <v>85</v>
      </c>
      <c r="C19" s="27" t="s">
        <v>74</v>
      </c>
      <c r="D19" s="30" t="str">
        <f>CONCATENATE("Ora",SUBSTITUTE(D4,"Command","Dao"))</f>
        <v>OraLoginDao</v>
      </c>
      <c r="E19" s="30" t="s">
        <v>105</v>
      </c>
      <c r="F19" s="42"/>
      <c r="G19" s="28" t="str">
        <f>SUBSTITUTE(D4,"Command","Dao")</f>
        <v>LoginDao</v>
      </c>
      <c r="H19" s="29" t="s">
        <v>134</v>
      </c>
      <c r="J19" s="13" t="s">
        <v>151</v>
      </c>
      <c r="K19" s="10" t="s">
        <v>134</v>
      </c>
    </row>
    <row r="20" spans="2:17" ht="19.5" thickBot="1" x14ac:dyDescent="0.45">
      <c r="B20" s="44"/>
      <c r="C20" s="13" t="s">
        <v>75</v>
      </c>
      <c r="D20" s="6" t="str">
        <f>CONCATENATE("Ora",SUBSTITUTE(D5,"Command","Dao"))</f>
        <v>OraLogoutDao</v>
      </c>
      <c r="E20" s="6" t="s">
        <v>105</v>
      </c>
      <c r="F20" s="17"/>
      <c r="G20" s="19"/>
      <c r="H20" s="46"/>
      <c r="J20" s="14" t="s">
        <v>152</v>
      </c>
      <c r="K20" s="11" t="s">
        <v>134</v>
      </c>
    </row>
    <row r="21" spans="2:17" ht="19.5" thickBot="1" x14ac:dyDescent="0.45">
      <c r="B21" s="44"/>
      <c r="C21" s="13" t="s">
        <v>76</v>
      </c>
      <c r="D21" s="6" t="str">
        <f>CONCATENATE("Ora",SUBSTITUTE(D6,"Command","Dao"))</f>
        <v>OraChangePasswordDao</v>
      </c>
      <c r="E21" s="6" t="s">
        <v>105</v>
      </c>
      <c r="F21" s="17"/>
      <c r="G21" s="1" t="str">
        <f>SUBSTITUTE(D6,"Command","Dao")</f>
        <v>ChangePasswordDao</v>
      </c>
      <c r="H21" s="10" t="s">
        <v>134</v>
      </c>
      <c r="K21">
        <f>COUNTA(J15:J20)</f>
        <v>6</v>
      </c>
    </row>
    <row r="22" spans="2:17" ht="19.5" thickBot="1" x14ac:dyDescent="0.45">
      <c r="B22" s="44"/>
      <c r="C22" s="13" t="s">
        <v>77</v>
      </c>
      <c r="D22" s="6" t="str">
        <f>CONCATENATE("Ora",SUBSTITUTE(D7,"Command","Dao"))</f>
        <v>OraSearchWorkingHoursDao</v>
      </c>
      <c r="E22" s="6" t="s">
        <v>105</v>
      </c>
      <c r="F22" s="17"/>
      <c r="G22" s="1" t="str">
        <f>SUBSTITUTE(D7,"Command","Dao")</f>
        <v>SearchWorkingHoursDao</v>
      </c>
      <c r="H22" s="10" t="s">
        <v>134</v>
      </c>
      <c r="J22" s="12" t="s">
        <v>154</v>
      </c>
      <c r="K22" s="51" t="s">
        <v>134</v>
      </c>
    </row>
    <row r="23" spans="2:17" ht="19.5" thickBot="1" x14ac:dyDescent="0.45">
      <c r="B23" s="44"/>
      <c r="C23" s="13" t="s">
        <v>129</v>
      </c>
      <c r="D23" s="6" t="str">
        <f t="shared" ref="D23:D24" si="1">CONCATENATE("Ora",SUBSTITUTE(D8,"Command","Dao"))</f>
        <v>OraRegistSecretDataDao</v>
      </c>
      <c r="E23" s="6" t="s">
        <v>105</v>
      </c>
      <c r="F23" s="17"/>
      <c r="G23" s="1" t="str">
        <f t="shared" ref="G23:G24" si="2">SUBSTITUTE(D8,"Command","Dao")</f>
        <v>RegistSecretDataDao</v>
      </c>
      <c r="H23" s="10" t="s">
        <v>134</v>
      </c>
      <c r="J23" s="54"/>
      <c r="K23" s="59"/>
    </row>
    <row r="24" spans="2:17" ht="19.5" thickBot="1" x14ac:dyDescent="0.45">
      <c r="B24" s="45"/>
      <c r="C24" s="14" t="s">
        <v>130</v>
      </c>
      <c r="D24" s="7" t="str">
        <f t="shared" si="1"/>
        <v>OraReferSecretDataDao</v>
      </c>
      <c r="E24" s="7" t="s">
        <v>105</v>
      </c>
      <c r="F24" s="18"/>
      <c r="G24" s="2" t="str">
        <f t="shared" si="2"/>
        <v>ReferSecretDataDao</v>
      </c>
      <c r="H24" s="11" t="s">
        <v>134</v>
      </c>
    </row>
    <row r="25" spans="2:17" x14ac:dyDescent="0.4">
      <c r="B25" s="43" t="s">
        <v>86</v>
      </c>
      <c r="C25" s="27" t="s">
        <v>78</v>
      </c>
      <c r="D25" s="30" t="str">
        <f t="shared" ref="D25:D30" si="3">CONCATENATE("Ora",SUBSTITUTE(D10,"Command","Dao"))</f>
        <v>OraFixWorkingHoursDao</v>
      </c>
      <c r="E25" s="30" t="s">
        <v>105</v>
      </c>
      <c r="F25" s="42"/>
      <c r="G25" s="28" t="str">
        <f t="shared" ref="G25:G30" si="4">SUBSTITUTE(D10,"Command","Dao")</f>
        <v>FixWorkingHoursDao</v>
      </c>
      <c r="H25" s="29" t="s">
        <v>134</v>
      </c>
    </row>
    <row r="26" spans="2:17" ht="19.5" thickBot="1" x14ac:dyDescent="0.45">
      <c r="B26" s="45"/>
      <c r="C26" s="14" t="s">
        <v>95</v>
      </c>
      <c r="D26" s="7" t="str">
        <f t="shared" si="3"/>
        <v>OraSearchDepartmentWorkingHoursDao</v>
      </c>
      <c r="E26" s="7" t="s">
        <v>105</v>
      </c>
      <c r="F26" s="18"/>
      <c r="G26" s="2" t="str">
        <f t="shared" si="4"/>
        <v>SearchDepartmentWorkingHoursDao</v>
      </c>
      <c r="H26" s="11" t="s">
        <v>134</v>
      </c>
    </row>
    <row r="27" spans="2:17" x14ac:dyDescent="0.4">
      <c r="B27" s="43" t="s">
        <v>87</v>
      </c>
      <c r="C27" s="27" t="s">
        <v>79</v>
      </c>
      <c r="D27" s="30" t="str">
        <f t="shared" si="3"/>
        <v>OraChangeRegistInformationDao</v>
      </c>
      <c r="E27" s="30" t="s">
        <v>105</v>
      </c>
      <c r="F27" s="42"/>
      <c r="G27" s="28" t="str">
        <f t="shared" si="4"/>
        <v>ChangeRegistInformationDao</v>
      </c>
      <c r="H27" s="29" t="s">
        <v>134</v>
      </c>
      <c r="J27" s="48"/>
    </row>
    <row r="28" spans="2:17" x14ac:dyDescent="0.4">
      <c r="B28" s="44"/>
      <c r="C28" s="13" t="s">
        <v>80</v>
      </c>
      <c r="D28" s="6" t="str">
        <f t="shared" si="3"/>
        <v>OraDeleteEmployeeDao</v>
      </c>
      <c r="E28" s="6" t="s">
        <v>105</v>
      </c>
      <c r="F28" s="17"/>
      <c r="G28" s="1" t="str">
        <f t="shared" si="4"/>
        <v>DeleteEmployeeDao</v>
      </c>
      <c r="H28" s="10" t="s">
        <v>134</v>
      </c>
    </row>
    <row r="29" spans="2:17" ht="19.5" thickBot="1" x14ac:dyDescent="0.45">
      <c r="B29" s="44"/>
      <c r="C29" s="13" t="s">
        <v>81</v>
      </c>
      <c r="D29" s="6" t="str">
        <f t="shared" si="3"/>
        <v>OraRegistEmployeeDao</v>
      </c>
      <c r="E29" s="6" t="s">
        <v>105</v>
      </c>
      <c r="F29" s="17"/>
      <c r="G29" s="1" t="str">
        <f t="shared" si="4"/>
        <v>RegistEmployeeDao</v>
      </c>
      <c r="H29" s="23" t="s">
        <v>134</v>
      </c>
    </row>
    <row r="30" spans="2:17" ht="19.5" thickBot="1" x14ac:dyDescent="0.45">
      <c r="B30" s="45"/>
      <c r="C30" s="14" t="s">
        <v>82</v>
      </c>
      <c r="D30" s="7" t="str">
        <f t="shared" si="3"/>
        <v>OraOutputEmployeeInformationDao</v>
      </c>
      <c r="E30" s="7" t="s">
        <v>105</v>
      </c>
      <c r="F30" s="18"/>
      <c r="G30" s="7" t="str">
        <f t="shared" si="4"/>
        <v>OutputEmployeeInformationDao</v>
      </c>
      <c r="H30" s="11" t="s">
        <v>134</v>
      </c>
      <c r="P30" s="12" t="s">
        <v>155</v>
      </c>
      <c r="Q30" s="50">
        <f>SUM(E16,E31,H16,H31,K13,K21,K31)</f>
        <v>61</v>
      </c>
    </row>
    <row r="31" spans="2:17" x14ac:dyDescent="0.4">
      <c r="E31">
        <f>COUNTA(D19:D30)</f>
        <v>12</v>
      </c>
      <c r="H31">
        <f>COUNTA(G18:G30)</f>
        <v>11</v>
      </c>
      <c r="K31">
        <f>COUNTA(J22)</f>
        <v>1</v>
      </c>
    </row>
  </sheetData>
  <mergeCells count="6">
    <mergeCell ref="B27:B30"/>
    <mergeCell ref="B10:B11"/>
    <mergeCell ref="B12:B15"/>
    <mergeCell ref="B25:B26"/>
    <mergeCell ref="B4:B9"/>
    <mergeCell ref="B19:B24"/>
  </mergeCells>
  <phoneticPr fontId="1"/>
  <conditionalFormatting sqref="E1:E1048576 H1:H1048576 N1 N9:N1048576 K1:K1048576">
    <cfRule type="cellIs" dxfId="2" priority="1" operator="equal">
      <formula>$P$6</formula>
    </cfRule>
    <cfRule type="cellIs" dxfId="1" priority="2" operator="equal">
      <formula>$P$5</formula>
    </cfRule>
    <cfRule type="cellIs" dxfId="0" priority="3" operator="equal">
      <formula>$P$3</formula>
    </cfRule>
  </conditionalFormatting>
  <dataValidations count="2">
    <dataValidation type="list" allowBlank="1" showInputMessage="1" showErrorMessage="1" sqref="F4:F15" xr:uid="{8925DD3F-65D1-4E4A-BB90-9BF2C4333AE5}">
      <formula1>"〇,×"</formula1>
    </dataValidation>
    <dataValidation type="list" allowBlank="1" showInputMessage="1" showErrorMessage="1" sqref="H3:H15 E19:F30 E3:F15 H19:H30 K3:K12 K15:K20 P3:P6 K22" xr:uid="{7791EDA3-8FB9-440D-92D2-BE04D14058D6}">
      <formula1>"完了,作業中,未実施,相談"</formula1>
    </dataValidation>
  </dataValidations>
  <pageMargins left="0.7" right="0.7" top="0.75" bottom="0.75" header="0.3" footer="0.3"/>
  <pageSetup paperSize="9" orientation="portrait" horizontalDpi="0" verticalDpi="0" r:id="rId1"/>
  <ignoredErrors>
    <ignoredError sqref="G1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n + Z U e n 8 j H K k A A A A 9 Q A A A B I A H A B D b 2 5 m a W c v U G F j a 2 F n Z S 5 4 b W w g o h g A K K A U A A A A A A A A A A A A A A A A A A A A A A A A A A A A h Y 8 x D o I w G I W v Q r r T 1 m o i I T 9 l c D O S k J g Y 1 6 Z U q E I x t F j u 5 u C R v I I Y R d 0 c 3 / e + 4 b 3 7 9 Q b p 0 N T B R X V W t y Z B M 0 x R o I x s C 2 3 K B P X u E E Y o 5 Z A L e R K l C k b Z 2 H i w R Y I q 5 8 4 x I d 5 7 7 O e 4 7 U r C K J 2 R f b b Z y k o 1 A n 1 k / V 8 O t b F O G K k Q h 9 1 r D G c 4 W m L G F p g C m R h k 2 n x 7 N s 5 9 t j 8 Q V n 3 t + k 7 x o w j X O Z A p A n l f 4 A 9 Q S w M E F A A C A A g A F n +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/ m V E o i k e 4 D g A A A B E A A A A T A B w A R m 9 y b X V s Y X M v U 2 V j d G l v b j E u b S C i G A A o o B Q A A A A A A A A A A A A A A A A A A A A A A A A A A A A r T k 0 u y c z P U w i G 0 I b W A F B L A Q I t A B Q A A g A I A B Z / m V H p / I x y p A A A A P U A A A A S A A A A A A A A A A A A A A A A A A A A A A B D b 2 5 m a W c v U G F j a 2 F n Z S 5 4 b W x Q S w E C L Q A U A A I A C A A W f 5 l R D 8 r p q 6 Q A A A D p A A A A E w A A A A A A A A A A A A A A A A D w A A A A W 0 N v b n R l b n R f V H l w Z X N d L n h t b F B L A Q I t A B Q A A g A I A B Z / m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6 A N z q D 4 Z T I s 4 9 r v C B V 5 O A A A A A A I A A A A A A B B m A A A A A Q A A I A A A A C S Q P g F D 6 P L J 0 1 F s c H k 5 C C 7 3 0 z Q C x e e R S Z 3 Z g V C i x v a N A A A A A A 6 A A A A A A g A A I A A A A I y j y S M C n O 8 s Q J c G / x 7 O V C I 0 n 1 k M A L d L c D x O N I 3 T W n G 1 U A A A A E Z u S N n T e 8 J l b 7 z V 6 A p k h T W a U h z e q y k W H L I C n Z A 6 I m x A F H S K c F u e f R h m N 1 q O n 8 g P o + V M N 1 W S b 5 1 Y G q n q q P K D V / m F g 3 3 W E I O K 9 r o L w A d E p p S e Q A A A A K 9 S A 6 d l J 7 Y F w i K i g y q a 0 N p e B f U G T h Z i M X 6 e V j 1 r g 0 V J w H Q t l g j M J I D k M V V Q 4 0 q w j T X + e R x V y L 8 f F M q Q q m O O X 9 Y = < / D a t a M a s h u p > 
</file>

<file path=customXml/itemProps1.xml><?xml version="1.0" encoding="utf-8"?>
<ds:datastoreItem xmlns:ds="http://schemas.openxmlformats.org/officeDocument/2006/customXml" ds:itemID="{5CA3C6D8-A45D-45FC-8A8E-3959DBF6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DatabaseTable name</vt:lpstr>
      <vt:lpstr>command&amp;dao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田本龍馬</dc:creator>
  <cp:lastModifiedBy>田本龍馬</cp:lastModifiedBy>
  <dcterms:created xsi:type="dcterms:W3CDTF">2020-12-25T06:27:01Z</dcterms:created>
  <dcterms:modified xsi:type="dcterms:W3CDTF">2021-01-24T16:07:32Z</dcterms:modified>
</cp:coreProperties>
</file>