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ouma\git\rjp5\"/>
    </mc:Choice>
  </mc:AlternateContent>
  <xr:revisionPtr revIDLastSave="0" documentId="13_ncr:1_{69F00D29-5A57-4DDA-8AE7-E80EEF1D97B4}" xr6:coauthVersionLast="46" xr6:coauthVersionMax="46" xr10:uidLastSave="{00000000-0000-0000-0000-000000000000}"/>
  <bookViews>
    <workbookView xWindow="-120" yWindow="-120" windowWidth="19425" windowHeight="11760" activeTab="1" xr2:uid="{00000000-000D-0000-FFFF-FFFF00000000}"/>
  </bookViews>
  <sheets>
    <sheet name="DatabaseTable name" sheetId="1" r:id="rId1"/>
    <sheet name="command&amp;dao nam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0" i="2" l="1"/>
  <c r="I31" i="1"/>
  <c r="I35" i="1"/>
  <c r="I29" i="1"/>
  <c r="I22" i="1"/>
  <c r="I18" i="1"/>
  <c r="K32" i="2"/>
  <c r="G30" i="2"/>
  <c r="D30" i="2"/>
  <c r="G29" i="2"/>
  <c r="D29" i="2"/>
  <c r="G28" i="2"/>
  <c r="D28" i="2"/>
  <c r="G27" i="2"/>
  <c r="D27" i="2"/>
  <c r="G26" i="2"/>
  <c r="D26" i="2"/>
  <c r="G25" i="2"/>
  <c r="D25" i="2"/>
  <c r="G24" i="2"/>
  <c r="D24" i="2"/>
  <c r="G23" i="2"/>
  <c r="D23" i="2"/>
  <c r="G22" i="2"/>
  <c r="D22" i="2"/>
  <c r="K22" i="2"/>
  <c r="G21" i="2"/>
  <c r="D21" i="2"/>
  <c r="D20" i="2"/>
  <c r="G19" i="2"/>
  <c r="D19" i="2"/>
  <c r="E16" i="2"/>
  <c r="G15" i="2"/>
  <c r="G14" i="2"/>
  <c r="K13" i="2"/>
  <c r="G12" i="2"/>
  <c r="G11" i="2"/>
  <c r="G10" i="2"/>
  <c r="G9" i="2"/>
  <c r="G7" i="2"/>
  <c r="G4" i="2"/>
  <c r="H16" i="2" l="1"/>
  <c r="E31" i="2"/>
  <c r="H31" i="2"/>
</calcChain>
</file>

<file path=xl/sharedStrings.xml><?xml version="1.0" encoding="utf-8"?>
<sst xmlns="http://schemas.openxmlformats.org/spreadsheetml/2006/main" count="348" uniqueCount="164">
  <si>
    <t>列名</t>
    <rPh sb="0" eb="2">
      <t>レツメイ</t>
    </rPh>
    <phoneticPr fontId="1"/>
  </si>
  <si>
    <t>説明</t>
    <rPh sb="0" eb="2">
      <t>セツメイ</t>
    </rPh>
    <phoneticPr fontId="1"/>
  </si>
  <si>
    <t>型</t>
    <rPh sb="0" eb="1">
      <t>カタ</t>
    </rPh>
    <phoneticPr fontId="1"/>
  </si>
  <si>
    <t>制約</t>
    <rPh sb="0" eb="2">
      <t>セイヤク</t>
    </rPh>
    <phoneticPr fontId="1"/>
  </si>
  <si>
    <t>部署番号</t>
    <rPh sb="0" eb="2">
      <t>ブショ</t>
    </rPh>
    <rPh sb="2" eb="4">
      <t>バンゴウ</t>
    </rPh>
    <phoneticPr fontId="1"/>
  </si>
  <si>
    <t>部署名</t>
    <rPh sb="0" eb="2">
      <t>ブショ</t>
    </rPh>
    <rPh sb="2" eb="3">
      <t>メイ</t>
    </rPh>
    <phoneticPr fontId="1"/>
  </si>
  <si>
    <t>バイト数</t>
    <rPh sb="3" eb="4">
      <t>スウ</t>
    </rPh>
    <phoneticPr fontId="1"/>
  </si>
  <si>
    <t>VARCHAR2</t>
  </si>
  <si>
    <t>PRIMARY KEY</t>
  </si>
  <si>
    <t>NOT NULL</t>
    <phoneticPr fontId="1"/>
  </si>
  <si>
    <t>〇</t>
    <phoneticPr fontId="1"/>
  </si>
  <si>
    <t>外部参照</t>
    <rPh sb="0" eb="2">
      <t>ガイブ</t>
    </rPh>
    <rPh sb="2" eb="4">
      <t>サンショウ</t>
    </rPh>
    <phoneticPr fontId="1"/>
  </si>
  <si>
    <t>code</t>
  </si>
  <si>
    <t>権限コード</t>
    <rPh sb="0" eb="2">
      <t>ケンゲン</t>
    </rPh>
    <phoneticPr fontId="1"/>
  </si>
  <si>
    <t>権限名</t>
    <rPh sb="0" eb="3">
      <t>ケンゲンメイ</t>
    </rPh>
    <phoneticPr fontId="1"/>
  </si>
  <si>
    <t>NUMBER</t>
  </si>
  <si>
    <t>社員番号</t>
    <rPh sb="0" eb="4">
      <t>シャインバンゴウ</t>
    </rPh>
    <phoneticPr fontId="1"/>
  </si>
  <si>
    <t>社員名</t>
    <rPh sb="0" eb="3">
      <t>シャインメイ</t>
    </rPh>
    <phoneticPr fontId="1"/>
  </si>
  <si>
    <t>icカード番号</t>
    <rPh sb="5" eb="7">
      <t>バンゴウ</t>
    </rPh>
    <phoneticPr fontId="1"/>
  </si>
  <si>
    <t>pass</t>
    <phoneticPr fontId="1"/>
  </si>
  <si>
    <t>パスワード</t>
    <phoneticPr fontId="1"/>
  </si>
  <si>
    <t>CHECK(LENGTH(pass) &gt;= 8)</t>
  </si>
  <si>
    <t>社員番号</t>
    <rPh sb="0" eb="2">
      <t>シャイン</t>
    </rPh>
    <rPh sb="2" eb="4">
      <t>バンゴウ</t>
    </rPh>
    <phoneticPr fontId="1"/>
  </si>
  <si>
    <t>部署コード</t>
    <rPh sb="0" eb="2">
      <t>ブショ</t>
    </rPh>
    <phoneticPr fontId="1"/>
  </si>
  <si>
    <t>attendance</t>
  </si>
  <si>
    <t>goouttime</t>
  </si>
  <si>
    <t>returntime</t>
    <phoneticPr fontId="1"/>
  </si>
  <si>
    <t>leaveWork</t>
  </si>
  <si>
    <t>出勤日</t>
    <rPh sb="0" eb="3">
      <t>シュッキンビ</t>
    </rPh>
    <phoneticPr fontId="1"/>
  </si>
  <si>
    <t>出勤時間</t>
    <rPh sb="0" eb="2">
      <t>シュッキン</t>
    </rPh>
    <rPh sb="2" eb="4">
      <t>ジカン</t>
    </rPh>
    <phoneticPr fontId="1"/>
  </si>
  <si>
    <t>私用外出時間</t>
    <rPh sb="0" eb="2">
      <t>シヨウ</t>
    </rPh>
    <rPh sb="2" eb="4">
      <t>ガイシュツ</t>
    </rPh>
    <rPh sb="4" eb="6">
      <t>ジカン</t>
    </rPh>
    <phoneticPr fontId="1"/>
  </si>
  <si>
    <t>戻り時間</t>
    <rPh sb="0" eb="1">
      <t>モド</t>
    </rPh>
    <rPh sb="2" eb="4">
      <t>ジカン</t>
    </rPh>
    <phoneticPr fontId="1"/>
  </si>
  <si>
    <t>退勤時間</t>
    <rPh sb="0" eb="4">
      <t>タイキンジカン</t>
    </rPh>
    <phoneticPr fontId="1"/>
  </si>
  <si>
    <t>DATE</t>
    <phoneticPr fontId="1"/>
  </si>
  <si>
    <t>default</t>
    <phoneticPr fontId="1"/>
  </si>
  <si>
    <t>部署表</t>
    <rPh sb="0" eb="3">
      <t>ブショヒョウ</t>
    </rPh>
    <phoneticPr fontId="1"/>
  </si>
  <si>
    <t>権限表</t>
    <rPh sb="0" eb="3">
      <t>ケンゲンヒョウ</t>
    </rPh>
    <phoneticPr fontId="1"/>
  </si>
  <si>
    <t>社員表</t>
    <rPh sb="0" eb="3">
      <t>シャインヒョウ</t>
    </rPh>
    <phoneticPr fontId="1"/>
  </si>
  <si>
    <t>勤務表</t>
    <rPh sb="0" eb="2">
      <t>キンム</t>
    </rPh>
    <rPh sb="2" eb="3">
      <t>ヒョウ</t>
    </rPh>
    <phoneticPr fontId="1"/>
  </si>
  <si>
    <t>employeeid</t>
    <phoneticPr fontId="1"/>
  </si>
  <si>
    <t>name</t>
    <phoneticPr fontId="1"/>
  </si>
  <si>
    <t>配属表</t>
    <rPh sb="0" eb="3">
      <t>ハイゾクヒョウ</t>
    </rPh>
    <phoneticPr fontId="1"/>
  </si>
  <si>
    <t>employeeidシーケンス</t>
    <phoneticPr fontId="1"/>
  </si>
  <si>
    <t>START WITH</t>
  </si>
  <si>
    <t>MINVALUE</t>
  </si>
  <si>
    <t>MAXVALUE</t>
  </si>
  <si>
    <t>オプション</t>
    <phoneticPr fontId="1"/>
  </si>
  <si>
    <t>値</t>
    <rPh sb="0" eb="1">
      <t>アタイ</t>
    </rPh>
    <phoneticPr fontId="1"/>
  </si>
  <si>
    <t>INCREMENT BY</t>
    <phoneticPr fontId="1"/>
  </si>
  <si>
    <t>employeeidSEQUENCE</t>
    <phoneticPr fontId="1"/>
  </si>
  <si>
    <t>SYSDATE(HH24:MI)</t>
    <phoneticPr fontId="1"/>
  </si>
  <si>
    <t>SYSDATE(RR/MM/DD)</t>
    <phoneticPr fontId="1"/>
  </si>
  <si>
    <t>ユースケース名</t>
    <rPh sb="6" eb="7">
      <t>メイ</t>
    </rPh>
    <phoneticPr fontId="1"/>
  </si>
  <si>
    <t>ログイン</t>
    <phoneticPr fontId="1"/>
  </si>
  <si>
    <t>ログアウト</t>
    <phoneticPr fontId="1"/>
  </si>
  <si>
    <t>パスワード変更</t>
    <rPh sb="5" eb="7">
      <t>ヘンコウ</t>
    </rPh>
    <phoneticPr fontId="1"/>
  </si>
  <si>
    <t>勤務時間検索</t>
    <rPh sb="0" eb="4">
      <t>キンムジカン</t>
    </rPh>
    <rPh sb="4" eb="6">
      <t>ケンサク</t>
    </rPh>
    <phoneticPr fontId="1"/>
  </si>
  <si>
    <t>勤務時間修正</t>
    <rPh sb="0" eb="4">
      <t>キンムジカン</t>
    </rPh>
    <rPh sb="4" eb="6">
      <t>シュウセイ</t>
    </rPh>
    <phoneticPr fontId="1"/>
  </si>
  <si>
    <t>登録内容変更</t>
    <rPh sb="0" eb="4">
      <t>トウロクナイヨウ</t>
    </rPh>
    <rPh sb="4" eb="6">
      <t>ヘンコウ</t>
    </rPh>
    <phoneticPr fontId="1"/>
  </si>
  <si>
    <t>社員削除</t>
    <rPh sb="0" eb="2">
      <t>シャイン</t>
    </rPh>
    <rPh sb="2" eb="4">
      <t>サクジョ</t>
    </rPh>
    <phoneticPr fontId="1"/>
  </si>
  <si>
    <t>社員登録</t>
    <rPh sb="0" eb="2">
      <t>シャイン</t>
    </rPh>
    <rPh sb="2" eb="4">
      <t>トウロク</t>
    </rPh>
    <phoneticPr fontId="1"/>
  </si>
  <si>
    <t>社員情報出力</t>
    <rPh sb="0" eb="2">
      <t>シャイン</t>
    </rPh>
    <rPh sb="2" eb="4">
      <t>ジョウホウ</t>
    </rPh>
    <rPh sb="4" eb="6">
      <t>シュツリョク</t>
    </rPh>
    <phoneticPr fontId="1"/>
  </si>
  <si>
    <t>log出力</t>
    <rPh sb="3" eb="5">
      <t>シュツリョク</t>
    </rPh>
    <phoneticPr fontId="1"/>
  </si>
  <si>
    <t>include</t>
    <phoneticPr fontId="1"/>
  </si>
  <si>
    <t>一般社員</t>
    <rPh sb="0" eb="2">
      <t>イッパン</t>
    </rPh>
    <rPh sb="2" eb="4">
      <t>シャイン</t>
    </rPh>
    <phoneticPr fontId="1"/>
  </si>
  <si>
    <t>経理部</t>
    <rPh sb="0" eb="3">
      <t>ケイリブ</t>
    </rPh>
    <phoneticPr fontId="1"/>
  </si>
  <si>
    <t>管理者</t>
    <rPh sb="0" eb="3">
      <t>カンリシャ</t>
    </rPh>
    <phoneticPr fontId="1"/>
  </si>
  <si>
    <t>×</t>
  </si>
  <si>
    <t>〇</t>
  </si>
  <si>
    <t>SearchDepartmentWorkingHoursCommand</t>
  </si>
  <si>
    <t>DeleteEmployeeCommand</t>
  </si>
  <si>
    <t>SearchWorkingHoursCommand</t>
  </si>
  <si>
    <t>FixWorkingHoursCommand</t>
  </si>
  <si>
    <t>OutputEmployeeInformationCommand</t>
  </si>
  <si>
    <t>部署勤務時間検索</t>
    <rPh sb="0" eb="2">
      <t>ブショ</t>
    </rPh>
    <rPh sb="2" eb="6">
      <t>キンムジカン</t>
    </rPh>
    <rPh sb="6" eb="8">
      <t>ケンサク</t>
    </rPh>
    <phoneticPr fontId="1"/>
  </si>
  <si>
    <t>CommandClassName</t>
    <phoneticPr fontId="1"/>
  </si>
  <si>
    <t>DaoClassName</t>
    <phoneticPr fontId="1"/>
  </si>
  <si>
    <t>ChangePasswordCommand</t>
  </si>
  <si>
    <t>LogOutputCommand</t>
    <phoneticPr fontId="1"/>
  </si>
  <si>
    <t>LogoutCommand</t>
    <phoneticPr fontId="1"/>
  </si>
  <si>
    <t>LoginCommand</t>
    <phoneticPr fontId="1"/>
  </si>
  <si>
    <t>RegistEmployeeCommand</t>
    <phoneticPr fontId="1"/>
  </si>
  <si>
    <t>DaoClassName&lt;interface&gt;</t>
    <phoneticPr fontId="1"/>
  </si>
  <si>
    <t>開発状況</t>
    <rPh sb="0" eb="2">
      <t>カイハツ</t>
    </rPh>
    <rPh sb="2" eb="4">
      <t>ジョウキョウ</t>
    </rPh>
    <phoneticPr fontId="1"/>
  </si>
  <si>
    <t>未実施</t>
  </si>
  <si>
    <t>BeanClassName</t>
    <phoneticPr fontId="1"/>
  </si>
  <si>
    <t>列名</t>
    <rPh sb="0" eb="2">
      <t>レツメイ</t>
    </rPh>
    <phoneticPr fontId="1"/>
  </si>
  <si>
    <t>説明</t>
    <rPh sb="0" eb="2">
      <t>セツメイ</t>
    </rPh>
    <phoneticPr fontId="1"/>
  </si>
  <si>
    <t>型</t>
    <rPh sb="0" eb="1">
      <t>カタ</t>
    </rPh>
    <phoneticPr fontId="1"/>
  </si>
  <si>
    <t>バイト数</t>
    <rPh sb="3" eb="4">
      <t>スウ</t>
    </rPh>
    <phoneticPr fontId="1"/>
  </si>
  <si>
    <t>default</t>
    <phoneticPr fontId="1"/>
  </si>
  <si>
    <t>制約</t>
    <rPh sb="0" eb="2">
      <t>セイヤク</t>
    </rPh>
    <phoneticPr fontId="1"/>
  </si>
  <si>
    <t>NOT　NULL</t>
    <phoneticPr fontId="1"/>
  </si>
  <si>
    <t>外部参照</t>
    <rPh sb="0" eb="2">
      <t>ガイブ</t>
    </rPh>
    <rPh sb="2" eb="4">
      <t>サンショウ</t>
    </rPh>
    <phoneticPr fontId="1"/>
  </si>
  <si>
    <t>employeeid</t>
    <phoneticPr fontId="1"/>
  </si>
  <si>
    <t>社員番号</t>
    <rPh sb="0" eb="2">
      <t>シャイン</t>
    </rPh>
    <rPh sb="2" eb="4">
      <t>バンゴウ</t>
    </rPh>
    <phoneticPr fontId="1"/>
  </si>
  <si>
    <t>秘密の質問</t>
    <rPh sb="0" eb="2">
      <t>ヒミツ</t>
    </rPh>
    <rPh sb="3" eb="5">
      <t>シツモン</t>
    </rPh>
    <phoneticPr fontId="1"/>
  </si>
  <si>
    <t>秘密の回答</t>
    <rPh sb="0" eb="2">
      <t>ヒミツ</t>
    </rPh>
    <rPh sb="3" eb="5">
      <t>カイトウ</t>
    </rPh>
    <phoneticPr fontId="1"/>
  </si>
  <si>
    <t>VARCHAR2</t>
    <phoneticPr fontId="1"/>
  </si>
  <si>
    <t>〇</t>
    <phoneticPr fontId="1"/>
  </si>
  <si>
    <t>birthday</t>
    <phoneticPr fontId="1"/>
  </si>
  <si>
    <t>誕生日</t>
    <rPh sb="0" eb="3">
      <t>タンジョウビ</t>
    </rPh>
    <phoneticPr fontId="1"/>
  </si>
  <si>
    <t>date</t>
    <phoneticPr fontId="1"/>
  </si>
  <si>
    <t>秘密データ登録</t>
    <rPh sb="0" eb="2">
      <t>ヒミツ</t>
    </rPh>
    <rPh sb="5" eb="7">
      <t>トウロク</t>
    </rPh>
    <phoneticPr fontId="1"/>
  </si>
  <si>
    <t>秘密データ参照</t>
    <rPh sb="0" eb="2">
      <t>ヒミツ</t>
    </rPh>
    <rPh sb="5" eb="7">
      <t>サンショウ</t>
    </rPh>
    <phoneticPr fontId="1"/>
  </si>
  <si>
    <t>RegistSecretDataCommand</t>
    <phoneticPr fontId="1"/>
  </si>
  <si>
    <t>ReferSecretDataCommand</t>
    <phoneticPr fontId="1"/>
  </si>
  <si>
    <t>ChangeRegistInformationCommand</t>
    <phoneticPr fontId="1"/>
  </si>
  <si>
    <t>完了</t>
  </si>
  <si>
    <t>作業中</t>
  </si>
  <si>
    <t>ClassName</t>
    <phoneticPr fontId="1"/>
  </si>
  <si>
    <t>FrontServlet</t>
  </si>
  <si>
    <t>ControllerFactory</t>
  </si>
  <si>
    <t>ApplicationController</t>
  </si>
  <si>
    <t>WebApplicationController</t>
  </si>
  <si>
    <t>ContextFactory</t>
  </si>
  <si>
    <t>RequestContext</t>
  </si>
  <si>
    <t>WebRequestContext</t>
  </si>
  <si>
    <t>ResponseContext</t>
  </si>
  <si>
    <t>WebResponseContext</t>
  </si>
  <si>
    <t>AbstractCommand</t>
  </si>
  <si>
    <t>CommandFactory</t>
  </si>
  <si>
    <t>ConnectorFactory</t>
  </si>
  <si>
    <t>Connector</t>
  </si>
  <si>
    <t>OraConnector</t>
  </si>
  <si>
    <t>AbstractDaoFactory</t>
  </si>
  <si>
    <t>OraDaoFactory</t>
  </si>
  <si>
    <t>相談</t>
  </si>
  <si>
    <t>Exception</t>
    <phoneticPr fontId="1"/>
  </si>
  <si>
    <t>Class数合計</t>
    <rPh sb="5" eb="6">
      <t>スウ</t>
    </rPh>
    <rPh sb="6" eb="8">
      <t>ゴウケイ</t>
    </rPh>
    <phoneticPr fontId="1"/>
  </si>
  <si>
    <t>NUMBER</t>
    <phoneticPr fontId="1"/>
  </si>
  <si>
    <t>type</t>
    <phoneticPr fontId="1"/>
  </si>
  <si>
    <t>code</t>
    <phoneticPr fontId="1"/>
  </si>
  <si>
    <t>work_day</t>
    <phoneticPr fontId="1"/>
  </si>
  <si>
    <t>UNIQUE</t>
    <phoneticPr fontId="1"/>
  </si>
  <si>
    <t>name</t>
    <phoneticPr fontId="1"/>
  </si>
  <si>
    <t>department_code</t>
    <phoneticPr fontId="1"/>
  </si>
  <si>
    <t>department</t>
    <phoneticPr fontId="1"/>
  </si>
  <si>
    <t>employee_list</t>
    <phoneticPr fontId="1"/>
  </si>
  <si>
    <t>authority</t>
    <phoneticPr fontId="1"/>
  </si>
  <si>
    <t>employee_secret</t>
    <phoneticPr fontId="1"/>
  </si>
  <si>
    <t>time_sheets</t>
    <phoneticPr fontId="1"/>
  </si>
  <si>
    <t>動作確認中</t>
  </si>
  <si>
    <t>動作確認済み</t>
  </si>
  <si>
    <t>ReadPagePath</t>
    <phoneticPr fontId="1"/>
  </si>
  <si>
    <t>Properties</t>
    <phoneticPr fontId="1"/>
  </si>
  <si>
    <t>application_controller.properties</t>
  </si>
  <si>
    <t>command.properties</t>
  </si>
  <si>
    <t>connector.properties</t>
  </si>
  <si>
    <t>context.properties</t>
  </si>
  <si>
    <t>dao.properties</t>
  </si>
  <si>
    <t>top_page.properties</t>
  </si>
  <si>
    <t xml:space="preserve"> </t>
    <phoneticPr fontId="1"/>
  </si>
  <si>
    <t>db_name.properties</t>
  </si>
  <si>
    <t>cardnumber</t>
  </si>
  <si>
    <t>name</t>
  </si>
  <si>
    <t>departmentcode</t>
  </si>
  <si>
    <t>neme属性</t>
    <rPh sb="4" eb="6">
      <t>ゾクセイ</t>
    </rPh>
    <phoneticPr fontId="1"/>
  </si>
  <si>
    <t>GeneratePassword</t>
    <phoneticPr fontId="1"/>
  </si>
  <si>
    <t>assignment</t>
  </si>
  <si>
    <t>cardid</t>
    <phoneticPr fontId="1"/>
  </si>
  <si>
    <t>secret_problem</t>
    <phoneticPr fontId="1"/>
  </si>
  <si>
    <t>secret_answer</t>
    <phoneticPr fontId="1"/>
  </si>
  <si>
    <t>depertment_code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</si>
</sst>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Down="1"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 diagonalDown="1">
      <left/>
      <right/>
      <top/>
      <bottom/>
      <diagonal style="thin">
        <color auto="1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7" xfId="0" applyFill="1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2" borderId="10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2" borderId="1" xfId="0" applyFill="1" applyBorder="1">
      <alignment vertical="center"/>
    </xf>
    <xf numFmtId="0" fontId="0" fillId="0" borderId="0" xfId="0" applyAlignment="1">
      <alignment vertical="center" wrapText="1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27" xfId="0" applyBorder="1">
      <alignment vertical="center"/>
    </xf>
    <xf numFmtId="0" fontId="0" fillId="0" borderId="2" xfId="0" applyBorder="1">
      <alignment vertical="center"/>
    </xf>
    <xf numFmtId="0" fontId="0" fillId="0" borderId="28" xfId="0" applyBorder="1">
      <alignment vertical="center"/>
    </xf>
    <xf numFmtId="0" fontId="0" fillId="0" borderId="14" xfId="0" applyBorder="1">
      <alignment vertical="center"/>
    </xf>
    <xf numFmtId="0" fontId="0" fillId="0" borderId="22" xfId="0" applyBorder="1">
      <alignment vertical="center"/>
    </xf>
    <xf numFmtId="0" fontId="0" fillId="2" borderId="30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6" xfId="0" applyFill="1" applyBorder="1">
      <alignment vertical="center"/>
    </xf>
    <xf numFmtId="0" fontId="0" fillId="0" borderId="30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2" borderId="9" xfId="0" applyFill="1" applyBorder="1">
      <alignment vertical="center"/>
    </xf>
    <xf numFmtId="0" fontId="0" fillId="0" borderId="19" xfId="0" applyBorder="1">
      <alignment vertical="center"/>
    </xf>
    <xf numFmtId="0" fontId="0" fillId="2" borderId="3" xfId="0" applyFill="1" applyBorder="1">
      <alignment vertical="center"/>
    </xf>
    <xf numFmtId="0" fontId="0" fillId="2" borderId="25" xfId="0" applyFill="1" applyBorder="1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9" xfId="0" applyFill="1" applyBorder="1">
      <alignment vertical="center"/>
    </xf>
    <xf numFmtId="0" fontId="0" fillId="0" borderId="38" xfId="0" applyBorder="1">
      <alignment vertical="center"/>
    </xf>
    <xf numFmtId="0" fontId="0" fillId="0" borderId="40" xfId="0" applyFill="1" applyBorder="1">
      <alignment vertical="center"/>
    </xf>
    <xf numFmtId="0" fontId="0" fillId="3" borderId="41" xfId="0" applyFill="1" applyBorder="1">
      <alignment vertical="center"/>
    </xf>
    <xf numFmtId="0" fontId="0" fillId="3" borderId="42" xfId="0" applyFill="1" applyBorder="1">
      <alignment vertical="center"/>
    </xf>
    <xf numFmtId="0" fontId="0" fillId="3" borderId="43" xfId="0" applyFill="1" applyBorder="1">
      <alignment vertical="center"/>
    </xf>
    <xf numFmtId="0" fontId="0" fillId="0" borderId="39" xfId="0" applyBorder="1">
      <alignment vertical="center"/>
    </xf>
    <xf numFmtId="0" fontId="0" fillId="0" borderId="44" xfId="0" applyBorder="1">
      <alignment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0" borderId="48" xfId="0" applyBorder="1">
      <alignment vertical="center"/>
    </xf>
    <xf numFmtId="0" fontId="0" fillId="0" borderId="49" xfId="0" applyFill="1" applyBorder="1">
      <alignment vertical="center"/>
    </xf>
    <xf numFmtId="0" fontId="0" fillId="2" borderId="50" xfId="0" applyFill="1" applyBorder="1">
      <alignment vertical="center"/>
    </xf>
    <xf numFmtId="0" fontId="0" fillId="0" borderId="49" xfId="0" applyBorder="1">
      <alignment vertical="center"/>
    </xf>
    <xf numFmtId="0" fontId="0" fillId="2" borderId="37" xfId="0" applyFill="1" applyBorder="1">
      <alignment vertical="center"/>
    </xf>
    <xf numFmtId="0" fontId="0" fillId="0" borderId="51" xfId="0" applyBorder="1">
      <alignment vertical="center"/>
    </xf>
    <xf numFmtId="0" fontId="0" fillId="4" borderId="16" xfId="0" applyFill="1" applyBorder="1">
      <alignment vertical="center"/>
    </xf>
    <xf numFmtId="0" fontId="0" fillId="4" borderId="27" xfId="0" applyFill="1" applyBorder="1">
      <alignment vertical="center"/>
    </xf>
    <xf numFmtId="0" fontId="0" fillId="4" borderId="17" xfId="0" applyFill="1" applyBorder="1">
      <alignment vertical="center"/>
    </xf>
    <xf numFmtId="0" fontId="0" fillId="5" borderId="17" xfId="0" applyFill="1" applyBorder="1">
      <alignment vertical="center"/>
    </xf>
    <xf numFmtId="0" fontId="0" fillId="5" borderId="16" xfId="0" applyFill="1" applyBorder="1">
      <alignment vertical="center"/>
    </xf>
    <xf numFmtId="0" fontId="0" fillId="4" borderId="23" xfId="0" applyFill="1" applyBorder="1">
      <alignment vertical="center"/>
    </xf>
    <xf numFmtId="0" fontId="2" fillId="5" borderId="16" xfId="0" applyFont="1" applyFill="1" applyBorder="1">
      <alignment vertical="center"/>
    </xf>
    <xf numFmtId="0" fontId="2" fillId="5" borderId="17" xfId="0" applyFont="1" applyFill="1" applyBorder="1">
      <alignment vertical="center"/>
    </xf>
    <xf numFmtId="0" fontId="0" fillId="0" borderId="2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1">
    <cellStyle name="標準" xfId="0" builtinId="0"/>
  </cellStyles>
  <dxfs count="56">
    <dxf>
      <fill>
        <patternFill>
          <bgColor rgb="FFFFC000"/>
        </patternFill>
      </fill>
    </dxf>
    <dxf>
      <fill>
        <patternFill>
          <bgColor rgb="FF0000FF"/>
        </patternFill>
      </fill>
    </dxf>
    <dxf>
      <fill>
        <patternFill>
          <bgColor rgb="FF79DCFF"/>
        </patternFill>
      </fill>
    </dxf>
    <dxf>
      <fill>
        <patternFill>
          <bgColor rgb="FFF50952"/>
        </patternFill>
      </fill>
    </dxf>
    <dxf>
      <fill>
        <patternFill>
          <bgColor rgb="FF6EFE71"/>
        </patternFill>
      </fill>
    </dxf>
    <dxf>
      <fill>
        <patternFill>
          <bgColor rgb="FFFFC000"/>
        </patternFill>
      </fill>
    </dxf>
    <dxf>
      <fill>
        <patternFill>
          <bgColor rgb="FF0000FF"/>
        </patternFill>
      </fill>
    </dxf>
    <dxf>
      <fill>
        <patternFill>
          <bgColor rgb="FF79DCFF"/>
        </patternFill>
      </fill>
    </dxf>
    <dxf>
      <fill>
        <patternFill>
          <bgColor rgb="FFF50952"/>
        </patternFill>
      </fill>
    </dxf>
    <dxf>
      <fill>
        <patternFill>
          <bgColor rgb="FF6EFE71"/>
        </patternFill>
      </fill>
    </dxf>
    <dxf>
      <fill>
        <patternFill>
          <bgColor rgb="FFFFC000"/>
        </patternFill>
      </fill>
    </dxf>
    <dxf>
      <fill>
        <patternFill>
          <bgColor rgb="FF0000FF"/>
        </patternFill>
      </fill>
    </dxf>
    <dxf>
      <fill>
        <patternFill>
          <bgColor rgb="FF79DCFF"/>
        </patternFill>
      </fill>
    </dxf>
    <dxf>
      <fill>
        <patternFill>
          <bgColor rgb="FFF50952"/>
        </patternFill>
      </fill>
    </dxf>
    <dxf>
      <fill>
        <patternFill>
          <bgColor rgb="FF6EFE71"/>
        </patternFill>
      </fill>
    </dxf>
    <dxf>
      <fill>
        <patternFill>
          <bgColor rgb="FFFFC000"/>
        </patternFill>
      </fill>
    </dxf>
    <dxf>
      <fill>
        <patternFill>
          <bgColor rgb="FF0000FF"/>
        </patternFill>
      </fill>
    </dxf>
    <dxf>
      <fill>
        <patternFill>
          <bgColor rgb="FF79DCFF"/>
        </patternFill>
      </fill>
    </dxf>
    <dxf>
      <fill>
        <patternFill>
          <bgColor rgb="FFF50952"/>
        </patternFill>
      </fill>
    </dxf>
    <dxf>
      <fill>
        <patternFill>
          <bgColor rgb="FF6EFE71"/>
        </patternFill>
      </fill>
    </dxf>
    <dxf>
      <fill>
        <patternFill>
          <bgColor rgb="FFFFC000"/>
        </patternFill>
      </fill>
    </dxf>
    <dxf>
      <fill>
        <patternFill>
          <bgColor rgb="FF0000FF"/>
        </patternFill>
      </fill>
    </dxf>
    <dxf>
      <fill>
        <patternFill>
          <bgColor rgb="FF79DCFF"/>
        </patternFill>
      </fill>
    </dxf>
    <dxf>
      <fill>
        <patternFill>
          <bgColor rgb="FFF50952"/>
        </patternFill>
      </fill>
    </dxf>
    <dxf>
      <fill>
        <patternFill>
          <bgColor rgb="FF6EFE71"/>
        </patternFill>
      </fill>
    </dxf>
    <dxf>
      <fill>
        <patternFill>
          <bgColor rgb="FFFFC000"/>
        </patternFill>
      </fill>
    </dxf>
    <dxf>
      <fill>
        <patternFill>
          <bgColor rgb="FF0000FF"/>
        </patternFill>
      </fill>
    </dxf>
    <dxf>
      <fill>
        <patternFill>
          <bgColor rgb="FF79DCFF"/>
        </patternFill>
      </fill>
    </dxf>
    <dxf>
      <fill>
        <patternFill>
          <bgColor rgb="FFF50952"/>
        </patternFill>
      </fill>
    </dxf>
    <dxf>
      <fill>
        <patternFill>
          <bgColor rgb="FF6EFE71"/>
        </patternFill>
      </fill>
    </dxf>
    <dxf>
      <fill>
        <patternFill>
          <bgColor rgb="FFFFC000"/>
        </patternFill>
      </fill>
    </dxf>
    <dxf>
      <fill>
        <patternFill>
          <bgColor rgb="FF0000FF"/>
        </patternFill>
      </fill>
    </dxf>
    <dxf>
      <fill>
        <patternFill>
          <bgColor rgb="FF79DCFF"/>
        </patternFill>
      </fill>
    </dxf>
    <dxf>
      <fill>
        <patternFill>
          <bgColor rgb="FFF50952"/>
        </patternFill>
      </fill>
    </dxf>
    <dxf>
      <fill>
        <patternFill>
          <bgColor rgb="FF6EFE71"/>
        </patternFill>
      </fill>
    </dxf>
    <dxf>
      <fill>
        <patternFill>
          <bgColor rgb="FFFFC000"/>
        </patternFill>
      </fill>
    </dxf>
    <dxf>
      <fill>
        <patternFill>
          <bgColor rgb="FF0000FF"/>
        </patternFill>
      </fill>
    </dxf>
    <dxf>
      <fill>
        <patternFill>
          <bgColor rgb="FF79DCFF"/>
        </patternFill>
      </fill>
    </dxf>
    <dxf>
      <fill>
        <patternFill>
          <bgColor rgb="FFF50952"/>
        </patternFill>
      </fill>
    </dxf>
    <dxf>
      <fill>
        <patternFill>
          <bgColor rgb="FF6EFE71"/>
        </patternFill>
      </fill>
    </dxf>
    <dxf>
      <fill>
        <patternFill>
          <bgColor rgb="FFFFC000"/>
        </patternFill>
      </fill>
    </dxf>
    <dxf>
      <fill>
        <patternFill>
          <bgColor rgb="FF0000FF"/>
        </patternFill>
      </fill>
    </dxf>
    <dxf>
      <fill>
        <patternFill>
          <bgColor rgb="FF79DCFF"/>
        </patternFill>
      </fill>
    </dxf>
    <dxf>
      <fill>
        <patternFill>
          <bgColor rgb="FFF50952"/>
        </patternFill>
      </fill>
    </dxf>
    <dxf>
      <fill>
        <patternFill>
          <bgColor rgb="FF6EFE71"/>
        </patternFill>
      </fill>
    </dxf>
    <dxf>
      <numFmt numFmtId="0" formatCode="General"/>
    </dxf>
    <dxf>
      <border diagonalUp="0" diagonalDown="1">
        <left/>
        <right/>
        <top/>
        <bottom/>
        <diagonal style="thin">
          <color auto="1"/>
        </diagonal>
        <vertical/>
        <horizontal/>
      </border>
    </dxf>
    <dxf>
      <border diagonalUp="0" diagonalDown="1">
        <left/>
        <right/>
        <top/>
        <bottom/>
        <diagonal style="thin">
          <color auto="1"/>
        </diagonal>
        <vertical/>
        <horizontal/>
      </border>
    </dxf>
    <dxf>
      <border diagonalUp="0" diagonalDown="1">
        <left/>
        <right/>
        <top/>
        <bottom/>
        <diagonal style="thin">
          <color auto="1"/>
        </diagonal>
        <vertical/>
        <horizontal/>
      </border>
    </dxf>
    <dxf>
      <border diagonalUp="0" diagonalDown="1">
        <left/>
        <right/>
        <top/>
        <bottom/>
        <diagonal style="thin">
          <color auto="1"/>
        </diagonal>
        <vertical/>
        <horizontal/>
      </border>
    </dxf>
    <dxf>
      <border diagonalUp="0" diagonalDown="1">
        <left/>
        <right/>
        <top/>
        <bottom/>
        <diagonal style="thin">
          <color auto="1"/>
        </diagonal>
        <vertical/>
        <horizontal/>
      </border>
    </dxf>
    <dxf>
      <border diagonalUp="0" diagonalDown="1">
        <left/>
        <right/>
        <top/>
        <bottom/>
        <diagonal style="thin">
          <color auto="1"/>
        </diagonal>
        <vertical/>
        <horizontal/>
      </border>
    </dxf>
    <dxf>
      <border diagonalUp="0" diagonalDown="1">
        <left/>
        <right/>
        <top/>
        <bottom/>
        <diagonal style="thin">
          <color auto="1"/>
        </diagonal>
        <vertical/>
        <horizontal/>
      </border>
    </dxf>
    <dxf>
      <border diagonalUp="0" diagonalDown="1">
        <left/>
        <right/>
        <top/>
        <bottom/>
        <diagonal style="thin">
          <color auto="1"/>
        </diagonal>
        <vertical/>
        <horizontal/>
      </border>
    </dxf>
    <dxf>
      <border diagonalUp="0" diagonalDown="1">
        <left/>
        <right/>
        <top/>
        <bottom/>
        <diagonal style="thin">
          <color auto="1"/>
        </diagonal>
        <vertical/>
        <horizontal/>
      </border>
    </dxf>
    <dxf>
      <numFmt numFmtId="0" formatCode="General"/>
    </dxf>
  </dxfs>
  <tableStyles count="0" defaultTableStyle="TableStyleMedium2" defaultPivotStyle="PivotStyleLight16"/>
  <colors>
    <mruColors>
      <color rgb="FF0000FF"/>
      <color rgb="FF00FF00"/>
      <color rgb="FF6EFE71"/>
      <color rgb="FFF50952"/>
      <color rgb="FFF17FF4"/>
      <color rgb="FF79D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894770</xdr:colOff>
      <xdr:row>15</xdr:row>
      <xdr:rowOff>145135</xdr:rowOff>
    </xdr:from>
    <xdr:ext cx="184730" cy="937629"/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81A233C3-F88E-491C-997C-A44211A227AB}"/>
            </a:ext>
          </a:extLst>
        </xdr:cNvPr>
        <xdr:cNvSpPr/>
      </xdr:nvSpPr>
      <xdr:spPr>
        <a:xfrm>
          <a:off x="10662225" y="3660726"/>
          <a:ext cx="18473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ja-JP" altLang="en-US" sz="5400" b="0" cap="none" spc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oneCellAnchor>
  <xdr:oneCellAnchor>
    <xdr:from>
      <xdr:col>4</xdr:col>
      <xdr:colOff>588819</xdr:colOff>
      <xdr:row>12</xdr:row>
      <xdr:rowOff>75895</xdr:rowOff>
    </xdr:from>
    <xdr:ext cx="18530454" cy="6730882"/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AB7ACF16-AB31-4A54-9B74-11D5E099DFE9}"/>
            </a:ext>
          </a:extLst>
        </xdr:cNvPr>
        <xdr:cNvSpPr/>
      </xdr:nvSpPr>
      <xdr:spPr>
        <a:xfrm>
          <a:off x="5905501" y="2864122"/>
          <a:ext cx="18530454" cy="6730882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perspectiveAbove"/>
            <a:lightRig rig="threePt" dir="t"/>
          </a:scene3d>
        </a:bodyPr>
        <a:lstStyle/>
        <a:p>
          <a:pPr algn="ctr"/>
          <a:r>
            <a:rPr lang="ja-JP" altLang="en-US" sz="5400" b="1" cap="none" spc="0">
              <a:ln w="6600">
                <a:solidFill>
                  <a:srgbClr val="FF0000"/>
                </a:solidFill>
                <a:prstDash val="solid"/>
              </a:ln>
              <a:solidFill>
                <a:srgbClr val="FFFF00"/>
              </a:solidFill>
              <a:effectLst>
                <a:outerShdw blurRad="60007" dist="310007" dir="7680000" sy="30000" kx="1300200" algn="ctr" rotWithShape="0">
                  <a:prstClr val="black">
                    <a:alpha val="32000"/>
                  </a:prstClr>
                </a:outerShdw>
              </a:effectLst>
            </a:rPr>
            <a:t>コーディング長かった・・・</a:t>
          </a:r>
          <a:br>
            <a:rPr lang="en-US" altLang="ja-JP" sz="5400" b="1" cap="none" spc="0">
              <a:ln w="6600">
                <a:solidFill>
                  <a:srgbClr val="FF0000"/>
                </a:solidFill>
                <a:prstDash val="solid"/>
              </a:ln>
              <a:solidFill>
                <a:srgbClr val="FFFF00"/>
              </a:solidFill>
              <a:effectLst>
                <a:outerShdw blurRad="60007" dist="310007" dir="7680000" sy="30000" kx="1300200" algn="ctr" rotWithShape="0">
                  <a:prstClr val="black">
                    <a:alpha val="32000"/>
                  </a:prstClr>
                </a:outerShdw>
              </a:effectLst>
            </a:rPr>
          </a:br>
          <a:r>
            <a:rPr lang="ja-JP" altLang="en-US" sz="5400" b="1" cap="none" spc="0">
              <a:ln w="6600">
                <a:solidFill>
                  <a:srgbClr val="FF0000"/>
                </a:solidFill>
                <a:prstDash val="solid"/>
              </a:ln>
              <a:solidFill>
                <a:srgbClr val="FFFF00"/>
              </a:solidFill>
              <a:effectLst>
                <a:outerShdw blurRad="60007" dist="310007" dir="7680000" sy="30000" kx="1300200" algn="ctr" rotWithShape="0">
                  <a:prstClr val="black">
                    <a:alpha val="32000"/>
                  </a:prstClr>
                </a:outerShdw>
              </a:effectLst>
            </a:rPr>
            <a:t>疲れた・・・</a:t>
          </a:r>
          <a:br>
            <a:rPr lang="en-US" altLang="ja-JP" sz="5400" b="1" cap="none" spc="0">
              <a:ln w="6600">
                <a:solidFill>
                  <a:srgbClr val="FF0000"/>
                </a:solidFill>
                <a:prstDash val="solid"/>
              </a:ln>
              <a:solidFill>
                <a:srgbClr val="FFFF00"/>
              </a:solidFill>
              <a:effectLst>
                <a:outerShdw blurRad="60007" dist="310007" dir="7680000" sy="30000" kx="1300200" algn="ctr" rotWithShape="0">
                  <a:prstClr val="black">
                    <a:alpha val="32000"/>
                  </a:prstClr>
                </a:outerShdw>
              </a:effectLst>
            </a:rPr>
          </a:br>
          <a:r>
            <a:rPr lang="ja-JP" altLang="en-US" sz="5400" b="1" cap="none" spc="0">
              <a:ln w="6600">
                <a:solidFill>
                  <a:srgbClr val="FF0000"/>
                </a:solidFill>
                <a:prstDash val="solid"/>
              </a:ln>
              <a:solidFill>
                <a:srgbClr val="FFFF00"/>
              </a:solidFill>
              <a:effectLst>
                <a:outerShdw blurRad="60007" dist="310007" dir="7680000" sy="30000" kx="1300200" algn="ctr" rotWithShape="0">
                  <a:prstClr val="black">
                    <a:alpha val="32000"/>
                  </a:prstClr>
                </a:outerShdw>
              </a:effectLst>
            </a:rPr>
            <a:t>後はデバッグと</a:t>
          </a:r>
          <a:br>
            <a:rPr lang="en-US" altLang="ja-JP" sz="5400" b="1" cap="none" spc="0">
              <a:ln w="6600">
                <a:solidFill>
                  <a:srgbClr val="FF0000"/>
                </a:solidFill>
                <a:prstDash val="solid"/>
              </a:ln>
              <a:solidFill>
                <a:srgbClr val="FFFF00"/>
              </a:solidFill>
              <a:effectLst>
                <a:outerShdw blurRad="60007" dist="310007" dir="7680000" sy="30000" kx="1300200" algn="ctr" rotWithShape="0">
                  <a:prstClr val="black">
                    <a:alpha val="32000"/>
                  </a:prstClr>
                </a:outerShdw>
              </a:effectLst>
            </a:rPr>
          </a:br>
          <a:r>
            <a:rPr lang="ja-JP" altLang="en-US" sz="5400" b="1" cap="none" spc="0">
              <a:ln w="6600">
                <a:solidFill>
                  <a:srgbClr val="FF0000"/>
                </a:solidFill>
                <a:prstDash val="solid"/>
              </a:ln>
              <a:solidFill>
                <a:srgbClr val="FFFF00"/>
              </a:solidFill>
              <a:effectLst>
                <a:outerShdw blurRad="60007" dist="310007" dir="7680000" sy="30000" kx="1300200" algn="ctr" rotWithShape="0">
                  <a:prstClr val="black">
                    <a:alpha val="32000"/>
                  </a:prstClr>
                </a:outerShdw>
              </a:effectLst>
            </a:rPr>
            <a:t>ちょっとしたデザインよろしく・・・</a:t>
          </a:r>
          <a:br>
            <a:rPr lang="en-US" altLang="ja-JP" sz="5400" b="1" cap="none" spc="0">
              <a:ln w="6600">
                <a:solidFill>
                  <a:srgbClr val="FF0000"/>
                </a:solidFill>
                <a:prstDash val="solid"/>
              </a:ln>
              <a:solidFill>
                <a:srgbClr val="FFFF00"/>
              </a:solidFill>
              <a:effectLst>
                <a:outerShdw blurRad="60007" dist="310007" dir="7680000" sy="30000" kx="1300200" algn="ctr" rotWithShape="0">
                  <a:prstClr val="black">
                    <a:alpha val="32000"/>
                  </a:prstClr>
                </a:outerShdw>
              </a:effectLst>
            </a:rPr>
          </a:br>
          <a:r>
            <a:rPr lang="ja-JP" altLang="en-US" sz="5400" b="1" cap="none" spc="0">
              <a:ln w="6600">
                <a:solidFill>
                  <a:srgbClr val="FF0000"/>
                </a:solidFill>
                <a:prstDash val="solid"/>
              </a:ln>
              <a:solidFill>
                <a:srgbClr val="FFFF00"/>
              </a:solidFill>
              <a:effectLst>
                <a:outerShdw blurRad="60007" dist="310007" dir="7680000" sy="30000" kx="1300200" algn="ctr" rotWithShape="0">
                  <a:prstClr val="black">
                    <a:alpha val="32000"/>
                  </a:prstClr>
                </a:outerShdw>
              </a:effectLst>
            </a:rPr>
            <a:t>それ終わったらログ機能つける・・・</a:t>
          </a:r>
          <a:endParaRPr lang="en-US" altLang="ja-JP" sz="5400" b="1" cap="none" spc="0">
            <a:ln w="6600">
              <a:solidFill>
                <a:srgbClr val="FF0000"/>
              </a:solidFill>
              <a:prstDash val="solid"/>
            </a:ln>
            <a:solidFill>
              <a:srgbClr val="FFFF00"/>
            </a:solidFill>
            <a:effectLst>
              <a:outerShdw blurRad="60007" dist="310007" dir="7680000" sy="30000" kx="1300200" algn="ctr" rotWithShape="0">
                <a:prstClr val="black">
                  <a:alpha val="32000"/>
                </a:prstClr>
              </a:outerShdw>
            </a:effectLst>
          </a:endParaRPr>
        </a:p>
        <a:p>
          <a:pPr algn="ctr"/>
          <a:endParaRPr lang="ja-JP" altLang="en-US" sz="5400" b="1" cap="none" spc="0">
            <a:ln w="6600">
              <a:solidFill>
                <a:srgbClr val="FF0000"/>
              </a:solidFill>
              <a:prstDash val="solid"/>
            </a:ln>
            <a:solidFill>
              <a:srgbClr val="FFFF00"/>
            </a:solidFill>
            <a:effectLst>
              <a:outerShdw blurRad="60007" dist="310007" dir="7680000" sy="30000" kx="1300200" algn="ctr" rotWithShape="0">
                <a:prstClr val="black">
                  <a:alpha val="32000"/>
                </a:prstClr>
              </a:outerShdw>
            </a:effectLst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テーブル6" displayName="テーブル6" ref="B34:I40" totalsRowShown="0">
  <autoFilter ref="B34:I40" xr:uid="{00000000-0009-0000-0100-000006000000}"/>
  <tableColumns count="8">
    <tableColumn id="1" xr3:uid="{00000000-0010-0000-0000-000001000000}" name="列名"/>
    <tableColumn id="2" xr3:uid="{00000000-0010-0000-0000-000002000000}" name="説明"/>
    <tableColumn id="3" xr3:uid="{00000000-0010-0000-0000-000003000000}" name="型"/>
    <tableColumn id="4" xr3:uid="{00000000-0010-0000-0000-000004000000}" name="バイト数"/>
    <tableColumn id="5" xr3:uid="{00000000-0010-0000-0000-000005000000}" name="default"/>
    <tableColumn id="6" xr3:uid="{00000000-0010-0000-0000-000006000000}" name="制約"/>
    <tableColumn id="7" xr3:uid="{00000000-0010-0000-0000-000007000000}" name="NOT NULL"/>
    <tableColumn id="8" xr3:uid="{00000000-0010-0000-0000-000008000000}" name="外部参照" dataDxfId="55">
      <calculatedColumnFormula>CONCATENATE($B$12,"(",$B$14,")")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1000000}" name="テーブル8" displayName="テーブル8" ref="B13:J18" totalsRowShown="0">
  <autoFilter ref="B13:J18" xr:uid="{00000000-0009-0000-0100-000008000000}"/>
  <tableColumns count="9">
    <tableColumn id="1" xr3:uid="{00000000-0010-0000-0100-000001000000}" name="列名"/>
    <tableColumn id="2" xr3:uid="{00000000-0010-0000-0100-000002000000}" name="説明"/>
    <tableColumn id="3" xr3:uid="{00000000-0010-0000-0100-000003000000}" name="型"/>
    <tableColumn id="4" xr3:uid="{00000000-0010-0000-0100-000004000000}" name="バイト数"/>
    <tableColumn id="5" xr3:uid="{00000000-0010-0000-0100-000005000000}" name="default"/>
    <tableColumn id="6" xr3:uid="{00000000-0010-0000-0100-000006000000}" name="制約"/>
    <tableColumn id="7" xr3:uid="{00000000-0010-0000-0100-000007000000}" name="NOT NULL"/>
    <tableColumn id="8" xr3:uid="{00000000-0010-0000-0100-000008000000}" name="外部参照"/>
    <tableColumn id="9" xr3:uid="{D6BCC2AF-865F-49CC-B58B-09BCEE0F0672}" name="neme属性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2000000}" name="テーブル9" displayName="テーブル9" ref="B8:I10" totalsRowShown="0" headerRowDxfId="54">
  <autoFilter ref="B8:I10" xr:uid="{00000000-0009-0000-0100-000009000000}"/>
  <tableColumns count="8">
    <tableColumn id="1" xr3:uid="{00000000-0010-0000-0200-000001000000}" name="列名" dataDxfId="53"/>
    <tableColumn id="2" xr3:uid="{00000000-0010-0000-0200-000002000000}" name="説明" dataDxfId="52"/>
    <tableColumn id="3" xr3:uid="{00000000-0010-0000-0200-000003000000}" name="型" dataDxfId="51"/>
    <tableColumn id="4" xr3:uid="{00000000-0010-0000-0200-000004000000}" name="バイト数" dataDxfId="50"/>
    <tableColumn id="5" xr3:uid="{00000000-0010-0000-0200-000005000000}" name="default" dataDxfId="49"/>
    <tableColumn id="6" xr3:uid="{00000000-0010-0000-0200-000006000000}" name="制約" dataDxfId="48"/>
    <tableColumn id="7" xr3:uid="{00000000-0010-0000-0200-000007000000}" name="NOT NULL" dataDxfId="47"/>
    <tableColumn id="8" xr3:uid="{00000000-0010-0000-0200-000008000000}" name="外部参照" dataDxfId="4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3000000}" name="テーブル11" displayName="テーブル11" ref="B3:I5" totalsRowShown="0">
  <autoFilter ref="B3:I5" xr:uid="{00000000-0009-0000-0100-00000B000000}"/>
  <tableColumns count="8">
    <tableColumn id="1" xr3:uid="{00000000-0010-0000-0300-000001000000}" name="列名"/>
    <tableColumn id="2" xr3:uid="{00000000-0010-0000-0300-000002000000}" name="説明"/>
    <tableColumn id="3" xr3:uid="{00000000-0010-0000-0300-000003000000}" name="型"/>
    <tableColumn id="4" xr3:uid="{00000000-0010-0000-0300-000004000000}" name="バイト数"/>
    <tableColumn id="5" xr3:uid="{00000000-0010-0000-0300-000005000000}" name="default"/>
    <tableColumn id="6" xr3:uid="{00000000-0010-0000-0300-000006000000}" name="制約"/>
    <tableColumn id="7" xr3:uid="{00000000-0010-0000-0300-000007000000}" name="NOT NULL"/>
    <tableColumn id="8" xr3:uid="{00000000-0010-0000-0300-000008000000}" name="外部参照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4000000}" name="テーブル12" displayName="テーブル12" ref="B43:C47" totalsRowShown="0">
  <autoFilter ref="B43:C47" xr:uid="{00000000-0009-0000-0100-00000C000000}"/>
  <tableColumns count="2">
    <tableColumn id="1" xr3:uid="{00000000-0010-0000-0400-000001000000}" name="オプション"/>
    <tableColumn id="2" xr3:uid="{00000000-0010-0000-0400-000002000000}" name="値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テーブル7" displayName="テーブル7" ref="B28:I31" totalsRowShown="0">
  <autoFilter ref="B28:I31" xr:uid="{00000000-0009-0000-0100-000007000000}"/>
  <tableColumns count="8">
    <tableColumn id="1" xr3:uid="{00000000-0010-0000-0500-000001000000}" name="列名"/>
    <tableColumn id="2" xr3:uid="{00000000-0010-0000-0500-000002000000}" name="説明"/>
    <tableColumn id="3" xr3:uid="{00000000-0010-0000-0500-000003000000}" name="型"/>
    <tableColumn id="4" xr3:uid="{00000000-0010-0000-0500-000004000000}" name="バイト数"/>
    <tableColumn id="5" xr3:uid="{00000000-0010-0000-0500-000005000000}" name="default"/>
    <tableColumn id="6" xr3:uid="{00000000-0010-0000-0500-000006000000}" name="制約"/>
    <tableColumn id="7" xr3:uid="{00000000-0010-0000-0500-000007000000}" name="NOT NULL"/>
    <tableColumn id="8" xr3:uid="{00000000-0010-0000-0500-000008000000}" name="外部参照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テーブル1" displayName="テーブル1" ref="B21:I25" totalsRowShown="0">
  <autoFilter ref="B21:I25" xr:uid="{00000000-0009-0000-0100-000001000000}"/>
  <tableColumns count="8">
    <tableColumn id="1" xr3:uid="{00000000-0010-0000-0600-000001000000}" name="列名"/>
    <tableColumn id="2" xr3:uid="{00000000-0010-0000-0600-000002000000}" name="説明"/>
    <tableColumn id="3" xr3:uid="{00000000-0010-0000-0600-000003000000}" name="型"/>
    <tableColumn id="4" xr3:uid="{00000000-0010-0000-0600-000004000000}" name="バイト数"/>
    <tableColumn id="5" xr3:uid="{00000000-0010-0000-0600-000005000000}" name="default"/>
    <tableColumn id="6" xr3:uid="{00000000-0010-0000-0600-000006000000}" name="制約"/>
    <tableColumn id="7" xr3:uid="{00000000-0010-0000-0600-000007000000}" name="NOT　NULL"/>
    <tableColumn id="8" xr3:uid="{00000000-0010-0000-0600-000008000000}" name="外部参照" dataDxfId="45">
      <calculatedColumnFormula>CONCATENATE($B$12,"(",$B$14,")")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7"/>
  <sheetViews>
    <sheetView topLeftCell="A4" zoomScale="85" zoomScaleNormal="85" workbookViewId="0">
      <selection activeCell="F26" sqref="F26"/>
    </sheetView>
  </sheetViews>
  <sheetFormatPr defaultRowHeight="18.75" x14ac:dyDescent="0.4"/>
  <cols>
    <col min="1" max="1" width="2" customWidth="1"/>
    <col min="2" max="2" width="23.75" bestFit="1" customWidth="1"/>
    <col min="3" max="3" width="13.75" bestFit="1" customWidth="1"/>
    <col min="4" max="4" width="11.5" bestFit="1" customWidth="1"/>
    <col min="5" max="5" width="10.625" customWidth="1"/>
    <col min="6" max="6" width="22.5" bestFit="1" customWidth="1"/>
    <col min="7" max="7" width="30.625" bestFit="1" customWidth="1"/>
    <col min="8" max="8" width="13.75" customWidth="1"/>
    <col min="9" max="9" width="31.5" bestFit="1" customWidth="1"/>
    <col min="10" max="10" width="17.125" bestFit="1" customWidth="1"/>
  </cols>
  <sheetData>
    <row r="2" spans="2:10" x14ac:dyDescent="0.4">
      <c r="B2" t="s">
        <v>137</v>
      </c>
      <c r="C2" t="s">
        <v>35</v>
      </c>
    </row>
    <row r="3" spans="2:10" x14ac:dyDescent="0.4">
      <c r="B3" t="s">
        <v>0</v>
      </c>
      <c r="C3" t="s">
        <v>1</v>
      </c>
      <c r="D3" t="s">
        <v>2</v>
      </c>
      <c r="E3" t="s">
        <v>6</v>
      </c>
      <c r="F3" t="s">
        <v>34</v>
      </c>
      <c r="G3" t="s">
        <v>3</v>
      </c>
      <c r="H3" t="s">
        <v>9</v>
      </c>
      <c r="I3" t="s">
        <v>11</v>
      </c>
    </row>
    <row r="4" spans="2:10" x14ac:dyDescent="0.4">
      <c r="B4" t="s">
        <v>132</v>
      </c>
      <c r="C4" t="s">
        <v>4</v>
      </c>
      <c r="D4" t="s">
        <v>15</v>
      </c>
      <c r="E4">
        <v>4</v>
      </c>
      <c r="G4" t="s">
        <v>8</v>
      </c>
      <c r="H4" t="s">
        <v>10</v>
      </c>
    </row>
    <row r="5" spans="2:10" x14ac:dyDescent="0.4">
      <c r="B5" t="s">
        <v>40</v>
      </c>
      <c r="C5" t="s">
        <v>5</v>
      </c>
      <c r="D5" t="s">
        <v>7</v>
      </c>
      <c r="E5">
        <v>10</v>
      </c>
      <c r="G5" t="s">
        <v>134</v>
      </c>
      <c r="H5" t="s">
        <v>10</v>
      </c>
    </row>
    <row r="7" spans="2:10" x14ac:dyDescent="0.4">
      <c r="B7" s="53" t="s">
        <v>139</v>
      </c>
      <c r="C7" s="53" t="s">
        <v>36</v>
      </c>
      <c r="D7" s="53"/>
      <c r="E7" s="53"/>
      <c r="F7" s="53"/>
      <c r="G7" s="53"/>
      <c r="H7" s="53"/>
      <c r="I7" s="53"/>
    </row>
    <row r="8" spans="2:10" x14ac:dyDescent="0.4">
      <c r="B8" s="53" t="s">
        <v>0</v>
      </c>
      <c r="C8" s="53" t="s">
        <v>1</v>
      </c>
      <c r="D8" s="53" t="s">
        <v>2</v>
      </c>
      <c r="E8" s="53" t="s">
        <v>6</v>
      </c>
      <c r="F8" s="53" t="s">
        <v>34</v>
      </c>
      <c r="G8" s="53" t="s">
        <v>3</v>
      </c>
      <c r="H8" s="53" t="s">
        <v>9</v>
      </c>
      <c r="I8" s="53" t="s">
        <v>11</v>
      </c>
    </row>
    <row r="9" spans="2:10" x14ac:dyDescent="0.4">
      <c r="B9" s="53" t="s">
        <v>12</v>
      </c>
      <c r="C9" s="53" t="s">
        <v>13</v>
      </c>
      <c r="D9" s="53" t="s">
        <v>15</v>
      </c>
      <c r="E9" s="53">
        <v>1</v>
      </c>
      <c r="F9" s="53"/>
      <c r="G9" s="53" t="s">
        <v>8</v>
      </c>
      <c r="H9" s="53" t="s">
        <v>10</v>
      </c>
      <c r="I9" s="53"/>
    </row>
    <row r="10" spans="2:10" x14ac:dyDescent="0.4">
      <c r="B10" s="53" t="s">
        <v>131</v>
      </c>
      <c r="C10" s="53" t="s">
        <v>14</v>
      </c>
      <c r="D10" s="53" t="s">
        <v>7</v>
      </c>
      <c r="E10" s="53">
        <v>6</v>
      </c>
      <c r="F10" s="53"/>
      <c r="G10" s="53"/>
      <c r="H10" s="53" t="s">
        <v>10</v>
      </c>
      <c r="I10" s="53"/>
    </row>
    <row r="12" spans="2:10" x14ac:dyDescent="0.4">
      <c r="B12" t="s">
        <v>138</v>
      </c>
      <c r="C12" t="s">
        <v>37</v>
      </c>
    </row>
    <row r="13" spans="2:10" x14ac:dyDescent="0.4">
      <c r="B13" t="s">
        <v>0</v>
      </c>
      <c r="C13" t="s">
        <v>1</v>
      </c>
      <c r="D13" t="s">
        <v>2</v>
      </c>
      <c r="E13" t="s">
        <v>6</v>
      </c>
      <c r="F13" t="s">
        <v>34</v>
      </c>
      <c r="G13" t="s">
        <v>3</v>
      </c>
      <c r="H13" t="s">
        <v>9</v>
      </c>
      <c r="I13" t="s">
        <v>11</v>
      </c>
      <c r="J13" t="s">
        <v>157</v>
      </c>
    </row>
    <row r="14" spans="2:10" x14ac:dyDescent="0.4">
      <c r="B14" t="s">
        <v>39</v>
      </c>
      <c r="C14" t="s">
        <v>16</v>
      </c>
      <c r="D14" t="s">
        <v>15</v>
      </c>
      <c r="E14">
        <v>7</v>
      </c>
      <c r="F14" t="s">
        <v>49</v>
      </c>
      <c r="G14" t="s">
        <v>8</v>
      </c>
      <c r="H14" t="s">
        <v>10</v>
      </c>
    </row>
    <row r="15" spans="2:10" x14ac:dyDescent="0.4">
      <c r="B15" t="s">
        <v>40</v>
      </c>
      <c r="C15" t="s">
        <v>17</v>
      </c>
      <c r="D15" t="s">
        <v>7</v>
      </c>
      <c r="E15">
        <v>30</v>
      </c>
      <c r="H15" t="s">
        <v>10</v>
      </c>
      <c r="J15" t="s">
        <v>155</v>
      </c>
    </row>
    <row r="16" spans="2:10" x14ac:dyDescent="0.4">
      <c r="B16" t="s">
        <v>19</v>
      </c>
      <c r="C16" t="s">
        <v>20</v>
      </c>
      <c r="D16" t="s">
        <v>7</v>
      </c>
      <c r="E16">
        <v>30</v>
      </c>
      <c r="G16" t="s">
        <v>21</v>
      </c>
      <c r="H16" t="s">
        <v>10</v>
      </c>
    </row>
    <row r="17" spans="2:10" x14ac:dyDescent="0.4">
      <c r="B17" t="s">
        <v>160</v>
      </c>
      <c r="C17" t="s">
        <v>18</v>
      </c>
      <c r="D17" t="s">
        <v>7</v>
      </c>
      <c r="E17">
        <v>20</v>
      </c>
      <c r="H17" t="s">
        <v>10</v>
      </c>
      <c r="J17" t="s">
        <v>154</v>
      </c>
    </row>
    <row r="18" spans="2:10" x14ac:dyDescent="0.4">
      <c r="B18" t="s">
        <v>136</v>
      </c>
      <c r="C18" t="s">
        <v>23</v>
      </c>
      <c r="D18" t="s">
        <v>15</v>
      </c>
      <c r="E18">
        <v>4</v>
      </c>
      <c r="H18" t="s">
        <v>10</v>
      </c>
      <c r="I18" t="str">
        <f>CONCATENATE(B2,"(",B4,")")</f>
        <v>department(code)</v>
      </c>
      <c r="J18" t="s">
        <v>156</v>
      </c>
    </row>
    <row r="20" spans="2:10" x14ac:dyDescent="0.4">
      <c r="B20" s="20" t="s">
        <v>140</v>
      </c>
    </row>
    <row r="21" spans="2:10" x14ac:dyDescent="0.4">
      <c r="B21" t="s">
        <v>86</v>
      </c>
      <c r="C21" t="s">
        <v>87</v>
      </c>
      <c r="D21" t="s">
        <v>88</v>
      </c>
      <c r="E21" t="s">
        <v>89</v>
      </c>
      <c r="F21" t="s">
        <v>90</v>
      </c>
      <c r="G21" t="s">
        <v>91</v>
      </c>
      <c r="H21" t="s">
        <v>92</v>
      </c>
      <c r="I21" t="s">
        <v>93</v>
      </c>
    </row>
    <row r="22" spans="2:10" x14ac:dyDescent="0.4">
      <c r="B22" t="s">
        <v>94</v>
      </c>
      <c r="C22" t="s">
        <v>95</v>
      </c>
      <c r="D22" t="s">
        <v>98</v>
      </c>
      <c r="E22">
        <v>7</v>
      </c>
      <c r="G22" t="s">
        <v>8</v>
      </c>
      <c r="H22" t="s">
        <v>99</v>
      </c>
      <c r="I22" t="str">
        <f t="shared" ref="I22" si="0">CONCATENATE($B$12,"(",$B$14,")")</f>
        <v>employee_list(employeeid)</v>
      </c>
    </row>
    <row r="23" spans="2:10" x14ac:dyDescent="0.4">
      <c r="B23" t="s">
        <v>100</v>
      </c>
      <c r="C23" t="s">
        <v>101</v>
      </c>
      <c r="D23" t="s">
        <v>102</v>
      </c>
      <c r="H23" t="s">
        <v>99</v>
      </c>
    </row>
    <row r="24" spans="2:10" x14ac:dyDescent="0.4">
      <c r="B24" t="s">
        <v>161</v>
      </c>
      <c r="C24" t="s">
        <v>96</v>
      </c>
      <c r="D24" t="s">
        <v>98</v>
      </c>
      <c r="E24">
        <v>20</v>
      </c>
      <c r="H24" t="s">
        <v>99</v>
      </c>
    </row>
    <row r="25" spans="2:10" x14ac:dyDescent="0.4">
      <c r="B25" t="s">
        <v>162</v>
      </c>
      <c r="C25" t="s">
        <v>97</v>
      </c>
      <c r="D25" t="s">
        <v>98</v>
      </c>
      <c r="E25">
        <v>40</v>
      </c>
      <c r="H25" t="s">
        <v>99</v>
      </c>
    </row>
    <row r="27" spans="2:10" x14ac:dyDescent="0.4">
      <c r="B27" t="s">
        <v>159</v>
      </c>
      <c r="C27" t="s">
        <v>41</v>
      </c>
    </row>
    <row r="28" spans="2:10" x14ac:dyDescent="0.4">
      <c r="B28" t="s">
        <v>0</v>
      </c>
      <c r="C28" t="s">
        <v>1</v>
      </c>
      <c r="D28" t="s">
        <v>2</v>
      </c>
      <c r="E28" t="s">
        <v>6</v>
      </c>
      <c r="F28" t="s">
        <v>34</v>
      </c>
      <c r="G28" t="s">
        <v>3</v>
      </c>
      <c r="H28" t="s">
        <v>9</v>
      </c>
      <c r="I28" t="s">
        <v>11</v>
      </c>
    </row>
    <row r="29" spans="2:10" x14ac:dyDescent="0.4">
      <c r="B29" t="s">
        <v>39</v>
      </c>
      <c r="C29" t="s">
        <v>22</v>
      </c>
      <c r="D29" t="s">
        <v>15</v>
      </c>
      <c r="E29">
        <v>7</v>
      </c>
      <c r="G29" t="s">
        <v>8</v>
      </c>
      <c r="H29" t="s">
        <v>10</v>
      </c>
      <c r="I29" t="str">
        <f t="shared" ref="I29" si="1">CONCATENATE($B$12,"(",$B$14,")")</f>
        <v>employee_list(employeeid)</v>
      </c>
    </row>
    <row r="30" spans="2:10" x14ac:dyDescent="0.4">
      <c r="B30" t="s">
        <v>135</v>
      </c>
      <c r="C30" t="s">
        <v>17</v>
      </c>
      <c r="D30" t="s">
        <v>7</v>
      </c>
      <c r="E30">
        <v>30</v>
      </c>
      <c r="H30" t="s">
        <v>10</v>
      </c>
    </row>
    <row r="31" spans="2:10" x14ac:dyDescent="0.4">
      <c r="B31" t="s">
        <v>163</v>
      </c>
      <c r="C31" t="s">
        <v>23</v>
      </c>
      <c r="D31" t="s">
        <v>130</v>
      </c>
      <c r="E31">
        <v>4</v>
      </c>
      <c r="H31" t="s">
        <v>10</v>
      </c>
      <c r="I31" t="str">
        <f>CONCATENATE($B$2,"(",B4,")")</f>
        <v>department(code)</v>
      </c>
    </row>
    <row r="33" spans="2:9" x14ac:dyDescent="0.4">
      <c r="B33" t="s">
        <v>141</v>
      </c>
      <c r="C33" t="s">
        <v>38</v>
      </c>
    </row>
    <row r="34" spans="2:9" x14ac:dyDescent="0.4">
      <c r="B34" t="s">
        <v>0</v>
      </c>
      <c r="C34" t="s">
        <v>1</v>
      </c>
      <c r="D34" t="s">
        <v>2</v>
      </c>
      <c r="E34" t="s">
        <v>6</v>
      </c>
      <c r="F34" t="s">
        <v>34</v>
      </c>
      <c r="G34" t="s">
        <v>3</v>
      </c>
      <c r="H34" t="s">
        <v>9</v>
      </c>
      <c r="I34" t="s">
        <v>11</v>
      </c>
    </row>
    <row r="35" spans="2:9" x14ac:dyDescent="0.4">
      <c r="B35" t="s">
        <v>39</v>
      </c>
      <c r="C35" t="s">
        <v>22</v>
      </c>
      <c r="D35" t="s">
        <v>15</v>
      </c>
      <c r="E35">
        <v>7</v>
      </c>
      <c r="G35" t="s">
        <v>8</v>
      </c>
      <c r="H35" t="s">
        <v>10</v>
      </c>
      <c r="I35" t="str">
        <f t="shared" ref="I35" si="2">CONCATENATE($B$12,"(",$B$14,")")</f>
        <v>employee_list(employeeid)</v>
      </c>
    </row>
    <row r="36" spans="2:9" x14ac:dyDescent="0.4">
      <c r="B36" t="s">
        <v>133</v>
      </c>
      <c r="C36" t="s">
        <v>28</v>
      </c>
      <c r="D36" t="s">
        <v>33</v>
      </c>
      <c r="F36" t="s">
        <v>51</v>
      </c>
    </row>
    <row r="37" spans="2:9" x14ac:dyDescent="0.4">
      <c r="B37" t="s">
        <v>24</v>
      </c>
      <c r="C37" t="s">
        <v>29</v>
      </c>
      <c r="D37" t="s">
        <v>33</v>
      </c>
      <c r="F37" t="s">
        <v>50</v>
      </c>
    </row>
    <row r="38" spans="2:9" x14ac:dyDescent="0.4">
      <c r="B38" t="s">
        <v>25</v>
      </c>
      <c r="C38" t="s">
        <v>30</v>
      </c>
      <c r="D38" t="s">
        <v>33</v>
      </c>
      <c r="F38" t="s">
        <v>50</v>
      </c>
    </row>
    <row r="39" spans="2:9" x14ac:dyDescent="0.4">
      <c r="B39" t="s">
        <v>26</v>
      </c>
      <c r="C39" t="s">
        <v>31</v>
      </c>
      <c r="D39" t="s">
        <v>33</v>
      </c>
      <c r="F39" t="s">
        <v>50</v>
      </c>
    </row>
    <row r="40" spans="2:9" x14ac:dyDescent="0.4">
      <c r="B40" t="s">
        <v>27</v>
      </c>
      <c r="C40" t="s">
        <v>32</v>
      </c>
      <c r="D40" t="s">
        <v>33</v>
      </c>
      <c r="F40" t="s">
        <v>50</v>
      </c>
    </row>
    <row r="42" spans="2:9" x14ac:dyDescent="0.4">
      <c r="B42" t="s">
        <v>42</v>
      </c>
    </row>
    <row r="43" spans="2:9" x14ac:dyDescent="0.4">
      <c r="B43" t="s">
        <v>46</v>
      </c>
      <c r="C43" t="s">
        <v>47</v>
      </c>
    </row>
    <row r="44" spans="2:9" x14ac:dyDescent="0.4">
      <c r="B44" t="s">
        <v>43</v>
      </c>
      <c r="C44">
        <v>1000</v>
      </c>
    </row>
    <row r="45" spans="2:9" x14ac:dyDescent="0.4">
      <c r="B45" t="s">
        <v>48</v>
      </c>
      <c r="C45">
        <v>1</v>
      </c>
    </row>
    <row r="46" spans="2:9" x14ac:dyDescent="0.4">
      <c r="B46" t="s">
        <v>44</v>
      </c>
      <c r="C46">
        <v>1000</v>
      </c>
    </row>
    <row r="47" spans="2:9" x14ac:dyDescent="0.4">
      <c r="B47" t="s">
        <v>45</v>
      </c>
      <c r="C47">
        <v>9999999</v>
      </c>
    </row>
  </sheetData>
  <phoneticPr fontId="1"/>
  <pageMargins left="0.7" right="0.7" top="0.75" bottom="0.75" header="0.3" footer="0.3"/>
  <pageSetup paperSize="9" orientation="portrait" horizontalDpi="0" verticalDpi="0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32"/>
  <sheetViews>
    <sheetView tabSelected="1" zoomScale="55" zoomScaleNormal="55" workbookViewId="0">
      <selection activeCell="Z20" sqref="Z20"/>
    </sheetView>
  </sheetViews>
  <sheetFormatPr defaultRowHeight="18.75" x14ac:dyDescent="0.4"/>
  <cols>
    <col min="1" max="1" width="1.875" customWidth="1"/>
    <col min="3" max="3" width="17.25" bestFit="1" customWidth="1"/>
    <col min="4" max="4" width="41.5" bestFit="1" customWidth="1"/>
    <col min="5" max="5" width="14.125" bestFit="1" customWidth="1"/>
    <col min="6" max="6" width="7.75" bestFit="1" customWidth="1"/>
    <col min="7" max="7" width="36.625" bestFit="1" customWidth="1"/>
    <col min="8" max="8" width="14.125" bestFit="1" customWidth="1"/>
    <col min="9" max="9" width="5" style="8" customWidth="1"/>
    <col min="10" max="10" width="26.25" customWidth="1"/>
    <col min="11" max="11" width="14.125" bestFit="1" customWidth="1"/>
    <col min="12" max="12" width="5.625" customWidth="1"/>
    <col min="13" max="13" width="32.875" bestFit="1" customWidth="1"/>
    <col min="14" max="14" width="14.125" bestFit="1" customWidth="1"/>
    <col min="15" max="15" width="6.25" customWidth="1"/>
    <col min="16" max="16" width="12.375" bestFit="1" customWidth="1"/>
  </cols>
  <sheetData>
    <row r="1" spans="2:16" ht="7.5" customHeight="1" thickBot="1" x14ac:dyDescent="0.45"/>
    <row r="2" spans="2:16" ht="19.5" thickBot="1" x14ac:dyDescent="0.45">
      <c r="B2" s="4"/>
      <c r="C2" s="12" t="s">
        <v>52</v>
      </c>
      <c r="D2" s="5" t="s">
        <v>75</v>
      </c>
      <c r="E2" s="36" t="s">
        <v>83</v>
      </c>
      <c r="F2" s="37" t="s">
        <v>62</v>
      </c>
      <c r="G2" s="5" t="s">
        <v>85</v>
      </c>
      <c r="H2" s="9" t="s">
        <v>83</v>
      </c>
      <c r="I2"/>
      <c r="J2" s="12" t="s">
        <v>110</v>
      </c>
      <c r="K2" s="58" t="s">
        <v>83</v>
      </c>
      <c r="M2" s="12" t="s">
        <v>145</v>
      </c>
      <c r="N2" s="9" t="s">
        <v>83</v>
      </c>
      <c r="P2" s="48" t="s">
        <v>83</v>
      </c>
    </row>
    <row r="3" spans="2:16" ht="19.5" thickBot="1" x14ac:dyDescent="0.45">
      <c r="B3" s="30" t="s">
        <v>63</v>
      </c>
      <c r="C3" s="12" t="s">
        <v>62</v>
      </c>
      <c r="D3" s="5" t="s">
        <v>78</v>
      </c>
      <c r="E3" s="3" t="s">
        <v>84</v>
      </c>
      <c r="F3" s="31"/>
      <c r="G3" s="24"/>
      <c r="H3" s="25"/>
      <c r="I3"/>
      <c r="J3" s="54" t="s">
        <v>111</v>
      </c>
      <c r="K3" s="28" t="s">
        <v>143</v>
      </c>
      <c r="M3" s="26" t="s">
        <v>146</v>
      </c>
      <c r="N3" s="28" t="s">
        <v>143</v>
      </c>
      <c r="P3" s="49" t="s">
        <v>108</v>
      </c>
    </row>
    <row r="4" spans="2:16" x14ac:dyDescent="0.4">
      <c r="B4" s="71" t="s">
        <v>64</v>
      </c>
      <c r="C4" s="64" t="s">
        <v>53</v>
      </c>
      <c r="D4" s="29" t="s">
        <v>80</v>
      </c>
      <c r="E4" s="27" t="s">
        <v>143</v>
      </c>
      <c r="F4" s="32" t="s">
        <v>67</v>
      </c>
      <c r="G4" s="29" t="str">
        <f>SUBSTITUTE(D4,"Command","Bean")</f>
        <v>LoginBean</v>
      </c>
      <c r="H4" s="28" t="s">
        <v>143</v>
      </c>
      <c r="I4"/>
      <c r="J4" s="55" t="s">
        <v>113</v>
      </c>
      <c r="K4" s="10" t="s">
        <v>143</v>
      </c>
      <c r="M4" s="13" t="s">
        <v>147</v>
      </c>
      <c r="N4" s="10" t="s">
        <v>143</v>
      </c>
      <c r="P4" s="49" t="s">
        <v>109</v>
      </c>
    </row>
    <row r="5" spans="2:16" x14ac:dyDescent="0.4">
      <c r="B5" s="72"/>
      <c r="C5" s="67" t="s">
        <v>54</v>
      </c>
      <c r="D5" s="6" t="s">
        <v>79</v>
      </c>
      <c r="E5" s="1" t="s">
        <v>143</v>
      </c>
      <c r="F5" s="33" t="s">
        <v>67</v>
      </c>
      <c r="G5" s="15"/>
      <c r="H5" s="42"/>
      <c r="I5"/>
      <c r="J5" s="55" t="s">
        <v>114</v>
      </c>
      <c r="K5" s="10" t="s">
        <v>143</v>
      </c>
      <c r="M5" s="13" t="s">
        <v>148</v>
      </c>
      <c r="N5" s="10" t="s">
        <v>143</v>
      </c>
      <c r="P5" s="51" t="s">
        <v>84</v>
      </c>
    </row>
    <row r="6" spans="2:16" x14ac:dyDescent="0.4">
      <c r="B6" s="72"/>
      <c r="C6" s="63" t="s">
        <v>55</v>
      </c>
      <c r="D6" s="6" t="s">
        <v>77</v>
      </c>
      <c r="E6" s="1" t="s">
        <v>143</v>
      </c>
      <c r="F6" s="33" t="s">
        <v>67</v>
      </c>
      <c r="G6" s="15"/>
      <c r="H6" s="43"/>
      <c r="I6"/>
      <c r="J6" s="55" t="s">
        <v>116</v>
      </c>
      <c r="K6" s="10" t="s">
        <v>143</v>
      </c>
      <c r="M6" s="13" t="s">
        <v>149</v>
      </c>
      <c r="N6" s="10" t="s">
        <v>143</v>
      </c>
      <c r="P6" s="51" t="s">
        <v>127</v>
      </c>
    </row>
    <row r="7" spans="2:16" x14ac:dyDescent="0.4">
      <c r="B7" s="72"/>
      <c r="C7" s="63" t="s">
        <v>56</v>
      </c>
      <c r="D7" s="6" t="s">
        <v>71</v>
      </c>
      <c r="E7" s="1" t="s">
        <v>143</v>
      </c>
      <c r="F7" s="33" t="s">
        <v>67</v>
      </c>
      <c r="G7" s="6" t="str">
        <f t="shared" ref="G7:G15" si="0">SUBSTITUTE(D7,"Command","Bean")</f>
        <v>SearchWorkingHoursBean</v>
      </c>
      <c r="H7" s="10" t="s">
        <v>143</v>
      </c>
      <c r="I7"/>
      <c r="J7" s="55" t="s">
        <v>117</v>
      </c>
      <c r="K7" s="10" t="s">
        <v>143</v>
      </c>
      <c r="M7" s="13" t="s">
        <v>150</v>
      </c>
      <c r="N7" s="10" t="s">
        <v>143</v>
      </c>
      <c r="P7" s="51" t="s">
        <v>142</v>
      </c>
    </row>
    <row r="8" spans="2:16" ht="19.5" thickBot="1" x14ac:dyDescent="0.45">
      <c r="B8" s="72"/>
      <c r="C8" s="68" t="s">
        <v>103</v>
      </c>
      <c r="D8" s="23" t="s">
        <v>105</v>
      </c>
      <c r="E8" s="21" t="s">
        <v>143</v>
      </c>
      <c r="F8" s="35" t="s">
        <v>67</v>
      </c>
      <c r="G8" s="15"/>
      <c r="H8" s="59"/>
      <c r="I8"/>
      <c r="J8" s="55" t="s">
        <v>118</v>
      </c>
      <c r="K8" s="10" t="s">
        <v>143</v>
      </c>
      <c r="M8" s="13" t="s">
        <v>151</v>
      </c>
      <c r="N8" s="10" t="s">
        <v>143</v>
      </c>
      <c r="P8" s="50" t="s">
        <v>143</v>
      </c>
    </row>
    <row r="9" spans="2:16" ht="19.5" thickBot="1" x14ac:dyDescent="0.45">
      <c r="B9" s="73"/>
      <c r="C9" s="66" t="s">
        <v>104</v>
      </c>
      <c r="D9" s="7" t="s">
        <v>106</v>
      </c>
      <c r="E9" s="2" t="s">
        <v>143</v>
      </c>
      <c r="F9" s="34" t="s">
        <v>67</v>
      </c>
      <c r="G9" s="7" t="str">
        <f t="shared" si="0"/>
        <v>ReferSecretDataBean</v>
      </c>
      <c r="H9" s="11" t="s">
        <v>143</v>
      </c>
      <c r="I9"/>
      <c r="J9" s="55" t="s">
        <v>119</v>
      </c>
      <c r="K9" s="10" t="s">
        <v>143</v>
      </c>
      <c r="M9" s="13" t="s">
        <v>153</v>
      </c>
      <c r="N9" s="10" t="s">
        <v>143</v>
      </c>
    </row>
    <row r="10" spans="2:16" x14ac:dyDescent="0.4">
      <c r="B10" s="71" t="s">
        <v>65</v>
      </c>
      <c r="C10" s="64" t="s">
        <v>57</v>
      </c>
      <c r="D10" s="29" t="s">
        <v>72</v>
      </c>
      <c r="E10" s="27" t="s">
        <v>143</v>
      </c>
      <c r="F10" s="38" t="s">
        <v>68</v>
      </c>
      <c r="G10" s="29" t="str">
        <f>SUBSTITUTE(D7,"Command","Bean")</f>
        <v>SearchWorkingHoursBean</v>
      </c>
      <c r="H10" s="60" t="s">
        <v>143</v>
      </c>
      <c r="I10"/>
      <c r="J10" s="55" t="s">
        <v>120</v>
      </c>
      <c r="K10" s="10" t="s">
        <v>143</v>
      </c>
      <c r="M10" s="13"/>
      <c r="N10" s="10"/>
    </row>
    <row r="11" spans="2:16" ht="21" customHeight="1" thickBot="1" x14ac:dyDescent="0.45">
      <c r="B11" s="73"/>
      <c r="C11" s="65" t="s">
        <v>74</v>
      </c>
      <c r="D11" s="7" t="s">
        <v>69</v>
      </c>
      <c r="E11" s="2" t="s">
        <v>143</v>
      </c>
      <c r="F11" s="39" t="s">
        <v>67</v>
      </c>
      <c r="G11" s="7" t="str">
        <f t="shared" si="0"/>
        <v>SearchDepartmentWorkingHoursBean</v>
      </c>
      <c r="H11" s="22" t="s">
        <v>143</v>
      </c>
      <c r="I11"/>
      <c r="J11" s="55" t="s">
        <v>123</v>
      </c>
      <c r="K11" s="10" t="s">
        <v>143</v>
      </c>
      <c r="M11" s="13"/>
      <c r="N11" s="10"/>
    </row>
    <row r="12" spans="2:16" ht="19.5" thickBot="1" x14ac:dyDescent="0.45">
      <c r="B12" s="71" t="s">
        <v>66</v>
      </c>
      <c r="C12" s="64" t="s">
        <v>58</v>
      </c>
      <c r="D12" s="29" t="s">
        <v>107</v>
      </c>
      <c r="E12" s="27" t="s">
        <v>143</v>
      </c>
      <c r="F12" s="32" t="s">
        <v>68</v>
      </c>
      <c r="G12" s="29" t="str">
        <f>SUBSTITUTE(D15,"Command","Bean")</f>
        <v>OutputEmployeeInformationBean</v>
      </c>
      <c r="H12" s="28" t="s">
        <v>143</v>
      </c>
      <c r="I12"/>
      <c r="J12" s="56" t="s">
        <v>124</v>
      </c>
      <c r="K12" s="11" t="s">
        <v>143</v>
      </c>
      <c r="M12" s="14"/>
      <c r="N12" s="11"/>
    </row>
    <row r="13" spans="2:16" ht="19.5" thickBot="1" x14ac:dyDescent="0.45">
      <c r="B13" s="72"/>
      <c r="C13" s="63" t="s">
        <v>59</v>
      </c>
      <c r="D13" s="6" t="s">
        <v>70</v>
      </c>
      <c r="E13" s="1" t="s">
        <v>143</v>
      </c>
      <c r="F13" s="33" t="s">
        <v>68</v>
      </c>
      <c r="G13" s="15"/>
      <c r="H13" s="61"/>
      <c r="I13"/>
      <c r="K13">
        <f>COUNTA(J3:J12)</f>
        <v>10</v>
      </c>
    </row>
    <row r="14" spans="2:16" ht="19.5" thickBot="1" x14ac:dyDescent="0.45">
      <c r="B14" s="72"/>
      <c r="C14" s="63" t="s">
        <v>60</v>
      </c>
      <c r="D14" s="6" t="s">
        <v>81</v>
      </c>
      <c r="E14" s="1" t="s">
        <v>143</v>
      </c>
      <c r="F14" s="33" t="s">
        <v>68</v>
      </c>
      <c r="G14" s="6" t="str">
        <f>SUBSTITUTE(D15,"Command","Bean")</f>
        <v>OutputEmployeeInformationBean</v>
      </c>
      <c r="H14" s="22" t="s">
        <v>143</v>
      </c>
      <c r="I14"/>
      <c r="J14" s="12" t="s">
        <v>110</v>
      </c>
      <c r="K14" s="58" t="s">
        <v>83</v>
      </c>
    </row>
    <row r="15" spans="2:16" ht="19.5" thickBot="1" x14ac:dyDescent="0.45">
      <c r="B15" s="73"/>
      <c r="C15" s="65" t="s">
        <v>61</v>
      </c>
      <c r="D15" s="7" t="s">
        <v>73</v>
      </c>
      <c r="E15" s="2" t="s">
        <v>143</v>
      </c>
      <c r="F15" s="34" t="s">
        <v>67</v>
      </c>
      <c r="G15" s="7" t="str">
        <f t="shared" si="0"/>
        <v>OutputEmployeeInformationBean</v>
      </c>
      <c r="H15" s="11" t="s">
        <v>143</v>
      </c>
      <c r="I15"/>
      <c r="J15" s="54" t="s">
        <v>112</v>
      </c>
      <c r="K15" s="28" t="s">
        <v>143</v>
      </c>
    </row>
    <row r="16" spans="2:16" ht="19.5" thickBot="1" x14ac:dyDescent="0.45">
      <c r="E16">
        <f>COUNTA(D3:D15)</f>
        <v>13</v>
      </c>
      <c r="H16">
        <f>COUNTA(G3:G15)</f>
        <v>8</v>
      </c>
      <c r="J16" s="55" t="s">
        <v>115</v>
      </c>
      <c r="K16" s="10" t="s">
        <v>143</v>
      </c>
    </row>
    <row r="17" spans="2:17" ht="19.5" thickBot="1" x14ac:dyDescent="0.45">
      <c r="B17" s="4"/>
      <c r="C17" s="12" t="s">
        <v>52</v>
      </c>
      <c r="D17" s="5" t="s">
        <v>76</v>
      </c>
      <c r="E17" s="46" t="s">
        <v>83</v>
      </c>
      <c r="F17" s="16"/>
      <c r="G17" s="5" t="s">
        <v>82</v>
      </c>
      <c r="H17" s="9" t="s">
        <v>83</v>
      </c>
      <c r="J17" s="55" t="s">
        <v>121</v>
      </c>
      <c r="K17" s="10" t="s">
        <v>143</v>
      </c>
    </row>
    <row r="18" spans="2:17" ht="19.5" thickBot="1" x14ac:dyDescent="0.45">
      <c r="B18" s="30" t="s">
        <v>63</v>
      </c>
      <c r="C18" s="12" t="s">
        <v>62</v>
      </c>
      <c r="D18" s="24"/>
      <c r="E18" s="40"/>
      <c r="F18" s="16"/>
      <c r="G18" s="24"/>
      <c r="H18" s="25"/>
      <c r="J18" s="55" t="s">
        <v>122</v>
      </c>
      <c r="K18" s="10" t="s">
        <v>143</v>
      </c>
    </row>
    <row r="19" spans="2:17" ht="19.5" thickBot="1" x14ac:dyDescent="0.45">
      <c r="B19" s="71" t="s">
        <v>64</v>
      </c>
      <c r="C19" s="64" t="s">
        <v>53</v>
      </c>
      <c r="D19" s="29" t="str">
        <f>CONCATENATE("Ora",SUBSTITUTE(D4,"Command","Dao"))</f>
        <v>OraLoginDao</v>
      </c>
      <c r="E19" s="2" t="s">
        <v>143</v>
      </c>
      <c r="F19" s="41"/>
      <c r="G19" s="27" t="str">
        <f>SUBSTITUTE(D4,"Command","Dao")</f>
        <v>LoginDao</v>
      </c>
      <c r="H19" s="28" t="s">
        <v>143</v>
      </c>
      <c r="J19" s="55" t="s">
        <v>125</v>
      </c>
      <c r="K19" s="10" t="s">
        <v>143</v>
      </c>
    </row>
    <row r="20" spans="2:17" x14ac:dyDescent="0.4">
      <c r="B20" s="72"/>
      <c r="C20" s="69" t="s">
        <v>54</v>
      </c>
      <c r="D20" s="6" t="str">
        <f>CONCATENATE("Ora",SUBSTITUTE(D5,"Command","Dao"))</f>
        <v>OraLogoutDao</v>
      </c>
      <c r="E20" s="6" t="s">
        <v>143</v>
      </c>
      <c r="F20" s="17"/>
      <c r="G20" s="19"/>
      <c r="H20" s="59"/>
      <c r="J20" s="62" t="s">
        <v>144</v>
      </c>
      <c r="K20" s="22" t="s">
        <v>143</v>
      </c>
    </row>
    <row r="21" spans="2:17" ht="19.5" thickBot="1" x14ac:dyDescent="0.45">
      <c r="B21" s="72"/>
      <c r="C21" s="63" t="s">
        <v>55</v>
      </c>
      <c r="D21" s="6" t="str">
        <f>CONCATENATE("Ora",SUBSTITUTE(D6,"Command","Dao"))</f>
        <v>OraChangePasswordDao</v>
      </c>
      <c r="E21" s="6" t="s">
        <v>143</v>
      </c>
      <c r="F21" s="17"/>
      <c r="G21" s="1" t="str">
        <f>SUBSTITUTE(D6,"Command","Dao")</f>
        <v>ChangePasswordDao</v>
      </c>
      <c r="H21" s="10" t="s">
        <v>143</v>
      </c>
      <c r="J21" s="56" t="s">
        <v>126</v>
      </c>
      <c r="K21" s="11" t="s">
        <v>143</v>
      </c>
      <c r="M21" s="44"/>
    </row>
    <row r="22" spans="2:17" ht="19.5" thickBot="1" x14ac:dyDescent="0.45">
      <c r="B22" s="72"/>
      <c r="C22" s="63" t="s">
        <v>56</v>
      </c>
      <c r="D22" s="6" t="str">
        <f>CONCATENATE("Ora",SUBSTITUTE(D7,"Command","Dao"))</f>
        <v>OraSearchWorkingHoursDao</v>
      </c>
      <c r="E22" s="6" t="s">
        <v>143</v>
      </c>
      <c r="F22" s="17"/>
      <c r="G22" s="1" t="str">
        <f>SUBSTITUTE(D7,"Command","Dao")</f>
        <v>SearchWorkingHoursDao</v>
      </c>
      <c r="H22" s="10" t="s">
        <v>143</v>
      </c>
      <c r="K22">
        <f>COUNTA(J15:J21)</f>
        <v>7</v>
      </c>
    </row>
    <row r="23" spans="2:17" ht="19.5" thickBot="1" x14ac:dyDescent="0.45">
      <c r="B23" s="72"/>
      <c r="C23" s="63" t="s">
        <v>103</v>
      </c>
      <c r="D23" s="6" t="str">
        <f t="shared" ref="D23:D24" si="1">CONCATENATE("Ora",SUBSTITUTE(D8,"Command","Dao"))</f>
        <v>OraRegistSecretDataDao</v>
      </c>
      <c r="E23" s="6" t="s">
        <v>143</v>
      </c>
      <c r="F23" s="17"/>
      <c r="G23" s="1" t="str">
        <f t="shared" ref="G23:G24" si="2">SUBSTITUTE(D8,"Command","Dao")</f>
        <v>RegistSecretDataDao</v>
      </c>
      <c r="H23" s="22" t="s">
        <v>143</v>
      </c>
      <c r="J23" s="57" t="s">
        <v>128</v>
      </c>
      <c r="K23" s="45" t="s">
        <v>143</v>
      </c>
      <c r="P23" t="s">
        <v>152</v>
      </c>
    </row>
    <row r="24" spans="2:17" ht="19.5" thickBot="1" x14ac:dyDescent="0.45">
      <c r="B24" s="73"/>
      <c r="C24" s="70" t="s">
        <v>104</v>
      </c>
      <c r="D24" s="7" t="str">
        <f t="shared" si="1"/>
        <v>OraReferSecretDataDao</v>
      </c>
      <c r="E24" s="7" t="s">
        <v>143</v>
      </c>
      <c r="F24" s="18"/>
      <c r="G24" s="2" t="str">
        <f t="shared" si="2"/>
        <v>ReferSecretDataDao</v>
      </c>
      <c r="H24" s="11" t="s">
        <v>143</v>
      </c>
      <c r="J24" s="47" t="s">
        <v>158</v>
      </c>
      <c r="K24" s="52" t="s">
        <v>143</v>
      </c>
    </row>
    <row r="25" spans="2:17" x14ac:dyDescent="0.4">
      <c r="B25" s="71" t="s">
        <v>65</v>
      </c>
      <c r="C25" s="64" t="s">
        <v>57</v>
      </c>
      <c r="D25" s="29" t="str">
        <f t="shared" ref="D25:D30" si="3">CONCATENATE("Ora",SUBSTITUTE(D10,"Command","Dao"))</f>
        <v>OraFixWorkingHoursDao</v>
      </c>
      <c r="E25" s="29" t="s">
        <v>143</v>
      </c>
      <c r="F25" s="41"/>
      <c r="G25" s="27" t="str">
        <f t="shared" ref="G25:G30" si="4">SUBSTITUTE(D10,"Command","Dao")</f>
        <v>FixWorkingHoursDao</v>
      </c>
      <c r="H25" s="60" t="s">
        <v>143</v>
      </c>
    </row>
    <row r="26" spans="2:17" ht="19.5" thickBot="1" x14ac:dyDescent="0.45">
      <c r="B26" s="73"/>
      <c r="C26" s="65" t="s">
        <v>74</v>
      </c>
      <c r="D26" s="7" t="str">
        <f t="shared" si="3"/>
        <v>OraSearchDepartmentWorkingHoursDao</v>
      </c>
      <c r="E26" s="7" t="s">
        <v>143</v>
      </c>
      <c r="F26" s="18"/>
      <c r="G26" s="2" t="str">
        <f t="shared" si="4"/>
        <v>SearchDepartmentWorkingHoursDao</v>
      </c>
      <c r="H26" s="11" t="s">
        <v>143</v>
      </c>
    </row>
    <row r="27" spans="2:17" x14ac:dyDescent="0.4">
      <c r="B27" s="71" t="s">
        <v>66</v>
      </c>
      <c r="C27" s="64" t="s">
        <v>58</v>
      </c>
      <c r="D27" s="29" t="str">
        <f t="shared" si="3"/>
        <v>OraChangeRegistInformationDao</v>
      </c>
      <c r="E27" s="29" t="s">
        <v>143</v>
      </c>
      <c r="F27" s="41"/>
      <c r="G27" s="27" t="str">
        <f t="shared" si="4"/>
        <v>ChangeRegistInformationDao</v>
      </c>
      <c r="H27" s="60" t="s">
        <v>143</v>
      </c>
    </row>
    <row r="28" spans="2:17" x14ac:dyDescent="0.4">
      <c r="B28" s="72"/>
      <c r="C28" s="63" t="s">
        <v>59</v>
      </c>
      <c r="D28" s="6" t="str">
        <f t="shared" si="3"/>
        <v>OraDeleteEmployeeDao</v>
      </c>
      <c r="E28" s="6" t="s">
        <v>143</v>
      </c>
      <c r="F28" s="17"/>
      <c r="G28" s="1" t="str">
        <f t="shared" si="4"/>
        <v>DeleteEmployeeDao</v>
      </c>
      <c r="H28" s="10" t="s">
        <v>143</v>
      </c>
      <c r="J28" s="44"/>
    </row>
    <row r="29" spans="2:17" ht="19.5" thickBot="1" x14ac:dyDescent="0.45">
      <c r="B29" s="72"/>
      <c r="C29" s="63" t="s">
        <v>60</v>
      </c>
      <c r="D29" s="6" t="str">
        <f t="shared" si="3"/>
        <v>OraRegistEmployeeDao</v>
      </c>
      <c r="E29" s="6" t="s">
        <v>143</v>
      </c>
      <c r="F29" s="17"/>
      <c r="G29" s="1" t="str">
        <f t="shared" si="4"/>
        <v>RegistEmployeeDao</v>
      </c>
      <c r="H29" s="22" t="s">
        <v>143</v>
      </c>
    </row>
    <row r="30" spans="2:17" ht="19.5" thickBot="1" x14ac:dyDescent="0.45">
      <c r="B30" s="73"/>
      <c r="C30" s="65" t="s">
        <v>61</v>
      </c>
      <c r="D30" s="7" t="str">
        <f t="shared" si="3"/>
        <v>OraOutputEmployeeInformationDao</v>
      </c>
      <c r="E30" s="7" t="s">
        <v>143</v>
      </c>
      <c r="F30" s="18"/>
      <c r="G30" s="7" t="str">
        <f t="shared" si="4"/>
        <v>OutputEmployeeInformationDao</v>
      </c>
      <c r="H30" s="11" t="s">
        <v>143</v>
      </c>
      <c r="P30" s="12" t="s">
        <v>129</v>
      </c>
      <c r="Q30" s="45">
        <f>SUM(E16,E31,H16,H31,K13,K22,K32)</f>
        <v>62</v>
      </c>
    </row>
    <row r="31" spans="2:17" x14ac:dyDescent="0.4">
      <c r="E31">
        <f>COUNTA(D19:D30)</f>
        <v>12</v>
      </c>
      <c r="H31">
        <f>COUNTA(G18:G30)</f>
        <v>11</v>
      </c>
    </row>
    <row r="32" spans="2:17" x14ac:dyDescent="0.4">
      <c r="K32">
        <f>COUNTA(J23)</f>
        <v>1</v>
      </c>
    </row>
  </sheetData>
  <mergeCells count="6">
    <mergeCell ref="B27:B30"/>
    <mergeCell ref="B10:B11"/>
    <mergeCell ref="B12:B15"/>
    <mergeCell ref="B25:B26"/>
    <mergeCell ref="B4:B9"/>
    <mergeCell ref="B19:B24"/>
  </mergeCells>
  <phoneticPr fontId="1"/>
  <conditionalFormatting sqref="N1 N10:N1048576 E1:E1048576 H1:H1048576 K1:K1048576">
    <cfRule type="cellIs" dxfId="44" priority="44" operator="equal">
      <formula>$P$6</formula>
    </cfRule>
    <cfRule type="cellIs" dxfId="43" priority="45" operator="equal">
      <formula>$P$5</formula>
    </cfRule>
    <cfRule type="cellIs" dxfId="42" priority="46" operator="equal">
      <formula>$P$3</formula>
    </cfRule>
  </conditionalFormatting>
  <conditionalFormatting sqref="E1:E1048576 H1:H1048576 K1:K1048576">
    <cfRule type="cellIs" dxfId="41" priority="41" operator="equal">
      <formula>$P$8</formula>
    </cfRule>
    <cfRule type="cellIs" dxfId="40" priority="43" operator="equal">
      <formula>$P$7</formula>
    </cfRule>
  </conditionalFormatting>
  <conditionalFormatting sqref="N2">
    <cfRule type="cellIs" dxfId="39" priority="38" operator="equal">
      <formula>$P$6</formula>
    </cfRule>
    <cfRule type="cellIs" dxfId="38" priority="39" operator="equal">
      <formula>$P$5</formula>
    </cfRule>
    <cfRule type="cellIs" dxfId="37" priority="40" operator="equal">
      <formula>$P$3</formula>
    </cfRule>
  </conditionalFormatting>
  <conditionalFormatting sqref="N2">
    <cfRule type="cellIs" dxfId="36" priority="36" operator="equal">
      <formula>$P$8</formula>
    </cfRule>
    <cfRule type="cellIs" dxfId="35" priority="37" operator="equal">
      <formula>$P$7</formula>
    </cfRule>
  </conditionalFormatting>
  <conditionalFormatting sqref="N3">
    <cfRule type="cellIs" dxfId="34" priority="33" operator="equal">
      <formula>$P$6</formula>
    </cfRule>
    <cfRule type="cellIs" dxfId="33" priority="34" operator="equal">
      <formula>$P$5</formula>
    </cfRule>
    <cfRule type="cellIs" dxfId="32" priority="35" operator="equal">
      <formula>$P$3</formula>
    </cfRule>
  </conditionalFormatting>
  <conditionalFormatting sqref="N3">
    <cfRule type="cellIs" dxfId="31" priority="31" operator="equal">
      <formula>$P$8</formula>
    </cfRule>
    <cfRule type="cellIs" dxfId="30" priority="32" operator="equal">
      <formula>$P$7</formula>
    </cfRule>
  </conditionalFormatting>
  <conditionalFormatting sqref="N4">
    <cfRule type="cellIs" dxfId="29" priority="28" operator="equal">
      <formula>$P$6</formula>
    </cfRule>
    <cfRule type="cellIs" dxfId="28" priority="29" operator="equal">
      <formula>$P$5</formula>
    </cfRule>
    <cfRule type="cellIs" dxfId="27" priority="30" operator="equal">
      <formula>$P$3</formula>
    </cfRule>
  </conditionalFormatting>
  <conditionalFormatting sqref="N4">
    <cfRule type="cellIs" dxfId="26" priority="26" operator="equal">
      <formula>$P$8</formula>
    </cfRule>
    <cfRule type="cellIs" dxfId="25" priority="27" operator="equal">
      <formula>$P$7</formula>
    </cfRule>
  </conditionalFormatting>
  <conditionalFormatting sqref="N5">
    <cfRule type="cellIs" dxfId="24" priority="23" operator="equal">
      <formula>$P$6</formula>
    </cfRule>
    <cfRule type="cellIs" dxfId="23" priority="24" operator="equal">
      <formula>$P$5</formula>
    </cfRule>
    <cfRule type="cellIs" dxfId="22" priority="25" operator="equal">
      <formula>$P$3</formula>
    </cfRule>
  </conditionalFormatting>
  <conditionalFormatting sqref="N5">
    <cfRule type="cellIs" dxfId="21" priority="21" operator="equal">
      <formula>$P$8</formula>
    </cfRule>
    <cfRule type="cellIs" dxfId="20" priority="22" operator="equal">
      <formula>$P$7</formula>
    </cfRule>
  </conditionalFormatting>
  <conditionalFormatting sqref="N6">
    <cfRule type="cellIs" dxfId="19" priority="18" operator="equal">
      <formula>$P$6</formula>
    </cfRule>
    <cfRule type="cellIs" dxfId="18" priority="19" operator="equal">
      <formula>$P$5</formula>
    </cfRule>
    <cfRule type="cellIs" dxfId="17" priority="20" operator="equal">
      <formula>$P$3</formula>
    </cfRule>
  </conditionalFormatting>
  <conditionalFormatting sqref="N6">
    <cfRule type="cellIs" dxfId="16" priority="16" operator="equal">
      <formula>$P$8</formula>
    </cfRule>
    <cfRule type="cellIs" dxfId="15" priority="17" operator="equal">
      <formula>$P$7</formula>
    </cfRule>
  </conditionalFormatting>
  <conditionalFormatting sqref="N7">
    <cfRule type="cellIs" dxfId="14" priority="13" operator="equal">
      <formula>$P$6</formula>
    </cfRule>
    <cfRule type="cellIs" dxfId="13" priority="14" operator="equal">
      <formula>$P$5</formula>
    </cfRule>
    <cfRule type="cellIs" dxfId="12" priority="15" operator="equal">
      <formula>$P$3</formula>
    </cfRule>
  </conditionalFormatting>
  <conditionalFormatting sqref="N7">
    <cfRule type="cellIs" dxfId="11" priority="11" operator="equal">
      <formula>$P$8</formula>
    </cfRule>
    <cfRule type="cellIs" dxfId="10" priority="12" operator="equal">
      <formula>$P$7</formula>
    </cfRule>
  </conditionalFormatting>
  <conditionalFormatting sqref="N8">
    <cfRule type="cellIs" dxfId="9" priority="8" operator="equal">
      <formula>$P$6</formula>
    </cfRule>
    <cfRule type="cellIs" dxfId="8" priority="9" operator="equal">
      <formula>$P$5</formula>
    </cfRule>
    <cfRule type="cellIs" dxfId="7" priority="10" operator="equal">
      <formula>$P$3</formula>
    </cfRule>
  </conditionalFormatting>
  <conditionalFormatting sqref="N8">
    <cfRule type="cellIs" dxfId="6" priority="6" operator="equal">
      <formula>$P$8</formula>
    </cfRule>
    <cfRule type="cellIs" dxfId="5" priority="7" operator="equal">
      <formula>$P$7</formula>
    </cfRule>
  </conditionalFormatting>
  <conditionalFormatting sqref="N9">
    <cfRule type="cellIs" dxfId="4" priority="3" operator="equal">
      <formula>$P$6</formula>
    </cfRule>
    <cfRule type="cellIs" dxfId="3" priority="4" operator="equal">
      <formula>$P$5</formula>
    </cfRule>
    <cfRule type="cellIs" dxfId="2" priority="5" operator="equal">
      <formula>$P$3</formula>
    </cfRule>
  </conditionalFormatting>
  <conditionalFormatting sqref="N9">
    <cfRule type="cellIs" dxfId="1" priority="1" operator="equal">
      <formula>$P$8</formula>
    </cfRule>
    <cfRule type="cellIs" dxfId="0" priority="2" operator="equal">
      <formula>$P$7</formula>
    </cfRule>
  </conditionalFormatting>
  <dataValidations count="4">
    <dataValidation type="list" allowBlank="1" showInputMessage="1" showErrorMessage="1" sqref="F4:F15" xr:uid="{00000000-0002-0000-0100-000000000000}">
      <formula1>"〇,×"</formula1>
    </dataValidation>
    <dataValidation type="list" allowBlank="1" showInputMessage="1" showErrorMessage="1" sqref="F19:F30 F3:F15 P3:P5 H13 H20 H8 H5:H6 H3" xr:uid="{00000000-0002-0000-0100-000001000000}">
      <formula1>"完了,作業中,未実施,相談"</formula1>
    </dataValidation>
    <dataValidation type="list" allowBlank="1" showInputMessage="1" showErrorMessage="1" sqref="P6:P8" xr:uid="{ADF25258-944C-41D1-B89F-7A747C57813F}">
      <formula1>"完了,作業中,未実施,相談,動作確認中,動作確認済み"</formula1>
    </dataValidation>
    <dataValidation type="list" allowBlank="1" showInputMessage="1" showErrorMessage="1" sqref="E3:E15 E19:E30 H4 H7 H9:H12 H14:H15 H19 H21:H30 K3:K12 K23:K24 K15:K21 N3:N9" xr:uid="{96BA6475-CACF-4990-B911-27466A141D34}">
      <formula1>$P$3:$P$8</formula1>
    </dataValidation>
  </dataValidations>
  <pageMargins left="0.7" right="0.7" top="0.75" bottom="0.75" header="0.3" footer="0.3"/>
  <pageSetup paperSize="9" orientation="portrait" horizontalDpi="360" verticalDpi="360" r:id="rId1"/>
  <ignoredErrors>
    <ignoredError sqref="G10" formula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F n + Z U e n 8 j H K k A A A A 9 Q A A A B I A H A B D b 2 5 m a W c v U G F j a 2 F n Z S 5 4 b W w g o h g A K K A U A A A A A A A A A A A A A A A A A A A A A A A A A A A A h Y 8 x D o I w G I W v Q r r T 1 m o i I T 9 l c D O S k J g Y 1 6 Z U q E I x t F j u 5 u C R v I I Y R d 0 c 3 / e + 4 b 3 7 9 Q b p 0 N T B R X V W t y Z B M 0 x R o I x s C 2 3 K B P X u E E Y o 5 Z A L e R K l C k b Z 2 H i w R Y I q 5 8 4 x I d 5 7 7 O e 4 7 U r C K J 2 R f b b Z y k o 1 A n 1 k / V 8 O t b F O G K k Q h 9 1 r D G c 4 W m L G F p g C m R h k 2 n x 7 N s 5 9 t j 8 Q V n 3 t + k 7 x o w j X O Z A p A n l f 4 A 9 Q S w M E F A A C A A g A F n + Z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Z / m V E o i k e 4 D g A A A B E A A A A T A B w A R m 9 y b X V s Y X M v U 2 V j d G l v b j E u b S C i G A A o o B Q A A A A A A A A A A A A A A A A A A A A A A A A A A A A r T k 0 u y c z P U w i G 0 I b W A F B L A Q I t A B Q A A g A I A B Z / m V H p / I x y p A A A A P U A A A A S A A A A A A A A A A A A A A A A A A A A A A B D b 2 5 m a W c v U G F j a 2 F n Z S 5 4 b W x Q S w E C L Q A U A A I A C A A W f 5 l R D 8 r p q 6 Q A A A D p A A A A E w A A A A A A A A A A A A A A A A D w A A A A W 0 N v b n R l b n R f V H l w Z X N d L n h t b F B L A Q I t A B Q A A g A I A B Z / m V E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G 6 A N z q D 4 Z T I s 4 9 r v C B V 5 O A A A A A A I A A A A A A B B m A A A A A Q A A I A A A A C S Q P g F D 6 P L J 0 1 F s c H k 5 C C 7 3 0 z Q C x e e R S Z 3 Z g V C i x v a N A A A A A A 6 A A A A A A g A A I A A A A I y j y S M C n O 8 s Q J c G / x 7 O V C I 0 n 1 k M A L d L c D x O N I 3 T W n G 1 U A A A A E Z u S N n T e 8 J l b 7 z V 6 A p k h T W a U h z e q y k W H L I C n Z A 6 I m x A F H S K c F u e f R h m N 1 q O n 8 g P o + V M N 1 W S b 5 1 Y G q n q q P K D V / m F g 3 3 W E I O K 9 r o L w A d E p p S e Q A A A A K 9 S A 6 d l J 7 Y F w i K i g y q a 0 N p e B f U G T h Z i M X 6 e V j 1 r g 0 V J w H Q t l g j M J I D k M V V Q 4 0 q w j T X + e R x V y L 8 f F M q Q q m O O X 9 Y = < / D a t a M a s h u p > 
</file>

<file path=customXml/itemProps1.xml><?xml version="1.0" encoding="utf-8"?>
<ds:datastoreItem xmlns:ds="http://schemas.openxmlformats.org/officeDocument/2006/customXml" ds:itemID="{5CA3C6D8-A45D-45FC-8A8E-3959DBF649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DatabaseTable name</vt:lpstr>
      <vt:lpstr>command&amp;dao 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田本龍馬</dc:creator>
  <cp:lastModifiedBy>田本龍馬</cp:lastModifiedBy>
  <dcterms:created xsi:type="dcterms:W3CDTF">2020-12-25T06:27:01Z</dcterms:created>
  <dcterms:modified xsi:type="dcterms:W3CDTF">2021-02-11T18:12:14Z</dcterms:modified>
</cp:coreProperties>
</file>