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Pases\PAS20181U210000082 - Facturador\"/>
    </mc:Choice>
  </mc:AlternateContent>
  <xr:revisionPtr revIDLastSave="0" documentId="10_ncr:100000_{A98CF1B1-1CAE-44BE-B5C4-3CECF12DA5B8}" xr6:coauthVersionLast="31" xr6:coauthVersionMax="31" xr10:uidLastSave="{00000000-0000-0000-0000-000000000000}"/>
  <bookViews>
    <workbookView xWindow="120" yWindow="240" windowWidth="9810" windowHeight="5535" tabRatio="733" xr2:uid="{00000000-000D-0000-FFFF-FFFF00000000}"/>
  </bookViews>
  <sheets>
    <sheet name="Factura y boleta 2.1 " sheetId="7" r:id="rId1"/>
    <sheet name="Nota 2.1" sheetId="19" r:id="rId2"/>
    <sheet name="Comunicación de Baja" sheetId="10" r:id="rId3"/>
    <sheet name="Resumen Diario" sheetId="14" r:id="rId4"/>
    <sheet name="Retencion" sheetId="15" r:id="rId5"/>
    <sheet name="Percepcion" sheetId="16" r:id="rId6"/>
    <sheet name="Reversión" sheetId="17" r:id="rId7"/>
    <sheet name="Hoja1" sheetId="20" state="hidden" r:id="rId8"/>
  </sheets>
  <externalReferences>
    <externalReference r:id="rId9"/>
  </externalReferences>
  <definedNames>
    <definedName name="_xlnm._FilterDatabase" localSheetId="0" hidden="1">'Factura y boleta 2.1 '!$B$5:$I$109</definedName>
    <definedName name="_xlnm._FilterDatabase" localSheetId="1" hidden="1">'Nota 2.1'!$B$5:$I$82</definedName>
    <definedName name="_xlnm._FilterDatabase" localSheetId="5" hidden="1">Percepcion!$B$6:$H$36</definedName>
    <definedName name="_xlnm._FilterDatabase" localSheetId="4" hidden="1">Retencion!$B$6:$H$36</definedName>
    <definedName name="_xlnm.Print_Titles" localSheetId="2">'Comunicación de Baja'!$5:$6</definedName>
    <definedName name="_xlnm.Print_Titles" localSheetId="0">'Factura y boleta 2.1 '!$4:$5</definedName>
    <definedName name="_xlnm.Print_Titles" localSheetId="1">'Nota 2.1'!$4:$5</definedName>
    <definedName name="_xlnm.Print_Titles" localSheetId="5">Percepcion!$5:$6</definedName>
    <definedName name="_xlnm.Print_Titles" localSheetId="3">'Resumen Diario'!$5:$6</definedName>
    <definedName name="_xlnm.Print_Titles" localSheetId="4">Retencion!$5:$6</definedName>
    <definedName name="_xlnm.Print_Titles" localSheetId="6">Reversión!$5:$6</definedName>
    <definedName name="VENCII">[1]CRONOGRAMA!$C$83:$D$452</definedName>
  </definedNames>
  <calcPr calcId="179017"/>
</workbook>
</file>

<file path=xl/calcChain.xml><?xml version="1.0" encoding="utf-8"?>
<calcChain xmlns="http://schemas.openxmlformats.org/spreadsheetml/2006/main">
  <c r="AW7" i="16" l="1"/>
  <c r="AV7" i="16"/>
  <c r="AY7" i="16" s="1"/>
  <c r="AU7" i="16"/>
  <c r="AT7" i="16"/>
  <c r="AX7" i="16" s="1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M6" i="16"/>
  <c r="L6" i="16"/>
  <c r="K6" i="16"/>
  <c r="J6" i="16"/>
  <c r="I6" i="16"/>
  <c r="AV7" i="15"/>
  <c r="AW7" i="15"/>
  <c r="AU7" i="15"/>
  <c r="AY7" i="15" s="1"/>
  <c r="AX7" i="15"/>
  <c r="M6" i="15"/>
  <c r="L6" i="15"/>
  <c r="K6" i="15"/>
  <c r="Q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N6" i="15"/>
  <c r="P6" i="15"/>
  <c r="J6" i="15"/>
  <c r="AL8" i="14"/>
  <c r="AL9" i="14"/>
  <c r="AL10" i="14"/>
  <c r="AL11" i="14"/>
  <c r="AL7" i="14"/>
  <c r="AD6" i="14"/>
  <c r="AK11" i="14"/>
  <c r="AK8" i="14"/>
  <c r="AM8" i="14" s="1"/>
  <c r="AK9" i="14"/>
  <c r="AK10" i="14"/>
  <c r="AK7" i="14"/>
  <c r="P6" i="14"/>
  <c r="AH6" i="14"/>
  <c r="AG6" i="14"/>
  <c r="AF6" i="14"/>
  <c r="AE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O6" i="14"/>
  <c r="N6" i="14"/>
  <c r="M6" i="14"/>
  <c r="L6" i="14"/>
  <c r="K6" i="14"/>
  <c r="J6" i="14"/>
  <c r="AM10" i="14" l="1"/>
  <c r="AM11" i="14"/>
  <c r="AM7" i="14"/>
  <c r="AZ7" i="15"/>
  <c r="AM9" i="14"/>
</calcChain>
</file>

<file path=xl/sharedStrings.xml><?xml version="1.0" encoding="utf-8"?>
<sst xmlns="http://schemas.openxmlformats.org/spreadsheetml/2006/main" count="1691" uniqueCount="586">
  <si>
    <t>N°</t>
  </si>
  <si>
    <t>FORMATO</t>
  </si>
  <si>
    <t>M</t>
  </si>
  <si>
    <t>an..100</t>
  </si>
  <si>
    <t>n11</t>
  </si>
  <si>
    <t>C</t>
  </si>
  <si>
    <t>an2</t>
  </si>
  <si>
    <t>n1</t>
  </si>
  <si>
    <t>an..15</t>
  </si>
  <si>
    <t>an3</t>
  </si>
  <si>
    <t>n(12,2)</t>
  </si>
  <si>
    <t>an..3</t>
  </si>
  <si>
    <t>Afectación al IGV por ítem</t>
  </si>
  <si>
    <t>an..30</t>
  </si>
  <si>
    <t>Sumatoria otros Cargos</t>
  </si>
  <si>
    <t>Fecha de emisión</t>
  </si>
  <si>
    <t>an..10</t>
  </si>
  <si>
    <t>YYYY-MM-DD</t>
  </si>
  <si>
    <t>Código de producto</t>
  </si>
  <si>
    <t>Total descuentos</t>
  </si>
  <si>
    <t>Importe total de la venta, cesión en uso o del servicio prestado</t>
  </si>
  <si>
    <t>an4</t>
  </si>
  <si>
    <t>an1</t>
  </si>
  <si>
    <t xml:space="preserve">
n(12,2)</t>
  </si>
  <si>
    <t>an6</t>
  </si>
  <si>
    <t>TIPO Y LONGITUD (2)</t>
  </si>
  <si>
    <t>a</t>
  </si>
  <si>
    <t>caracter alfabético</t>
  </si>
  <si>
    <t>n</t>
  </si>
  <si>
    <t>caracter numérico</t>
  </si>
  <si>
    <t>an</t>
  </si>
  <si>
    <t>carácter alfanumérico</t>
  </si>
  <si>
    <t>a3</t>
  </si>
  <si>
    <t>3 caracteres alfabéticos de longitud fija</t>
  </si>
  <si>
    <t>n3</t>
  </si>
  <si>
    <t xml:space="preserve">3 caracteres numéricos de longitud fija </t>
  </si>
  <si>
    <t xml:space="preserve">3 caracteres alfa-numéricos de longitud fija </t>
  </si>
  <si>
    <t>a..3</t>
  </si>
  <si>
    <t xml:space="preserve">hasta 3 caracteres alfabéticos </t>
  </si>
  <si>
    <t>n..3</t>
  </si>
  <si>
    <t xml:space="preserve">hasta 3 caracteres numéricos </t>
  </si>
  <si>
    <t xml:space="preserve">hasta 3 caracteres alfa-numéricos </t>
  </si>
  <si>
    <t xml:space="preserve">Apellidos y nombres, denominación o razón social del adquirente o usuario </t>
  </si>
  <si>
    <t>Cantidad de unidades por ítem</t>
  </si>
  <si>
    <t>(2) La columna Tipo y Longitud define el tipo de dato y el tamaño que debe cumplir. La codificación sigue el siguiente formato:</t>
  </si>
  <si>
    <t>Nota:</t>
  </si>
  <si>
    <t xml:space="preserve"> DATO</t>
  </si>
  <si>
    <t>an..250</t>
  </si>
  <si>
    <t>CONDICIÓN INFORMÁTICA(1)</t>
  </si>
  <si>
    <t>Descripción detallada del servicio prestado, bien vendido o cedido en uso, indicando las características.</t>
  </si>
  <si>
    <t>Tipo de moneda en la cual se emite la factura electrónica</t>
  </si>
  <si>
    <t>an…15</t>
  </si>
  <si>
    <t>n..13</t>
  </si>
  <si>
    <t>Serie y número del documento que modifica</t>
  </si>
  <si>
    <t>Tipo de documento del documento que modifica</t>
  </si>
  <si>
    <t>Código del tipo de Nota de débito electrónica</t>
  </si>
  <si>
    <t>n2</t>
  </si>
  <si>
    <t>an..23</t>
  </si>
  <si>
    <t>n(12,10)</t>
  </si>
  <si>
    <t>an..8</t>
  </si>
  <si>
    <t>an..20</t>
  </si>
  <si>
    <t>Total Anticipos</t>
  </si>
  <si>
    <t xml:space="preserve">Tipo de operación </t>
  </si>
  <si>
    <t>Monto de la percepción</t>
  </si>
  <si>
    <t>n15</t>
  </si>
  <si>
    <t>n..16</t>
  </si>
  <si>
    <t>n(12,3)</t>
  </si>
  <si>
    <t>Fecha de inicio del traslado o fecha de entrega de bienes al transportista</t>
  </si>
  <si>
    <t>an8</t>
  </si>
  <si>
    <t>Indicador de subcontratación</t>
  </si>
  <si>
    <t>Tipo de documento de identidad del adquirente o usuario</t>
  </si>
  <si>
    <t>Número de documento de identidad del adquirente o usuario</t>
  </si>
  <si>
    <t>numDocUsuario</t>
  </si>
  <si>
    <t>tipDocUsuario</t>
  </si>
  <si>
    <t>sumOtrosCargos</t>
  </si>
  <si>
    <t>rznSocialUsuario</t>
  </si>
  <si>
    <t>fecEmision</t>
  </si>
  <si>
    <t>tipMoneda</t>
  </si>
  <si>
    <t>codProducto</t>
  </si>
  <si>
    <t>mtoValorUnitario</t>
  </si>
  <si>
    <t>mtoIgvItem</t>
  </si>
  <si>
    <t>mtoIscItem</t>
  </si>
  <si>
    <t>mtoValorVentaItem</t>
  </si>
  <si>
    <t>codRegPercepcion</t>
  </si>
  <si>
    <t>tipOperacion</t>
  </si>
  <si>
    <t>tipDocRelacionado</t>
  </si>
  <si>
    <t>indDocRelacionado</t>
  </si>
  <si>
    <t>Tipo de documento relacionado</t>
  </si>
  <si>
    <t>Número de documento relacionado</t>
  </si>
  <si>
    <t>numDocRelacionado</t>
  </si>
  <si>
    <t>Tipo de documento del emisor del documento relacionado</t>
  </si>
  <si>
    <t>Número de documento del emisor del documento relacionado</t>
  </si>
  <si>
    <t>tipDocEmisor</t>
  </si>
  <si>
    <t>numDocEmisor</t>
  </si>
  <si>
    <t>Monto del documento relacionado</t>
  </si>
  <si>
    <t>mtoDocRelacionado</t>
  </si>
  <si>
    <t>Código de país en el que se entrega el bien o se presta el servicio</t>
  </si>
  <si>
    <t>Código de ubigeo en el que se entrega el bien o se presta el servicio</t>
  </si>
  <si>
    <t>Dirección completa y detallada en el que se entrega el bien o se presta el servicio</t>
  </si>
  <si>
    <t>codPaisEntrega</t>
  </si>
  <si>
    <t>codUbigeoEntrega</t>
  </si>
  <si>
    <t>desDireccionEntrega</t>
  </si>
  <si>
    <t>Motivo de traslado</t>
  </si>
  <si>
    <t>fecTraslado</t>
  </si>
  <si>
    <t>codMotivoTraslado</t>
  </si>
  <si>
    <t>indModalidadTransporte</t>
  </si>
  <si>
    <t>Peso bruto total de la Factura (en Kg)</t>
  </si>
  <si>
    <t>indSubcontratacion</t>
  </si>
  <si>
    <t>0/1</t>
  </si>
  <si>
    <t>Código de ubigeo del punto de partida</t>
  </si>
  <si>
    <t>Dirección completa y detallada del punto de partida</t>
  </si>
  <si>
    <t>Código de ubigeo del punto de llegada</t>
  </si>
  <si>
    <t>Dirección completa y detallada del punto de llegada</t>
  </si>
  <si>
    <t>codUbigeoPtoPartida</t>
  </si>
  <si>
    <t>desDireccionPtoPatida</t>
  </si>
  <si>
    <t>codUbigeoPtoLlegada</t>
  </si>
  <si>
    <t>desDireccionPtoLlegada</t>
  </si>
  <si>
    <t>XXXX-99999999</t>
  </si>
  <si>
    <t>Tipo de documento del destinatario</t>
  </si>
  <si>
    <t>Número de documento del destinatario</t>
  </si>
  <si>
    <t>Apellidos y nombres o Razón social del destinatario</t>
  </si>
  <si>
    <t>tipDocDestinatario</t>
  </si>
  <si>
    <t>numDocDestinatario</t>
  </si>
  <si>
    <t>rznSocialDestinatario</t>
  </si>
  <si>
    <t>Número de RUC del transportista</t>
  </si>
  <si>
    <t>Apellidos y nombres o Razón social del transportista</t>
  </si>
  <si>
    <t>numRUCTransportista</t>
  </si>
  <si>
    <t>rznSocialTransportista</t>
  </si>
  <si>
    <t>Apellidos y nombres o Razón social del transportista contratante</t>
  </si>
  <si>
    <t>Número de placa del vehiculo principal</t>
  </si>
  <si>
    <t>numPlaca</t>
  </si>
  <si>
    <t>Número de placa de vehículos secundarios</t>
  </si>
  <si>
    <t>Tipo de documento de identidad del conductor</t>
  </si>
  <si>
    <t>tipDocConductor</t>
  </si>
  <si>
    <t>Código de leyenda</t>
  </si>
  <si>
    <t>Descripción de leyenda</t>
  </si>
  <si>
    <t>desLeyenda</t>
  </si>
  <si>
    <t>codLeyenda</t>
  </si>
  <si>
    <t>Catálogo
N° 6</t>
  </si>
  <si>
    <t>Catálogo
N° 2</t>
  </si>
  <si>
    <t>Catálogo
N° 3</t>
  </si>
  <si>
    <t>Código de unidad de medida por ítem</t>
  </si>
  <si>
    <t>codUnidadMedida</t>
  </si>
  <si>
    <t>ctdUnidadItem</t>
  </si>
  <si>
    <t>Codigo producto SUNAT</t>
  </si>
  <si>
    <t>codProductoSUNAT</t>
  </si>
  <si>
    <t>desItem</t>
  </si>
  <si>
    <t>Catálogo
N° 13</t>
  </si>
  <si>
    <t>Catálogo
N° 4</t>
  </si>
  <si>
    <t>Catálogo 
N° 18</t>
  </si>
  <si>
    <t>pesoBrutoKg</t>
  </si>
  <si>
    <t>Catálogo
No. 15</t>
  </si>
  <si>
    <t>Catálogo 
N° 6</t>
  </si>
  <si>
    <t>Catálogo
N° 10</t>
  </si>
  <si>
    <t>tipDocAfectado</t>
  </si>
  <si>
    <t>numDocAfectado</t>
  </si>
  <si>
    <t>codMotivo</t>
  </si>
  <si>
    <t>Descripción de motivo o sustento</t>
  </si>
  <si>
    <t>desMotivo</t>
  </si>
  <si>
    <t>CONDICIÓN INFORMÁTICA - FACTURA</t>
  </si>
  <si>
    <t>CONDICIÓN INFORMÁTICA - BOLETA</t>
  </si>
  <si>
    <t>Monto de ISC por ítem</t>
  </si>
  <si>
    <t>Tipo de sistema ISC</t>
  </si>
  <si>
    <t>Catálogo
N° 8</t>
  </si>
  <si>
    <t>tipSisISC</t>
  </si>
  <si>
    <t>Monto de IGV por ítem</t>
  </si>
  <si>
    <t>Catálogo
N° 7</t>
  </si>
  <si>
    <t>tipAfeIGV</t>
  </si>
  <si>
    <t>Dirección del cliente (Código de país)</t>
  </si>
  <si>
    <t>Dirección del cliente (Código de ubigeo)</t>
  </si>
  <si>
    <t>Dirección del cliente (Dirección completa y detallada)</t>
  </si>
  <si>
    <t>codPaisCliente</t>
  </si>
  <si>
    <t>codUbigeoCliente</t>
  </si>
  <si>
    <t>desDireccionCliente</t>
  </si>
  <si>
    <t>Fecha de vencimiento</t>
  </si>
  <si>
    <t>an10</t>
  </si>
  <si>
    <t>fecVencimiento</t>
  </si>
  <si>
    <t>Sujeto que realiza el traslado (01: Vendedor, 02: Comprador)</t>
  </si>
  <si>
    <t>Modalidad de Transporte</t>
  </si>
  <si>
    <t>Número de RUC del transportista contratante</t>
  </si>
  <si>
    <t>numRUCContratante</t>
  </si>
  <si>
    <t>rznSocialContratante</t>
  </si>
  <si>
    <t>Archivo: Detalle (RRRRRRRRRRR-CC-XXXX-999999999.DET)</t>
  </si>
  <si>
    <t>Archivo: Leyendas (RRRRRRRRRRR-CC-XXXX-999999999.LEY)</t>
  </si>
  <si>
    <t>Archivo: Cabecera (RRRRRRRRRRR-CC-XXXX-999999999.CAB)</t>
  </si>
  <si>
    <t>Archivo: Documentos relacionados (RRRRRRRRRRR-CC-XXXX-999999999.REL)</t>
  </si>
  <si>
    <t>Archivo: Adicionales de cabecera (RRRRRRRRRRR-CC-XXXX-999999999.ACA)</t>
  </si>
  <si>
    <t>Archivo: Adicionales de detalle (RRRRRRRRRRR-CC-XXXX-999999999.ADE)</t>
  </si>
  <si>
    <t>Archivo: Guía Remitente (RRRRRRRRRRR-CC-XXXX-999999999.GRE)</t>
  </si>
  <si>
    <t>Archivo: Guía Transportista (RRRRRRRRRRR-CC-XXXX-999999999.GTR)</t>
  </si>
  <si>
    <t>Archivo: Guía Remitente - Vehículos secundarios (RRRRRRRRRRR-CC-XXXX-999999999.VEH)</t>
  </si>
  <si>
    <t>Archivo: Guía Remitente - Conductores (RRRRRRRRRRR-CC-XXXX-999999999.CON)</t>
  </si>
  <si>
    <t>Código del domicilio fiscal o de local anexo del emisor</t>
  </si>
  <si>
    <t>codLocalEmisor</t>
  </si>
  <si>
    <t>Notas:</t>
  </si>
  <si>
    <t>(raiz)</t>
  </si>
  <si>
    <t>Archivo JSON -
Atributo</t>
  </si>
  <si>
    <t>Archivo Texto -
Orden de columna</t>
  </si>
  <si>
    <t>guiaRemitente</t>
  </si>
  <si>
    <t>guiaTransportista</t>
  </si>
  <si>
    <t>En guiaRemitente o guiaTransportista, lstVehiculos</t>
  </si>
  <si>
    <t>En guiaRemitente o guiaTransportista, lstConductores</t>
  </si>
  <si>
    <t>(1) La columna condición informática puede tener los valores: M cuando el dato debe consignarse siempre (mandatorio) , y C (condicional)</t>
  </si>
  <si>
    <t>01 o 03 o 12</t>
  </si>
  <si>
    <t>Fecha de generación del documento dado de baja</t>
  </si>
  <si>
    <t>fecGeneracion</t>
  </si>
  <si>
    <t>Fecha de generación de la comunicación</t>
  </si>
  <si>
    <t>fecComunicacion</t>
  </si>
  <si>
    <t>Tipo de documento de baja</t>
  </si>
  <si>
    <t>Catálogo
N° 1</t>
  </si>
  <si>
    <t>tipDocBaja</t>
  </si>
  <si>
    <t>Número de documento de baja</t>
  </si>
  <si>
    <t>an..4 - n..8</t>
  </si>
  <si>
    <t>numDocBaja</t>
  </si>
  <si>
    <t>Descripción de motivo de baja</t>
  </si>
  <si>
    <t>desMotivoBaja</t>
  </si>
  <si>
    <t>(1) La columna condición informática puede tener los valores: M cuando el dato es obligatorio y C (condicional)</t>
  </si>
  <si>
    <t>Anexo I</t>
  </si>
  <si>
    <t>A) FACTURA ELECTRÓNICA y B) BOLETA DE VENTA ELECTRÓNICA</t>
  </si>
  <si>
    <t>Anexo II</t>
  </si>
  <si>
    <t>Comunicación  de Baja</t>
  </si>
  <si>
    <t>Cabecera</t>
  </si>
  <si>
    <t>01</t>
  </si>
  <si>
    <t>MARVIN GUTIERREZ</t>
  </si>
  <si>
    <t>PEN</t>
  </si>
  <si>
    <t>Detalle</t>
  </si>
  <si>
    <t>F001-1</t>
  </si>
  <si>
    <t>USD</t>
  </si>
  <si>
    <t>TaxExemptionReasonCode</t>
  </si>
  <si>
    <r>
      <t>Archivo: Cabecera (RRRRRRRRRRR-</t>
    </r>
    <r>
      <rPr>
        <b/>
        <sz val="20"/>
        <color indexed="10"/>
        <rFont val="Calibri"/>
        <family val="2"/>
      </rPr>
      <t>RA</t>
    </r>
    <r>
      <rPr>
        <b/>
        <sz val="11"/>
        <color indexed="8"/>
        <rFont val="Calibri"/>
        <family val="2"/>
      </rPr>
      <t>-YYYYMMDD-CCC.CBA)</t>
    </r>
  </si>
  <si>
    <t>Resumen Diario</t>
  </si>
  <si>
    <r>
      <t>Archivo: Cabecera (RRRRRRRRRRR-</t>
    </r>
    <r>
      <rPr>
        <b/>
        <sz val="20"/>
        <color indexed="10"/>
        <rFont val="Calibri"/>
        <family val="2"/>
      </rPr>
      <t>RC</t>
    </r>
    <r>
      <rPr>
        <b/>
        <sz val="11"/>
        <color indexed="8"/>
        <rFont val="Calibri"/>
        <family val="2"/>
      </rPr>
      <t>-YYYYMMDD-CCC.RDI)</t>
    </r>
  </si>
  <si>
    <t>Fecha de generación del documento</t>
  </si>
  <si>
    <t>Fecha de generación del resumen</t>
  </si>
  <si>
    <t>Tipo de documento de resumen</t>
  </si>
  <si>
    <t>Resultado</t>
  </si>
  <si>
    <t>Serie y número de documento</t>
  </si>
  <si>
    <t xml:space="preserve"> M</t>
  </si>
  <si>
    <t xml:space="preserve">Tipo de documento de Identidad del adquirente o usuario </t>
  </si>
  <si>
    <t>Total valor de venta - operaciones gravadas</t>
  </si>
  <si>
    <t>Total valor de venta - operaciones exoneradas</t>
  </si>
  <si>
    <t>Total valor de venta - operaciones inafectas</t>
  </si>
  <si>
    <t>Importe total de sumatoria otros cargos del ítem</t>
  </si>
  <si>
    <t>Total ISC</t>
  </si>
  <si>
    <t>Total IGV</t>
  </si>
  <si>
    <t>Total Otros tributos</t>
  </si>
  <si>
    <t>Total valor de venta - operaciones gratuitas</t>
  </si>
  <si>
    <t>Tipo de documento que modifica</t>
  </si>
  <si>
    <t>Número de serie de la boleta de venta que modifica</t>
  </si>
  <si>
    <t>Número correlativo de la boleta de venta que modifica</t>
  </si>
  <si>
    <t>Régimen de percepción</t>
  </si>
  <si>
    <t xml:space="preserve">Base imponible percepción </t>
  </si>
  <si>
    <t>Monto total a cobrar incluida la
percepción</t>
  </si>
  <si>
    <t>Estado</t>
  </si>
  <si>
    <t xml:space="preserve">Número de documento del adquirente o usuario </t>
  </si>
  <si>
    <t>Concatenacion</t>
  </si>
  <si>
    <t>03</t>
  </si>
  <si>
    <t>fecResumen</t>
  </si>
  <si>
    <t>tipDocResumen</t>
  </si>
  <si>
    <t>idDocResumen</t>
  </si>
  <si>
    <t>totValGrabado</t>
  </si>
  <si>
    <t>totValExoneado</t>
  </si>
  <si>
    <t>totValInafecto</t>
  </si>
  <si>
    <t>monValGratuito</t>
  </si>
  <si>
    <t>totOtroCargo</t>
  </si>
  <si>
    <t>monTribIsc</t>
  </si>
  <si>
    <t>monTribIgv</t>
  </si>
  <si>
    <t>monTribOtro</t>
  </si>
  <si>
    <t>totImpCpe</t>
  </si>
  <si>
    <t>tipDocModifico</t>
  </si>
  <si>
    <t>serDocModifico</t>
  </si>
  <si>
    <t>numDocModifico</t>
  </si>
  <si>
    <t>tipRegPercepcion</t>
  </si>
  <si>
    <t>monPercepcion</t>
  </si>
  <si>
    <t>monTotIncPercepcion</t>
  </si>
  <si>
    <t>tipEstado</t>
  </si>
  <si>
    <t>B001-1</t>
  </si>
  <si>
    <t>Tipo de Moneda</t>
  </si>
  <si>
    <t>B001</t>
  </si>
  <si>
    <t>07</t>
  </si>
  <si>
    <t>BNCE-1</t>
  </si>
  <si>
    <t>NDE</t>
  </si>
  <si>
    <t>NCE</t>
  </si>
  <si>
    <t>BNDE-1</t>
  </si>
  <si>
    <t>BVE soles</t>
  </si>
  <si>
    <t>B001-2</t>
  </si>
  <si>
    <t>08</t>
  </si>
  <si>
    <t>NDE Penalidad</t>
  </si>
  <si>
    <t>BVE dolares</t>
  </si>
  <si>
    <t>monBasePercepcion</t>
  </si>
  <si>
    <t>porPercepcion</t>
  </si>
  <si>
    <t>Porcentaje de Percepcion</t>
  </si>
  <si>
    <t>2.00</t>
  </si>
  <si>
    <t>A) Retenciones</t>
  </si>
  <si>
    <t>Urbanización</t>
  </si>
  <si>
    <t>Provincia</t>
  </si>
  <si>
    <t>Departamento</t>
  </si>
  <si>
    <t>Distrito</t>
  </si>
  <si>
    <t>Codigo de país de la dirección</t>
  </si>
  <si>
    <t>Ubigeo</t>
  </si>
  <si>
    <t>Datos de la retención</t>
  </si>
  <si>
    <t>Régimen de retención</t>
  </si>
  <si>
    <t>Tasa de retención</t>
  </si>
  <si>
    <t>Observaciones</t>
  </si>
  <si>
    <t>Importe Total Retenido</t>
  </si>
  <si>
    <t>Moneda del importe total retenido</t>
  </si>
  <si>
    <t>Importe Total pagado</t>
  </si>
  <si>
    <t>Moneda del importe total pagado</t>
  </si>
  <si>
    <t>Dato del comprobante relacionado</t>
  </si>
  <si>
    <t>Fecha de emisión de documento relacionado</t>
  </si>
  <si>
    <t>Importe total documento relacionado</t>
  </si>
  <si>
    <t>Tipo de moneda de documento relacionado</t>
  </si>
  <si>
    <t>Fecha de Pago</t>
  </si>
  <si>
    <t>Número de Pago</t>
  </si>
  <si>
    <t>Importe de pago sin retencion</t>
  </si>
  <si>
    <t>Moneda de pago</t>
  </si>
  <si>
    <t>Importe retenido</t>
  </si>
  <si>
    <t>Moneda de importe retenido</t>
  </si>
  <si>
    <t>Fecha de retención</t>
  </si>
  <si>
    <t>Importe Total a pagar (neto)</t>
  </si>
  <si>
    <t>Moneda de monto neto pagado</t>
  </si>
  <si>
    <t>La moneda de referencia para el tipo de cambio</t>
  </si>
  <si>
    <t>El factor aplicado a la moneda de origen para calcular la moneda destino (tipo de cmabio)</t>
  </si>
  <si>
    <t>Fecha de cambio</t>
  </si>
  <si>
    <t>Tipo de cambio</t>
  </si>
  <si>
    <t>Datos de retención</t>
  </si>
  <si>
    <t>Datos del Receptor</t>
  </si>
  <si>
    <t>&lt;cbc:TotalInvoiceAmount currencyID="PEN"&gt;${resumen.monBasePercepcion}&lt;/cbc:TotalInvoiceAmount&gt;</t>
  </si>
  <si>
    <t>&lt;sac:SUNATTotalCashed currencyID="PEN"&gt;${resumen.monPercepcion}&lt;/sac:SUNATTotalCashed&gt;</t>
  </si>
  <si>
    <t>&lt;cbc:TaxableAmount currencyID="PEN"&gt;${resumen.monTotIncPercepcion}&lt;/cbc:TaxableAmount&gt;</t>
  </si>
  <si>
    <t>+</t>
  </si>
  <si>
    <t>desUbiReceptor</t>
  </si>
  <si>
    <t>desUrbReceptor</t>
  </si>
  <si>
    <t>desProReceptor</t>
  </si>
  <si>
    <t>desDepReceptor</t>
  </si>
  <si>
    <t>desDisReceptor</t>
  </si>
  <si>
    <t>codPaisReceptor</t>
  </si>
  <si>
    <t>rznSocialReceptor</t>
  </si>
  <si>
    <t>codRegRetencion</t>
  </si>
  <si>
    <t>tasRetencion</t>
  </si>
  <si>
    <t>estructura</t>
  </si>
  <si>
    <t>nroDocRelacionado</t>
  </si>
  <si>
    <t>fecEmiDocRelacionado</t>
  </si>
  <si>
    <t>mtoImpTotDocRelacionado</t>
  </si>
  <si>
    <t>tipMonDocRelacionado</t>
  </si>
  <si>
    <t>fecPagDocRelacionado</t>
  </si>
  <si>
    <t>nroPagDocRelacionado</t>
  </si>
  <si>
    <t>mtoPagDocRelacionado</t>
  </si>
  <si>
    <t>tasTipCambio</t>
  </si>
  <si>
    <t>facTipCambio</t>
  </si>
  <si>
    <t>fecTipCambio</t>
  </si>
  <si>
    <t>codMonRetencion</t>
  </si>
  <si>
    <t>mtoImpTotPagRetencion</t>
  </si>
  <si>
    <t>mtoTotPagNetoDocRelacionado</t>
  </si>
  <si>
    <t>mtoRetDocRelacionado</t>
  </si>
  <si>
    <t>tipMonRetDocRelacionado</t>
  </si>
  <si>
    <t>tipMonTotPagNetoDocRelacionado</t>
  </si>
  <si>
    <t>mtoTotRetencion</t>
  </si>
  <si>
    <t>desObsRetencion</t>
  </si>
  <si>
    <t>fecRetDocRelacionado</t>
  </si>
  <si>
    <t>LIMA</t>
  </si>
  <si>
    <t>MARANGA</t>
  </si>
  <si>
    <t>SAN MIGUEL</t>
  </si>
  <si>
    <t>JIRON PEDRO CANGA 150</t>
  </si>
  <si>
    <t>OBSERVACIONES NUNCA MAS</t>
  </si>
  <si>
    <t>La moneda objetivo para la tasa de cambio</t>
  </si>
  <si>
    <t>Número de documento de identidad Receptor</t>
  </si>
  <si>
    <t>Tipo de Documento de identidad del Receptor</t>
  </si>
  <si>
    <t>Nombre Comercial del Receptor</t>
  </si>
  <si>
    <t>nroDocIdeReceptor</t>
  </si>
  <si>
    <t>tipDocIdeReceptor</t>
  </si>
  <si>
    <t>desNomComReceptor</t>
  </si>
  <si>
    <t>GUTI SAC</t>
  </si>
  <si>
    <t>3.00</t>
  </si>
  <si>
    <t>tipMonPagDocRelacionado</t>
  </si>
  <si>
    <t>tipMonImpTotPagRetencion</t>
  </si>
  <si>
    <t>Archivo: Cabecera (RRRRRRRRRRR-20-RXXX-999999999.RET)</t>
  </si>
  <si>
    <t>Archivo: Detalle (RRRRRRRRRRR-20-RXXX-999999999.DRE)</t>
  </si>
  <si>
    <t>n(4,6)</t>
  </si>
  <si>
    <t>=PEN</t>
  </si>
  <si>
    <t>an(3)</t>
  </si>
  <si>
    <t>CONDICIÓN INFORMÁTICA</t>
  </si>
  <si>
    <t>TXT</t>
  </si>
  <si>
    <t>El ultimo campo de la línea, siempre debe tener un valor en su defecto guión, caso contrario mostrará que no tiene la cantidad de filas requeridas.</t>
  </si>
  <si>
    <t>Json / TXT: vacío o sin tag es aceptado porque XSD o XSL no lo validan.</t>
  </si>
  <si>
    <t xml:space="preserve">Json o Txt: si viene vacío - XsdValidator. Si sacas TAG, solo en alguno casos pone valor por defecto 0.00. </t>
  </si>
  <si>
    <t>an..1</t>
  </si>
  <si>
    <t>an..6</t>
  </si>
  <si>
    <t>an ..11</t>
  </si>
  <si>
    <t>an..2</t>
  </si>
  <si>
    <t>=01</t>
  </si>
  <si>
    <t>n(4,2)</t>
  </si>
  <si>
    <t>n(6)</t>
  </si>
  <si>
    <t>=PE</t>
  </si>
  <si>
    <t>CDATA</t>
  </si>
  <si>
    <t>Los campos de tipo texto como razon social o nombre de Item serán colocados entre &lt;![CDATA[]]&gt; auotmáticamente (aplicados en las plantillas de facturador).</t>
  </si>
  <si>
    <t>an..5</t>
  </si>
  <si>
    <t>A) Percepciones</t>
  </si>
  <si>
    <t>tasPercepcion</t>
  </si>
  <si>
    <t>desObsPercepcion</t>
  </si>
  <si>
    <t>mtoTotPercepcion</t>
  </si>
  <si>
    <t>codMonPercepcion</t>
  </si>
  <si>
    <t>mtoImpTotPagPercepcion</t>
  </si>
  <si>
    <t>tipMonImpTotPagPercepcion</t>
  </si>
  <si>
    <t>Importe de pago sin Percepcion</t>
  </si>
  <si>
    <t>Datos de la percepción</t>
  </si>
  <si>
    <t>Datos de percepción</t>
  </si>
  <si>
    <t>Tasa de percepción</t>
  </si>
  <si>
    <t>Fecha de percepción</t>
  </si>
  <si>
    <t>Dirección Completa del Receptor</t>
  </si>
  <si>
    <t>desDirReceptor</t>
  </si>
  <si>
    <t>Importe Total Percibido</t>
  </si>
  <si>
    <t>Moneda del importe total percibido</t>
  </si>
  <si>
    <t>Importe percibido</t>
  </si>
  <si>
    <t>Moneda de importe percibido</t>
  </si>
  <si>
    <r>
      <t>Archivo: Cabecera (RRRRRRRRRRR-</t>
    </r>
    <r>
      <rPr>
        <b/>
        <sz val="20"/>
        <color indexed="10"/>
        <rFont val="Calibri"/>
        <family val="2"/>
      </rPr>
      <t>RR</t>
    </r>
    <r>
      <rPr>
        <b/>
        <sz val="11"/>
        <color indexed="8"/>
        <rFont val="Calibri"/>
        <family val="2"/>
      </rPr>
      <t>-YYYYMMDD-CCC.RDR)</t>
    </r>
  </si>
  <si>
    <t>Resumen de Reversiones</t>
  </si>
  <si>
    <t>(raiz)= resumenReversion</t>
  </si>
  <si>
    <t>(raiz) = resumenBajas</t>
  </si>
  <si>
    <t>Catálogo
N° 1 (20 ó 40)</t>
  </si>
  <si>
    <t>RXXX-99999999 / PXXX-99999999</t>
  </si>
  <si>
    <t>Hora de Emisión</t>
  </si>
  <si>
    <t>an..14</t>
  </si>
  <si>
    <t>horEmision</t>
  </si>
  <si>
    <t>ublVersionId</t>
  </si>
  <si>
    <t>customizationId</t>
  </si>
  <si>
    <t>Versión UBL</t>
  </si>
  <si>
    <t>Customization Documento</t>
  </si>
  <si>
    <t>HH:MM:SS</t>
  </si>
  <si>
    <t>porIgvItem</t>
  </si>
  <si>
    <t>Porcentaje de IGV</t>
  </si>
  <si>
    <t>=18.0</t>
  </si>
  <si>
    <t>Catálogo
N° 5</t>
  </si>
  <si>
    <t>Códigos de tipos de tributos IGV</t>
  </si>
  <si>
    <t>Códigos de tipos de tributos ISC</t>
  </si>
  <si>
    <t>n4</t>
  </si>
  <si>
    <t>codTriIGV</t>
  </si>
  <si>
    <t>codTriISC</t>
  </si>
  <si>
    <t>Porcentaje de ISC</t>
  </si>
  <si>
    <t>porIscItem</t>
  </si>
  <si>
    <t>2.0</t>
  </si>
  <si>
    <t>Su propósito es permitir consignar en el comprobante de pago, un descuento a nivel de
línea o ítem. Incluye IGV</t>
  </si>
  <si>
    <t>Archivo: Tributos Generales (RRRRRRRRRRR-CC-XXXX-999999999.TRI)</t>
  </si>
  <si>
    <t>Categoría</t>
  </si>
  <si>
    <t>m</t>
  </si>
  <si>
    <t>codCatTributo</t>
  </si>
  <si>
    <t>Monto de Tirbuto por ítem</t>
  </si>
  <si>
    <t>Identificador de tributo</t>
  </si>
  <si>
    <t>Nombre de tributo</t>
  </si>
  <si>
    <t>Código de tipo de tributo</t>
  </si>
  <si>
    <t>Base imponible</t>
  </si>
  <si>
    <t>an..4</t>
  </si>
  <si>
    <t>ideTributo</t>
  </si>
  <si>
    <t>codTipTributo</t>
  </si>
  <si>
    <t>nomTributo</t>
  </si>
  <si>
    <t>mtoBaseImponible</t>
  </si>
  <si>
    <t>mtoTributo</t>
  </si>
  <si>
    <t>Catálogo
N° 5 : name</t>
  </si>
  <si>
    <t>Catálogo
N° 5 : Id</t>
  </si>
  <si>
    <t>Catálogo
N° 5  : categoría</t>
  </si>
  <si>
    <t>Sumatoria Tributos</t>
  </si>
  <si>
    <t>Sumatoria Tributos por item</t>
  </si>
  <si>
    <t>Descuentos por ítem: : Monto de descuento por Item</t>
  </si>
  <si>
    <t>Descuentos por ítem: Porcentaje de descuento Item</t>
  </si>
  <si>
    <t>Descuentos por ítem: Código de tipo de descuento Item</t>
  </si>
  <si>
    <t>Descuentos por ítem:  Base Imponible por Item</t>
  </si>
  <si>
    <t>codTipDescuentoItem</t>
  </si>
  <si>
    <t>porDescuentoItem</t>
  </si>
  <si>
    <t>mtoDescuentoItem</t>
  </si>
  <si>
    <t>mtoBasImpDescuentoItem</t>
  </si>
  <si>
    <t>codTipCargoItem</t>
  </si>
  <si>
    <t>Cargos: Código de tipo de cargo Item</t>
  </si>
  <si>
    <t>Cargos: Porcentaje de cargo Item</t>
  </si>
  <si>
    <t>Cargos: Monto de cargo por Item</t>
  </si>
  <si>
    <t>Cargos:  Base Imponible cargo por Item</t>
  </si>
  <si>
    <t>porCargoItem</t>
  </si>
  <si>
    <t>mtoCargoItem</t>
  </si>
  <si>
    <t>mtoBasImpCargoItem</t>
  </si>
  <si>
    <t>Descuento global:  Base Imponible</t>
  </si>
  <si>
    <t>Descuento global: Monto de descuento</t>
  </si>
  <si>
    <t>Descuento global: Porcentaje de descuento</t>
  </si>
  <si>
    <r>
      <rPr>
        <b/>
        <sz val="14"/>
        <color indexed="8"/>
        <rFont val="Calibri"/>
        <family val="2"/>
      </rPr>
      <t>a)</t>
    </r>
    <r>
      <rPr>
        <sz val="11"/>
        <color theme="1"/>
        <rFont val="Calibri"/>
        <family val="2"/>
        <scheme val="minor"/>
      </rPr>
      <t xml:space="preserve"> la sumatoria de los </t>
    </r>
    <r>
      <rPr>
        <b/>
        <sz val="12"/>
        <color indexed="60"/>
        <rFont val="Calibri"/>
        <family val="2"/>
      </rPr>
      <t>descuentos de cada línea (descuentos por ítem)</t>
    </r>
    <r>
      <rPr>
        <sz val="12"/>
        <color indexed="8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o
</t>
    </r>
    <r>
      <rPr>
        <b/>
        <sz val="14"/>
        <color indexed="8"/>
        <rFont val="Calibri"/>
        <family val="2"/>
      </rPr>
      <t>b)</t>
    </r>
    <r>
      <rPr>
        <sz val="11"/>
        <color theme="1"/>
        <rFont val="Calibri"/>
        <family val="2"/>
        <scheme val="minor"/>
      </rPr>
      <t xml:space="preserve"> la sumatoria de los </t>
    </r>
    <r>
      <rPr>
        <b/>
        <sz val="12"/>
        <color indexed="60"/>
        <rFont val="Calibri"/>
        <family val="2"/>
      </rPr>
      <t xml:space="preserve">descuentos de línea (ítem)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indexed="10"/>
        <rFont val="Calibri"/>
        <family val="2"/>
      </rPr>
      <t>descuentos globales</t>
    </r>
    <r>
      <rPr>
        <sz val="11"/>
        <color theme="1"/>
        <rFont val="Calibri"/>
        <family val="2"/>
        <scheme val="minor"/>
      </rPr>
      <t xml:space="preserve">
</t>
    </r>
  </si>
  <si>
    <t>AllowanceTotalAmount</t>
  </si>
  <si>
    <t>ChargeTotalAmount</t>
  </si>
  <si>
    <t xml:space="preserve">Total valor de venta </t>
  </si>
  <si>
    <t>LineExtensionAmount</t>
  </si>
  <si>
    <t>TaxInclusiveAmount</t>
  </si>
  <si>
    <t>Total Precio de Venta</t>
  </si>
  <si>
    <t>PayableAmount</t>
  </si>
  <si>
    <t>PrepaidAmount</t>
  </si>
  <si>
    <t>=15-16+17-18</t>
  </si>
  <si>
    <t>TaxTotal / TaxAmount</t>
  </si>
  <si>
    <t>Cuenta del banco de la nacion (detraccion)</t>
  </si>
  <si>
    <t xml:space="preserve">Codigo del bien o producto sujeto a detracción </t>
  </si>
  <si>
    <t>Porcentaje de la detracción</t>
  </si>
  <si>
    <t>Monto de la detracción</t>
  </si>
  <si>
    <t>codBienDetraccion</t>
  </si>
  <si>
    <t>ctaBancoNacionDetraccion</t>
  </si>
  <si>
    <t>porDetraccion</t>
  </si>
  <si>
    <t>mtoDetraccion</t>
  </si>
  <si>
    <t>Catálogo
N° 54</t>
  </si>
  <si>
    <t>n(3,2)</t>
  </si>
  <si>
    <t>Linea item</t>
  </si>
  <si>
    <t>Descripción</t>
  </si>
  <si>
    <t>Valor</t>
  </si>
  <si>
    <t>Nombre de la propiedad</t>
  </si>
  <si>
    <t>Código de la propiedad</t>
  </si>
  <si>
    <t>Código del concepto del ítem</t>
  </si>
  <si>
    <t>idLinea</t>
  </si>
  <si>
    <t>nomPropiedad</t>
  </si>
  <si>
    <t>codPropiedad</t>
  </si>
  <si>
    <t>valPropiedad</t>
  </si>
  <si>
    <t>codIbien</t>
  </si>
  <si>
    <t>Detracciones, Gastos Art. 37 Renta: Número de Placa</t>
  </si>
  <si>
    <t>Catálogo
N° 55 - Descripción</t>
  </si>
  <si>
    <t xml:space="preserve">Catálogo
N° 55 - ID </t>
  </si>
  <si>
    <t>Excluyente con el campo 18</t>
  </si>
  <si>
    <t xml:space="preserve">UN_ECE_5153 . Sin valor:  - </t>
  </si>
  <si>
    <t>Sin ISC:  -</t>
  </si>
  <si>
    <t>Excluyente con el campo 20</t>
  </si>
  <si>
    <t>Sin Descuento:  -</t>
  </si>
  <si>
    <t>Sin Cargo:  -</t>
  </si>
  <si>
    <t>Indicador de documento relacionado (1: Guía, 2: Anticipo, 3: Orden de compra, 98: Documentos afectados (múltiples) por una Nota de Crédito / Débido,  99: Otros)</t>
  </si>
  <si>
    <t>Catálogo
N° 53</t>
  </si>
  <si>
    <r>
      <t xml:space="preserve">Valor de venta por Item </t>
    </r>
    <r>
      <rPr>
        <sz val="11"/>
        <color theme="1"/>
        <rFont val="Calibri"/>
        <family val="2"/>
      </rPr>
      <t>cac:InvoiceLine/cbc:LineExtensionAmount</t>
    </r>
  </si>
  <si>
    <t>Nombre de tributo por item</t>
  </si>
  <si>
    <t>Código de tipo de tributo por Item</t>
  </si>
  <si>
    <t>Categoría de tributo por Item</t>
  </si>
  <si>
    <t>nomTributoIscItem</t>
  </si>
  <si>
    <t>codTipTributoIscItem</t>
  </si>
  <si>
    <t>codCatTributoIscItem</t>
  </si>
  <si>
    <t>nomTributoIgvItem</t>
  </si>
  <si>
    <t>codTipTributoIgvItem</t>
  </si>
  <si>
    <t>codCatTributoIgvItem</t>
  </si>
  <si>
    <t>Sin Dirección:  -</t>
  </si>
  <si>
    <r>
      <t>Opcional.</t>
    </r>
    <r>
      <rPr>
        <sz val="11"/>
        <color rgb="FFFF0000"/>
        <rFont val="Calibri"/>
        <family val="2"/>
        <scheme val="minor"/>
      </rPr>
      <t xml:space="preserve"> Por defecto guión -</t>
    </r>
  </si>
  <si>
    <t>Indica el ID del Item al que corresponde este Adicional de Detalle.</t>
  </si>
  <si>
    <t>Archivo Texto 
Orden</t>
  </si>
  <si>
    <t>Obs</t>
  </si>
  <si>
    <t>*Archivos Obligatorios</t>
  </si>
  <si>
    <r>
      <t xml:space="preserve">Su propósito es permitir consignar en el comprobante de pago, </t>
    </r>
    <r>
      <rPr>
        <sz val="11"/>
        <color indexed="10"/>
        <rFont val="Calibri"/>
        <family val="2"/>
      </rPr>
      <t>un descuento a nivel global o tota</t>
    </r>
    <r>
      <rPr>
        <sz val="11"/>
        <color theme="1"/>
        <rFont val="Calibri"/>
        <family val="2"/>
        <scheme val="minor"/>
      </rPr>
      <t>l. Este campo no debe ser usado para contener la suma de los descuentos de línea o ítem.</t>
    </r>
  </si>
  <si>
    <r>
      <t>Se consignará el importe correspondiente al valor o monto unitario del bien vendido, cedido o servicio prestado, indicado en una línea o ítem de la factura.</t>
    </r>
    <r>
      <rPr>
        <sz val="11"/>
        <color indexed="10"/>
        <rFont val="Calibri"/>
        <family val="2"/>
      </rPr>
      <t xml:space="preserve"> Este importe no incluye</t>
    </r>
    <r>
      <rPr>
        <sz val="11"/>
        <color theme="1"/>
        <rFont val="Calibri"/>
        <family val="2"/>
        <scheme val="minor"/>
      </rPr>
      <t xml:space="preserve"> los tributos (IGV, ISC y otros Tributos) ni los cargos globales</t>
    </r>
  </si>
  <si>
    <r>
      <t xml:space="preserve">Precio de venta unitario </t>
    </r>
    <r>
      <rPr>
        <sz val="11"/>
        <color theme="1"/>
        <rFont val="Calibri"/>
        <family val="2"/>
      </rPr>
      <t>cac:InvoiceLine/cac:PricingReference/cac:AlternativeConditionPrice</t>
    </r>
    <r>
      <rPr>
        <sz val="11"/>
        <rFont val="Calibri"/>
        <family val="2"/>
      </rPr>
      <t xml:space="preserve">
</t>
    </r>
  </si>
  <si>
    <t>mtoPrecioVentaUnitario</t>
  </si>
  <si>
    <r>
      <t xml:space="preserve">Valor REFERENCIAL unitario </t>
    </r>
    <r>
      <rPr>
        <b/>
        <sz val="11"/>
        <color rgb="FFFF0000"/>
        <rFont val="Calibri"/>
        <family val="2"/>
        <scheme val="minor"/>
      </rPr>
      <t>(gratuitos)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cac:InvoiceLine/cac:PricingReference/cac:AlternativeConditionPrice</t>
    </r>
    <r>
      <rPr>
        <sz val="11"/>
        <rFont val="Calibri"/>
        <family val="2"/>
      </rPr>
      <t xml:space="preserve">
</t>
    </r>
  </si>
  <si>
    <t>mtoValorReferencialUnitario</t>
  </si>
  <si>
    <r>
      <t xml:space="preserve">Es el monto correspondiente al precio unitario facturado del bien vendido o servicio vendido. Este monto es la suma total que queda obligado a pagar el adquirente o usuario por cada bien o servicio. </t>
    </r>
    <r>
      <rPr>
        <sz val="11"/>
        <color rgb="FFFF0000"/>
        <rFont val="Calibri"/>
        <family val="2"/>
      </rPr>
      <t>Esto incluye los tributos</t>
    </r>
    <r>
      <rPr>
        <sz val="11"/>
        <color theme="1"/>
        <rFont val="Calibri"/>
        <family val="2"/>
        <scheme val="minor"/>
      </rPr>
      <t xml:space="preserve"> (IGV, ISC y otros Tributos) y </t>
    </r>
    <r>
      <rPr>
        <sz val="11"/>
        <color rgb="FFFF0000"/>
        <rFont val="Calibri"/>
        <family val="2"/>
      </rPr>
      <t>la deducción de descuentos por ítem.</t>
    </r>
  </si>
  <si>
    <r>
      <t xml:space="preserve"> </t>
    </r>
    <r>
      <rPr>
        <sz val="11"/>
        <color theme="1"/>
        <rFont val="Calibri"/>
        <family val="2"/>
      </rPr>
      <t>Este elemento es el</t>
    </r>
    <r>
      <rPr>
        <sz val="11"/>
        <color rgb="FFFF0000"/>
        <rFont val="Calibri"/>
        <family val="2"/>
      </rPr>
      <t xml:space="preserve"> producto de la cantidad por el valor unitario</t>
    </r>
    <r>
      <rPr>
        <sz val="11"/>
        <color indexed="57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 Q x Valor
Unitario) y </t>
    </r>
    <r>
      <rPr>
        <sz val="11"/>
        <color theme="1"/>
        <rFont val="Calibri"/>
        <family val="2"/>
      </rPr>
      <t>la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color indexed="60"/>
        <rFont val="Calibri"/>
        <family val="2"/>
      </rPr>
      <t>deducción de los descuentos aplicados a dicho ítem</t>
    </r>
    <r>
      <rPr>
        <sz val="11"/>
        <color indexed="10"/>
        <rFont val="Calibri"/>
        <family val="2"/>
      </rPr>
      <t xml:space="preserve"> (de existir).  Este importe no incluye los tributos</t>
    </r>
    <r>
      <rPr>
        <sz val="11"/>
        <color theme="1"/>
        <rFont val="Calibri"/>
        <family val="2"/>
        <scheme val="minor"/>
      </rPr>
      <t xml:space="preserve"> (IGV, ISC y otros Tributos), los descuentos globales o cargos.</t>
    </r>
  </si>
  <si>
    <r>
      <t>Valor Unitario (</t>
    </r>
    <r>
      <rPr>
        <sz val="11"/>
        <color theme="1"/>
        <rFont val="Calibri"/>
        <family val="2"/>
      </rPr>
      <t>cac:InvoiceLine/cac:Price/cbc:PriceAmount)</t>
    </r>
  </si>
  <si>
    <t>Catálogo
N° 51</t>
  </si>
  <si>
    <t>Sin Valor:  -</t>
  </si>
  <si>
    <t xml:space="preserve">Resultado:  </t>
  </si>
  <si>
    <t>porDescGlobal</t>
  </si>
  <si>
    <t>mtoDescGlobal</t>
  </si>
  <si>
    <t>mtoBasImpDescGlobal</t>
  </si>
  <si>
    <t>sumTotTributos</t>
  </si>
  <si>
    <t>sumTotValVenta</t>
  </si>
  <si>
    <t>sumPrecioVenta</t>
  </si>
  <si>
    <t>sumDescTotal</t>
  </si>
  <si>
    <t>sumImpVenta</t>
  </si>
  <si>
    <t>sumTotalAnticipos</t>
  </si>
  <si>
    <t>sumTotTributosItem</t>
  </si>
  <si>
    <t>cabecera</t>
  </si>
  <si>
    <t>detalle</t>
  </si>
  <si>
    <t>leyendas</t>
  </si>
  <si>
    <t>tributos</t>
  </si>
  <si>
    <t>adicionalDetalle</t>
  </si>
  <si>
    <t>adicionalCabecera. En (raiz), luego de los atributos de Cabecera</t>
  </si>
  <si>
    <t>relacionados</t>
  </si>
  <si>
    <t>1000' or text() = '1016' or text() = '9995' or text() = '9996' or text() = '9997' or text() = '9998</t>
  </si>
  <si>
    <t>=13 +14</t>
  </si>
  <si>
    <t xml:space="preserve">java  -Djavax.net.ssl.trustStore="%JAVA_HOME%\jre\lib\security\cacerts" -Djavax.net.ssl.trustStorePassword=changeit -Xdebug -agentlib:jdwp=transport=dt_socket,address=9999,server=y,suspend=n -jar facturadorApp-1.0.5.jar server prod21.yaml
</t>
  </si>
  <si>
    <t>1= adicionar. 2= modificar. 3= anulado.</t>
  </si>
  <si>
    <t>tipMonRefTipCambio</t>
  </si>
  <si>
    <t>Catálogo
N° 25</t>
  </si>
  <si>
    <t>numIdeAnticipo</t>
  </si>
  <si>
    <t>Número identificador del anticipo</t>
  </si>
  <si>
    <t xml:space="preserve"> (1,2,3 ..)</t>
  </si>
  <si>
    <r>
      <t xml:space="preserve">Si es </t>
    </r>
    <r>
      <rPr>
        <sz val="11"/>
        <color theme="1"/>
        <rFont val="Calibri"/>
        <family val="2"/>
      </rPr>
      <t>documento relacionado</t>
    </r>
    <r>
      <rPr>
        <sz val="11"/>
        <color theme="1"/>
        <rFont val="Calibri"/>
        <family val="2"/>
        <scheme val="minor"/>
      </rPr>
      <t xml:space="preserve"> es: </t>
    </r>
    <r>
      <rPr>
        <sz val="11"/>
        <color theme="1"/>
        <rFont val="Calibri"/>
        <family val="2"/>
      </rPr>
      <t>Guía / Documento Afectado: Catálogo N° 1</t>
    </r>
    <r>
      <rPr>
        <sz val="11"/>
        <color theme="1"/>
        <rFont val="Calibri"/>
        <family val="2"/>
        <scheme val="minor"/>
      </rPr>
      <t xml:space="preserve">/
</t>
    </r>
    <r>
      <rPr>
        <b/>
        <sz val="11"/>
        <color theme="1"/>
        <rFont val="Calibri"/>
        <family val="2"/>
      </rPr>
      <t>Anticipo u Otros: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Catálogo N° 12</t>
    </r>
  </si>
  <si>
    <t>Obs - Ejm</t>
  </si>
  <si>
    <t>El mismo de Factura/Boleta</t>
  </si>
  <si>
    <t>A) Nota de Crédito y Débito</t>
  </si>
  <si>
    <t>Archivo: Cabecera (RRRRRRRRRRR-CC-XXXX-999999999.NOT)</t>
  </si>
  <si>
    <t>0.15 = 15%</t>
  </si>
  <si>
    <t>-</t>
  </si>
  <si>
    <t xml:space="preserve">Sin Código  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</si>
</sst>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sz val="11"/>
      <color indexed="57"/>
      <name val="Calibri"/>
      <family val="2"/>
    </font>
    <font>
      <b/>
      <sz val="11"/>
      <color indexed="8"/>
      <name val="Calibri"/>
      <family val="2"/>
    </font>
    <font>
      <b/>
      <sz val="20"/>
      <color indexed="10"/>
      <name val="Calibri"/>
      <family val="2"/>
    </font>
    <font>
      <b/>
      <sz val="14"/>
      <color indexed="8"/>
      <name val="Calibri"/>
      <family val="2"/>
    </font>
    <font>
      <b/>
      <sz val="11"/>
      <color indexed="60"/>
      <name val="Calibri"/>
      <family val="2"/>
    </font>
    <font>
      <b/>
      <sz val="12"/>
      <color indexed="60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8" tint="-0.249977111117893"/>
      </left>
      <right style="thick">
        <color theme="8" tint="-0.249977111117893"/>
      </right>
      <top style="thick">
        <color theme="8" tint="-0.249977111117893"/>
      </top>
      <bottom style="thick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D05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</cellStyleXfs>
  <cellXfs count="310">
    <xf numFmtId="0" fontId="0" fillId="0" borderId="0" xfId="0"/>
    <xf numFmtId="0" fontId="1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justify" vertical="top" wrapText="1"/>
    </xf>
    <xf numFmtId="0" fontId="18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justify" vertical="center" wrapText="1"/>
    </xf>
    <xf numFmtId="0" fontId="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8" fillId="5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8" fillId="6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0" borderId="0" xfId="0" quotePrefix="1" applyFont="1"/>
    <xf numFmtId="0" fontId="0" fillId="0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15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14" fontId="0" fillId="0" borderId="0" xfId="0" applyNumberFormat="1" applyFont="1"/>
    <xf numFmtId="49" fontId="0" fillId="0" borderId="0" xfId="0" applyNumberFormat="1"/>
    <xf numFmtId="0" fontId="0" fillId="0" borderId="1" xfId="0" applyFont="1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0" xfId="0" applyFont="1" applyFill="1" applyAlignment="1">
      <alignment vertical="center" wrapText="1"/>
    </xf>
    <xf numFmtId="0" fontId="18" fillId="2" borderId="0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vertical="top" wrapText="1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top"/>
    </xf>
    <xf numFmtId="0" fontId="18" fillId="2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justify" vertical="top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top"/>
    </xf>
    <xf numFmtId="0" fontId="18" fillId="2" borderId="0" xfId="0" applyFont="1" applyFill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0" borderId="0" xfId="0" applyAlignment="1">
      <alignment wrapText="1"/>
    </xf>
    <xf numFmtId="0" fontId="0" fillId="5" borderId="1" xfId="0" applyFill="1" applyBorder="1"/>
    <xf numFmtId="0" fontId="0" fillId="0" borderId="0" xfId="0" applyAlignment="1">
      <alignment wrapText="1"/>
    </xf>
    <xf numFmtId="0" fontId="19" fillId="3" borderId="6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3" fillId="9" borderId="6" xfId="0" applyFont="1" applyFill="1" applyBorder="1" applyAlignment="1">
      <alignment vertical="center" wrapText="1"/>
    </xf>
    <xf numFmtId="0" fontId="0" fillId="9" borderId="6" xfId="0" applyFont="1" applyFill="1" applyBorder="1" applyAlignment="1">
      <alignment vertical="center" wrapText="1"/>
    </xf>
    <xf numFmtId="0" fontId="0" fillId="0" borderId="0" xfId="0" applyFont="1" applyBorder="1"/>
    <xf numFmtId="0" fontId="14" fillId="0" borderId="0" xfId="1" applyBorder="1"/>
    <xf numFmtId="0" fontId="0" fillId="2" borderId="0" xfId="0" applyFont="1" applyFill="1" applyBorder="1"/>
    <xf numFmtId="0" fontId="0" fillId="2" borderId="1" xfId="0" applyFont="1" applyFill="1" applyBorder="1"/>
    <xf numFmtId="0" fontId="18" fillId="11" borderId="1" xfId="0" applyFont="1" applyFill="1" applyBorder="1" applyAlignment="1">
      <alignment vertical="center" wrapText="1"/>
    </xf>
    <xf numFmtId="0" fontId="18" fillId="12" borderId="1" xfId="0" applyFont="1" applyFill="1" applyBorder="1" applyAlignment="1">
      <alignment vertical="center" wrapText="1"/>
    </xf>
    <xf numFmtId="14" fontId="0" fillId="2" borderId="1" xfId="0" applyNumberFormat="1" applyFont="1" applyFill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0" fillId="2" borderId="1" xfId="0" quotePrefix="1" applyFill="1" applyBorder="1"/>
    <xf numFmtId="2" fontId="0" fillId="2" borderId="1" xfId="0" applyNumberFormat="1" applyFont="1" applyFill="1" applyBorder="1"/>
    <xf numFmtId="2" fontId="0" fillId="2" borderId="1" xfId="0" applyNumberFormat="1" applyFill="1" applyBorder="1"/>
    <xf numFmtId="2" fontId="0" fillId="2" borderId="1" xfId="0" applyNumberFormat="1" applyFont="1" applyFill="1" applyBorder="1" applyAlignment="1">
      <alignment horizontal="right"/>
    </xf>
    <xf numFmtId="14" fontId="0" fillId="2" borderId="6" xfId="0" applyNumberFormat="1" applyFont="1" applyFill="1" applyBorder="1"/>
    <xf numFmtId="0" fontId="0" fillId="2" borderId="6" xfId="0" applyFont="1" applyFill="1" applyBorder="1"/>
    <xf numFmtId="0" fontId="13" fillId="13" borderId="0" xfId="0" applyFont="1" applyFill="1" applyBorder="1"/>
    <xf numFmtId="1" fontId="0" fillId="2" borderId="1" xfId="0" applyNumberFormat="1" applyFont="1" applyFill="1" applyBorder="1"/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0" borderId="0" xfId="0" applyFont="1" applyFill="1" applyBorder="1"/>
    <xf numFmtId="0" fontId="0" fillId="2" borderId="2" xfId="0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2" fontId="0" fillId="2" borderId="1" xfId="0" quotePrefix="1" applyNumberFormat="1" applyFill="1" applyBorder="1"/>
    <xf numFmtId="43" fontId="12" fillId="2" borderId="1" xfId="2" quotePrefix="1" applyFont="1" applyFill="1" applyBorder="1"/>
    <xf numFmtId="0" fontId="16" fillId="14" borderId="1" xfId="0" applyFont="1" applyFill="1" applyBorder="1" applyAlignment="1">
      <alignment wrapText="1"/>
    </xf>
    <xf numFmtId="0" fontId="15" fillId="2" borderId="1" xfId="0" applyFont="1" applyFill="1" applyBorder="1"/>
    <xf numFmtId="0" fontId="18" fillId="2" borderId="1" xfId="0" quotePrefix="1" applyFont="1" applyFill="1" applyBorder="1" applyAlignment="1">
      <alignment horizontal="center" vertical="center" wrapText="1"/>
    </xf>
    <xf numFmtId="14" fontId="0" fillId="2" borderId="7" xfId="0" applyNumberFormat="1" applyFont="1" applyFill="1" applyBorder="1"/>
    <xf numFmtId="0" fontId="0" fillId="2" borderId="7" xfId="0" applyFont="1" applyFill="1" applyBorder="1"/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/>
    </xf>
    <xf numFmtId="0" fontId="18" fillId="6" borderId="1" xfId="0" applyFont="1" applyFill="1" applyBorder="1" applyAlignment="1">
      <alignment horizontal="right" vertical="center" wrapText="1"/>
    </xf>
    <xf numFmtId="0" fontId="0" fillId="6" borderId="1" xfId="0" applyFont="1" applyFill="1" applyBorder="1" applyAlignment="1">
      <alignment horizontal="right" vertical="center"/>
    </xf>
    <xf numFmtId="0" fontId="2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 wrapText="1"/>
    </xf>
    <xf numFmtId="0" fontId="19" fillId="15" borderId="6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vertical="center" wrapText="1"/>
    </xf>
    <xf numFmtId="0" fontId="18" fillId="7" borderId="1" xfId="0" applyFont="1" applyFill="1" applyBorder="1" applyAlignment="1">
      <alignment horizontal="right" vertical="center" wrapText="1"/>
    </xf>
    <xf numFmtId="0" fontId="0" fillId="7" borderId="1" xfId="0" applyFont="1" applyFill="1" applyBorder="1" applyAlignment="1">
      <alignment horizontal="right" vertical="center"/>
    </xf>
    <xf numFmtId="0" fontId="13" fillId="16" borderId="0" xfId="0" applyFont="1" applyFill="1" applyBorder="1"/>
    <xf numFmtId="0" fontId="0" fillId="10" borderId="0" xfId="0" applyFont="1" applyFill="1" applyBorder="1"/>
    <xf numFmtId="0" fontId="16" fillId="16" borderId="1" xfId="0" applyFont="1" applyFill="1" applyBorder="1" applyAlignment="1">
      <alignment wrapText="1"/>
    </xf>
    <xf numFmtId="0" fontId="16" fillId="8" borderId="1" xfId="0" applyFont="1" applyFill="1" applyBorder="1" applyAlignment="1">
      <alignment wrapText="1"/>
    </xf>
    <xf numFmtId="0" fontId="18" fillId="0" borderId="11" xfId="0" applyFont="1" applyFill="1" applyBorder="1" applyAlignment="1">
      <alignment horizontal="center" vertical="center" wrapText="1"/>
    </xf>
    <xf numFmtId="49" fontId="18" fillId="0" borderId="3" xfId="0" applyNumberFormat="1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8" fillId="0" borderId="11" xfId="0" applyFont="1" applyFill="1" applyBorder="1" applyAlignment="1">
      <alignment vertical="top" wrapText="1"/>
    </xf>
    <xf numFmtId="0" fontId="0" fillId="0" borderId="1" xfId="0" quotePrefix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top" wrapText="1"/>
    </xf>
    <xf numFmtId="0" fontId="0" fillId="0" borderId="0" xfId="0" applyFont="1" applyFill="1"/>
    <xf numFmtId="0" fontId="19" fillId="4" borderId="5" xfId="0" applyFont="1" applyFill="1" applyBorder="1" applyAlignment="1">
      <alignment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top" wrapText="1"/>
    </xf>
    <xf numFmtId="0" fontId="14" fillId="0" borderId="1" xfId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3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vertical="center" wrapText="1"/>
    </xf>
    <xf numFmtId="0" fontId="0" fillId="2" borderId="15" xfId="0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vertical="top" wrapText="1"/>
    </xf>
    <xf numFmtId="0" fontId="0" fillId="0" borderId="17" xfId="0" applyFont="1" applyFill="1" applyBorder="1" applyAlignment="1">
      <alignment vertical="center" wrapText="1"/>
    </xf>
    <xf numFmtId="0" fontId="18" fillId="2" borderId="16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4" fillId="0" borderId="0" xfId="1" applyFill="1" applyBorder="1"/>
    <xf numFmtId="0" fontId="1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14" fontId="0" fillId="2" borderId="7" xfId="0" applyNumberFormat="1" applyFill="1" applyBorder="1"/>
    <xf numFmtId="0" fontId="16" fillId="0" borderId="18" xfId="0" applyFont="1" applyBorder="1" applyAlignment="1">
      <alignment wrapText="1"/>
    </xf>
    <xf numFmtId="14" fontId="0" fillId="2" borderId="18" xfId="0" applyNumberFormat="1" applyFont="1" applyFill="1" applyBorder="1"/>
    <xf numFmtId="1" fontId="0" fillId="2" borderId="18" xfId="0" applyNumberFormat="1" applyFont="1" applyFill="1" applyBorder="1"/>
    <xf numFmtId="14" fontId="0" fillId="2" borderId="18" xfId="0" quotePrefix="1" applyNumberFormat="1" applyFill="1" applyBorder="1"/>
    <xf numFmtId="0" fontId="0" fillId="2" borderId="18" xfId="0" applyFont="1" applyFill="1" applyBorder="1"/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2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9" fillId="20" borderId="1" xfId="0" applyFont="1" applyFill="1" applyBorder="1" applyAlignment="1">
      <alignment vertical="center" wrapText="1"/>
    </xf>
    <xf numFmtId="0" fontId="0" fillId="20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vertical="center" wrapText="1"/>
    </xf>
    <xf numFmtId="0" fontId="16" fillId="0" borderId="0" xfId="0" quotePrefix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28" fillId="20" borderId="0" xfId="0" applyFont="1" applyFill="1"/>
    <xf numFmtId="0" fontId="0" fillId="2" borderId="2" xfId="0" applyFill="1" applyBorder="1" applyAlignment="1">
      <alignment vertical="top" wrapText="1"/>
    </xf>
    <xf numFmtId="0" fontId="19" fillId="4" borderId="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top" wrapText="1"/>
    </xf>
    <xf numFmtId="0" fontId="30" fillId="0" borderId="0" xfId="0" applyFont="1" applyAlignment="1">
      <alignment horizontal="center" vertical="center"/>
    </xf>
    <xf numFmtId="0" fontId="19" fillId="20" borderId="11" xfId="0" applyFont="1" applyFill="1" applyBorder="1" applyAlignment="1">
      <alignment vertical="center" wrapText="1"/>
    </xf>
    <xf numFmtId="21" fontId="0" fillId="0" borderId="0" xfId="0" applyNumberFormat="1" applyFont="1"/>
    <xf numFmtId="0" fontId="25" fillId="0" borderId="21" xfId="0" applyFont="1" applyFill="1" applyBorder="1" applyAlignment="1">
      <alignment vertical="top" wrapText="1"/>
    </xf>
    <xf numFmtId="0" fontId="25" fillId="0" borderId="22" xfId="0" applyFont="1" applyFill="1" applyBorder="1" applyAlignment="1">
      <alignment vertical="top" wrapText="1"/>
    </xf>
    <xf numFmtId="0" fontId="25" fillId="0" borderId="23" xfId="0" applyFont="1" applyFill="1" applyBorder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2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18" fillId="0" borderId="13" xfId="0" applyFont="1" applyFill="1" applyBorder="1" applyAlignment="1">
      <alignment vertical="top" wrapText="1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5" fillId="0" borderId="5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9" xfId="0" applyFont="1" applyFill="1" applyBorder="1" applyAlignment="1">
      <alignment vertical="center" wrapText="1"/>
    </xf>
    <xf numFmtId="0" fontId="19" fillId="0" borderId="20" xfId="0" applyFont="1" applyFill="1" applyBorder="1" applyAlignment="1">
      <alignment vertical="top" wrapText="1"/>
    </xf>
    <xf numFmtId="0" fontId="18" fillId="0" borderId="23" xfId="0" applyFont="1" applyFill="1" applyBorder="1" applyAlignment="1">
      <alignment vertical="top" wrapText="1"/>
    </xf>
    <xf numFmtId="0" fontId="0" fillId="0" borderId="21" xfId="0" applyFill="1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0" fillId="5" borderId="1" xfId="0" applyFill="1" applyBorder="1" applyAlignment="1">
      <alignment vertical="center" wrapText="1"/>
    </xf>
    <xf numFmtId="0" fontId="0" fillId="0" borderId="24" xfId="0" applyFill="1" applyBorder="1" applyAlignment="1">
      <alignment vertical="top" wrapText="1"/>
    </xf>
    <xf numFmtId="0" fontId="18" fillId="0" borderId="25" xfId="0" applyFont="1" applyFill="1" applyBorder="1" applyAlignment="1">
      <alignment vertical="top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top" wrapText="1"/>
    </xf>
    <xf numFmtId="0" fontId="18" fillId="0" borderId="28" xfId="0" applyFont="1" applyFill="1" applyBorder="1" applyAlignment="1">
      <alignment vertical="top" wrapText="1"/>
    </xf>
    <xf numFmtId="0" fontId="18" fillId="0" borderId="29" xfId="0" applyFont="1" applyFill="1" applyBorder="1" applyAlignment="1">
      <alignment vertical="top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8" fillId="0" borderId="10" xfId="0" quotePrefix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0" borderId="9" xfId="0" quotePrefix="1" applyFont="1" applyFill="1" applyBorder="1" applyAlignment="1">
      <alignment horizontal="center" vertical="center" wrapText="1"/>
    </xf>
    <xf numFmtId="0" fontId="28" fillId="20" borderId="14" xfId="0" applyFont="1" applyFill="1" applyBorder="1" applyAlignment="1"/>
    <xf numFmtId="0" fontId="19" fillId="4" borderId="6" xfId="0" applyFont="1" applyFill="1" applyBorder="1" applyAlignment="1">
      <alignment vertical="center" wrapText="1"/>
    </xf>
    <xf numFmtId="0" fontId="19" fillId="4" borderId="14" xfId="0" applyFont="1" applyFill="1" applyBorder="1" applyAlignment="1">
      <alignment vertical="center" wrapText="1"/>
    </xf>
    <xf numFmtId="0" fontId="19" fillId="4" borderId="11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20" borderId="6" xfId="0" applyFont="1" applyFill="1" applyBorder="1" applyAlignment="1">
      <alignment vertical="center" wrapText="1"/>
    </xf>
    <xf numFmtId="0" fontId="19" fillId="20" borderId="1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9" fillId="20" borderId="6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7" xfId="0" applyFont="1" applyFill="1" applyBorder="1" applyAlignment="1">
      <alignment horizontal="center" vertical="top" wrapText="1"/>
    </xf>
    <xf numFmtId="0" fontId="19" fillId="20" borderId="7" xfId="0" applyFont="1" applyFill="1" applyBorder="1" applyAlignment="1">
      <alignment vertical="center" wrapText="1"/>
    </xf>
    <xf numFmtId="0" fontId="19" fillId="4" borderId="11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vertical="center" wrapText="1"/>
    </xf>
    <xf numFmtId="0" fontId="19" fillId="4" borderId="4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24" fillId="6" borderId="11" xfId="0" applyFont="1" applyFill="1" applyBorder="1" applyAlignment="1">
      <alignment horizontal="left" vertical="center" wrapText="1"/>
    </xf>
    <xf numFmtId="0" fontId="24" fillId="17" borderId="6" xfId="0" applyFont="1" applyFill="1" applyBorder="1" applyAlignment="1">
      <alignment vertical="center" wrapText="1"/>
    </xf>
    <xf numFmtId="0" fontId="24" fillId="17" borderId="11" xfId="0" applyFont="1" applyFill="1" applyBorder="1" applyAlignment="1">
      <alignment vertical="center" wrapText="1"/>
    </xf>
    <xf numFmtId="0" fontId="13" fillId="13" borderId="14" xfId="0" applyFont="1" applyFill="1" applyBorder="1" applyAlignment="1">
      <alignment horizontal="center" wrapText="1"/>
    </xf>
    <xf numFmtId="0" fontId="0" fillId="18" borderId="14" xfId="0" applyFill="1" applyBorder="1" applyAlignment="1">
      <alignment horizontal="center" wrapText="1"/>
    </xf>
    <xf numFmtId="0" fontId="0" fillId="18" borderId="14" xfId="0" applyFont="1" applyFill="1" applyBorder="1" applyAlignment="1">
      <alignment horizontal="center" wrapText="1"/>
    </xf>
    <xf numFmtId="0" fontId="0" fillId="19" borderId="14" xfId="0" applyFont="1" applyFill="1" applyBorder="1" applyAlignment="1">
      <alignment horizontal="center" wrapText="1"/>
    </xf>
    <xf numFmtId="0" fontId="0" fillId="10" borderId="14" xfId="0" applyFont="1" applyFill="1" applyBorder="1" applyAlignment="1">
      <alignment horizontal="center" wrapText="1"/>
    </xf>
    <xf numFmtId="0" fontId="13" fillId="8" borderId="14" xfId="0" applyFont="1" applyFill="1" applyBorder="1" applyAlignment="1">
      <alignment horizontal="center"/>
    </xf>
    <xf numFmtId="0" fontId="24" fillId="11" borderId="6" xfId="0" applyFont="1" applyFill="1" applyBorder="1" applyAlignment="1">
      <alignment vertical="center" wrapText="1"/>
    </xf>
    <xf numFmtId="0" fontId="24" fillId="11" borderId="11" xfId="0" applyFont="1" applyFill="1" applyBorder="1" applyAlignment="1">
      <alignment vertical="center" wrapText="1"/>
    </xf>
    <xf numFmtId="0" fontId="24" fillId="7" borderId="11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wrapText="1"/>
    </xf>
    <xf numFmtId="0" fontId="0" fillId="16" borderId="14" xfId="0" applyFill="1" applyBorder="1" applyAlignment="1">
      <alignment horizontal="center" wrapText="1"/>
    </xf>
    <xf numFmtId="0" fontId="0" fillId="16" borderId="14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horizontal="center" wrapText="1"/>
    </xf>
    <xf numFmtId="0" fontId="22" fillId="0" borderId="1" xfId="0" quotePrefix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Millares" xfId="2" builtinId="3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110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19286" y="43996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82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15479" y="4001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13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143704" y="285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371475</xdr:colOff>
      <xdr:row>69</xdr:row>
      <xdr:rowOff>38100</xdr:rowOff>
    </xdr:to>
    <xdr:pic>
      <xdr:nvPicPr>
        <xdr:cNvPr id="7829" name="Picture 3">
          <a:extLst>
            <a:ext uri="{FF2B5EF4-FFF2-40B4-BE49-F238E27FC236}">
              <a16:creationId xmlns:a16="http://schemas.microsoft.com/office/drawing/2014/main" id="{00000000-0008-0000-0300-000095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8229600"/>
          <a:ext cx="10791825" cy="6705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69</xdr:row>
      <xdr:rowOff>161925</xdr:rowOff>
    </xdr:from>
    <xdr:to>
      <xdr:col>7</xdr:col>
      <xdr:colOff>200025</xdr:colOff>
      <xdr:row>104</xdr:row>
      <xdr:rowOff>114300</xdr:rowOff>
    </xdr:to>
    <xdr:pic>
      <xdr:nvPicPr>
        <xdr:cNvPr id="7830" name="Picture 5">
          <a:extLst>
            <a:ext uri="{FF2B5EF4-FFF2-40B4-BE49-F238E27FC236}">
              <a16:creationId xmlns:a16="http://schemas.microsoft.com/office/drawing/2014/main" id="{00000000-0008-0000-0300-000096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5275" y="15059025"/>
          <a:ext cx="8524875" cy="66198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105</xdr:row>
      <xdr:rowOff>76200</xdr:rowOff>
    </xdr:from>
    <xdr:to>
      <xdr:col>6</xdr:col>
      <xdr:colOff>942975</xdr:colOff>
      <xdr:row>130</xdr:row>
      <xdr:rowOff>57150</xdr:rowOff>
    </xdr:to>
    <xdr:pic>
      <xdr:nvPicPr>
        <xdr:cNvPr id="7831" name="Picture 6">
          <a:extLst>
            <a:ext uri="{FF2B5EF4-FFF2-40B4-BE49-F238E27FC236}">
              <a16:creationId xmlns:a16="http://schemas.microsoft.com/office/drawing/2014/main" id="{00000000-0008-0000-0300-000097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21831300"/>
          <a:ext cx="7848600" cy="4743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51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820229" y="4076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  <xdr:twoCellAnchor editAs="oneCell">
    <xdr:from>
      <xdr:col>0</xdr:col>
      <xdr:colOff>0</xdr:colOff>
      <xdr:row>68</xdr:row>
      <xdr:rowOff>28575</xdr:rowOff>
    </xdr:from>
    <xdr:to>
      <xdr:col>10</xdr:col>
      <xdr:colOff>1006475</xdr:colOff>
      <xdr:row>126</xdr:row>
      <xdr:rowOff>161925</xdr:rowOff>
    </xdr:to>
    <xdr:pic>
      <xdr:nvPicPr>
        <xdr:cNvPr id="8563" name="Picture 20">
          <a:extLst>
            <a:ext uri="{FF2B5EF4-FFF2-40B4-BE49-F238E27FC236}">
              <a16:creationId xmlns:a16="http://schemas.microsoft.com/office/drawing/2014/main" id="{00000000-0008-0000-04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325850"/>
          <a:ext cx="19497675" cy="11182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51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229804" y="1270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371929</xdr:colOff>
      <xdr:row>13</xdr:row>
      <xdr:rowOff>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143704" y="3686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PE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unat.gob.pe/legislacion/superin/2015/anexoG-274-2015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unat.gob.pe/legislacion/superin/2015/anexoG-274-2015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M127"/>
  <sheetViews>
    <sheetView tabSelected="1" zoomScale="60" zoomScaleNormal="6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33" sqref="K33"/>
    </sheetView>
  </sheetViews>
  <sheetFormatPr baseColWidth="10" defaultRowHeight="15" x14ac:dyDescent="0.25"/>
  <cols>
    <col min="1" max="1" width="4.7109375" style="105" customWidth="1"/>
    <col min="2" max="2" width="5.42578125" style="4" customWidth="1"/>
    <col min="3" max="3" width="86.28515625" style="32" customWidth="1"/>
    <col min="4" max="4" width="16.7109375" style="4" customWidth="1"/>
    <col min="5" max="5" width="17.140625" style="4" customWidth="1"/>
    <col min="6" max="6" width="14.28515625" style="4" customWidth="1"/>
    <col min="7" max="7" width="23" style="4" customWidth="1"/>
    <col min="8" max="8" width="10.140625" style="4" customWidth="1"/>
    <col min="9" max="9" width="25.28515625" style="25" customWidth="1"/>
    <col min="10" max="10" width="17.7109375" style="25" customWidth="1"/>
    <col min="11" max="11" width="38.5703125" style="103" customWidth="1"/>
    <col min="12" max="13" width="11.42578125" style="3"/>
    <col min="14" max="14" width="13.7109375" style="3" customWidth="1"/>
    <col min="15" max="16384" width="11.42578125" style="3"/>
  </cols>
  <sheetData>
    <row r="1" spans="2:12" ht="21" x14ac:dyDescent="0.25">
      <c r="B1" s="262" t="s">
        <v>217</v>
      </c>
      <c r="C1" s="262"/>
      <c r="D1" s="262"/>
      <c r="E1" s="262"/>
      <c r="F1" s="262"/>
      <c r="G1" s="262"/>
      <c r="H1" s="262"/>
      <c r="I1" s="262"/>
      <c r="J1" s="209"/>
    </row>
    <row r="2" spans="2:12" x14ac:dyDescent="0.25">
      <c r="B2" s="36"/>
      <c r="C2" s="36"/>
      <c r="D2" s="36"/>
      <c r="E2" s="36"/>
      <c r="F2" s="36"/>
      <c r="G2" s="36"/>
      <c r="H2" s="36"/>
      <c r="I2" s="36"/>
      <c r="J2" s="210"/>
    </row>
    <row r="3" spans="2:12" ht="18.75" x14ac:dyDescent="0.25">
      <c r="B3" s="47" t="s">
        <v>218</v>
      </c>
      <c r="C3" s="29"/>
      <c r="D3" s="36"/>
      <c r="E3" s="36"/>
      <c r="F3" s="36"/>
      <c r="G3" s="36"/>
      <c r="H3" s="36"/>
      <c r="I3" s="36"/>
      <c r="J3" s="210"/>
    </row>
    <row r="4" spans="2:12" ht="15.75" customHeight="1" x14ac:dyDescent="0.35">
      <c r="B4" s="258" t="s">
        <v>539</v>
      </c>
      <c r="C4" s="258"/>
      <c r="D4" s="13"/>
      <c r="E4" s="13"/>
      <c r="F4" s="13"/>
      <c r="G4" s="13"/>
      <c r="H4" s="13"/>
      <c r="I4" s="23"/>
      <c r="J4" s="23"/>
    </row>
    <row r="5" spans="2:12" ht="45" x14ac:dyDescent="0.25">
      <c r="B5" s="155" t="s">
        <v>0</v>
      </c>
      <c r="C5" s="19" t="s">
        <v>46</v>
      </c>
      <c r="D5" s="19" t="s">
        <v>159</v>
      </c>
      <c r="E5" s="19" t="s">
        <v>160</v>
      </c>
      <c r="F5" s="19" t="s">
        <v>25</v>
      </c>
      <c r="G5" s="19" t="s">
        <v>1</v>
      </c>
      <c r="H5" s="19" t="s">
        <v>537</v>
      </c>
      <c r="I5" s="19" t="s">
        <v>196</v>
      </c>
      <c r="J5" s="176" t="s">
        <v>579</v>
      </c>
    </row>
    <row r="6" spans="2:12" ht="39" customHeight="1" x14ac:dyDescent="0.25">
      <c r="B6" s="274" t="s">
        <v>184</v>
      </c>
      <c r="C6" s="275"/>
      <c r="D6" s="226"/>
      <c r="E6" s="226"/>
      <c r="F6" s="226"/>
      <c r="G6" s="226"/>
      <c r="H6" s="226"/>
      <c r="I6" s="226"/>
      <c r="J6" s="215"/>
    </row>
    <row r="7" spans="2:12" x14ac:dyDescent="0.25">
      <c r="B7" s="268"/>
      <c r="C7" s="269"/>
      <c r="D7" s="55" t="s">
        <v>2</v>
      </c>
      <c r="E7" s="55" t="s">
        <v>2</v>
      </c>
      <c r="F7" s="268"/>
      <c r="G7" s="270"/>
      <c r="H7" s="269"/>
      <c r="I7" s="170" t="s">
        <v>562</v>
      </c>
      <c r="J7" s="16"/>
    </row>
    <row r="8" spans="2:12" ht="30" x14ac:dyDescent="0.25">
      <c r="B8" s="217">
        <v>1</v>
      </c>
      <c r="C8" s="20" t="s">
        <v>62</v>
      </c>
      <c r="D8" s="21" t="s">
        <v>2</v>
      </c>
      <c r="E8" s="6" t="s">
        <v>2</v>
      </c>
      <c r="F8" s="6" t="s">
        <v>56</v>
      </c>
      <c r="G8" s="62" t="s">
        <v>549</v>
      </c>
      <c r="H8" s="6">
        <v>1</v>
      </c>
      <c r="I8" s="177" t="s">
        <v>84</v>
      </c>
      <c r="J8" s="15"/>
    </row>
    <row r="9" spans="2:12" x14ac:dyDescent="0.25">
      <c r="B9" s="217">
        <v>2</v>
      </c>
      <c r="C9" s="20" t="s">
        <v>15</v>
      </c>
      <c r="D9" s="21" t="s">
        <v>2</v>
      </c>
      <c r="E9" s="6" t="s">
        <v>2</v>
      </c>
      <c r="F9" s="6" t="s">
        <v>16</v>
      </c>
      <c r="G9" s="6" t="s">
        <v>17</v>
      </c>
      <c r="H9" s="6">
        <v>2</v>
      </c>
      <c r="I9" s="178" t="s">
        <v>76</v>
      </c>
      <c r="J9" s="14"/>
    </row>
    <row r="10" spans="2:12" x14ac:dyDescent="0.25">
      <c r="B10" s="217">
        <v>3</v>
      </c>
      <c r="C10" s="9" t="s">
        <v>421</v>
      </c>
      <c r="D10" s="54" t="s">
        <v>2</v>
      </c>
      <c r="E10" s="54" t="s">
        <v>2</v>
      </c>
      <c r="F10" s="54" t="s">
        <v>422</v>
      </c>
      <c r="G10" s="149" t="s">
        <v>428</v>
      </c>
      <c r="H10" s="6">
        <v>3</v>
      </c>
      <c r="I10" s="180" t="s">
        <v>423</v>
      </c>
      <c r="J10" s="211"/>
      <c r="L10" s="227"/>
    </row>
    <row r="11" spans="2:12" x14ac:dyDescent="0.25">
      <c r="B11" s="217">
        <v>4</v>
      </c>
      <c r="C11" s="30" t="s">
        <v>174</v>
      </c>
      <c r="D11" s="164" t="s">
        <v>5</v>
      </c>
      <c r="E11" s="7" t="s">
        <v>5</v>
      </c>
      <c r="F11" s="7" t="s">
        <v>175</v>
      </c>
      <c r="G11" s="7" t="s">
        <v>17</v>
      </c>
      <c r="H11" s="6">
        <v>4</v>
      </c>
      <c r="I11" s="177" t="s">
        <v>176</v>
      </c>
      <c r="J11" s="211" t="s">
        <v>550</v>
      </c>
    </row>
    <row r="12" spans="2:12" x14ac:dyDescent="0.25">
      <c r="B12" s="217">
        <v>5</v>
      </c>
      <c r="C12" s="9" t="s">
        <v>192</v>
      </c>
      <c r="D12" s="6" t="s">
        <v>5</v>
      </c>
      <c r="E12" s="6" t="s">
        <v>5</v>
      </c>
      <c r="F12" s="6" t="s">
        <v>34</v>
      </c>
      <c r="G12" s="6"/>
      <c r="H12" s="6">
        <v>5</v>
      </c>
      <c r="I12" s="177" t="s">
        <v>193</v>
      </c>
      <c r="J12" s="15"/>
    </row>
    <row r="13" spans="2:12" ht="30" x14ac:dyDescent="0.25">
      <c r="B13" s="217">
        <v>6</v>
      </c>
      <c r="C13" s="9" t="s">
        <v>70</v>
      </c>
      <c r="D13" s="21" t="s">
        <v>2</v>
      </c>
      <c r="E13" s="6" t="s">
        <v>5</v>
      </c>
      <c r="F13" s="6" t="s">
        <v>22</v>
      </c>
      <c r="G13" s="7" t="s">
        <v>138</v>
      </c>
      <c r="H13" s="6">
        <v>6</v>
      </c>
      <c r="I13" s="177" t="s">
        <v>73</v>
      </c>
      <c r="J13" s="14"/>
    </row>
    <row r="14" spans="2:12" x14ac:dyDescent="0.25">
      <c r="B14" s="217">
        <v>7</v>
      </c>
      <c r="C14" s="9" t="s">
        <v>71</v>
      </c>
      <c r="D14" s="21" t="s">
        <v>2</v>
      </c>
      <c r="E14" s="6" t="s">
        <v>5</v>
      </c>
      <c r="F14" s="6" t="s">
        <v>8</v>
      </c>
      <c r="G14" s="6"/>
      <c r="H14" s="6">
        <v>7</v>
      </c>
      <c r="I14" s="177" t="s">
        <v>72</v>
      </c>
      <c r="J14" s="14"/>
    </row>
    <row r="15" spans="2:12" x14ac:dyDescent="0.25">
      <c r="B15" s="217">
        <v>8</v>
      </c>
      <c r="C15" s="9" t="s">
        <v>42</v>
      </c>
      <c r="D15" s="21" t="s">
        <v>2</v>
      </c>
      <c r="E15" s="6" t="s">
        <v>5</v>
      </c>
      <c r="F15" s="6" t="s">
        <v>3</v>
      </c>
      <c r="G15" s="8"/>
      <c r="H15" s="6">
        <v>8</v>
      </c>
      <c r="I15" s="177" t="s">
        <v>75</v>
      </c>
      <c r="J15" s="14"/>
      <c r="K15" s="51"/>
    </row>
    <row r="16" spans="2:12" ht="30.75" thickBot="1" x14ac:dyDescent="0.3">
      <c r="B16" s="217">
        <v>9</v>
      </c>
      <c r="C16" s="190" t="s">
        <v>50</v>
      </c>
      <c r="D16" s="21" t="s">
        <v>2</v>
      </c>
      <c r="E16" s="6" t="s">
        <v>2</v>
      </c>
      <c r="F16" s="6" t="s">
        <v>9</v>
      </c>
      <c r="G16" s="7" t="s">
        <v>139</v>
      </c>
      <c r="H16" s="6">
        <v>9</v>
      </c>
      <c r="I16" s="177" t="s">
        <v>77</v>
      </c>
      <c r="J16" s="14"/>
      <c r="K16" s="22"/>
    </row>
    <row r="17" spans="1:13" x14ac:dyDescent="0.25">
      <c r="A17" s="3"/>
      <c r="B17" s="218">
        <v>10</v>
      </c>
      <c r="C17" s="228" t="s">
        <v>480</v>
      </c>
      <c r="D17" s="157" t="s">
        <v>5</v>
      </c>
      <c r="E17" s="6" t="s">
        <v>5</v>
      </c>
      <c r="F17" s="6" t="s">
        <v>8</v>
      </c>
      <c r="G17" s="6" t="s">
        <v>10</v>
      </c>
      <c r="H17" s="6">
        <v>10</v>
      </c>
      <c r="I17" s="181" t="s">
        <v>552</v>
      </c>
      <c r="J17" s="211" t="s">
        <v>550</v>
      </c>
      <c r="K17" s="257" t="s">
        <v>583</v>
      </c>
      <c r="L17" s="103"/>
    </row>
    <row r="18" spans="1:13" ht="97.5" customHeight="1" x14ac:dyDescent="0.25">
      <c r="A18" s="3"/>
      <c r="B18" s="218">
        <v>11</v>
      </c>
      <c r="C18" s="229" t="s">
        <v>479</v>
      </c>
      <c r="D18" s="157" t="s">
        <v>5</v>
      </c>
      <c r="E18" s="6" t="s">
        <v>5</v>
      </c>
      <c r="F18" s="6" t="s">
        <v>8</v>
      </c>
      <c r="G18" s="6" t="s">
        <v>10</v>
      </c>
      <c r="H18" s="6">
        <v>11</v>
      </c>
      <c r="I18" s="181" t="s">
        <v>553</v>
      </c>
      <c r="J18" s="211"/>
      <c r="K18" s="152" t="s">
        <v>540</v>
      </c>
    </row>
    <row r="19" spans="1:13" ht="15.75" thickBot="1" x14ac:dyDescent="0.3">
      <c r="A19" s="3"/>
      <c r="B19" s="218">
        <v>12</v>
      </c>
      <c r="C19" s="230" t="s">
        <v>478</v>
      </c>
      <c r="D19" s="157" t="s">
        <v>5</v>
      </c>
      <c r="E19" s="6" t="s">
        <v>5</v>
      </c>
      <c r="F19" s="6" t="s">
        <v>8</v>
      </c>
      <c r="G19" s="6" t="s">
        <v>10</v>
      </c>
      <c r="H19" s="6">
        <v>12</v>
      </c>
      <c r="I19" s="181" t="s">
        <v>554</v>
      </c>
      <c r="J19" s="211"/>
      <c r="K19" s="50"/>
    </row>
    <row r="20" spans="1:13" ht="30.75" thickBot="1" x14ac:dyDescent="0.3">
      <c r="A20" s="3"/>
      <c r="B20" s="217">
        <v>13</v>
      </c>
      <c r="C20" s="191" t="s">
        <v>460</v>
      </c>
      <c r="D20" s="6" t="s">
        <v>5</v>
      </c>
      <c r="E20" s="6" t="s">
        <v>5</v>
      </c>
      <c r="F20" s="6" t="s">
        <v>8</v>
      </c>
      <c r="G20" s="6" t="s">
        <v>10</v>
      </c>
      <c r="H20" s="6">
        <v>13</v>
      </c>
      <c r="I20" s="181" t="s">
        <v>555</v>
      </c>
      <c r="J20" s="62" t="s">
        <v>491</v>
      </c>
      <c r="K20" s="50"/>
    </row>
    <row r="21" spans="1:13" ht="30" x14ac:dyDescent="0.25">
      <c r="A21" s="3"/>
      <c r="B21" s="218">
        <v>14</v>
      </c>
      <c r="C21" s="231" t="s">
        <v>484</v>
      </c>
      <c r="D21" s="160" t="s">
        <v>2</v>
      </c>
      <c r="E21" s="54" t="s">
        <v>2</v>
      </c>
      <c r="F21" s="6" t="s">
        <v>8</v>
      </c>
      <c r="G21" s="6" t="s">
        <v>10</v>
      </c>
      <c r="H21" s="6">
        <v>14</v>
      </c>
      <c r="I21" s="239" t="s">
        <v>556</v>
      </c>
      <c r="J21" s="62" t="s">
        <v>485</v>
      </c>
      <c r="K21" s="50"/>
    </row>
    <row r="22" spans="1:13" ht="30" x14ac:dyDescent="0.25">
      <c r="A22" s="3"/>
      <c r="B22" s="218">
        <v>15</v>
      </c>
      <c r="C22" s="232" t="s">
        <v>487</v>
      </c>
      <c r="D22" s="160" t="s">
        <v>2</v>
      </c>
      <c r="E22" s="54" t="s">
        <v>2</v>
      </c>
      <c r="F22" s="6" t="s">
        <v>8</v>
      </c>
      <c r="G22" s="6" t="s">
        <v>10</v>
      </c>
      <c r="H22" s="6">
        <v>15</v>
      </c>
      <c r="I22" s="240" t="s">
        <v>557</v>
      </c>
      <c r="J22" s="62" t="s">
        <v>486</v>
      </c>
      <c r="K22" s="219" t="s">
        <v>570</v>
      </c>
      <c r="M22" s="103"/>
    </row>
    <row r="23" spans="1:13" ht="84.75" x14ac:dyDescent="0.25">
      <c r="A23" s="3"/>
      <c r="B23" s="218">
        <v>16</v>
      </c>
      <c r="C23" s="232" t="s">
        <v>19</v>
      </c>
      <c r="D23" s="185" t="s">
        <v>5</v>
      </c>
      <c r="E23" s="53" t="s">
        <v>5</v>
      </c>
      <c r="F23" s="53" t="s">
        <v>8</v>
      </c>
      <c r="G23" s="53" t="s">
        <v>23</v>
      </c>
      <c r="H23" s="6">
        <v>16</v>
      </c>
      <c r="I23" s="238" t="s">
        <v>558</v>
      </c>
      <c r="J23" s="62" t="s">
        <v>482</v>
      </c>
      <c r="K23" s="50" t="s">
        <v>481</v>
      </c>
    </row>
    <row r="24" spans="1:13" ht="30" x14ac:dyDescent="0.25">
      <c r="A24" s="3"/>
      <c r="B24" s="218">
        <v>17</v>
      </c>
      <c r="C24" s="232" t="s">
        <v>14</v>
      </c>
      <c r="D24" s="185" t="s">
        <v>5</v>
      </c>
      <c r="E24" s="53" t="s">
        <v>5</v>
      </c>
      <c r="F24" s="53" t="s">
        <v>8</v>
      </c>
      <c r="G24" s="53" t="s">
        <v>10</v>
      </c>
      <c r="H24" s="6">
        <v>17</v>
      </c>
      <c r="I24" s="238" t="s">
        <v>74</v>
      </c>
      <c r="J24" s="62" t="s">
        <v>483</v>
      </c>
      <c r="K24" s="50"/>
    </row>
    <row r="25" spans="1:13" x14ac:dyDescent="0.25">
      <c r="A25" s="3"/>
      <c r="B25" s="218">
        <v>18</v>
      </c>
      <c r="C25" s="232" t="s">
        <v>61</v>
      </c>
      <c r="D25" s="157" t="s">
        <v>5</v>
      </c>
      <c r="E25" s="6" t="s">
        <v>5</v>
      </c>
      <c r="F25" s="6" t="s">
        <v>8</v>
      </c>
      <c r="G25" s="6" t="s">
        <v>10</v>
      </c>
      <c r="H25" s="6">
        <v>18</v>
      </c>
      <c r="I25" s="167" t="s">
        <v>560</v>
      </c>
      <c r="J25" s="62" t="s">
        <v>489</v>
      </c>
    </row>
    <row r="26" spans="1:13" ht="15.75" thickBot="1" x14ac:dyDescent="0.3">
      <c r="A26" s="3"/>
      <c r="B26" s="218">
        <v>19</v>
      </c>
      <c r="C26" s="233" t="s">
        <v>20</v>
      </c>
      <c r="D26" s="159" t="s">
        <v>2</v>
      </c>
      <c r="E26" s="54" t="s">
        <v>2</v>
      </c>
      <c r="F26" s="54" t="s">
        <v>8</v>
      </c>
      <c r="G26" s="54" t="s">
        <v>10</v>
      </c>
      <c r="H26" s="6">
        <v>19</v>
      </c>
      <c r="I26" s="239" t="s">
        <v>559</v>
      </c>
      <c r="J26" s="62" t="s">
        <v>488</v>
      </c>
      <c r="K26" s="219" t="s">
        <v>490</v>
      </c>
    </row>
    <row r="27" spans="1:13" x14ac:dyDescent="0.25">
      <c r="A27" s="3"/>
      <c r="B27" s="217">
        <v>20</v>
      </c>
      <c r="C27" s="173" t="s">
        <v>426</v>
      </c>
      <c r="D27" s="6" t="s">
        <v>2</v>
      </c>
      <c r="E27" s="6" t="s">
        <v>2</v>
      </c>
      <c r="F27" s="6" t="s">
        <v>11</v>
      </c>
      <c r="G27" s="6">
        <v>2.1</v>
      </c>
      <c r="H27" s="6">
        <v>20</v>
      </c>
      <c r="I27" s="182" t="s">
        <v>424</v>
      </c>
      <c r="J27" s="211"/>
      <c r="K27" s="50"/>
    </row>
    <row r="28" spans="1:13" x14ac:dyDescent="0.25">
      <c r="A28" s="3"/>
      <c r="B28" s="217">
        <v>21</v>
      </c>
      <c r="C28" s="9" t="s">
        <v>427</v>
      </c>
      <c r="D28" s="6" t="s">
        <v>2</v>
      </c>
      <c r="E28" s="6" t="s">
        <v>2</v>
      </c>
      <c r="F28" s="6" t="s">
        <v>11</v>
      </c>
      <c r="G28" s="158" t="s">
        <v>440</v>
      </c>
      <c r="H28" s="6">
        <v>21</v>
      </c>
      <c r="I28" s="177" t="s">
        <v>425</v>
      </c>
      <c r="J28" s="211"/>
    </row>
    <row r="29" spans="1:13" ht="12" hidden="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212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212"/>
      <c r="K30" s="236" t="s">
        <v>551</v>
      </c>
    </row>
    <row r="31" spans="1:13" x14ac:dyDescent="0.25">
      <c r="A31" s="3"/>
      <c r="B31" s="264" t="s">
        <v>182</v>
      </c>
      <c r="C31" s="265"/>
      <c r="D31" s="265"/>
      <c r="E31" s="265"/>
      <c r="F31" s="265"/>
      <c r="G31" s="265"/>
      <c r="H31" s="265"/>
      <c r="I31" s="265"/>
      <c r="J31" s="215"/>
    </row>
    <row r="32" spans="1:13" x14ac:dyDescent="0.25">
      <c r="A32" s="3"/>
      <c r="B32" s="271"/>
      <c r="C32" s="272"/>
      <c r="D32" s="18" t="s">
        <v>2</v>
      </c>
      <c r="E32" s="18" t="s">
        <v>2</v>
      </c>
      <c r="F32" s="271"/>
      <c r="G32" s="276"/>
      <c r="H32" s="272"/>
      <c r="I32" s="151" t="s">
        <v>563</v>
      </c>
      <c r="J32" s="16"/>
    </row>
    <row r="33" spans="1:11" ht="30" x14ac:dyDescent="0.25">
      <c r="A33" s="3"/>
      <c r="B33" s="69">
        <v>1</v>
      </c>
      <c r="C33" s="20" t="s">
        <v>141</v>
      </c>
      <c r="D33" s="21" t="s">
        <v>2</v>
      </c>
      <c r="E33" s="6" t="s">
        <v>2</v>
      </c>
      <c r="F33" s="6" t="s">
        <v>11</v>
      </c>
      <c r="G33" s="7" t="s">
        <v>140</v>
      </c>
      <c r="H33" s="6">
        <v>1</v>
      </c>
      <c r="I33" s="177" t="s">
        <v>142</v>
      </c>
      <c r="J33" s="14"/>
    </row>
    <row r="34" spans="1:11" x14ac:dyDescent="0.25">
      <c r="A34" s="3"/>
      <c r="B34" s="69">
        <v>2</v>
      </c>
      <c r="C34" s="20" t="s">
        <v>43</v>
      </c>
      <c r="D34" s="21" t="s">
        <v>2</v>
      </c>
      <c r="E34" s="6" t="s">
        <v>2</v>
      </c>
      <c r="F34" s="6" t="s">
        <v>57</v>
      </c>
      <c r="G34" s="52" t="s">
        <v>58</v>
      </c>
      <c r="H34" s="6">
        <v>2</v>
      </c>
      <c r="I34" s="177" t="s">
        <v>143</v>
      </c>
      <c r="J34" s="212"/>
    </row>
    <row r="35" spans="1:11" x14ac:dyDescent="0.25">
      <c r="A35" s="3"/>
      <c r="B35" s="69">
        <v>3</v>
      </c>
      <c r="C35" s="9" t="s">
        <v>18</v>
      </c>
      <c r="D35" s="6" t="s">
        <v>5</v>
      </c>
      <c r="E35" s="6" t="s">
        <v>5</v>
      </c>
      <c r="F35" s="6" t="s">
        <v>13</v>
      </c>
      <c r="G35" s="6"/>
      <c r="H35" s="6">
        <v>3</v>
      </c>
      <c r="I35" s="177" t="s">
        <v>78</v>
      </c>
      <c r="J35" s="212"/>
    </row>
    <row r="36" spans="1:11" ht="30" x14ac:dyDescent="0.25">
      <c r="A36" s="3"/>
      <c r="B36" s="69">
        <v>4</v>
      </c>
      <c r="C36" s="9" t="s">
        <v>144</v>
      </c>
      <c r="D36" s="6" t="s">
        <v>5</v>
      </c>
      <c r="E36" s="6" t="s">
        <v>5</v>
      </c>
      <c r="F36" s="6" t="s">
        <v>59</v>
      </c>
      <c r="G36" s="7" t="s">
        <v>574</v>
      </c>
      <c r="H36" s="6">
        <v>4</v>
      </c>
      <c r="I36" s="177" t="s">
        <v>145</v>
      </c>
      <c r="J36" s="309" t="s">
        <v>585</v>
      </c>
    </row>
    <row r="37" spans="1:11" ht="30" x14ac:dyDescent="0.25">
      <c r="A37" s="3"/>
      <c r="B37" s="69">
        <v>5</v>
      </c>
      <c r="C37" s="20" t="s">
        <v>49</v>
      </c>
      <c r="D37" s="21" t="s">
        <v>2</v>
      </c>
      <c r="E37" s="6" t="s">
        <v>2</v>
      </c>
      <c r="F37" s="6" t="s">
        <v>47</v>
      </c>
      <c r="G37" s="6"/>
      <c r="H37" s="6">
        <v>5</v>
      </c>
      <c r="I37" s="178" t="s">
        <v>146</v>
      </c>
      <c r="J37" s="212"/>
    </row>
    <row r="38" spans="1:11" ht="121.5" customHeight="1" thickBot="1" x14ac:dyDescent="0.3">
      <c r="A38" s="3"/>
      <c r="B38" s="69">
        <v>6</v>
      </c>
      <c r="C38" s="222" t="s">
        <v>548</v>
      </c>
      <c r="D38" s="21" t="s">
        <v>2</v>
      </c>
      <c r="E38" s="6" t="s">
        <v>2</v>
      </c>
      <c r="F38" s="6" t="s">
        <v>57</v>
      </c>
      <c r="G38" s="52" t="s">
        <v>58</v>
      </c>
      <c r="H38" s="6">
        <v>6</v>
      </c>
      <c r="I38" s="177" t="s">
        <v>79</v>
      </c>
      <c r="J38" s="212"/>
      <c r="K38" s="234" t="s">
        <v>541</v>
      </c>
    </row>
    <row r="39" spans="1:11" ht="15.75" thickBot="1" x14ac:dyDescent="0.3">
      <c r="A39" s="3"/>
      <c r="B39" s="172">
        <v>7</v>
      </c>
      <c r="C39" s="241" t="s">
        <v>461</v>
      </c>
      <c r="D39" s="157" t="s">
        <v>2</v>
      </c>
      <c r="E39" s="6" t="s">
        <v>2</v>
      </c>
      <c r="F39" s="6" t="s">
        <v>8</v>
      </c>
      <c r="G39" s="6" t="s">
        <v>10</v>
      </c>
      <c r="H39" s="6">
        <v>7</v>
      </c>
      <c r="I39" s="179" t="s">
        <v>561</v>
      </c>
      <c r="J39" s="211"/>
    </row>
    <row r="40" spans="1:11" ht="90" x14ac:dyDescent="0.25">
      <c r="A40" s="3"/>
      <c r="B40" s="172">
        <v>8</v>
      </c>
      <c r="C40" s="231" t="s">
        <v>433</v>
      </c>
      <c r="D40" s="157" t="s">
        <v>2</v>
      </c>
      <c r="E40" s="6" t="s">
        <v>2</v>
      </c>
      <c r="F40" s="6" t="s">
        <v>435</v>
      </c>
      <c r="G40" s="62" t="s">
        <v>432</v>
      </c>
      <c r="H40" s="6">
        <v>8</v>
      </c>
      <c r="I40" s="179" t="s">
        <v>436</v>
      </c>
      <c r="J40" s="252" t="s">
        <v>569</v>
      </c>
    </row>
    <row r="41" spans="1:11" x14ac:dyDescent="0.25">
      <c r="A41" s="3"/>
      <c r="B41" s="172">
        <v>9</v>
      </c>
      <c r="C41" s="232" t="s">
        <v>165</v>
      </c>
      <c r="D41" s="156" t="s">
        <v>2</v>
      </c>
      <c r="E41" s="6" t="s">
        <v>2</v>
      </c>
      <c r="F41" s="6" t="s">
        <v>8</v>
      </c>
      <c r="G41" s="6" t="s">
        <v>10</v>
      </c>
      <c r="H41" s="6">
        <v>9</v>
      </c>
      <c r="I41" s="177" t="s">
        <v>80</v>
      </c>
      <c r="J41" s="213"/>
    </row>
    <row r="42" spans="1:11" ht="30" x14ac:dyDescent="0.25">
      <c r="A42" s="3"/>
      <c r="B42" s="172">
        <v>10</v>
      </c>
      <c r="C42" s="229" t="s">
        <v>525</v>
      </c>
      <c r="D42" s="157" t="s">
        <v>2</v>
      </c>
      <c r="E42" s="6" t="s">
        <v>2</v>
      </c>
      <c r="F42" s="6" t="s">
        <v>451</v>
      </c>
      <c r="G42" s="62" t="s">
        <v>457</v>
      </c>
      <c r="H42" s="6">
        <v>10</v>
      </c>
      <c r="I42" s="188" t="s">
        <v>531</v>
      </c>
      <c r="J42" s="73"/>
    </row>
    <row r="43" spans="1:11" ht="30" x14ac:dyDescent="0.25">
      <c r="A43" s="3"/>
      <c r="B43" s="172">
        <v>11</v>
      </c>
      <c r="C43" s="229" t="s">
        <v>526</v>
      </c>
      <c r="D43" s="157" t="s">
        <v>2</v>
      </c>
      <c r="E43" s="6" t="s">
        <v>2</v>
      </c>
      <c r="F43" s="6" t="s">
        <v>21</v>
      </c>
      <c r="G43" s="175" t="s">
        <v>432</v>
      </c>
      <c r="H43" s="6">
        <v>11</v>
      </c>
      <c r="I43" s="188" t="s">
        <v>532</v>
      </c>
      <c r="J43" s="174" t="s">
        <v>517</v>
      </c>
    </row>
    <row r="44" spans="1:11" ht="30" x14ac:dyDescent="0.25">
      <c r="A44" s="3"/>
      <c r="B44" s="172">
        <v>12</v>
      </c>
      <c r="C44" s="229" t="s">
        <v>527</v>
      </c>
      <c r="D44" s="157" t="s">
        <v>2</v>
      </c>
      <c r="E44" s="6" t="s">
        <v>444</v>
      </c>
      <c r="F44" s="6" t="s">
        <v>7</v>
      </c>
      <c r="G44" s="62" t="s">
        <v>459</v>
      </c>
      <c r="H44" s="6">
        <v>12</v>
      </c>
      <c r="I44" s="188" t="s">
        <v>533</v>
      </c>
      <c r="J44" s="211"/>
    </row>
    <row r="45" spans="1:11" ht="30" x14ac:dyDescent="0.25">
      <c r="A45" s="3"/>
      <c r="B45" s="172">
        <v>13</v>
      </c>
      <c r="C45" s="232" t="s">
        <v>12</v>
      </c>
      <c r="D45" s="156" t="s">
        <v>2</v>
      </c>
      <c r="E45" s="6" t="s">
        <v>2</v>
      </c>
      <c r="F45" s="6" t="s">
        <v>6</v>
      </c>
      <c r="G45" s="7" t="s">
        <v>166</v>
      </c>
      <c r="H45" s="6">
        <v>13</v>
      </c>
      <c r="I45" s="177" t="s">
        <v>167</v>
      </c>
      <c r="J45" s="49" t="s">
        <v>228</v>
      </c>
      <c r="K45" s="50"/>
    </row>
    <row r="46" spans="1:11" ht="15.75" thickBot="1" x14ac:dyDescent="0.3">
      <c r="A46" s="3"/>
      <c r="B46" s="172">
        <v>14</v>
      </c>
      <c r="C46" s="242" t="s">
        <v>430</v>
      </c>
      <c r="D46" s="156" t="s">
        <v>2</v>
      </c>
      <c r="E46" s="6" t="s">
        <v>2</v>
      </c>
      <c r="F46" s="6" t="s">
        <v>396</v>
      </c>
      <c r="G46" s="154" t="s">
        <v>431</v>
      </c>
      <c r="H46" s="6">
        <v>14</v>
      </c>
      <c r="I46" s="177" t="s">
        <v>429</v>
      </c>
      <c r="J46" s="211"/>
      <c r="K46" s="50"/>
    </row>
    <row r="47" spans="1:11" ht="30" x14ac:dyDescent="0.25">
      <c r="A47" s="3"/>
      <c r="B47" s="172">
        <v>15</v>
      </c>
      <c r="C47" s="231" t="s">
        <v>434</v>
      </c>
      <c r="D47" s="156" t="s">
        <v>2</v>
      </c>
      <c r="E47" s="6" t="s">
        <v>2</v>
      </c>
      <c r="F47" s="6" t="s">
        <v>435</v>
      </c>
      <c r="G47" s="62" t="s">
        <v>432</v>
      </c>
      <c r="H47" s="6">
        <v>15</v>
      </c>
      <c r="I47" s="177" t="s">
        <v>437</v>
      </c>
      <c r="J47" s="187" t="s">
        <v>518</v>
      </c>
      <c r="K47" s="50"/>
    </row>
    <row r="48" spans="1:11" x14ac:dyDescent="0.25">
      <c r="A48" s="3"/>
      <c r="B48" s="172">
        <v>16</v>
      </c>
      <c r="C48" s="232" t="s">
        <v>161</v>
      </c>
      <c r="D48" s="157" t="s">
        <v>5</v>
      </c>
      <c r="E48" s="6" t="s">
        <v>5</v>
      </c>
      <c r="F48" s="6" t="s">
        <v>8</v>
      </c>
      <c r="G48" s="6" t="s">
        <v>10</v>
      </c>
      <c r="H48" s="6">
        <v>16</v>
      </c>
      <c r="I48" s="177" t="s">
        <v>81</v>
      </c>
      <c r="J48" s="214"/>
      <c r="K48" s="50"/>
    </row>
    <row r="49" spans="1:11" ht="30" x14ac:dyDescent="0.25">
      <c r="A49" s="3"/>
      <c r="B49" s="172">
        <v>17</v>
      </c>
      <c r="C49" s="229" t="s">
        <v>525</v>
      </c>
      <c r="D49" s="157" t="s">
        <v>2</v>
      </c>
      <c r="E49" s="6" t="s">
        <v>2</v>
      </c>
      <c r="F49" s="6" t="s">
        <v>451</v>
      </c>
      <c r="G49" s="62" t="s">
        <v>457</v>
      </c>
      <c r="H49" s="6">
        <v>17</v>
      </c>
      <c r="I49" s="188" t="s">
        <v>528</v>
      </c>
      <c r="J49" s="73"/>
      <c r="K49" s="50"/>
    </row>
    <row r="50" spans="1:11" ht="30" x14ac:dyDescent="0.25">
      <c r="A50" s="3"/>
      <c r="B50" s="172">
        <v>18</v>
      </c>
      <c r="C50" s="229" t="s">
        <v>526</v>
      </c>
      <c r="D50" s="157" t="s">
        <v>2</v>
      </c>
      <c r="E50" s="6" t="s">
        <v>2</v>
      </c>
      <c r="F50" s="6" t="s">
        <v>21</v>
      </c>
      <c r="G50" s="175" t="s">
        <v>432</v>
      </c>
      <c r="H50" s="6">
        <v>18</v>
      </c>
      <c r="I50" s="188" t="s">
        <v>529</v>
      </c>
      <c r="J50" s="174" t="s">
        <v>517</v>
      </c>
      <c r="K50" s="50"/>
    </row>
    <row r="51" spans="1:11" ht="30" x14ac:dyDescent="0.25">
      <c r="A51" s="3"/>
      <c r="B51" s="172">
        <v>19</v>
      </c>
      <c r="C51" s="229" t="s">
        <v>527</v>
      </c>
      <c r="D51" s="157" t="s">
        <v>2</v>
      </c>
      <c r="E51" s="6" t="s">
        <v>444</v>
      </c>
      <c r="F51" s="6" t="s">
        <v>7</v>
      </c>
      <c r="G51" s="62" t="s">
        <v>459</v>
      </c>
      <c r="H51" s="6">
        <v>19</v>
      </c>
      <c r="I51" s="188" t="s">
        <v>530</v>
      </c>
      <c r="J51" s="308" t="s">
        <v>584</v>
      </c>
      <c r="K51" s="50"/>
    </row>
    <row r="52" spans="1:11" ht="30" x14ac:dyDescent="0.25">
      <c r="A52" s="3"/>
      <c r="B52" s="172">
        <v>20</v>
      </c>
      <c r="C52" s="232" t="s">
        <v>162</v>
      </c>
      <c r="D52" s="157" t="s">
        <v>2</v>
      </c>
      <c r="E52" s="6" t="s">
        <v>5</v>
      </c>
      <c r="F52" s="6" t="s">
        <v>6</v>
      </c>
      <c r="G52" s="7" t="s">
        <v>163</v>
      </c>
      <c r="H52" s="6">
        <v>20</v>
      </c>
      <c r="I52" s="177" t="s">
        <v>164</v>
      </c>
      <c r="J52" s="214"/>
    </row>
    <row r="53" spans="1:11" ht="15.75" thickBot="1" x14ac:dyDescent="0.3">
      <c r="A53" s="3"/>
      <c r="B53" s="172">
        <v>21</v>
      </c>
      <c r="C53" s="242" t="s">
        <v>438</v>
      </c>
      <c r="D53" s="156" t="s">
        <v>2</v>
      </c>
      <c r="E53" s="6" t="s">
        <v>2</v>
      </c>
      <c r="F53" s="6" t="s">
        <v>396</v>
      </c>
      <c r="G53" s="62" t="s">
        <v>501</v>
      </c>
      <c r="H53" s="6">
        <v>21</v>
      </c>
      <c r="I53" s="177" t="s">
        <v>439</v>
      </c>
      <c r="J53" s="211"/>
    </row>
    <row r="54" spans="1:11" ht="132.75" customHeight="1" x14ac:dyDescent="0.25">
      <c r="A54" s="3"/>
      <c r="B54" s="172">
        <v>22</v>
      </c>
      <c r="C54" s="193" t="s">
        <v>542</v>
      </c>
      <c r="D54" s="156" t="s">
        <v>2</v>
      </c>
      <c r="E54" s="6" t="s">
        <v>2</v>
      </c>
      <c r="F54" s="6" t="s">
        <v>57</v>
      </c>
      <c r="G54" s="52" t="s">
        <v>58</v>
      </c>
      <c r="H54" s="6">
        <v>22</v>
      </c>
      <c r="I54" s="177" t="s">
        <v>543</v>
      </c>
      <c r="J54" s="49" t="s">
        <v>519</v>
      </c>
      <c r="K54" s="152" t="s">
        <v>546</v>
      </c>
    </row>
    <row r="55" spans="1:11" ht="144.75" customHeight="1" x14ac:dyDescent="0.25">
      <c r="B55" s="172">
        <v>23</v>
      </c>
      <c r="C55" s="189" t="s">
        <v>524</v>
      </c>
      <c r="D55" s="156" t="s">
        <v>2</v>
      </c>
      <c r="E55" s="6" t="s">
        <v>2</v>
      </c>
      <c r="F55" s="6" t="s">
        <v>8</v>
      </c>
      <c r="G55" s="6" t="s">
        <v>10</v>
      </c>
      <c r="H55" s="6">
        <v>23</v>
      </c>
      <c r="I55" s="177" t="s">
        <v>82</v>
      </c>
      <c r="J55" s="212"/>
      <c r="K55" s="152" t="s">
        <v>547</v>
      </c>
    </row>
    <row r="56" spans="1:11" ht="45.75" thickBot="1" x14ac:dyDescent="0.3">
      <c r="B56" s="172">
        <v>24</v>
      </c>
      <c r="C56" s="194" t="s">
        <v>544</v>
      </c>
      <c r="D56" s="156" t="s">
        <v>5</v>
      </c>
      <c r="E56" s="6" t="s">
        <v>5</v>
      </c>
      <c r="F56" s="6" t="s">
        <v>8</v>
      </c>
      <c r="G56" s="52" t="s">
        <v>58</v>
      </c>
      <c r="H56" s="6">
        <v>24</v>
      </c>
      <c r="I56" s="177" t="s">
        <v>545</v>
      </c>
      <c r="J56" s="49" t="s">
        <v>516</v>
      </c>
    </row>
    <row r="57" spans="1:11" s="169" customFormat="1" ht="30" x14ac:dyDescent="0.25">
      <c r="A57" s="122"/>
      <c r="B57" s="172">
        <v>25</v>
      </c>
      <c r="C57" s="231" t="s">
        <v>464</v>
      </c>
      <c r="D57" s="156" t="s">
        <v>5</v>
      </c>
      <c r="E57" s="6" t="s">
        <v>5</v>
      </c>
      <c r="F57" s="6" t="s">
        <v>56</v>
      </c>
      <c r="G57" s="62" t="s">
        <v>523</v>
      </c>
      <c r="H57" s="6">
        <v>25</v>
      </c>
      <c r="I57" s="177" t="s">
        <v>466</v>
      </c>
      <c r="J57" s="187" t="s">
        <v>520</v>
      </c>
      <c r="K57" s="162"/>
    </row>
    <row r="58" spans="1:11" s="169" customFormat="1" x14ac:dyDescent="0.25">
      <c r="A58" s="122"/>
      <c r="B58" s="172">
        <v>26</v>
      </c>
      <c r="C58" s="232" t="s">
        <v>463</v>
      </c>
      <c r="D58" s="156" t="s">
        <v>5</v>
      </c>
      <c r="E58" s="6" t="s">
        <v>5</v>
      </c>
      <c r="F58" s="6" t="s">
        <v>396</v>
      </c>
      <c r="G58" s="62" t="s">
        <v>501</v>
      </c>
      <c r="H58" s="6">
        <v>26</v>
      </c>
      <c r="I58" s="177" t="s">
        <v>467</v>
      </c>
      <c r="J58" s="253" t="s">
        <v>583</v>
      </c>
      <c r="K58" s="162"/>
    </row>
    <row r="59" spans="1:11" s="169" customFormat="1" ht="60" x14ac:dyDescent="0.25">
      <c r="A59" s="122"/>
      <c r="B59" s="172">
        <v>27</v>
      </c>
      <c r="C59" s="232" t="s">
        <v>462</v>
      </c>
      <c r="D59" s="156" t="s">
        <v>5</v>
      </c>
      <c r="E59" s="6" t="s">
        <v>5</v>
      </c>
      <c r="F59" s="6" t="s">
        <v>8</v>
      </c>
      <c r="G59" s="6" t="s">
        <v>10</v>
      </c>
      <c r="H59" s="6">
        <v>27</v>
      </c>
      <c r="I59" s="177" t="s">
        <v>468</v>
      </c>
      <c r="J59" s="211"/>
      <c r="K59" s="220" t="s">
        <v>441</v>
      </c>
    </row>
    <row r="60" spans="1:11" s="169" customFormat="1" ht="15.75" thickBot="1" x14ac:dyDescent="0.3">
      <c r="A60" s="122"/>
      <c r="B60" s="172">
        <v>28</v>
      </c>
      <c r="C60" s="242" t="s">
        <v>465</v>
      </c>
      <c r="D60" s="156" t="s">
        <v>5</v>
      </c>
      <c r="E60" s="6" t="s">
        <v>5</v>
      </c>
      <c r="F60" s="6" t="s">
        <v>8</v>
      </c>
      <c r="G60" s="6" t="s">
        <v>10</v>
      </c>
      <c r="H60" s="6">
        <v>28</v>
      </c>
      <c r="I60" s="177" t="s">
        <v>469</v>
      </c>
      <c r="J60" s="211"/>
      <c r="K60" s="162"/>
    </row>
    <row r="61" spans="1:11" s="169" customFormat="1" ht="30" x14ac:dyDescent="0.25">
      <c r="A61" s="122"/>
      <c r="B61" s="172">
        <v>29</v>
      </c>
      <c r="C61" s="247" t="s">
        <v>471</v>
      </c>
      <c r="D61" s="156" t="s">
        <v>5</v>
      </c>
      <c r="E61" s="6" t="s">
        <v>5</v>
      </c>
      <c r="F61" s="6" t="s">
        <v>56</v>
      </c>
      <c r="G61" s="62" t="s">
        <v>523</v>
      </c>
      <c r="H61" s="6">
        <v>29</v>
      </c>
      <c r="I61" s="177" t="s">
        <v>470</v>
      </c>
      <c r="J61" s="187" t="s">
        <v>521</v>
      </c>
      <c r="K61" s="122"/>
    </row>
    <row r="62" spans="1:11" s="169" customFormat="1" x14ac:dyDescent="0.25">
      <c r="A62" s="122"/>
      <c r="B62" s="172">
        <v>30</v>
      </c>
      <c r="C62" s="232" t="s">
        <v>472</v>
      </c>
      <c r="D62" s="156" t="s">
        <v>5</v>
      </c>
      <c r="E62" s="6" t="s">
        <v>5</v>
      </c>
      <c r="F62" s="6" t="s">
        <v>396</v>
      </c>
      <c r="G62" s="62" t="s">
        <v>501</v>
      </c>
      <c r="H62" s="6">
        <v>30</v>
      </c>
      <c r="I62" s="177" t="s">
        <v>475</v>
      </c>
      <c r="J62" s="253" t="s">
        <v>583</v>
      </c>
      <c r="K62" s="122"/>
    </row>
    <row r="63" spans="1:11" s="169" customFormat="1" x14ac:dyDescent="0.25">
      <c r="A63" s="122"/>
      <c r="B63" s="172">
        <v>31</v>
      </c>
      <c r="C63" s="232" t="s">
        <v>473</v>
      </c>
      <c r="D63" s="156" t="s">
        <v>5</v>
      </c>
      <c r="E63" s="6" t="s">
        <v>5</v>
      </c>
      <c r="F63" s="6" t="s">
        <v>8</v>
      </c>
      <c r="G63" s="6" t="s">
        <v>10</v>
      </c>
      <c r="H63" s="6">
        <v>31</v>
      </c>
      <c r="I63" s="177" t="s">
        <v>476</v>
      </c>
      <c r="J63" s="211"/>
      <c r="K63" s="122"/>
    </row>
    <row r="64" spans="1:11" s="169" customFormat="1" ht="15.75" thickBot="1" x14ac:dyDescent="0.3">
      <c r="A64" s="122"/>
      <c r="B64" s="172">
        <v>32</v>
      </c>
      <c r="C64" s="242" t="s">
        <v>474</v>
      </c>
      <c r="D64" s="156" t="s">
        <v>5</v>
      </c>
      <c r="E64" s="6" t="s">
        <v>5</v>
      </c>
      <c r="F64" s="6" t="s">
        <v>8</v>
      </c>
      <c r="G64" s="6" t="s">
        <v>10</v>
      </c>
      <c r="H64" s="6">
        <v>32</v>
      </c>
      <c r="I64" s="177" t="s">
        <v>477</v>
      </c>
      <c r="J64" s="211"/>
      <c r="K64" s="122"/>
    </row>
    <row r="65" spans="1:11" s="169" customFormat="1" hidden="1" x14ac:dyDescent="0.25">
      <c r="A65" s="122"/>
      <c r="B65" s="172"/>
      <c r="C65" s="168"/>
      <c r="D65" s="171"/>
      <c r="E65" s="148"/>
      <c r="F65" s="148"/>
      <c r="G65" s="148"/>
      <c r="H65" s="148"/>
      <c r="I65" s="184"/>
      <c r="J65" s="211"/>
      <c r="K65" s="122"/>
    </row>
    <row r="66" spans="1:11" s="169" customFormat="1" hidden="1" x14ac:dyDescent="0.25">
      <c r="A66" s="122"/>
      <c r="B66" s="172"/>
      <c r="C66" s="235"/>
      <c r="D66" s="171"/>
      <c r="E66" s="148"/>
      <c r="F66" s="148"/>
      <c r="G66" s="148"/>
      <c r="H66" s="148"/>
      <c r="I66" s="184"/>
      <c r="J66" s="211"/>
      <c r="K66" s="122"/>
    </row>
    <row r="67" spans="1:11" s="169" customFormat="1" x14ac:dyDescent="0.25">
      <c r="A67" s="122"/>
      <c r="B67" s="172"/>
      <c r="C67" s="235"/>
      <c r="D67" s="171"/>
      <c r="E67" s="148"/>
      <c r="F67" s="148"/>
      <c r="G67" s="148"/>
      <c r="H67" s="148"/>
      <c r="I67" s="184"/>
      <c r="J67" s="211"/>
      <c r="K67" s="237"/>
    </row>
    <row r="68" spans="1:11" ht="15" customHeight="1" x14ac:dyDescent="0.25">
      <c r="A68" s="3"/>
      <c r="B68" s="264" t="s">
        <v>442</v>
      </c>
      <c r="C68" s="265"/>
      <c r="D68" s="265"/>
      <c r="E68" s="265"/>
      <c r="F68" s="265"/>
      <c r="G68" s="265"/>
      <c r="H68" s="265"/>
      <c r="I68" s="265"/>
      <c r="J68" s="216"/>
    </row>
    <row r="69" spans="1:11" x14ac:dyDescent="0.25">
      <c r="A69" s="3"/>
      <c r="B69" s="268"/>
      <c r="C69" s="272"/>
      <c r="D69" s="18" t="s">
        <v>5</v>
      </c>
      <c r="E69" s="18" t="s">
        <v>5</v>
      </c>
      <c r="F69" s="271"/>
      <c r="G69" s="276"/>
      <c r="H69" s="272"/>
      <c r="I69" s="151" t="s">
        <v>565</v>
      </c>
      <c r="J69" s="16"/>
    </row>
    <row r="70" spans="1:11" ht="30" x14ac:dyDescent="0.25">
      <c r="A70" s="3"/>
      <c r="B70" s="9">
        <v>1</v>
      </c>
      <c r="C70" s="9" t="s">
        <v>447</v>
      </c>
      <c r="D70" s="157" t="s">
        <v>2</v>
      </c>
      <c r="E70" s="6" t="s">
        <v>2</v>
      </c>
      <c r="F70" s="6" t="s">
        <v>435</v>
      </c>
      <c r="G70" s="62" t="s">
        <v>458</v>
      </c>
      <c r="H70" s="6">
        <v>1</v>
      </c>
      <c r="I70" s="179" t="s">
        <v>452</v>
      </c>
      <c r="J70" s="211"/>
    </row>
    <row r="71" spans="1:11" ht="30" x14ac:dyDescent="0.25">
      <c r="A71" s="3"/>
      <c r="B71" s="9">
        <v>2</v>
      </c>
      <c r="C71" s="9" t="s">
        <v>448</v>
      </c>
      <c r="D71" s="157" t="s">
        <v>2</v>
      </c>
      <c r="E71" s="6" t="s">
        <v>2</v>
      </c>
      <c r="F71" s="6" t="s">
        <v>451</v>
      </c>
      <c r="G71" s="62" t="s">
        <v>457</v>
      </c>
      <c r="H71" s="6">
        <v>2</v>
      </c>
      <c r="I71" s="179" t="s">
        <v>454</v>
      </c>
      <c r="J71" s="73"/>
    </row>
    <row r="72" spans="1:11" ht="30" x14ac:dyDescent="0.25">
      <c r="A72" s="3"/>
      <c r="B72" s="9">
        <v>3</v>
      </c>
      <c r="C72" s="9" t="s">
        <v>449</v>
      </c>
      <c r="D72" s="157" t="s">
        <v>2</v>
      </c>
      <c r="E72" s="6" t="s">
        <v>2</v>
      </c>
      <c r="F72" s="6" t="s">
        <v>21</v>
      </c>
      <c r="G72" s="175" t="s">
        <v>432</v>
      </c>
      <c r="H72" s="6">
        <v>3</v>
      </c>
      <c r="I72" s="179" t="s">
        <v>453</v>
      </c>
      <c r="J72" s="174" t="s">
        <v>517</v>
      </c>
    </row>
    <row r="73" spans="1:11" ht="30" x14ac:dyDescent="0.25">
      <c r="A73" s="3"/>
      <c r="B73" s="9">
        <v>4</v>
      </c>
      <c r="C73" s="9" t="s">
        <v>443</v>
      </c>
      <c r="D73" s="157" t="s">
        <v>2</v>
      </c>
      <c r="E73" s="6" t="s">
        <v>444</v>
      </c>
      <c r="F73" s="6" t="s">
        <v>7</v>
      </c>
      <c r="G73" s="62" t="s">
        <v>459</v>
      </c>
      <c r="H73" s="6">
        <v>4</v>
      </c>
      <c r="I73" s="179" t="s">
        <v>445</v>
      </c>
      <c r="J73" s="211"/>
    </row>
    <row r="74" spans="1:11" x14ac:dyDescent="0.25">
      <c r="A74" s="3"/>
      <c r="B74" s="9">
        <v>5</v>
      </c>
      <c r="C74" s="9" t="s">
        <v>450</v>
      </c>
      <c r="D74" s="157" t="s">
        <v>2</v>
      </c>
      <c r="E74" s="6" t="s">
        <v>2</v>
      </c>
      <c r="F74" s="6" t="s">
        <v>8</v>
      </c>
      <c r="G74" s="6" t="s">
        <v>10</v>
      </c>
      <c r="H74" s="6">
        <v>5</v>
      </c>
      <c r="I74" s="179" t="s">
        <v>455</v>
      </c>
      <c r="J74" s="211"/>
    </row>
    <row r="75" spans="1:11" x14ac:dyDescent="0.25">
      <c r="A75" s="3"/>
      <c r="B75" s="5">
        <v>6</v>
      </c>
      <c r="C75" s="9" t="s">
        <v>446</v>
      </c>
      <c r="D75" s="156" t="s">
        <v>2</v>
      </c>
      <c r="E75" s="6" t="s">
        <v>2</v>
      </c>
      <c r="F75" s="6" t="s">
        <v>8</v>
      </c>
      <c r="G75" s="6" t="s">
        <v>10</v>
      </c>
      <c r="H75" s="6">
        <v>6</v>
      </c>
      <c r="I75" s="177" t="s">
        <v>456</v>
      </c>
      <c r="J75" s="211"/>
    </row>
    <row r="76" spans="1:11" x14ac:dyDescent="0.25">
      <c r="A76" s="3"/>
      <c r="B76" s="179"/>
      <c r="C76" s="153"/>
      <c r="D76" s="171"/>
      <c r="E76" s="148"/>
      <c r="F76" s="148"/>
      <c r="G76" s="148"/>
      <c r="H76" s="148"/>
      <c r="I76" s="184"/>
      <c r="J76" s="211"/>
      <c r="K76" s="237"/>
    </row>
    <row r="77" spans="1:11" x14ac:dyDescent="0.25">
      <c r="A77" s="3"/>
      <c r="B77" s="264" t="s">
        <v>183</v>
      </c>
      <c r="C77" s="265"/>
      <c r="D77" s="265"/>
      <c r="E77" s="265"/>
      <c r="F77" s="265"/>
      <c r="G77" s="265"/>
      <c r="H77" s="265"/>
      <c r="I77" s="265"/>
      <c r="J77" s="215"/>
    </row>
    <row r="78" spans="1:11" x14ac:dyDescent="0.25">
      <c r="A78" s="3"/>
      <c r="B78" s="268"/>
      <c r="C78" s="272"/>
      <c r="D78" s="18" t="s">
        <v>5</v>
      </c>
      <c r="E78" s="18" t="s">
        <v>5</v>
      </c>
      <c r="F78" s="271"/>
      <c r="G78" s="276"/>
      <c r="H78" s="272"/>
      <c r="I78" s="151" t="s">
        <v>564</v>
      </c>
      <c r="J78" s="16"/>
    </row>
    <row r="79" spans="1:11" ht="30" x14ac:dyDescent="0.25">
      <c r="A79" s="3"/>
      <c r="B79" s="5">
        <v>1</v>
      </c>
      <c r="C79" s="224" t="s">
        <v>134</v>
      </c>
      <c r="D79" s="6" t="s">
        <v>2</v>
      </c>
      <c r="E79" s="6" t="s">
        <v>2</v>
      </c>
      <c r="F79" s="6" t="s">
        <v>21</v>
      </c>
      <c r="G79" s="6" t="s">
        <v>151</v>
      </c>
      <c r="H79" s="6">
        <v>1</v>
      </c>
      <c r="I79" s="179" t="s">
        <v>137</v>
      </c>
      <c r="J79" s="161"/>
    </row>
    <row r="80" spans="1:11" x14ac:dyDescent="0.25">
      <c r="A80" s="3"/>
      <c r="B80" s="5">
        <v>2</v>
      </c>
      <c r="C80" s="224" t="s">
        <v>135</v>
      </c>
      <c r="D80" s="6" t="s">
        <v>2</v>
      </c>
      <c r="E80" s="6" t="s">
        <v>2</v>
      </c>
      <c r="F80" s="6" t="s">
        <v>3</v>
      </c>
      <c r="G80" s="6"/>
      <c r="H80" s="6">
        <v>2</v>
      </c>
      <c r="I80" s="179" t="s">
        <v>136</v>
      </c>
      <c r="J80" s="5"/>
    </row>
    <row r="81" spans="1:11" x14ac:dyDescent="0.25">
      <c r="A81" s="3"/>
      <c r="B81" s="5"/>
      <c r="C81" s="224"/>
      <c r="D81" s="6"/>
      <c r="E81" s="6"/>
      <c r="F81" s="6"/>
      <c r="G81" s="6"/>
      <c r="H81" s="6"/>
      <c r="I81" s="179"/>
      <c r="J81" s="5"/>
      <c r="K81" s="237"/>
    </row>
    <row r="82" spans="1:11" ht="15" customHeight="1" x14ac:dyDescent="0.25">
      <c r="B82" s="266" t="s">
        <v>185</v>
      </c>
      <c r="C82" s="266"/>
      <c r="D82" s="266"/>
      <c r="E82" s="266"/>
      <c r="F82" s="266"/>
      <c r="G82" s="266"/>
      <c r="H82" s="266"/>
      <c r="I82" s="267"/>
      <c r="J82" s="60"/>
    </row>
    <row r="83" spans="1:11" x14ac:dyDescent="0.25">
      <c r="B83" s="263"/>
      <c r="C83" s="263"/>
      <c r="D83" s="18" t="s">
        <v>5</v>
      </c>
      <c r="E83" s="18" t="s">
        <v>5</v>
      </c>
      <c r="F83" s="263"/>
      <c r="G83" s="263"/>
      <c r="H83" s="263"/>
      <c r="I83" s="16" t="s">
        <v>568</v>
      </c>
      <c r="J83" s="223"/>
    </row>
    <row r="84" spans="1:11" ht="30.75" thickBot="1" x14ac:dyDescent="0.3">
      <c r="B84" s="5">
        <v>1</v>
      </c>
      <c r="C84" s="255" t="s">
        <v>522</v>
      </c>
      <c r="D84" s="6" t="s">
        <v>2</v>
      </c>
      <c r="E84" s="6" t="s">
        <v>2</v>
      </c>
      <c r="F84" s="6" t="s">
        <v>7</v>
      </c>
      <c r="G84" s="6"/>
      <c r="H84" s="6">
        <v>1</v>
      </c>
      <c r="I84" s="14" t="s">
        <v>86</v>
      </c>
      <c r="J84" s="14"/>
      <c r="K84" s="50"/>
    </row>
    <row r="85" spans="1:11" ht="15.75" thickBot="1" x14ac:dyDescent="0.3">
      <c r="B85" s="179">
        <v>2</v>
      </c>
      <c r="C85" s="256" t="s">
        <v>576</v>
      </c>
      <c r="D85" s="157" t="s">
        <v>5</v>
      </c>
      <c r="E85" s="6" t="s">
        <v>5</v>
      </c>
      <c r="F85" s="6" t="s">
        <v>56</v>
      </c>
      <c r="G85" s="6"/>
      <c r="H85" s="6">
        <v>2</v>
      </c>
      <c r="I85" s="14" t="s">
        <v>575</v>
      </c>
      <c r="J85" s="14" t="s">
        <v>577</v>
      </c>
      <c r="K85" s="50"/>
    </row>
    <row r="86" spans="1:11" ht="125.25" customHeight="1" x14ac:dyDescent="0.25">
      <c r="B86" s="5">
        <v>3</v>
      </c>
      <c r="C86" s="173" t="s">
        <v>87</v>
      </c>
      <c r="D86" s="6" t="s">
        <v>2</v>
      </c>
      <c r="E86" s="6" t="s">
        <v>2</v>
      </c>
      <c r="F86" s="6" t="s">
        <v>6</v>
      </c>
      <c r="G86" s="62" t="s">
        <v>578</v>
      </c>
      <c r="H86" s="6">
        <v>3</v>
      </c>
      <c r="I86" s="14" t="s">
        <v>85</v>
      </c>
      <c r="J86" s="14"/>
      <c r="K86" s="50"/>
    </row>
    <row r="87" spans="1:11" x14ac:dyDescent="0.25">
      <c r="B87" s="5">
        <v>4</v>
      </c>
      <c r="C87" s="9" t="s">
        <v>88</v>
      </c>
      <c r="D87" s="6" t="s">
        <v>2</v>
      </c>
      <c r="E87" s="6" t="s">
        <v>2</v>
      </c>
      <c r="F87" s="6" t="s">
        <v>13</v>
      </c>
      <c r="G87" s="6" t="s">
        <v>117</v>
      </c>
      <c r="H87" s="6">
        <v>4</v>
      </c>
      <c r="I87" s="14" t="s">
        <v>89</v>
      </c>
      <c r="J87" s="14"/>
      <c r="K87" s="50"/>
    </row>
    <row r="88" spans="1:11" ht="30" x14ac:dyDescent="0.25">
      <c r="A88" s="3"/>
      <c r="B88" s="5">
        <v>5</v>
      </c>
      <c r="C88" s="9" t="s">
        <v>90</v>
      </c>
      <c r="D88" s="6" t="s">
        <v>5</v>
      </c>
      <c r="E88" s="6" t="s">
        <v>5</v>
      </c>
      <c r="F88" s="6" t="s">
        <v>22</v>
      </c>
      <c r="G88" s="7" t="s">
        <v>138</v>
      </c>
      <c r="H88" s="6">
        <v>5</v>
      </c>
      <c r="I88" s="14" t="s">
        <v>92</v>
      </c>
      <c r="J88" s="14"/>
    </row>
    <row r="89" spans="1:11" x14ac:dyDescent="0.25">
      <c r="A89" s="3"/>
      <c r="B89" s="5">
        <v>6</v>
      </c>
      <c r="C89" s="9" t="s">
        <v>91</v>
      </c>
      <c r="D89" s="6" t="s">
        <v>5</v>
      </c>
      <c r="E89" s="6" t="s">
        <v>5</v>
      </c>
      <c r="F89" s="6" t="s">
        <v>8</v>
      </c>
      <c r="G89" s="6"/>
      <c r="H89" s="6">
        <v>6</v>
      </c>
      <c r="I89" s="15" t="s">
        <v>93</v>
      </c>
      <c r="J89" s="14"/>
    </row>
    <row r="90" spans="1:11" x14ac:dyDescent="0.25">
      <c r="A90" s="3"/>
      <c r="B90" s="5">
        <v>7</v>
      </c>
      <c r="C90" s="9" t="s">
        <v>94</v>
      </c>
      <c r="D90" s="6" t="s">
        <v>5</v>
      </c>
      <c r="E90" s="6" t="s">
        <v>5</v>
      </c>
      <c r="F90" s="6" t="s">
        <v>8</v>
      </c>
      <c r="G90" s="6" t="s">
        <v>10</v>
      </c>
      <c r="H90" s="6">
        <v>7</v>
      </c>
      <c r="I90" s="14" t="s">
        <v>95</v>
      </c>
      <c r="J90" s="14"/>
    </row>
    <row r="91" spans="1:11" x14ac:dyDescent="0.25">
      <c r="A91" s="3"/>
      <c r="B91" s="259" t="s">
        <v>186</v>
      </c>
      <c r="C91" s="261"/>
      <c r="D91" s="261"/>
      <c r="E91" s="261"/>
      <c r="F91" s="261"/>
      <c r="G91" s="261"/>
      <c r="H91" s="261"/>
      <c r="I91" s="261"/>
      <c r="J91" s="16"/>
    </row>
    <row r="92" spans="1:11" ht="45.75" customHeight="1" thickBot="1" x14ac:dyDescent="0.3">
      <c r="A92" s="3"/>
      <c r="B92" s="263"/>
      <c r="C92" s="278"/>
      <c r="D92" s="150" t="s">
        <v>5</v>
      </c>
      <c r="E92" s="18" t="s">
        <v>5</v>
      </c>
      <c r="F92" s="271"/>
      <c r="G92" s="276"/>
      <c r="H92" s="272"/>
      <c r="I92" s="267" t="s">
        <v>567</v>
      </c>
      <c r="J92" s="277"/>
    </row>
    <row r="93" spans="1:11" x14ac:dyDescent="0.25">
      <c r="A93" s="3"/>
      <c r="B93" s="178">
        <v>1</v>
      </c>
      <c r="C93" s="243" t="s">
        <v>492</v>
      </c>
      <c r="D93" s="164" t="s">
        <v>5</v>
      </c>
      <c r="E93" s="7" t="s">
        <v>5</v>
      </c>
      <c r="F93" s="7" t="s">
        <v>56</v>
      </c>
      <c r="G93" s="2" t="s">
        <v>60</v>
      </c>
      <c r="H93" s="7">
        <v>1</v>
      </c>
      <c r="I93" s="177" t="s">
        <v>497</v>
      </c>
      <c r="J93" s="14"/>
    </row>
    <row r="94" spans="1:11" ht="30" x14ac:dyDescent="0.25">
      <c r="A94" s="3"/>
      <c r="B94" s="178">
        <v>2</v>
      </c>
      <c r="C94" s="244" t="s">
        <v>493</v>
      </c>
      <c r="D94" s="164" t="s">
        <v>5</v>
      </c>
      <c r="E94" s="7" t="s">
        <v>5</v>
      </c>
      <c r="F94" s="7" t="s">
        <v>51</v>
      </c>
      <c r="G94" s="62" t="s">
        <v>500</v>
      </c>
      <c r="H94" s="7">
        <v>2</v>
      </c>
      <c r="I94" s="177" t="s">
        <v>496</v>
      </c>
      <c r="J94" s="14"/>
    </row>
    <row r="95" spans="1:11" x14ac:dyDescent="0.25">
      <c r="A95" s="3"/>
      <c r="B95" s="178">
        <v>3</v>
      </c>
      <c r="C95" s="244" t="s">
        <v>494</v>
      </c>
      <c r="D95" s="164" t="s">
        <v>5</v>
      </c>
      <c r="E95" s="7" t="s">
        <v>5</v>
      </c>
      <c r="F95" s="7" t="s">
        <v>34</v>
      </c>
      <c r="G95" s="62" t="s">
        <v>501</v>
      </c>
      <c r="H95" s="7">
        <v>3</v>
      </c>
      <c r="I95" s="177" t="s">
        <v>498</v>
      </c>
      <c r="J95" s="14"/>
    </row>
    <row r="96" spans="1:11" ht="15.75" thickBot="1" x14ac:dyDescent="0.3">
      <c r="A96" s="3"/>
      <c r="B96" s="178">
        <v>4</v>
      </c>
      <c r="C96" s="246" t="s">
        <v>495</v>
      </c>
      <c r="D96" s="164" t="s">
        <v>5</v>
      </c>
      <c r="E96" s="7" t="s">
        <v>5</v>
      </c>
      <c r="F96" s="7" t="s">
        <v>8</v>
      </c>
      <c r="G96" s="7" t="s">
        <v>10</v>
      </c>
      <c r="H96" s="7">
        <v>4</v>
      </c>
      <c r="I96" s="177" t="s">
        <v>499</v>
      </c>
      <c r="J96" s="14"/>
    </row>
    <row r="97" spans="1:11" ht="30.75" thickTop="1" x14ac:dyDescent="0.25">
      <c r="A97" s="3"/>
      <c r="B97" s="178">
        <v>5</v>
      </c>
      <c r="C97" s="249" t="s">
        <v>168</v>
      </c>
      <c r="D97" s="159" t="s">
        <v>5</v>
      </c>
      <c r="E97" s="54" t="s">
        <v>5</v>
      </c>
      <c r="F97" s="54" t="s">
        <v>6</v>
      </c>
      <c r="G97" s="59" t="s">
        <v>148</v>
      </c>
      <c r="H97" s="7">
        <v>5</v>
      </c>
      <c r="I97" s="183" t="s">
        <v>171</v>
      </c>
      <c r="J97" s="187" t="s">
        <v>534</v>
      </c>
      <c r="K97" s="51"/>
    </row>
    <row r="98" spans="1:11" ht="30" x14ac:dyDescent="0.25">
      <c r="A98" s="3"/>
      <c r="B98" s="178">
        <v>6</v>
      </c>
      <c r="C98" s="250" t="s">
        <v>169</v>
      </c>
      <c r="D98" s="157" t="s">
        <v>5</v>
      </c>
      <c r="E98" s="6" t="s">
        <v>5</v>
      </c>
      <c r="F98" s="6" t="s">
        <v>24</v>
      </c>
      <c r="G98" s="7" t="s">
        <v>147</v>
      </c>
      <c r="H98" s="7">
        <v>6</v>
      </c>
      <c r="I98" s="177" t="s">
        <v>172</v>
      </c>
      <c r="J98" s="187" t="s">
        <v>534</v>
      </c>
    </row>
    <row r="99" spans="1:11" ht="15.75" thickBot="1" x14ac:dyDescent="0.3">
      <c r="A99" s="3"/>
      <c r="B99" s="178">
        <v>7</v>
      </c>
      <c r="C99" s="251" t="s">
        <v>170</v>
      </c>
      <c r="D99" s="157" t="s">
        <v>5</v>
      </c>
      <c r="E99" s="53" t="s">
        <v>5</v>
      </c>
      <c r="F99" s="6" t="s">
        <v>3</v>
      </c>
      <c r="G99" s="6"/>
      <c r="H99" s="7">
        <v>7</v>
      </c>
      <c r="I99" s="178" t="s">
        <v>173</v>
      </c>
      <c r="J99" s="14"/>
    </row>
    <row r="100" spans="1:11" ht="30.75" thickTop="1" x14ac:dyDescent="0.25">
      <c r="A100" s="3"/>
      <c r="B100" s="178">
        <v>8</v>
      </c>
      <c r="C100" s="247" t="s">
        <v>96</v>
      </c>
      <c r="D100" s="157" t="s">
        <v>5</v>
      </c>
      <c r="E100" s="248" t="s">
        <v>5</v>
      </c>
      <c r="F100" s="6" t="s">
        <v>6</v>
      </c>
      <c r="G100" s="7" t="s">
        <v>148</v>
      </c>
      <c r="H100" s="7">
        <v>8</v>
      </c>
      <c r="I100" s="178" t="s">
        <v>99</v>
      </c>
      <c r="J100" s="187" t="s">
        <v>534</v>
      </c>
    </row>
    <row r="101" spans="1:11" ht="30" x14ac:dyDescent="0.25">
      <c r="A101" s="3"/>
      <c r="B101" s="178">
        <v>9</v>
      </c>
      <c r="C101" s="232" t="s">
        <v>97</v>
      </c>
      <c r="D101" s="157" t="s">
        <v>5</v>
      </c>
      <c r="E101" s="6" t="s">
        <v>5</v>
      </c>
      <c r="F101" s="6" t="s">
        <v>24</v>
      </c>
      <c r="G101" s="7" t="s">
        <v>147</v>
      </c>
      <c r="H101" s="7">
        <v>9</v>
      </c>
      <c r="I101" s="178" t="s">
        <v>100</v>
      </c>
      <c r="J101" s="187" t="s">
        <v>534</v>
      </c>
    </row>
    <row r="102" spans="1:11" ht="15.75" thickBot="1" x14ac:dyDescent="0.3">
      <c r="A102" s="3"/>
      <c r="B102" s="192">
        <v>10</v>
      </c>
      <c r="C102" s="242" t="s">
        <v>98</v>
      </c>
      <c r="D102" s="157" t="s">
        <v>5</v>
      </c>
      <c r="E102" s="6" t="s">
        <v>5</v>
      </c>
      <c r="F102" s="6" t="s">
        <v>3</v>
      </c>
      <c r="G102" s="6"/>
      <c r="H102" s="7">
        <v>10</v>
      </c>
      <c r="I102" s="178" t="s">
        <v>101</v>
      </c>
      <c r="J102" s="14"/>
    </row>
    <row r="103" spans="1:11" x14ac:dyDescent="0.25">
      <c r="A103" s="3"/>
      <c r="B103" s="259" t="s">
        <v>187</v>
      </c>
      <c r="C103" s="260"/>
      <c r="D103" s="261"/>
      <c r="E103" s="261"/>
      <c r="F103" s="261"/>
      <c r="G103" s="261"/>
      <c r="H103" s="261"/>
      <c r="I103" s="261"/>
      <c r="J103" s="16"/>
    </row>
    <row r="104" spans="1:11" ht="25.5" customHeight="1" x14ac:dyDescent="0.25">
      <c r="A104" s="3"/>
      <c r="B104" s="271"/>
      <c r="C104" s="272"/>
      <c r="D104" s="18" t="s">
        <v>5</v>
      </c>
      <c r="E104" s="18" t="s">
        <v>5</v>
      </c>
      <c r="F104" s="271"/>
      <c r="G104" s="276"/>
      <c r="H104" s="272"/>
      <c r="I104" s="151" t="s">
        <v>566</v>
      </c>
      <c r="J104" s="16"/>
    </row>
    <row r="105" spans="1:11" ht="75" x14ac:dyDescent="0.25">
      <c r="A105" s="3"/>
      <c r="B105" s="5">
        <v>1</v>
      </c>
      <c r="C105" s="20" t="s">
        <v>502</v>
      </c>
      <c r="D105" s="6" t="s">
        <v>5</v>
      </c>
      <c r="E105" s="6" t="s">
        <v>5</v>
      </c>
      <c r="F105" s="21" t="s">
        <v>59</v>
      </c>
      <c r="G105" s="6"/>
      <c r="H105" s="6">
        <v>1</v>
      </c>
      <c r="I105" s="184" t="s">
        <v>508</v>
      </c>
      <c r="J105" s="15" t="s">
        <v>536</v>
      </c>
    </row>
    <row r="106" spans="1:11" ht="60" x14ac:dyDescent="0.25">
      <c r="A106" s="3"/>
      <c r="B106" s="5">
        <v>2</v>
      </c>
      <c r="C106" s="20" t="s">
        <v>505</v>
      </c>
      <c r="D106" s="6" t="s">
        <v>5</v>
      </c>
      <c r="E106" s="6" t="s">
        <v>5</v>
      </c>
      <c r="F106" s="6" t="s">
        <v>47</v>
      </c>
      <c r="G106" s="166" t="s">
        <v>514</v>
      </c>
      <c r="H106" s="6">
        <v>2</v>
      </c>
      <c r="I106" s="184" t="s">
        <v>509</v>
      </c>
      <c r="J106" s="15" t="s">
        <v>513</v>
      </c>
    </row>
    <row r="107" spans="1:11" ht="30" x14ac:dyDescent="0.25">
      <c r="A107" s="3"/>
      <c r="B107" s="5">
        <v>3</v>
      </c>
      <c r="C107" s="5" t="s">
        <v>506</v>
      </c>
      <c r="D107" s="6" t="s">
        <v>5</v>
      </c>
      <c r="E107" s="6" t="s">
        <v>5</v>
      </c>
      <c r="F107" s="21" t="s">
        <v>451</v>
      </c>
      <c r="G107" s="62" t="s">
        <v>515</v>
      </c>
      <c r="H107" s="6">
        <v>3</v>
      </c>
      <c r="I107" s="184" t="s">
        <v>510</v>
      </c>
      <c r="J107" s="14"/>
    </row>
    <row r="108" spans="1:11" x14ac:dyDescent="0.25">
      <c r="A108" s="3"/>
      <c r="B108" s="56">
        <v>4</v>
      </c>
      <c r="C108" s="20" t="s">
        <v>504</v>
      </c>
      <c r="D108" s="6" t="s">
        <v>5</v>
      </c>
      <c r="E108" s="6" t="s">
        <v>5</v>
      </c>
      <c r="F108" s="6" t="s">
        <v>47</v>
      </c>
      <c r="G108" s="6"/>
      <c r="H108" s="6">
        <v>4</v>
      </c>
      <c r="I108" s="184" t="s">
        <v>511</v>
      </c>
      <c r="J108" s="15" t="s">
        <v>503</v>
      </c>
    </row>
    <row r="109" spans="1:11" ht="30" x14ac:dyDescent="0.25">
      <c r="A109" s="3"/>
      <c r="B109" s="5">
        <v>5</v>
      </c>
      <c r="C109" s="20" t="s">
        <v>507</v>
      </c>
      <c r="D109" s="6" t="s">
        <v>5</v>
      </c>
      <c r="E109" s="6" t="s">
        <v>5</v>
      </c>
      <c r="F109" s="21" t="s">
        <v>11</v>
      </c>
      <c r="G109" s="62" t="s">
        <v>500</v>
      </c>
      <c r="H109" s="6">
        <v>5</v>
      </c>
      <c r="I109" s="184" t="s">
        <v>512</v>
      </c>
      <c r="J109" s="15" t="s">
        <v>535</v>
      </c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67"/>
    </row>
    <row r="111" spans="1:11" x14ac:dyDescent="0.25">
      <c r="A111" s="3"/>
      <c r="B111" s="27" t="s">
        <v>194</v>
      </c>
      <c r="C111" s="10"/>
      <c r="D111" s="26"/>
      <c r="E111" s="26"/>
      <c r="F111" s="22"/>
      <c r="G111" s="26"/>
      <c r="H111" s="26"/>
      <c r="I111" s="17"/>
      <c r="J111" s="17"/>
    </row>
    <row r="112" spans="1:11" x14ac:dyDescent="0.25">
      <c r="A112" s="3"/>
      <c r="B112" s="25"/>
      <c r="C112" s="33"/>
      <c r="D112" s="25"/>
      <c r="E112" s="25"/>
      <c r="F112" s="25"/>
      <c r="G112" s="25"/>
      <c r="H112" s="25"/>
    </row>
    <row r="113" spans="1:10" x14ac:dyDescent="0.25">
      <c r="A113" s="3"/>
      <c r="B113" s="28" t="s">
        <v>202</v>
      </c>
      <c r="C113" s="34"/>
      <c r="D113" s="28"/>
      <c r="E113" s="28"/>
      <c r="F113" s="28"/>
      <c r="G113" s="28"/>
      <c r="H113" s="28"/>
      <c r="I113" s="28"/>
      <c r="J113" s="24"/>
    </row>
    <row r="114" spans="1:10" x14ac:dyDescent="0.25">
      <c r="A114" s="3"/>
      <c r="B114" s="11" t="s">
        <v>44</v>
      </c>
      <c r="C114" s="12"/>
      <c r="D114" s="26"/>
      <c r="E114" s="26"/>
      <c r="F114" s="22"/>
      <c r="G114" s="26"/>
      <c r="H114" s="26"/>
      <c r="I114" s="24"/>
      <c r="J114" s="24"/>
    </row>
    <row r="115" spans="1:10" x14ac:dyDescent="0.25">
      <c r="A115" s="3"/>
      <c r="B115" s="13" t="s">
        <v>26</v>
      </c>
      <c r="C115" s="29" t="s">
        <v>27</v>
      </c>
      <c r="D115" s="26"/>
      <c r="E115" s="26"/>
      <c r="F115" s="22"/>
      <c r="G115" s="26"/>
      <c r="H115" s="26"/>
      <c r="I115" s="24"/>
      <c r="J115" s="24"/>
    </row>
    <row r="116" spans="1:10" x14ac:dyDescent="0.25">
      <c r="A116" s="3"/>
      <c r="B116" s="13" t="s">
        <v>28</v>
      </c>
      <c r="C116" s="29" t="s">
        <v>29</v>
      </c>
      <c r="D116" s="13"/>
      <c r="E116" s="13"/>
      <c r="F116" s="13"/>
      <c r="G116" s="13"/>
      <c r="H116" s="13"/>
      <c r="I116" s="23"/>
      <c r="J116" s="23"/>
    </row>
    <row r="117" spans="1:10" x14ac:dyDescent="0.25">
      <c r="A117" s="3"/>
      <c r="B117" s="13" t="s">
        <v>30</v>
      </c>
      <c r="C117" s="29" t="s">
        <v>31</v>
      </c>
      <c r="D117" s="13"/>
      <c r="E117" s="13"/>
      <c r="F117" s="13"/>
      <c r="G117" s="13"/>
      <c r="H117" s="13"/>
      <c r="I117" s="23"/>
      <c r="J117" s="23"/>
    </row>
    <row r="118" spans="1:10" x14ac:dyDescent="0.25">
      <c r="A118" s="3"/>
      <c r="B118" s="13" t="s">
        <v>32</v>
      </c>
      <c r="C118" s="29" t="s">
        <v>33</v>
      </c>
      <c r="D118" s="13"/>
      <c r="E118" s="13"/>
      <c r="F118" s="13"/>
      <c r="G118" s="13"/>
      <c r="H118" s="13"/>
      <c r="I118" s="23"/>
      <c r="J118" s="23"/>
    </row>
    <row r="119" spans="1:10" x14ac:dyDescent="0.25">
      <c r="A119" s="3"/>
      <c r="B119" s="13" t="s">
        <v>34</v>
      </c>
      <c r="C119" s="29" t="s">
        <v>35</v>
      </c>
      <c r="D119" s="13"/>
      <c r="E119" s="13"/>
      <c r="F119" s="13"/>
      <c r="G119" s="13"/>
      <c r="H119" s="13"/>
      <c r="I119" s="23"/>
      <c r="J119" s="23"/>
    </row>
    <row r="120" spans="1:10" x14ac:dyDescent="0.25">
      <c r="A120" s="3"/>
      <c r="B120" s="13" t="s">
        <v>9</v>
      </c>
      <c r="C120" s="29" t="s">
        <v>36</v>
      </c>
      <c r="D120" s="13"/>
      <c r="E120" s="13"/>
      <c r="F120" s="13"/>
      <c r="G120" s="13"/>
      <c r="H120" s="13"/>
      <c r="I120" s="23"/>
      <c r="J120" s="23"/>
    </row>
    <row r="121" spans="1:10" x14ac:dyDescent="0.25">
      <c r="A121" s="3"/>
      <c r="B121" s="13" t="s">
        <v>37</v>
      </c>
      <c r="C121" s="29" t="s">
        <v>38</v>
      </c>
      <c r="D121" s="13"/>
      <c r="E121" s="13"/>
      <c r="F121" s="13"/>
      <c r="G121" s="13"/>
      <c r="H121" s="13"/>
      <c r="I121" s="23"/>
      <c r="J121" s="23"/>
    </row>
    <row r="122" spans="1:10" x14ac:dyDescent="0.25">
      <c r="A122" s="3"/>
      <c r="B122" s="13" t="s">
        <v>39</v>
      </c>
      <c r="C122" s="29" t="s">
        <v>40</v>
      </c>
      <c r="D122" s="13"/>
      <c r="E122" s="13"/>
      <c r="F122" s="13"/>
      <c r="G122" s="13"/>
      <c r="H122" s="13"/>
      <c r="I122" s="23"/>
      <c r="J122" s="23"/>
    </row>
    <row r="123" spans="1:10" x14ac:dyDescent="0.25">
      <c r="A123" s="3"/>
      <c r="B123" s="13" t="s">
        <v>11</v>
      </c>
      <c r="C123" s="29" t="s">
        <v>41</v>
      </c>
      <c r="D123" s="13"/>
      <c r="E123" s="13"/>
      <c r="F123" s="13"/>
      <c r="G123" s="13"/>
      <c r="H123" s="13"/>
      <c r="I123" s="23"/>
      <c r="J123" s="23"/>
    </row>
    <row r="124" spans="1:10" x14ac:dyDescent="0.25">
      <c r="B124" s="225" t="s">
        <v>382</v>
      </c>
      <c r="C124" s="133" t="s">
        <v>383</v>
      </c>
      <c r="H124" s="25"/>
    </row>
    <row r="125" spans="1:10" x14ac:dyDescent="0.25">
      <c r="B125" s="1" t="s">
        <v>5</v>
      </c>
      <c r="C125" s="91" t="s">
        <v>384</v>
      </c>
      <c r="H125" s="25"/>
    </row>
    <row r="126" spans="1:10" x14ac:dyDescent="0.25">
      <c r="B126" s="225" t="s">
        <v>2</v>
      </c>
      <c r="C126" s="133" t="s">
        <v>385</v>
      </c>
      <c r="H126" s="25"/>
    </row>
    <row r="127" spans="1:10" x14ac:dyDescent="0.25">
      <c r="B127" s="225" t="s">
        <v>394</v>
      </c>
      <c r="C127" s="133" t="s">
        <v>395</v>
      </c>
      <c r="H127" s="25"/>
    </row>
  </sheetData>
  <mergeCells count="23">
    <mergeCell ref="B6:C6"/>
    <mergeCell ref="B69:C69"/>
    <mergeCell ref="F69:H69"/>
    <mergeCell ref="I92:J92"/>
    <mergeCell ref="F32:H32"/>
    <mergeCell ref="F78:H78"/>
    <mergeCell ref="B104:C104"/>
    <mergeCell ref="B91:I91"/>
    <mergeCell ref="B92:C92"/>
    <mergeCell ref="F92:H92"/>
    <mergeCell ref="F104:H104"/>
    <mergeCell ref="B103:I103"/>
    <mergeCell ref="B1:I1"/>
    <mergeCell ref="F83:H83"/>
    <mergeCell ref="B83:C83"/>
    <mergeCell ref="B31:I31"/>
    <mergeCell ref="B82:I82"/>
    <mergeCell ref="B7:C7"/>
    <mergeCell ref="F7:H7"/>
    <mergeCell ref="B32:C32"/>
    <mergeCell ref="B77:I77"/>
    <mergeCell ref="B78:C78"/>
    <mergeCell ref="B68:I68"/>
  </mergeCells>
  <hyperlinks>
    <hyperlink ref="J72" location="'Factura y boleta 2.1 '!D138" display="UN_ECE_5153 . Sin valor:  - " xr:uid="{00000000-0004-0000-0000-000000000000}"/>
    <hyperlink ref="J43" location="'Factura y boleta 2.1 '!D138" display="UN_ECE_5153 . Sin valor:  - " xr:uid="{00000000-0004-0000-0000-000001000000}"/>
    <hyperlink ref="J50" location="'Factura y boleta 2.1 '!D138" display="UN_ECE_5153 . Sin valor:  - " xr:uid="{00000000-0004-0000-0000-000002000000}"/>
  </hyperlinks>
  <pageMargins left="0.94488188976377963" right="0.23622047244094491" top="0.38" bottom="0.35433070866141736" header="0.53" footer="0.15748031496062992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60" zoomScaleNormal="60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K14" sqref="K14"/>
    </sheetView>
  </sheetViews>
  <sheetFormatPr baseColWidth="10" defaultRowHeight="15" x14ac:dyDescent="0.25"/>
  <cols>
    <col min="1" max="1" width="4.7109375" style="105" customWidth="1"/>
    <col min="2" max="2" width="5.42578125" style="4" customWidth="1"/>
    <col min="3" max="3" width="78.7109375" style="32" customWidth="1"/>
    <col min="4" max="4" width="16.7109375" style="4" customWidth="1"/>
    <col min="5" max="5" width="17.140625" style="4" customWidth="1"/>
    <col min="6" max="6" width="14.28515625" style="4" customWidth="1"/>
    <col min="7" max="7" width="23" style="4" customWidth="1"/>
    <col min="8" max="8" width="10.140625" style="4" customWidth="1"/>
    <col min="9" max="9" width="25.28515625" style="25" customWidth="1"/>
    <col min="10" max="10" width="17.7109375" style="25" customWidth="1"/>
    <col min="11" max="11" width="35.42578125" style="103" customWidth="1"/>
    <col min="12" max="13" width="11.42578125" style="3"/>
    <col min="14" max="14" width="13.7109375" style="3" customWidth="1"/>
    <col min="15" max="16384" width="11.42578125" style="3"/>
  </cols>
  <sheetData>
    <row r="1" spans="1:12" ht="21" x14ac:dyDescent="0.25">
      <c r="B1" s="262" t="s">
        <v>217</v>
      </c>
      <c r="C1" s="262"/>
      <c r="D1" s="262"/>
      <c r="E1" s="262"/>
      <c r="F1" s="262"/>
      <c r="G1" s="262"/>
      <c r="H1" s="262"/>
      <c r="I1" s="262"/>
      <c r="J1" s="209"/>
    </row>
    <row r="2" spans="1:12" x14ac:dyDescent="0.25">
      <c r="B2" s="36"/>
      <c r="C2" s="36"/>
      <c r="D2" s="36"/>
      <c r="E2" s="36"/>
      <c r="F2" s="36"/>
      <c r="G2" s="36"/>
      <c r="H2" s="36"/>
      <c r="I2" s="36"/>
      <c r="J2" s="210"/>
    </row>
    <row r="3" spans="1:12" ht="18.75" x14ac:dyDescent="0.25">
      <c r="B3" s="47" t="s">
        <v>581</v>
      </c>
      <c r="C3" s="29"/>
      <c r="D3" s="36"/>
      <c r="E3" s="36"/>
      <c r="F3" s="36"/>
      <c r="G3" s="36"/>
      <c r="H3" s="36"/>
      <c r="I3" s="36"/>
      <c r="J3" s="210"/>
    </row>
    <row r="4" spans="1:12" ht="21" x14ac:dyDescent="0.35">
      <c r="B4" s="3"/>
      <c r="C4" s="221" t="s">
        <v>539</v>
      </c>
      <c r="D4" s="13"/>
      <c r="E4" s="13"/>
      <c r="F4" s="13"/>
      <c r="G4" s="13"/>
      <c r="H4" s="13"/>
      <c r="I4" s="23"/>
      <c r="J4" s="23"/>
    </row>
    <row r="5" spans="1:12" ht="45" x14ac:dyDescent="0.25">
      <c r="B5" s="155" t="s">
        <v>0</v>
      </c>
      <c r="C5" s="19" t="s">
        <v>46</v>
      </c>
      <c r="D5" s="19" t="s">
        <v>159</v>
      </c>
      <c r="E5" s="19" t="s">
        <v>160</v>
      </c>
      <c r="F5" s="19" t="s">
        <v>25</v>
      </c>
      <c r="G5" s="19" t="s">
        <v>1</v>
      </c>
      <c r="H5" s="19" t="s">
        <v>537</v>
      </c>
      <c r="I5" s="19" t="s">
        <v>196</v>
      </c>
      <c r="J5" s="176" t="s">
        <v>538</v>
      </c>
    </row>
    <row r="6" spans="1:12" ht="15" customHeight="1" x14ac:dyDescent="0.25">
      <c r="B6" s="274" t="s">
        <v>582</v>
      </c>
      <c r="C6" s="275"/>
      <c r="D6" s="226"/>
      <c r="E6" s="226"/>
      <c r="F6" s="226"/>
      <c r="G6" s="226"/>
      <c r="H6" s="226"/>
      <c r="I6" s="226"/>
      <c r="J6" s="215"/>
    </row>
    <row r="7" spans="1:12" x14ac:dyDescent="0.25">
      <c r="B7" s="268"/>
      <c r="C7" s="269"/>
      <c r="D7" s="55" t="s">
        <v>2</v>
      </c>
      <c r="E7" s="55" t="s">
        <v>2</v>
      </c>
      <c r="F7" s="268"/>
      <c r="G7" s="270"/>
      <c r="H7" s="269"/>
      <c r="I7" s="170" t="s">
        <v>562</v>
      </c>
      <c r="J7" s="16"/>
    </row>
    <row r="8" spans="1:12" ht="30" x14ac:dyDescent="0.25">
      <c r="B8" s="217">
        <v>1</v>
      </c>
      <c r="C8" s="20" t="s">
        <v>62</v>
      </c>
      <c r="D8" s="21" t="s">
        <v>2</v>
      </c>
      <c r="E8" s="6" t="s">
        <v>2</v>
      </c>
      <c r="F8" s="6" t="s">
        <v>56</v>
      </c>
      <c r="G8" s="62" t="s">
        <v>549</v>
      </c>
      <c r="H8" s="6">
        <v>1</v>
      </c>
      <c r="I8" s="177" t="s">
        <v>84</v>
      </c>
      <c r="J8" s="15"/>
    </row>
    <row r="9" spans="1:12" x14ac:dyDescent="0.25">
      <c r="B9" s="217">
        <v>2</v>
      </c>
      <c r="C9" s="20" t="s">
        <v>15</v>
      </c>
      <c r="D9" s="21" t="s">
        <v>2</v>
      </c>
      <c r="E9" s="6" t="s">
        <v>2</v>
      </c>
      <c r="F9" s="6" t="s">
        <v>16</v>
      </c>
      <c r="G9" s="6" t="s">
        <v>17</v>
      </c>
      <c r="H9" s="6">
        <v>2</v>
      </c>
      <c r="I9" s="178" t="s">
        <v>76</v>
      </c>
      <c r="J9" s="14"/>
    </row>
    <row r="10" spans="1:12" x14ac:dyDescent="0.25">
      <c r="B10" s="217">
        <v>3</v>
      </c>
      <c r="C10" s="9" t="s">
        <v>421</v>
      </c>
      <c r="D10" s="54" t="s">
        <v>2</v>
      </c>
      <c r="E10" s="54" t="s">
        <v>2</v>
      </c>
      <c r="F10" s="54" t="s">
        <v>422</v>
      </c>
      <c r="G10" s="149" t="s">
        <v>428</v>
      </c>
      <c r="H10" s="6">
        <v>3</v>
      </c>
      <c r="I10" s="180" t="s">
        <v>423</v>
      </c>
      <c r="J10" s="211"/>
      <c r="L10" s="227"/>
    </row>
    <row r="11" spans="1:12" x14ac:dyDescent="0.25">
      <c r="B11" s="217">
        <v>4</v>
      </c>
      <c r="C11" s="9" t="s">
        <v>192</v>
      </c>
      <c r="D11" s="6" t="s">
        <v>5</v>
      </c>
      <c r="E11" s="6" t="s">
        <v>5</v>
      </c>
      <c r="F11" s="6" t="s">
        <v>34</v>
      </c>
      <c r="G11" s="6"/>
      <c r="H11" s="6">
        <v>4</v>
      </c>
      <c r="I11" s="177" t="s">
        <v>193</v>
      </c>
      <c r="J11" s="15"/>
    </row>
    <row r="12" spans="1:12" ht="30" x14ac:dyDescent="0.25">
      <c r="B12" s="217">
        <v>5</v>
      </c>
      <c r="C12" s="9" t="s">
        <v>70</v>
      </c>
      <c r="D12" s="21" t="s">
        <v>2</v>
      </c>
      <c r="E12" s="6" t="s">
        <v>5</v>
      </c>
      <c r="F12" s="6" t="s">
        <v>22</v>
      </c>
      <c r="G12" s="7" t="s">
        <v>138</v>
      </c>
      <c r="H12" s="6">
        <v>5</v>
      </c>
      <c r="I12" s="178" t="s">
        <v>73</v>
      </c>
      <c r="J12" s="14"/>
    </row>
    <row r="13" spans="1:12" x14ac:dyDescent="0.25">
      <c r="B13" s="217">
        <v>6</v>
      </c>
      <c r="C13" s="9" t="s">
        <v>71</v>
      </c>
      <c r="D13" s="21" t="s">
        <v>2</v>
      </c>
      <c r="E13" s="6" t="s">
        <v>5</v>
      </c>
      <c r="F13" s="6" t="s">
        <v>8</v>
      </c>
      <c r="G13" s="6"/>
      <c r="H13" s="6">
        <v>6</v>
      </c>
      <c r="I13" s="178" t="s">
        <v>72</v>
      </c>
      <c r="J13" s="14"/>
    </row>
    <row r="14" spans="1:12" x14ac:dyDescent="0.25">
      <c r="B14" s="217">
        <v>7</v>
      </c>
      <c r="C14" s="9" t="s">
        <v>42</v>
      </c>
      <c r="D14" s="21" t="s">
        <v>2</v>
      </c>
      <c r="E14" s="6" t="s">
        <v>5</v>
      </c>
      <c r="F14" s="6" t="s">
        <v>3</v>
      </c>
      <c r="G14" s="8"/>
      <c r="H14" s="6">
        <v>7</v>
      </c>
      <c r="I14" s="178" t="s">
        <v>75</v>
      </c>
      <c r="J14" s="14"/>
    </row>
    <row r="15" spans="1:12" ht="30" x14ac:dyDescent="0.25">
      <c r="B15" s="217">
        <v>8</v>
      </c>
      <c r="C15" s="190" t="s">
        <v>50</v>
      </c>
      <c r="D15" s="21" t="s">
        <v>2</v>
      </c>
      <c r="E15" s="6" t="s">
        <v>2</v>
      </c>
      <c r="F15" s="6" t="s">
        <v>9</v>
      </c>
      <c r="G15" s="7" t="s">
        <v>139</v>
      </c>
      <c r="H15" s="6">
        <v>8</v>
      </c>
      <c r="I15" s="177" t="s">
        <v>77</v>
      </c>
      <c r="J15" s="14"/>
      <c r="K15" s="22"/>
    </row>
    <row r="16" spans="1:12" ht="30" x14ac:dyDescent="0.25">
      <c r="A16" s="3"/>
      <c r="B16" s="217">
        <v>9</v>
      </c>
      <c r="C16" s="186" t="s">
        <v>55</v>
      </c>
      <c r="D16" s="6" t="s">
        <v>2</v>
      </c>
      <c r="E16" s="3"/>
      <c r="F16" s="6" t="s">
        <v>6</v>
      </c>
      <c r="G16" s="8" t="s">
        <v>153</v>
      </c>
      <c r="H16" s="6">
        <v>9</v>
      </c>
      <c r="I16" s="57" t="s">
        <v>156</v>
      </c>
      <c r="J16" s="211"/>
    </row>
    <row r="17" spans="1:13" x14ac:dyDescent="0.25">
      <c r="A17" s="3"/>
      <c r="B17" s="217">
        <v>10</v>
      </c>
      <c r="C17" s="186" t="s">
        <v>157</v>
      </c>
      <c r="D17" s="6" t="s">
        <v>2</v>
      </c>
      <c r="E17" s="3"/>
      <c r="F17" s="6" t="s">
        <v>47</v>
      </c>
      <c r="G17" s="8"/>
      <c r="H17" s="6">
        <v>10</v>
      </c>
      <c r="I17" s="57" t="s">
        <v>158</v>
      </c>
      <c r="J17" s="211"/>
    </row>
    <row r="18" spans="1:13" x14ac:dyDescent="0.25">
      <c r="A18" s="3"/>
      <c r="B18" s="217">
        <v>11</v>
      </c>
      <c r="C18" s="186" t="s">
        <v>54</v>
      </c>
      <c r="D18" s="6" t="s">
        <v>5</v>
      </c>
      <c r="E18" s="3"/>
      <c r="F18" s="6" t="s">
        <v>6</v>
      </c>
      <c r="G18" s="35" t="s">
        <v>203</v>
      </c>
      <c r="H18" s="6">
        <v>11</v>
      </c>
      <c r="I18" s="245" t="s">
        <v>154</v>
      </c>
      <c r="J18" s="211"/>
    </row>
    <row r="19" spans="1:13" ht="15.75" thickBot="1" x14ac:dyDescent="0.3">
      <c r="A19" s="3"/>
      <c r="B19" s="217">
        <v>12</v>
      </c>
      <c r="C19" s="186" t="s">
        <v>53</v>
      </c>
      <c r="D19" s="6" t="s">
        <v>2</v>
      </c>
      <c r="E19" s="3"/>
      <c r="F19" s="6" t="s">
        <v>52</v>
      </c>
      <c r="G19" s="8" t="s">
        <v>117</v>
      </c>
      <c r="H19" s="6">
        <v>12</v>
      </c>
      <c r="I19" s="57" t="s">
        <v>155</v>
      </c>
      <c r="J19" s="211"/>
    </row>
    <row r="20" spans="1:13" x14ac:dyDescent="0.25">
      <c r="A20" s="3"/>
      <c r="B20" s="217">
        <v>13</v>
      </c>
      <c r="C20" s="228" t="s">
        <v>480</v>
      </c>
      <c r="D20" s="157" t="s">
        <v>5</v>
      </c>
      <c r="E20" s="6" t="s">
        <v>5</v>
      </c>
      <c r="F20" s="6" t="s">
        <v>8</v>
      </c>
      <c r="G20" s="6" t="s">
        <v>10</v>
      </c>
      <c r="H20" s="6">
        <v>13</v>
      </c>
      <c r="I20" s="181" t="s">
        <v>552</v>
      </c>
      <c r="J20" s="211" t="s">
        <v>550</v>
      </c>
    </row>
    <row r="21" spans="1:13" ht="90" x14ac:dyDescent="0.25">
      <c r="A21" s="3"/>
      <c r="B21" s="217">
        <v>14</v>
      </c>
      <c r="C21" s="229" t="s">
        <v>479</v>
      </c>
      <c r="D21" s="157" t="s">
        <v>5</v>
      </c>
      <c r="E21" s="6" t="s">
        <v>5</v>
      </c>
      <c r="F21" s="6" t="s">
        <v>8</v>
      </c>
      <c r="G21" s="6" t="s">
        <v>10</v>
      </c>
      <c r="H21" s="6">
        <v>14</v>
      </c>
      <c r="I21" s="181" t="s">
        <v>553</v>
      </c>
      <c r="J21" s="211"/>
      <c r="K21" s="152" t="s">
        <v>540</v>
      </c>
    </row>
    <row r="22" spans="1:13" ht="15.75" thickBot="1" x14ac:dyDescent="0.3">
      <c r="A22" s="3"/>
      <c r="B22" s="217">
        <v>15</v>
      </c>
      <c r="C22" s="230" t="s">
        <v>478</v>
      </c>
      <c r="D22" s="157" t="s">
        <v>5</v>
      </c>
      <c r="E22" s="6" t="s">
        <v>5</v>
      </c>
      <c r="F22" s="6" t="s">
        <v>8</v>
      </c>
      <c r="G22" s="6" t="s">
        <v>10</v>
      </c>
      <c r="H22" s="6">
        <v>15</v>
      </c>
      <c r="I22" s="181" t="s">
        <v>554</v>
      </c>
      <c r="J22" s="211"/>
      <c r="K22" s="50"/>
    </row>
    <row r="23" spans="1:13" ht="30.75" thickBot="1" x14ac:dyDescent="0.3">
      <c r="A23" s="3"/>
      <c r="B23" s="217">
        <v>16</v>
      </c>
      <c r="C23" s="191" t="s">
        <v>460</v>
      </c>
      <c r="D23" s="6" t="s">
        <v>5</v>
      </c>
      <c r="E23" s="6" t="s">
        <v>5</v>
      </c>
      <c r="F23" s="6" t="s">
        <v>8</v>
      </c>
      <c r="G23" s="6" t="s">
        <v>10</v>
      </c>
      <c r="H23" s="6">
        <v>16</v>
      </c>
      <c r="I23" s="181" t="s">
        <v>555</v>
      </c>
      <c r="J23" s="62" t="s">
        <v>491</v>
      </c>
      <c r="K23" s="50"/>
    </row>
    <row r="24" spans="1:13" ht="30" x14ac:dyDescent="0.25">
      <c r="A24" s="3"/>
      <c r="B24" s="217">
        <v>17</v>
      </c>
      <c r="C24" s="231" t="s">
        <v>484</v>
      </c>
      <c r="D24" s="160" t="s">
        <v>2</v>
      </c>
      <c r="E24" s="54" t="s">
        <v>2</v>
      </c>
      <c r="F24" s="6" t="s">
        <v>8</v>
      </c>
      <c r="G24" s="6" t="s">
        <v>10</v>
      </c>
      <c r="H24" s="6">
        <v>17</v>
      </c>
      <c r="I24" s="239" t="s">
        <v>556</v>
      </c>
      <c r="J24" s="62" t="s">
        <v>485</v>
      </c>
      <c r="K24" s="50"/>
    </row>
    <row r="25" spans="1:13" ht="30" x14ac:dyDescent="0.25">
      <c r="A25" s="3"/>
      <c r="B25" s="217">
        <v>18</v>
      </c>
      <c r="C25" s="232" t="s">
        <v>487</v>
      </c>
      <c r="D25" s="160" t="s">
        <v>2</v>
      </c>
      <c r="E25" s="54" t="s">
        <v>2</v>
      </c>
      <c r="F25" s="6" t="s">
        <v>8</v>
      </c>
      <c r="G25" s="6" t="s">
        <v>10</v>
      </c>
      <c r="H25" s="6">
        <v>18</v>
      </c>
      <c r="I25" s="240" t="s">
        <v>557</v>
      </c>
      <c r="J25" s="62" t="s">
        <v>486</v>
      </c>
      <c r="K25" s="50"/>
      <c r="M25" s="103"/>
    </row>
    <row r="26" spans="1:13" ht="99.75" x14ac:dyDescent="0.25">
      <c r="A26" s="3"/>
      <c r="B26" s="217">
        <v>19</v>
      </c>
      <c r="C26" s="232" t="s">
        <v>19</v>
      </c>
      <c r="D26" s="185" t="s">
        <v>5</v>
      </c>
      <c r="E26" s="53" t="s">
        <v>5</v>
      </c>
      <c r="F26" s="53" t="s">
        <v>8</v>
      </c>
      <c r="G26" s="53" t="s">
        <v>23</v>
      </c>
      <c r="H26" s="6">
        <v>19</v>
      </c>
      <c r="I26" s="238" t="s">
        <v>558</v>
      </c>
      <c r="J26" s="62" t="s">
        <v>482</v>
      </c>
      <c r="K26" s="50" t="s">
        <v>481</v>
      </c>
    </row>
    <row r="27" spans="1:13" ht="30" x14ac:dyDescent="0.25">
      <c r="A27" s="3"/>
      <c r="B27" s="217">
        <v>20</v>
      </c>
      <c r="C27" s="232" t="s">
        <v>14</v>
      </c>
      <c r="D27" s="185" t="s">
        <v>5</v>
      </c>
      <c r="E27" s="53" t="s">
        <v>5</v>
      </c>
      <c r="F27" s="53" t="s">
        <v>8</v>
      </c>
      <c r="G27" s="53" t="s">
        <v>10</v>
      </c>
      <c r="H27" s="6">
        <v>20</v>
      </c>
      <c r="I27" s="238" t="s">
        <v>74</v>
      </c>
      <c r="J27" s="62" t="s">
        <v>483</v>
      </c>
      <c r="K27" s="50"/>
    </row>
    <row r="28" spans="1:13" x14ac:dyDescent="0.25">
      <c r="A28" s="3"/>
      <c r="B28" s="217">
        <v>21</v>
      </c>
      <c r="C28" s="232" t="s">
        <v>61</v>
      </c>
      <c r="D28" s="157" t="s">
        <v>5</v>
      </c>
      <c r="E28" s="6" t="s">
        <v>5</v>
      </c>
      <c r="F28" s="6" t="s">
        <v>8</v>
      </c>
      <c r="G28" s="6" t="s">
        <v>10</v>
      </c>
      <c r="H28" s="6">
        <v>21</v>
      </c>
      <c r="I28" s="167" t="s">
        <v>560</v>
      </c>
      <c r="J28" s="62" t="s">
        <v>489</v>
      </c>
    </row>
    <row r="29" spans="1:13" ht="15.75" thickBot="1" x14ac:dyDescent="0.3">
      <c r="A29" s="3"/>
      <c r="B29" s="217">
        <v>22</v>
      </c>
      <c r="C29" s="233" t="s">
        <v>20</v>
      </c>
      <c r="D29" s="159" t="s">
        <v>2</v>
      </c>
      <c r="E29" s="54" t="s">
        <v>2</v>
      </c>
      <c r="F29" s="54" t="s">
        <v>8</v>
      </c>
      <c r="G29" s="54" t="s">
        <v>10</v>
      </c>
      <c r="H29" s="6">
        <v>22</v>
      </c>
      <c r="I29" s="239" t="s">
        <v>559</v>
      </c>
      <c r="J29" s="62" t="s">
        <v>488</v>
      </c>
      <c r="K29" s="219" t="s">
        <v>490</v>
      </c>
    </row>
    <row r="30" spans="1:13" x14ac:dyDescent="0.25">
      <c r="A30" s="3"/>
      <c r="B30" s="217">
        <v>23</v>
      </c>
      <c r="C30" s="173" t="s">
        <v>426</v>
      </c>
      <c r="D30" s="6" t="s">
        <v>2</v>
      </c>
      <c r="E30" s="6" t="s">
        <v>2</v>
      </c>
      <c r="F30" s="6" t="s">
        <v>11</v>
      </c>
      <c r="G30" s="6">
        <v>2.1</v>
      </c>
      <c r="H30" s="6">
        <v>23</v>
      </c>
      <c r="I30" s="182" t="s">
        <v>424</v>
      </c>
      <c r="J30" s="211"/>
      <c r="K30" s="50"/>
    </row>
    <row r="31" spans="1:13" x14ac:dyDescent="0.25">
      <c r="A31" s="3"/>
      <c r="B31" s="217">
        <v>24</v>
      </c>
      <c r="C31" s="9" t="s">
        <v>427</v>
      </c>
      <c r="D31" s="6" t="s">
        <v>2</v>
      </c>
      <c r="E31" s="6" t="s">
        <v>2</v>
      </c>
      <c r="F31" s="6" t="s">
        <v>11</v>
      </c>
      <c r="G31" s="158" t="s">
        <v>440</v>
      </c>
      <c r="H31" s="6">
        <v>24</v>
      </c>
      <c r="I31" s="177" t="s">
        <v>425</v>
      </c>
      <c r="J31" s="211"/>
    </row>
    <row r="32" spans="1:13" ht="15" hidden="1" customHeight="1" x14ac:dyDescent="0.25">
      <c r="A32" s="3"/>
      <c r="B32" s="3"/>
      <c r="C32" s="3"/>
      <c r="D32" s="3"/>
      <c r="E32" s="3"/>
      <c r="F32" s="3"/>
      <c r="G32" s="3"/>
      <c r="H32" s="6">
        <v>25</v>
      </c>
      <c r="I32" s="3"/>
      <c r="J32" s="212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212"/>
      <c r="K33" s="236"/>
    </row>
    <row r="34" spans="1:13" ht="15" customHeight="1" x14ac:dyDescent="0.25">
      <c r="A34" s="3"/>
      <c r="B34" s="264" t="s">
        <v>182</v>
      </c>
      <c r="C34" s="265"/>
      <c r="D34" s="265"/>
      <c r="E34" s="265"/>
      <c r="F34" s="265"/>
      <c r="G34" s="265"/>
      <c r="H34" s="265"/>
      <c r="I34" s="281"/>
      <c r="J34" s="215"/>
      <c r="K34" s="3"/>
    </row>
    <row r="35" spans="1:13" s="169" customFormat="1" hidden="1" x14ac:dyDescent="0.25">
      <c r="A35" s="122"/>
      <c r="B35" s="172"/>
      <c r="C35" s="168"/>
      <c r="D35" s="171"/>
      <c r="E35" s="148"/>
      <c r="F35" s="148"/>
      <c r="G35" s="148"/>
      <c r="H35" s="148"/>
      <c r="I35" s="184"/>
      <c r="J35" s="211"/>
    </row>
    <row r="36" spans="1:13" s="169" customFormat="1" hidden="1" x14ac:dyDescent="0.25">
      <c r="A36" s="122"/>
      <c r="B36" s="172"/>
      <c r="C36" s="235"/>
      <c r="D36" s="171"/>
      <c r="E36" s="148"/>
      <c r="F36" s="148"/>
      <c r="G36" s="148"/>
      <c r="H36" s="148"/>
      <c r="I36" s="184"/>
      <c r="J36" s="211"/>
    </row>
    <row r="37" spans="1:13" s="169" customFormat="1" x14ac:dyDescent="0.25">
      <c r="A37" s="122"/>
      <c r="B37" s="172"/>
      <c r="C37" s="279" t="s">
        <v>580</v>
      </c>
      <c r="D37" s="279"/>
      <c r="E37" s="279"/>
      <c r="F37" s="279"/>
      <c r="G37" s="279"/>
      <c r="H37" s="279"/>
      <c r="I37" s="279"/>
      <c r="J37" s="280"/>
    </row>
    <row r="38" spans="1:13" ht="15" customHeight="1" x14ac:dyDescent="0.25">
      <c r="A38" s="3"/>
      <c r="B38" s="264" t="s">
        <v>442</v>
      </c>
      <c r="C38" s="265"/>
      <c r="D38" s="265"/>
      <c r="E38" s="265"/>
      <c r="F38" s="265"/>
      <c r="G38" s="265"/>
      <c r="H38" s="265"/>
      <c r="I38" s="281"/>
      <c r="J38" s="216"/>
      <c r="K38" s="3"/>
    </row>
    <row r="39" spans="1:13" x14ac:dyDescent="0.25">
      <c r="A39" s="3"/>
      <c r="B39" s="179"/>
      <c r="C39" s="279" t="s">
        <v>580</v>
      </c>
      <c r="D39" s="279"/>
      <c r="E39" s="279"/>
      <c r="F39" s="279"/>
      <c r="G39" s="279"/>
      <c r="H39" s="279"/>
      <c r="I39" s="279"/>
      <c r="J39" s="280"/>
      <c r="K39" s="3"/>
    </row>
    <row r="40" spans="1:13" ht="15" customHeight="1" x14ac:dyDescent="0.25">
      <c r="A40" s="3"/>
      <c r="B40" s="264" t="s">
        <v>183</v>
      </c>
      <c r="C40" s="265"/>
      <c r="D40" s="265"/>
      <c r="E40" s="265"/>
      <c r="F40" s="265"/>
      <c r="G40" s="265"/>
      <c r="H40" s="265"/>
      <c r="I40" s="281"/>
      <c r="J40" s="215"/>
      <c r="K40" s="3"/>
    </row>
    <row r="41" spans="1:13" x14ac:dyDescent="0.25">
      <c r="A41" s="3"/>
      <c r="B41" s="5"/>
      <c r="C41" s="279" t="s">
        <v>580</v>
      </c>
      <c r="D41" s="279"/>
      <c r="E41" s="279"/>
      <c r="F41" s="279"/>
      <c r="G41" s="279"/>
      <c r="H41" s="279"/>
      <c r="I41" s="279"/>
      <c r="J41" s="280"/>
      <c r="K41" s="3"/>
    </row>
    <row r="42" spans="1:13" ht="15" customHeight="1" x14ac:dyDescent="0.25">
      <c r="B42" s="267" t="s">
        <v>185</v>
      </c>
      <c r="C42" s="282"/>
      <c r="D42" s="282"/>
      <c r="E42" s="282"/>
      <c r="F42" s="282"/>
      <c r="G42" s="282"/>
      <c r="H42" s="282"/>
      <c r="I42" s="277"/>
      <c r="J42" s="60"/>
    </row>
    <row r="43" spans="1:13" x14ac:dyDescent="0.25">
      <c r="A43" s="3"/>
      <c r="B43" s="5"/>
      <c r="C43" s="279" t="s">
        <v>580</v>
      </c>
      <c r="D43" s="279"/>
      <c r="E43" s="279"/>
      <c r="F43" s="279"/>
      <c r="G43" s="279"/>
      <c r="H43" s="279"/>
      <c r="I43" s="279"/>
      <c r="J43" s="280"/>
    </row>
    <row r="44" spans="1:13" ht="15" customHeight="1" x14ac:dyDescent="0.25">
      <c r="A44" s="3"/>
      <c r="B44" s="259" t="s">
        <v>186</v>
      </c>
      <c r="C44" s="261"/>
      <c r="D44" s="261"/>
      <c r="E44" s="261"/>
      <c r="F44" s="261"/>
      <c r="G44" s="261"/>
      <c r="H44" s="261"/>
      <c r="I44" s="283"/>
      <c r="J44" s="16"/>
    </row>
    <row r="45" spans="1:13" s="103" customFormat="1" x14ac:dyDescent="0.25">
      <c r="A45" s="3"/>
      <c r="B45" s="192"/>
      <c r="C45" s="279" t="s">
        <v>580</v>
      </c>
      <c r="D45" s="279"/>
      <c r="E45" s="279"/>
      <c r="F45" s="279"/>
      <c r="G45" s="279"/>
      <c r="H45" s="279"/>
      <c r="I45" s="279"/>
      <c r="J45" s="280"/>
      <c r="L45" s="3"/>
      <c r="M45" s="3"/>
    </row>
    <row r="46" spans="1:13" s="103" customFormat="1" ht="15" customHeight="1" x14ac:dyDescent="0.25">
      <c r="A46" s="3"/>
      <c r="B46" s="284" t="s">
        <v>187</v>
      </c>
      <c r="C46" s="260"/>
      <c r="D46" s="260"/>
      <c r="E46" s="260"/>
      <c r="F46" s="260"/>
      <c r="G46" s="260"/>
      <c r="H46" s="260"/>
      <c r="I46" s="285"/>
      <c r="J46" s="16"/>
      <c r="L46" s="3"/>
      <c r="M46" s="3"/>
    </row>
    <row r="47" spans="1:13" s="103" customFormat="1" x14ac:dyDescent="0.25">
      <c r="A47" s="3"/>
      <c r="B47" s="5"/>
      <c r="C47" s="279" t="s">
        <v>580</v>
      </c>
      <c r="D47" s="279"/>
      <c r="E47" s="279"/>
      <c r="F47" s="279"/>
      <c r="G47" s="279"/>
      <c r="H47" s="279"/>
      <c r="I47" s="279"/>
      <c r="J47" s="280"/>
      <c r="L47" s="3"/>
      <c r="M47" s="3"/>
    </row>
    <row r="48" spans="1:13" s="103" customFormat="1" ht="15" hidden="1" customHeight="1" x14ac:dyDescent="0.25">
      <c r="A48" s="3"/>
      <c r="B48" s="259" t="s">
        <v>188</v>
      </c>
      <c r="C48" s="261"/>
      <c r="D48" s="261"/>
      <c r="E48" s="261"/>
      <c r="F48" s="261"/>
      <c r="G48" s="261"/>
      <c r="H48" s="261"/>
      <c r="I48" s="283"/>
      <c r="J48" s="16"/>
      <c r="L48" s="3"/>
      <c r="M48" s="3"/>
    </row>
    <row r="49" spans="1:13" s="103" customFormat="1" ht="15" hidden="1" customHeight="1" x14ac:dyDescent="0.25">
      <c r="A49" s="3"/>
      <c r="B49" s="271"/>
      <c r="C49" s="272"/>
      <c r="D49" s="18" t="s">
        <v>5</v>
      </c>
      <c r="E49" s="18" t="s">
        <v>5</v>
      </c>
      <c r="F49" s="271"/>
      <c r="G49" s="276"/>
      <c r="H49" s="272"/>
      <c r="I49" s="151" t="s">
        <v>198</v>
      </c>
      <c r="J49" s="16"/>
      <c r="L49" s="3"/>
      <c r="M49" s="3"/>
    </row>
    <row r="50" spans="1:13" s="103" customFormat="1" hidden="1" x14ac:dyDescent="0.25">
      <c r="A50" s="3"/>
      <c r="B50" s="14">
        <v>1</v>
      </c>
      <c r="C50" s="9" t="s">
        <v>177</v>
      </c>
      <c r="D50" s="6" t="s">
        <v>2</v>
      </c>
      <c r="E50" s="6" t="s">
        <v>2</v>
      </c>
      <c r="F50" s="6" t="s">
        <v>6</v>
      </c>
      <c r="G50" s="7"/>
      <c r="H50" s="7">
        <v>1</v>
      </c>
      <c r="I50" s="178" t="s">
        <v>104</v>
      </c>
      <c r="J50" s="14"/>
      <c r="L50" s="3"/>
      <c r="M50" s="3"/>
    </row>
    <row r="51" spans="1:13" s="103" customFormat="1" ht="30" hidden="1" x14ac:dyDescent="0.25">
      <c r="A51" s="3"/>
      <c r="B51" s="14">
        <v>2</v>
      </c>
      <c r="C51" s="9" t="s">
        <v>178</v>
      </c>
      <c r="D51" s="6" t="s">
        <v>2</v>
      </c>
      <c r="E51" s="6" t="s">
        <v>2</v>
      </c>
      <c r="F51" s="6" t="s">
        <v>6</v>
      </c>
      <c r="G51" s="7" t="s">
        <v>149</v>
      </c>
      <c r="H51" s="7">
        <v>2</v>
      </c>
      <c r="I51" s="178" t="s">
        <v>105</v>
      </c>
      <c r="J51" s="14"/>
      <c r="L51" s="3"/>
      <c r="M51" s="3"/>
    </row>
    <row r="52" spans="1:13" s="103" customFormat="1" hidden="1" x14ac:dyDescent="0.25">
      <c r="A52" s="3"/>
      <c r="B52" s="14">
        <v>3</v>
      </c>
      <c r="C52" s="9" t="s">
        <v>67</v>
      </c>
      <c r="D52" s="6" t="s">
        <v>2</v>
      </c>
      <c r="E52" s="6" t="s">
        <v>2</v>
      </c>
      <c r="F52" s="6" t="s">
        <v>16</v>
      </c>
      <c r="G52" s="7" t="s">
        <v>17</v>
      </c>
      <c r="H52" s="7">
        <v>3</v>
      </c>
      <c r="I52" s="178" t="s">
        <v>103</v>
      </c>
      <c r="J52" s="14"/>
      <c r="L52" s="3"/>
      <c r="M52" s="3"/>
    </row>
    <row r="53" spans="1:13" s="103" customFormat="1" hidden="1" x14ac:dyDescent="0.25">
      <c r="A53" s="3"/>
      <c r="B53" s="14">
        <v>4</v>
      </c>
      <c r="C53" s="9" t="s">
        <v>106</v>
      </c>
      <c r="D53" s="6" t="s">
        <v>2</v>
      </c>
      <c r="E53" s="6" t="s">
        <v>2</v>
      </c>
      <c r="F53" s="6" t="s">
        <v>65</v>
      </c>
      <c r="G53" s="7" t="s">
        <v>66</v>
      </c>
      <c r="H53" s="7">
        <v>4</v>
      </c>
      <c r="I53" s="178" t="s">
        <v>150</v>
      </c>
      <c r="J53" s="14"/>
      <c r="L53" s="3"/>
      <c r="M53" s="3"/>
    </row>
    <row r="54" spans="1:13" s="103" customFormat="1" ht="30" hidden="1" x14ac:dyDescent="0.25">
      <c r="A54" s="3"/>
      <c r="B54" s="14">
        <v>5</v>
      </c>
      <c r="C54" s="9" t="s">
        <v>109</v>
      </c>
      <c r="D54" s="6" t="s">
        <v>2</v>
      </c>
      <c r="E54" s="6" t="s">
        <v>2</v>
      </c>
      <c r="F54" s="6" t="s">
        <v>68</v>
      </c>
      <c r="G54" s="7" t="s">
        <v>147</v>
      </c>
      <c r="H54" s="7">
        <v>5</v>
      </c>
      <c r="I54" s="178" t="s">
        <v>113</v>
      </c>
      <c r="J54" s="14"/>
      <c r="L54" s="3"/>
      <c r="M54" s="3"/>
    </row>
    <row r="55" spans="1:13" s="103" customFormat="1" hidden="1" x14ac:dyDescent="0.25">
      <c r="A55" s="3"/>
      <c r="B55" s="14">
        <v>6</v>
      </c>
      <c r="C55" s="9" t="s">
        <v>110</v>
      </c>
      <c r="D55" s="6" t="s">
        <v>2</v>
      </c>
      <c r="E55" s="6" t="s">
        <v>2</v>
      </c>
      <c r="F55" s="6" t="s">
        <v>3</v>
      </c>
      <c r="G55" s="7"/>
      <c r="H55" s="7">
        <v>6</v>
      </c>
      <c r="I55" s="178" t="s">
        <v>114</v>
      </c>
      <c r="J55" s="14"/>
      <c r="L55" s="3"/>
      <c r="M55" s="3"/>
    </row>
    <row r="56" spans="1:13" s="103" customFormat="1" ht="30" hidden="1" x14ac:dyDescent="0.25">
      <c r="A56" s="3"/>
      <c r="B56" s="14">
        <v>7</v>
      </c>
      <c r="C56" s="9" t="s">
        <v>111</v>
      </c>
      <c r="D56" s="6" t="s">
        <v>2</v>
      </c>
      <c r="E56" s="6" t="s">
        <v>2</v>
      </c>
      <c r="F56" s="6" t="s">
        <v>68</v>
      </c>
      <c r="G56" s="7" t="s">
        <v>147</v>
      </c>
      <c r="H56" s="7">
        <v>7</v>
      </c>
      <c r="I56" s="178" t="s">
        <v>115</v>
      </c>
      <c r="J56" s="14"/>
      <c r="L56" s="3"/>
      <c r="M56" s="3"/>
    </row>
    <row r="57" spans="1:13" s="103" customFormat="1" hidden="1" x14ac:dyDescent="0.25">
      <c r="A57" s="3"/>
      <c r="B57" s="14">
        <v>8</v>
      </c>
      <c r="C57" s="9" t="s">
        <v>112</v>
      </c>
      <c r="D57" s="6" t="s">
        <v>2</v>
      </c>
      <c r="E57" s="6" t="s">
        <v>2</v>
      </c>
      <c r="F57" s="6" t="s">
        <v>3</v>
      </c>
      <c r="G57" s="7"/>
      <c r="H57" s="7">
        <v>8</v>
      </c>
      <c r="I57" s="178" t="s">
        <v>116</v>
      </c>
      <c r="J57" s="14"/>
      <c r="L57" s="3"/>
      <c r="M57" s="3"/>
    </row>
    <row r="58" spans="1:13" s="103" customFormat="1" ht="30" hidden="1" x14ac:dyDescent="0.25">
      <c r="A58" s="3"/>
      <c r="B58" s="14">
        <v>9</v>
      </c>
      <c r="C58" s="30" t="s">
        <v>118</v>
      </c>
      <c r="D58" s="7" t="s">
        <v>2</v>
      </c>
      <c r="E58" s="7" t="s">
        <v>2</v>
      </c>
      <c r="F58" s="7" t="s">
        <v>22</v>
      </c>
      <c r="G58" s="7" t="s">
        <v>138</v>
      </c>
      <c r="H58" s="7">
        <v>9</v>
      </c>
      <c r="I58" s="178" t="s">
        <v>121</v>
      </c>
      <c r="J58" s="14"/>
      <c r="L58" s="3"/>
      <c r="M58" s="3"/>
    </row>
    <row r="59" spans="1:13" s="103" customFormat="1" hidden="1" x14ac:dyDescent="0.25">
      <c r="A59" s="3"/>
      <c r="B59" s="14">
        <v>10</v>
      </c>
      <c r="C59" s="30" t="s">
        <v>119</v>
      </c>
      <c r="D59" s="7" t="s">
        <v>2</v>
      </c>
      <c r="E59" s="7" t="s">
        <v>2</v>
      </c>
      <c r="F59" s="7" t="s">
        <v>64</v>
      </c>
      <c r="G59" s="7"/>
      <c r="H59" s="7">
        <v>10</v>
      </c>
      <c r="I59" s="178" t="s">
        <v>122</v>
      </c>
      <c r="J59" s="14"/>
      <c r="L59" s="3"/>
      <c r="M59" s="3"/>
    </row>
    <row r="60" spans="1:13" s="103" customFormat="1" hidden="1" x14ac:dyDescent="0.25">
      <c r="A60" s="3"/>
      <c r="B60" s="14">
        <v>11</v>
      </c>
      <c r="C60" s="30" t="s">
        <v>120</v>
      </c>
      <c r="D60" s="7" t="s">
        <v>2</v>
      </c>
      <c r="E60" s="7" t="s">
        <v>2</v>
      </c>
      <c r="F60" s="7" t="s">
        <v>3</v>
      </c>
      <c r="G60" s="7"/>
      <c r="H60" s="7">
        <v>11</v>
      </c>
      <c r="I60" s="178" t="s">
        <v>123</v>
      </c>
      <c r="J60" s="14"/>
      <c r="L60" s="3"/>
      <c r="M60" s="3"/>
    </row>
    <row r="61" spans="1:13" s="103" customFormat="1" hidden="1" x14ac:dyDescent="0.25">
      <c r="A61" s="3"/>
      <c r="B61" s="14">
        <v>12</v>
      </c>
      <c r="C61" s="30" t="s">
        <v>124</v>
      </c>
      <c r="D61" s="7" t="s">
        <v>5</v>
      </c>
      <c r="E61" s="7" t="s">
        <v>5</v>
      </c>
      <c r="F61" s="7" t="s">
        <v>4</v>
      </c>
      <c r="G61" s="7"/>
      <c r="H61" s="7">
        <v>12</v>
      </c>
      <c r="I61" s="178" t="s">
        <v>126</v>
      </c>
      <c r="J61" s="14"/>
      <c r="L61" s="3"/>
      <c r="M61" s="3"/>
    </row>
    <row r="62" spans="1:13" s="103" customFormat="1" hidden="1" x14ac:dyDescent="0.25">
      <c r="A62" s="3"/>
      <c r="B62" s="14">
        <v>13</v>
      </c>
      <c r="C62" s="30" t="s">
        <v>125</v>
      </c>
      <c r="D62" s="7" t="s">
        <v>5</v>
      </c>
      <c r="E62" s="7" t="s">
        <v>5</v>
      </c>
      <c r="F62" s="7" t="s">
        <v>3</v>
      </c>
      <c r="G62" s="7"/>
      <c r="H62" s="7">
        <v>13</v>
      </c>
      <c r="I62" s="178" t="s">
        <v>127</v>
      </c>
      <c r="J62" s="14"/>
      <c r="L62" s="3"/>
      <c r="M62" s="3"/>
    </row>
    <row r="63" spans="1:13" s="103" customFormat="1" hidden="1" x14ac:dyDescent="0.25">
      <c r="A63" s="3"/>
      <c r="B63" s="14">
        <v>14</v>
      </c>
      <c r="C63" s="30" t="s">
        <v>129</v>
      </c>
      <c r="D63" s="7" t="s">
        <v>5</v>
      </c>
      <c r="E63" s="7" t="s">
        <v>5</v>
      </c>
      <c r="F63" s="7" t="s">
        <v>59</v>
      </c>
      <c r="G63" s="7"/>
      <c r="H63" s="7">
        <v>14</v>
      </c>
      <c r="I63" s="178" t="s">
        <v>130</v>
      </c>
      <c r="J63" s="14"/>
      <c r="L63" s="3"/>
      <c r="M63" s="3"/>
    </row>
    <row r="64" spans="1:13" s="103" customFormat="1" ht="15" hidden="1" customHeight="1" x14ac:dyDescent="0.25">
      <c r="A64" s="3"/>
      <c r="B64" s="259" t="s">
        <v>189</v>
      </c>
      <c r="C64" s="261"/>
      <c r="D64" s="261"/>
      <c r="E64" s="261"/>
      <c r="F64" s="261"/>
      <c r="G64" s="261"/>
      <c r="H64" s="261"/>
      <c r="I64" s="283"/>
      <c r="J64" s="16"/>
      <c r="L64" s="3"/>
      <c r="M64" s="3"/>
    </row>
    <row r="65" spans="1:13" s="103" customFormat="1" ht="15" hidden="1" customHeight="1" x14ac:dyDescent="0.25">
      <c r="A65" s="3"/>
      <c r="B65" s="271"/>
      <c r="C65" s="272"/>
      <c r="D65" s="18" t="s">
        <v>5</v>
      </c>
      <c r="E65" s="18" t="s">
        <v>5</v>
      </c>
      <c r="F65" s="271"/>
      <c r="G65" s="276"/>
      <c r="H65" s="272"/>
      <c r="I65" s="151" t="s">
        <v>199</v>
      </c>
      <c r="J65" s="16"/>
      <c r="L65" s="3"/>
      <c r="M65" s="3"/>
    </row>
    <row r="66" spans="1:13" s="103" customFormat="1" hidden="1" x14ac:dyDescent="0.25">
      <c r="A66" s="3"/>
      <c r="B66" s="14">
        <v>1</v>
      </c>
      <c r="C66" s="9" t="s">
        <v>102</v>
      </c>
      <c r="D66" s="6" t="s">
        <v>2</v>
      </c>
      <c r="E66" s="6" t="s">
        <v>2</v>
      </c>
      <c r="F66" s="6" t="s">
        <v>6</v>
      </c>
      <c r="G66" s="7"/>
      <c r="H66" s="7">
        <v>1</v>
      </c>
      <c r="I66" s="178" t="s">
        <v>104</v>
      </c>
      <c r="J66" s="14"/>
      <c r="L66" s="3"/>
      <c r="M66" s="3"/>
    </row>
    <row r="67" spans="1:13" s="103" customFormat="1" ht="30" hidden="1" x14ac:dyDescent="0.25">
      <c r="A67" s="3"/>
      <c r="B67" s="14">
        <v>2</v>
      </c>
      <c r="C67" s="9" t="s">
        <v>109</v>
      </c>
      <c r="D67" s="6" t="s">
        <v>2</v>
      </c>
      <c r="E67" s="6" t="s">
        <v>2</v>
      </c>
      <c r="F67" s="6" t="s">
        <v>68</v>
      </c>
      <c r="G67" s="7" t="s">
        <v>147</v>
      </c>
      <c r="H67" s="7">
        <v>2</v>
      </c>
      <c r="I67" s="178" t="s">
        <v>113</v>
      </c>
      <c r="J67" s="14"/>
      <c r="L67" s="3"/>
      <c r="M67" s="3"/>
    </row>
    <row r="68" spans="1:13" s="103" customFormat="1" hidden="1" x14ac:dyDescent="0.25">
      <c r="A68" s="3"/>
      <c r="B68" s="14">
        <v>3</v>
      </c>
      <c r="C68" s="9" t="s">
        <v>110</v>
      </c>
      <c r="D68" s="6" t="s">
        <v>2</v>
      </c>
      <c r="E68" s="6" t="s">
        <v>2</v>
      </c>
      <c r="F68" s="6" t="s">
        <v>3</v>
      </c>
      <c r="G68" s="7"/>
      <c r="H68" s="7">
        <v>3</v>
      </c>
      <c r="I68" s="178" t="s">
        <v>114</v>
      </c>
      <c r="J68" s="14"/>
      <c r="L68" s="3"/>
      <c r="M68" s="3"/>
    </row>
    <row r="69" spans="1:13" s="103" customFormat="1" ht="30" hidden="1" x14ac:dyDescent="0.25">
      <c r="A69" s="3"/>
      <c r="B69" s="14">
        <v>4</v>
      </c>
      <c r="C69" s="9" t="s">
        <v>111</v>
      </c>
      <c r="D69" s="6" t="s">
        <v>2</v>
      </c>
      <c r="E69" s="6" t="s">
        <v>2</v>
      </c>
      <c r="F69" s="6" t="s">
        <v>68</v>
      </c>
      <c r="G69" s="7" t="s">
        <v>147</v>
      </c>
      <c r="H69" s="7">
        <v>4</v>
      </c>
      <c r="I69" s="178" t="s">
        <v>115</v>
      </c>
      <c r="J69" s="14"/>
      <c r="L69" s="3"/>
      <c r="M69" s="3"/>
    </row>
    <row r="70" spans="1:13" s="103" customFormat="1" hidden="1" x14ac:dyDescent="0.25">
      <c r="A70" s="3"/>
      <c r="B70" s="14">
        <v>5</v>
      </c>
      <c r="C70" s="9" t="s">
        <v>112</v>
      </c>
      <c r="D70" s="6" t="s">
        <v>2</v>
      </c>
      <c r="E70" s="6" t="s">
        <v>2</v>
      </c>
      <c r="F70" s="6" t="s">
        <v>3</v>
      </c>
      <c r="G70" s="7"/>
      <c r="H70" s="7">
        <v>5</v>
      </c>
      <c r="I70" s="178" t="s">
        <v>116</v>
      </c>
      <c r="J70" s="14"/>
      <c r="L70" s="3"/>
      <c r="M70" s="3"/>
    </row>
    <row r="71" spans="1:13" s="103" customFormat="1" ht="30" hidden="1" x14ac:dyDescent="0.25">
      <c r="A71" s="3"/>
      <c r="B71" s="14">
        <v>6</v>
      </c>
      <c r="C71" s="30" t="s">
        <v>118</v>
      </c>
      <c r="D71" s="7" t="s">
        <v>2</v>
      </c>
      <c r="E71" s="7" t="s">
        <v>2</v>
      </c>
      <c r="F71" s="7" t="s">
        <v>22</v>
      </c>
      <c r="G71" s="7" t="s">
        <v>138</v>
      </c>
      <c r="H71" s="7">
        <v>6</v>
      </c>
      <c r="I71" s="178" t="s">
        <v>121</v>
      </c>
      <c r="J71" s="14"/>
      <c r="L71" s="3"/>
      <c r="M71" s="3"/>
    </row>
    <row r="72" spans="1:13" s="103" customFormat="1" hidden="1" x14ac:dyDescent="0.25">
      <c r="A72" s="3"/>
      <c r="B72" s="14">
        <v>7</v>
      </c>
      <c r="C72" s="30" t="s">
        <v>119</v>
      </c>
      <c r="D72" s="7" t="s">
        <v>2</v>
      </c>
      <c r="E72" s="7" t="s">
        <v>2</v>
      </c>
      <c r="F72" s="7" t="s">
        <v>64</v>
      </c>
      <c r="G72" s="7"/>
      <c r="H72" s="7">
        <v>7</v>
      </c>
      <c r="I72" s="178" t="s">
        <v>122</v>
      </c>
      <c r="J72" s="14"/>
      <c r="L72" s="3"/>
      <c r="M72" s="3"/>
    </row>
    <row r="73" spans="1:13" s="103" customFormat="1" hidden="1" x14ac:dyDescent="0.25">
      <c r="A73" s="3"/>
      <c r="B73" s="14">
        <v>8</v>
      </c>
      <c r="C73" s="30" t="s">
        <v>120</v>
      </c>
      <c r="D73" s="7" t="s">
        <v>2</v>
      </c>
      <c r="E73" s="7" t="s">
        <v>2</v>
      </c>
      <c r="F73" s="7" t="s">
        <v>3</v>
      </c>
      <c r="G73" s="7"/>
      <c r="H73" s="7">
        <v>8</v>
      </c>
      <c r="I73" s="178" t="s">
        <v>123</v>
      </c>
      <c r="J73" s="14"/>
      <c r="L73" s="3"/>
      <c r="M73" s="3"/>
    </row>
    <row r="74" spans="1:13" s="103" customFormat="1" hidden="1" x14ac:dyDescent="0.25">
      <c r="A74" s="3"/>
      <c r="B74" s="14">
        <v>9</v>
      </c>
      <c r="C74" s="9" t="s">
        <v>69</v>
      </c>
      <c r="D74" s="6" t="s">
        <v>5</v>
      </c>
      <c r="E74" s="6" t="s">
        <v>5</v>
      </c>
      <c r="F74" s="6" t="s">
        <v>7</v>
      </c>
      <c r="G74" s="7" t="s">
        <v>108</v>
      </c>
      <c r="H74" s="7">
        <v>9</v>
      </c>
      <c r="I74" s="178" t="s">
        <v>107</v>
      </c>
      <c r="J74" s="14"/>
      <c r="L74" s="3"/>
      <c r="M74" s="3"/>
    </row>
    <row r="75" spans="1:13" s="103" customFormat="1" hidden="1" x14ac:dyDescent="0.25">
      <c r="A75" s="3"/>
      <c r="B75" s="14">
        <v>10</v>
      </c>
      <c r="C75" s="31" t="s">
        <v>179</v>
      </c>
      <c r="D75" s="7" t="s">
        <v>5</v>
      </c>
      <c r="E75" s="7" t="s">
        <v>5</v>
      </c>
      <c r="F75" s="7" t="s">
        <v>4</v>
      </c>
      <c r="G75" s="7"/>
      <c r="H75" s="7">
        <v>10</v>
      </c>
      <c r="I75" s="177" t="s">
        <v>180</v>
      </c>
      <c r="J75" s="15"/>
      <c r="L75" s="3"/>
      <c r="M75" s="3"/>
    </row>
    <row r="76" spans="1:13" s="103" customFormat="1" hidden="1" x14ac:dyDescent="0.25">
      <c r="A76" s="3"/>
      <c r="B76" s="14">
        <v>11</v>
      </c>
      <c r="C76" s="31" t="s">
        <v>128</v>
      </c>
      <c r="D76" s="7" t="s">
        <v>5</v>
      </c>
      <c r="E76" s="7" t="s">
        <v>5</v>
      </c>
      <c r="F76" s="7" t="s">
        <v>3</v>
      </c>
      <c r="G76" s="7"/>
      <c r="H76" s="7">
        <v>11</v>
      </c>
      <c r="I76" s="177" t="s">
        <v>181</v>
      </c>
      <c r="J76" s="15"/>
      <c r="L76" s="3"/>
      <c r="M76" s="3"/>
    </row>
    <row r="77" spans="1:13" s="103" customFormat="1" ht="15" hidden="1" customHeight="1" x14ac:dyDescent="0.25">
      <c r="A77" s="3"/>
      <c r="B77" s="259" t="s">
        <v>190</v>
      </c>
      <c r="C77" s="261"/>
      <c r="D77" s="261"/>
      <c r="E77" s="261"/>
      <c r="F77" s="261"/>
      <c r="G77" s="261"/>
      <c r="H77" s="261"/>
      <c r="I77" s="283"/>
      <c r="J77" s="16"/>
      <c r="L77" s="3"/>
      <c r="M77" s="3"/>
    </row>
    <row r="78" spans="1:13" s="103" customFormat="1" ht="45" hidden="1" customHeight="1" x14ac:dyDescent="0.25">
      <c r="A78" s="3"/>
      <c r="B78" s="271"/>
      <c r="C78" s="272"/>
      <c r="D78" s="18" t="s">
        <v>5</v>
      </c>
      <c r="E78" s="18" t="s">
        <v>5</v>
      </c>
      <c r="F78" s="271"/>
      <c r="G78" s="276"/>
      <c r="H78" s="272"/>
      <c r="I78" s="151" t="s">
        <v>200</v>
      </c>
      <c r="J78" s="16"/>
      <c r="L78" s="3"/>
      <c r="M78" s="3"/>
    </row>
    <row r="79" spans="1:13" s="103" customFormat="1" hidden="1" x14ac:dyDescent="0.25">
      <c r="A79" s="3"/>
      <c r="B79" s="5">
        <v>1</v>
      </c>
      <c r="C79" s="30" t="s">
        <v>131</v>
      </c>
      <c r="D79" s="7" t="s">
        <v>5</v>
      </c>
      <c r="E79" s="7" t="s">
        <v>5</v>
      </c>
      <c r="F79" s="7" t="s">
        <v>59</v>
      </c>
      <c r="G79" s="6"/>
      <c r="H79" s="6">
        <v>1</v>
      </c>
      <c r="I79" s="178" t="s">
        <v>130</v>
      </c>
      <c r="J79" s="14"/>
      <c r="L79" s="3"/>
      <c r="M79" s="3"/>
    </row>
    <row r="80" spans="1:13" s="103" customFormat="1" ht="15" hidden="1" customHeight="1" x14ac:dyDescent="0.25">
      <c r="A80" s="3"/>
      <c r="B80" s="259" t="s">
        <v>191</v>
      </c>
      <c r="C80" s="261"/>
      <c r="D80" s="261"/>
      <c r="E80" s="261"/>
      <c r="F80" s="261"/>
      <c r="G80" s="261"/>
      <c r="H80" s="261"/>
      <c r="I80" s="283"/>
      <c r="J80" s="16"/>
      <c r="L80" s="3"/>
      <c r="M80" s="3"/>
    </row>
    <row r="81" spans="1:13" s="103" customFormat="1" ht="45" hidden="1" customHeight="1" x14ac:dyDescent="0.25">
      <c r="A81" s="3"/>
      <c r="B81" s="271"/>
      <c r="C81" s="272"/>
      <c r="D81" s="18" t="s">
        <v>5</v>
      </c>
      <c r="E81" s="18" t="s">
        <v>5</v>
      </c>
      <c r="F81" s="271"/>
      <c r="G81" s="276"/>
      <c r="H81" s="272"/>
      <c r="I81" s="151" t="s">
        <v>201</v>
      </c>
      <c r="J81" s="16"/>
      <c r="L81" s="3"/>
      <c r="M81" s="3"/>
    </row>
    <row r="82" spans="1:13" s="103" customFormat="1" ht="30" hidden="1" x14ac:dyDescent="0.25">
      <c r="A82" s="3"/>
      <c r="B82" s="14">
        <v>1</v>
      </c>
      <c r="C82" s="30" t="s">
        <v>132</v>
      </c>
      <c r="D82" s="7" t="s">
        <v>2</v>
      </c>
      <c r="E82" s="7" t="s">
        <v>2</v>
      </c>
      <c r="F82" s="7" t="s">
        <v>6</v>
      </c>
      <c r="G82" s="7" t="s">
        <v>152</v>
      </c>
      <c r="H82" s="7">
        <v>1</v>
      </c>
      <c r="I82" s="178" t="s">
        <v>133</v>
      </c>
      <c r="J82" s="14"/>
      <c r="L82" s="3"/>
      <c r="M82" s="3"/>
    </row>
  </sheetData>
  <mergeCells count="28">
    <mergeCell ref="B80:I80"/>
    <mergeCell ref="B81:C81"/>
    <mergeCell ref="F81:H81"/>
    <mergeCell ref="B64:I64"/>
    <mergeCell ref="B65:C65"/>
    <mergeCell ref="F65:H65"/>
    <mergeCell ref="B77:I77"/>
    <mergeCell ref="B78:C78"/>
    <mergeCell ref="F78:H78"/>
    <mergeCell ref="B46:I46"/>
    <mergeCell ref="B48:I48"/>
    <mergeCell ref="B49:C49"/>
    <mergeCell ref="F49:H49"/>
    <mergeCell ref="C47:J47"/>
    <mergeCell ref="B1:I1"/>
    <mergeCell ref="B6:C6"/>
    <mergeCell ref="B7:C7"/>
    <mergeCell ref="F7:H7"/>
    <mergeCell ref="B34:I34"/>
    <mergeCell ref="C37:J37"/>
    <mergeCell ref="C39:J39"/>
    <mergeCell ref="C41:J41"/>
    <mergeCell ref="C43:J43"/>
    <mergeCell ref="C45:J45"/>
    <mergeCell ref="B38:I38"/>
    <mergeCell ref="B40:I40"/>
    <mergeCell ref="B42:I42"/>
    <mergeCell ref="B44:I44"/>
  </mergeCells>
  <pageMargins left="0.94488188976377963" right="0.23622047244094491" top="0.38" bottom="0.35433070866141736" header="0.53" footer="0.15748031496062992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7"/>
  <sheetViews>
    <sheetView zoomScale="90" zoomScaleNormal="90" workbookViewId="0">
      <selection activeCell="J11" sqref="J11"/>
    </sheetView>
  </sheetViews>
  <sheetFormatPr baseColWidth="10" defaultRowHeight="15" x14ac:dyDescent="0.25"/>
  <cols>
    <col min="1" max="1" width="1.5703125" style="3" customWidth="1"/>
    <col min="2" max="2" width="4.28515625" style="4" customWidth="1"/>
    <col min="3" max="3" width="35.7109375" style="46" customWidth="1"/>
    <col min="4" max="4" width="17.140625" style="4" customWidth="1"/>
    <col min="5" max="6" width="14.140625" style="4" customWidth="1"/>
    <col min="7" max="7" width="20" style="4" customWidth="1"/>
    <col min="8" max="8" width="28.5703125" style="25" customWidth="1"/>
    <col min="9" max="16384" width="11.42578125" style="3"/>
  </cols>
  <sheetData>
    <row r="2" spans="2:8" ht="18.75" x14ac:dyDescent="0.25">
      <c r="B2" s="289" t="s">
        <v>219</v>
      </c>
      <c r="C2" s="289"/>
      <c r="D2" s="289"/>
      <c r="E2" s="289"/>
      <c r="F2" s="289"/>
      <c r="G2" s="289"/>
      <c r="H2" s="289"/>
    </row>
    <row r="4" spans="2:8" x14ac:dyDescent="0.25">
      <c r="B4" s="36"/>
      <c r="C4" s="36"/>
      <c r="D4" s="36"/>
      <c r="E4" s="36"/>
      <c r="F4" s="36"/>
      <c r="G4" s="36"/>
      <c r="H4" s="36"/>
    </row>
    <row r="5" spans="2:8" ht="18.75" x14ac:dyDescent="0.25">
      <c r="B5" s="47" t="s">
        <v>220</v>
      </c>
      <c r="C5" s="37"/>
      <c r="D5" s="13"/>
      <c r="E5" s="13"/>
      <c r="F5" s="13"/>
      <c r="G5" s="13"/>
      <c r="H5" s="23"/>
    </row>
    <row r="6" spans="2:8" ht="30" x14ac:dyDescent="0.25">
      <c r="B6" s="19" t="s">
        <v>0</v>
      </c>
      <c r="C6" s="19" t="s">
        <v>46</v>
      </c>
      <c r="D6" s="19" t="s">
        <v>48</v>
      </c>
      <c r="E6" s="19" t="s">
        <v>25</v>
      </c>
      <c r="F6" s="19" t="s">
        <v>1</v>
      </c>
      <c r="G6" s="19" t="s">
        <v>197</v>
      </c>
      <c r="H6" s="19" t="s">
        <v>196</v>
      </c>
    </row>
    <row r="7" spans="2:8" ht="27.75" customHeight="1" x14ac:dyDescent="0.25">
      <c r="B7" s="286" t="s">
        <v>229</v>
      </c>
      <c r="C7" s="287"/>
      <c r="D7" s="287"/>
      <c r="E7" s="287"/>
      <c r="F7" s="287"/>
      <c r="G7" s="287"/>
      <c r="H7" s="288"/>
    </row>
    <row r="8" spans="2:8" x14ac:dyDescent="0.25">
      <c r="B8" s="271"/>
      <c r="C8" s="272"/>
      <c r="D8" s="18" t="s">
        <v>2</v>
      </c>
      <c r="E8" s="18" t="s">
        <v>2</v>
      </c>
      <c r="F8" s="271"/>
      <c r="G8" s="272"/>
      <c r="H8" s="16" t="s">
        <v>418</v>
      </c>
    </row>
    <row r="9" spans="2:8" ht="30" x14ac:dyDescent="0.25">
      <c r="B9" s="5"/>
      <c r="C9" s="38" t="s">
        <v>204</v>
      </c>
      <c r="D9" s="39" t="s">
        <v>2</v>
      </c>
      <c r="E9" s="7" t="s">
        <v>16</v>
      </c>
      <c r="F9" s="39" t="s">
        <v>17</v>
      </c>
      <c r="G9" s="6">
        <v>1</v>
      </c>
      <c r="H9" s="14" t="s">
        <v>205</v>
      </c>
    </row>
    <row r="10" spans="2:8" ht="30" x14ac:dyDescent="0.25">
      <c r="B10" s="5"/>
      <c r="C10" s="38" t="s">
        <v>206</v>
      </c>
      <c r="D10" s="39" t="s">
        <v>2</v>
      </c>
      <c r="E10" s="7" t="s">
        <v>16</v>
      </c>
      <c r="F10" s="39" t="s">
        <v>17</v>
      </c>
      <c r="G10" s="6">
        <v>2</v>
      </c>
      <c r="H10" s="14" t="s">
        <v>207</v>
      </c>
    </row>
    <row r="11" spans="2:8" ht="30" x14ac:dyDescent="0.25">
      <c r="B11" s="5"/>
      <c r="C11" s="5" t="s">
        <v>208</v>
      </c>
      <c r="D11" s="6" t="s">
        <v>2</v>
      </c>
      <c r="E11" s="6" t="s">
        <v>6</v>
      </c>
      <c r="F11" s="7" t="s">
        <v>209</v>
      </c>
      <c r="G11" s="6">
        <v>3</v>
      </c>
      <c r="H11" s="14" t="s">
        <v>210</v>
      </c>
    </row>
    <row r="12" spans="2:8" ht="30" x14ac:dyDescent="0.25">
      <c r="B12" s="5"/>
      <c r="C12" s="5" t="s">
        <v>211</v>
      </c>
      <c r="D12" s="6" t="s">
        <v>2</v>
      </c>
      <c r="E12" s="6" t="s">
        <v>212</v>
      </c>
      <c r="F12" s="6" t="s">
        <v>117</v>
      </c>
      <c r="G12" s="6">
        <v>4</v>
      </c>
      <c r="H12" s="14" t="s">
        <v>213</v>
      </c>
    </row>
    <row r="13" spans="2:8" x14ac:dyDescent="0.25">
      <c r="B13" s="5"/>
      <c r="C13" s="5" t="s">
        <v>214</v>
      </c>
      <c r="D13" s="39" t="s">
        <v>2</v>
      </c>
      <c r="E13" s="7" t="s">
        <v>3</v>
      </c>
      <c r="F13" s="6"/>
      <c r="G13" s="6">
        <v>5</v>
      </c>
      <c r="H13" s="5" t="s">
        <v>215</v>
      </c>
    </row>
    <row r="14" spans="2:8" x14ac:dyDescent="0.25">
      <c r="B14" s="40"/>
      <c r="C14" s="41"/>
      <c r="D14" s="40"/>
      <c r="E14" s="42"/>
      <c r="F14" s="40"/>
      <c r="G14" s="40"/>
      <c r="H14" s="43"/>
    </row>
    <row r="15" spans="2:8" x14ac:dyDescent="0.25">
      <c r="B15" s="44" t="s">
        <v>45</v>
      </c>
      <c r="C15" s="17"/>
      <c r="D15" s="26"/>
      <c r="E15" s="22"/>
      <c r="F15" s="26"/>
      <c r="G15" s="26"/>
      <c r="H15" s="17"/>
    </row>
    <row r="16" spans="2:8" x14ac:dyDescent="0.25">
      <c r="B16" s="25"/>
      <c r="C16" s="25"/>
      <c r="D16" s="25"/>
      <c r="E16" s="25"/>
      <c r="F16" s="25"/>
      <c r="G16" s="25"/>
    </row>
    <row r="17" spans="2:8" x14ac:dyDescent="0.25">
      <c r="B17" s="28" t="s">
        <v>216</v>
      </c>
      <c r="C17" s="28"/>
      <c r="D17" s="28"/>
      <c r="E17" s="28"/>
      <c r="F17" s="28"/>
      <c r="G17" s="28"/>
      <c r="H17" s="28"/>
    </row>
    <row r="18" spans="2:8" x14ac:dyDescent="0.25">
      <c r="B18" s="11" t="s">
        <v>44</v>
      </c>
      <c r="C18" s="45"/>
      <c r="D18" s="26"/>
      <c r="E18" s="22"/>
      <c r="F18" s="26"/>
      <c r="G18" s="26"/>
      <c r="H18" s="24"/>
    </row>
    <row r="19" spans="2:8" x14ac:dyDescent="0.25">
      <c r="B19" s="13" t="s">
        <v>26</v>
      </c>
      <c r="C19" s="37" t="s">
        <v>27</v>
      </c>
      <c r="D19" s="26"/>
      <c r="E19" s="22"/>
      <c r="F19" s="26"/>
      <c r="G19" s="26"/>
      <c r="H19" s="24"/>
    </row>
    <row r="20" spans="2:8" x14ac:dyDescent="0.25">
      <c r="B20" s="13" t="s">
        <v>28</v>
      </c>
      <c r="C20" s="37" t="s">
        <v>29</v>
      </c>
      <c r="D20" s="13"/>
      <c r="E20" s="13"/>
      <c r="F20" s="13"/>
      <c r="G20" s="13"/>
      <c r="H20" s="23"/>
    </row>
    <row r="21" spans="2:8" x14ac:dyDescent="0.25">
      <c r="B21" s="13" t="s">
        <v>30</v>
      </c>
      <c r="C21" s="37" t="s">
        <v>31</v>
      </c>
      <c r="D21" s="13"/>
      <c r="E21" s="13"/>
      <c r="F21" s="13"/>
      <c r="G21" s="13"/>
      <c r="H21" s="23"/>
    </row>
    <row r="22" spans="2:8" x14ac:dyDescent="0.25">
      <c r="B22" s="13" t="s">
        <v>32</v>
      </c>
      <c r="C22" s="37" t="s">
        <v>33</v>
      </c>
      <c r="D22" s="13"/>
      <c r="E22" s="13"/>
      <c r="F22" s="13"/>
      <c r="G22" s="13"/>
      <c r="H22" s="23"/>
    </row>
    <row r="23" spans="2:8" x14ac:dyDescent="0.25">
      <c r="B23" s="13" t="s">
        <v>34</v>
      </c>
      <c r="C23" s="37" t="s">
        <v>35</v>
      </c>
      <c r="D23" s="13"/>
      <c r="E23" s="13"/>
      <c r="F23" s="13"/>
      <c r="G23" s="13"/>
      <c r="H23" s="23"/>
    </row>
    <row r="24" spans="2:8" x14ac:dyDescent="0.25">
      <c r="B24" s="13" t="s">
        <v>9</v>
      </c>
      <c r="C24" s="37" t="s">
        <v>36</v>
      </c>
      <c r="D24" s="13"/>
      <c r="E24" s="13"/>
      <c r="F24" s="13"/>
      <c r="G24" s="13"/>
      <c r="H24" s="23"/>
    </row>
    <row r="25" spans="2:8" x14ac:dyDescent="0.25">
      <c r="B25" s="13" t="s">
        <v>37</v>
      </c>
      <c r="C25" s="37" t="s">
        <v>38</v>
      </c>
      <c r="D25" s="13"/>
      <c r="E25" s="13"/>
      <c r="F25" s="13"/>
      <c r="G25" s="13"/>
      <c r="H25" s="23"/>
    </row>
    <row r="26" spans="2:8" x14ac:dyDescent="0.25">
      <c r="B26" s="13" t="s">
        <v>39</v>
      </c>
      <c r="C26" s="37" t="s">
        <v>40</v>
      </c>
      <c r="D26" s="13"/>
      <c r="E26" s="13"/>
      <c r="F26" s="13"/>
      <c r="G26" s="13"/>
      <c r="H26" s="23"/>
    </row>
    <row r="27" spans="2:8" x14ac:dyDescent="0.25">
      <c r="B27" s="13" t="s">
        <v>11</v>
      </c>
      <c r="C27" s="37" t="s">
        <v>41</v>
      </c>
      <c r="D27" s="13"/>
      <c r="E27" s="13"/>
      <c r="F27" s="13"/>
      <c r="G27" s="13"/>
      <c r="H27" s="23"/>
    </row>
  </sheetData>
  <mergeCells count="4">
    <mergeCell ref="B7:H7"/>
    <mergeCell ref="B8:C8"/>
    <mergeCell ref="F8:G8"/>
    <mergeCell ref="B2:H2"/>
  </mergeCells>
  <pageMargins left="1.1599999999999999" right="0.23622047244094491" top="0.23622047244094491" bottom="0.35433070866141736" header="0.27559055118110237" footer="0.15748031496062992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52"/>
  <sheetViews>
    <sheetView zoomScale="70" zoomScaleNormal="7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H24" sqref="H24"/>
    </sheetView>
  </sheetViews>
  <sheetFormatPr baseColWidth="10" defaultRowHeight="15" x14ac:dyDescent="0.25"/>
  <cols>
    <col min="1" max="1" width="1.5703125" style="3" customWidth="1"/>
    <col min="2" max="2" width="4.28515625" style="4" customWidth="1"/>
    <col min="3" max="3" width="58" style="46" customWidth="1"/>
    <col min="4" max="4" width="17.140625" style="4" customWidth="1"/>
    <col min="5" max="6" width="14.140625" style="4" customWidth="1"/>
    <col min="7" max="7" width="20" style="4" customWidth="1"/>
    <col min="8" max="8" width="28.5703125" style="25" customWidth="1"/>
    <col min="9" max="9" width="19.7109375" style="3" customWidth="1"/>
    <col min="10" max="10" width="14.28515625" style="3" customWidth="1"/>
    <col min="11" max="11" width="12.28515625" style="3" customWidth="1"/>
    <col min="12" max="36" width="11.42578125" style="3"/>
    <col min="37" max="37" width="14.7109375" style="3" customWidth="1"/>
    <col min="38" max="16384" width="11.42578125" style="3"/>
  </cols>
  <sheetData>
    <row r="2" spans="2:39" ht="18.75" x14ac:dyDescent="0.25">
      <c r="B2" s="289" t="s">
        <v>219</v>
      </c>
      <c r="C2" s="289"/>
      <c r="D2" s="289"/>
      <c r="E2" s="289"/>
      <c r="F2" s="289"/>
      <c r="G2" s="289"/>
      <c r="H2" s="289"/>
    </row>
    <row r="4" spans="2:39" x14ac:dyDescent="0.25">
      <c r="B4" s="36"/>
      <c r="C4" s="36"/>
      <c r="D4" s="36"/>
      <c r="E4" s="36"/>
      <c r="F4" s="36"/>
      <c r="G4" s="36"/>
      <c r="H4" s="36"/>
    </row>
    <row r="5" spans="2:39" ht="18.75" x14ac:dyDescent="0.25">
      <c r="B5" s="47" t="s">
        <v>230</v>
      </c>
      <c r="C5" s="37"/>
      <c r="D5" s="13"/>
      <c r="E5" s="13"/>
      <c r="F5" s="13"/>
      <c r="G5" s="13"/>
      <c r="H5" s="23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</row>
    <row r="6" spans="2:39" s="67" customFormat="1" ht="72.75" customHeight="1" x14ac:dyDescent="0.25">
      <c r="B6" s="19" t="s">
        <v>0</v>
      </c>
      <c r="C6" s="19" t="s">
        <v>46</v>
      </c>
      <c r="D6" s="19" t="s">
        <v>48</v>
      </c>
      <c r="E6" s="19" t="s">
        <v>25</v>
      </c>
      <c r="F6" s="19" t="s">
        <v>1</v>
      </c>
      <c r="G6" s="19" t="s">
        <v>197</v>
      </c>
      <c r="H6" s="19" t="s">
        <v>196</v>
      </c>
      <c r="J6" s="67" t="str">
        <f>C9</f>
        <v>Fecha de generación del documento</v>
      </c>
      <c r="K6" s="67" t="str">
        <f>C10</f>
        <v>Fecha de generación del resumen</v>
      </c>
      <c r="L6" s="67" t="str">
        <f>C11</f>
        <v>Tipo de documento de resumen</v>
      </c>
      <c r="M6" s="67" t="str">
        <f>C12</f>
        <v>Serie y número de documento</v>
      </c>
      <c r="N6" s="67" t="str">
        <f>C13</f>
        <v xml:space="preserve">Tipo de documento de Identidad del adquirente o usuario </v>
      </c>
      <c r="O6" s="67" t="str">
        <f>C14</f>
        <v xml:space="preserve">Número de documento del adquirente o usuario </v>
      </c>
      <c r="P6" s="67" t="str">
        <f>C15</f>
        <v>Tipo de Moneda</v>
      </c>
      <c r="Q6" s="67" t="str">
        <f>C16</f>
        <v>Total valor de venta - operaciones gravadas</v>
      </c>
      <c r="R6" s="67" t="str">
        <f>C17</f>
        <v>Total valor de venta - operaciones exoneradas</v>
      </c>
      <c r="S6" s="67" t="str">
        <f>C18</f>
        <v>Total valor de venta - operaciones inafectas</v>
      </c>
      <c r="T6" s="67" t="str">
        <f>C21</f>
        <v>Total ISC</v>
      </c>
      <c r="U6" s="67" t="str">
        <f>C22</f>
        <v>Total IGV</v>
      </c>
      <c r="V6" s="67" t="str">
        <f>C23</f>
        <v>Total Otros tributos</v>
      </c>
      <c r="W6" s="67" t="str">
        <f>C24</f>
        <v>Importe total de la venta, cesión en uso o del servicio prestado</v>
      </c>
      <c r="X6" s="67" t="str">
        <f>C19</f>
        <v>Total valor de venta - operaciones gratuitas</v>
      </c>
      <c r="Y6" s="67" t="str">
        <f>C20</f>
        <v>Importe total de sumatoria otros cargos del ítem</v>
      </c>
      <c r="Z6" s="67" t="str">
        <f>C25</f>
        <v>Tipo de documento que modifica</v>
      </c>
      <c r="AA6" s="67" t="str">
        <f>C26</f>
        <v>Número de serie de la boleta de venta que modifica</v>
      </c>
      <c r="AB6" s="67" t="str">
        <f>C27</f>
        <v>Número correlativo de la boleta de venta que modifica</v>
      </c>
      <c r="AC6" s="67" t="str">
        <f>C28</f>
        <v>Régimen de percepción</v>
      </c>
      <c r="AD6" s="67" t="str">
        <f>C29</f>
        <v>Porcentaje de Percepcion</v>
      </c>
      <c r="AE6" s="67" t="str">
        <f>C30</f>
        <v xml:space="preserve">Base imponible percepción </v>
      </c>
      <c r="AF6" s="67" t="str">
        <f>C31</f>
        <v>Monto de la percepción</v>
      </c>
      <c r="AG6" s="67" t="str">
        <f>C32</f>
        <v>Monto total a cobrar incluida la
percepción</v>
      </c>
      <c r="AH6" s="67" t="str">
        <f>C33</f>
        <v>Estado</v>
      </c>
      <c r="AK6" s="65" t="s">
        <v>255</v>
      </c>
      <c r="AM6" s="65" t="s">
        <v>235</v>
      </c>
    </row>
    <row r="7" spans="2:39" ht="27.75" customHeight="1" x14ac:dyDescent="0.25">
      <c r="B7" s="286" t="s">
        <v>231</v>
      </c>
      <c r="C7" s="287"/>
      <c r="D7" s="287"/>
      <c r="E7" s="287"/>
      <c r="F7" s="287"/>
      <c r="G7" s="287"/>
      <c r="H7" s="288"/>
      <c r="I7" t="s">
        <v>284</v>
      </c>
      <c r="J7" s="71">
        <v>43101</v>
      </c>
      <c r="K7" s="71">
        <v>43126</v>
      </c>
      <c r="L7" s="72" t="s">
        <v>256</v>
      </c>
      <c r="M7" t="s">
        <v>276</v>
      </c>
      <c r="N7" s="58" t="s">
        <v>222</v>
      </c>
      <c r="O7" s="3">
        <v>42454620</v>
      </c>
      <c r="P7" t="s">
        <v>224</v>
      </c>
      <c r="Q7" s="3">
        <v>100</v>
      </c>
      <c r="R7" s="3">
        <v>200</v>
      </c>
      <c r="S7" s="3">
        <v>200</v>
      </c>
      <c r="T7" s="3">
        <v>18</v>
      </c>
      <c r="U7" s="3">
        <v>19</v>
      </c>
      <c r="V7" s="3">
        <v>50</v>
      </c>
      <c r="W7" s="3">
        <v>10000</v>
      </c>
      <c r="X7" s="3">
        <v>10</v>
      </c>
      <c r="Y7" s="3">
        <v>10</v>
      </c>
      <c r="Z7" s="64"/>
      <c r="AA7"/>
      <c r="AB7" s="64"/>
      <c r="AC7" s="64" t="s">
        <v>222</v>
      </c>
      <c r="AD7" s="64" t="s">
        <v>292</v>
      </c>
      <c r="AE7" s="3">
        <v>100</v>
      </c>
      <c r="AF7" s="3">
        <v>18</v>
      </c>
      <c r="AG7" s="3">
        <v>118</v>
      </c>
      <c r="AH7" s="3">
        <v>1</v>
      </c>
      <c r="AK7" s="3" t="str">
        <f>CONCATENATE(TEXT(J7,"YYYY-MM-DD"), "|",TEXT(K7,"YYYY-MM-DD"),"|",L7,"|",M7,"|",N7,"|",O7,"|",P7,"|",Q7,"|",R7,"|",S7,"|",T7,"|",U7,"|",V7,"|",W7,"|",X7,"|")</f>
        <v>2018-01-01|2018-01-26|03|B001-1|01|42454620|PEN|100|200|200|18|19|50|10000|10|</v>
      </c>
      <c r="AL7" s="3" t="str">
        <f>CONCATENATE(Y7,"|",Z7,"|",AA7,"|",AB7,"|",AC7,"|",AD7,"|",AE7,"|",AF7,"|",AG7,"|",AH7,"|")</f>
        <v>10||||01|2.00|100|18|118|1|</v>
      </c>
      <c r="AM7" s="3" t="str">
        <f>CONCATENATE(AK7,AL7)</f>
        <v>2018-01-01|2018-01-26|03|B001-1|01|42454620|PEN|100|200|200|18|19|50|10000|10|10||||01|2.00|100|18|118|1|</v>
      </c>
    </row>
    <row r="8" spans="2:39" x14ac:dyDescent="0.25">
      <c r="B8" s="271"/>
      <c r="C8" s="272"/>
      <c r="D8" s="18" t="s">
        <v>2</v>
      </c>
      <c r="E8" s="18" t="s">
        <v>2</v>
      </c>
      <c r="F8" s="271"/>
      <c r="G8" s="272"/>
      <c r="H8" s="16" t="s">
        <v>195</v>
      </c>
      <c r="I8" t="s">
        <v>282</v>
      </c>
      <c r="J8" s="71">
        <v>43101</v>
      </c>
      <c r="K8" s="71">
        <v>43126</v>
      </c>
      <c r="L8" s="72" t="s">
        <v>279</v>
      </c>
      <c r="M8" t="s">
        <v>280</v>
      </c>
      <c r="N8" s="58" t="s">
        <v>222</v>
      </c>
      <c r="O8" s="3">
        <v>42454620</v>
      </c>
      <c r="P8" t="s">
        <v>224</v>
      </c>
      <c r="Q8" s="3">
        <v>100</v>
      </c>
      <c r="R8" s="3">
        <v>200</v>
      </c>
      <c r="S8" s="3">
        <v>200</v>
      </c>
      <c r="T8" s="3">
        <v>18</v>
      </c>
      <c r="U8" s="3">
        <v>19</v>
      </c>
      <c r="V8" s="3">
        <v>50</v>
      </c>
      <c r="W8" s="3">
        <v>10000</v>
      </c>
      <c r="X8" s="3">
        <v>10</v>
      </c>
      <c r="Y8" s="3">
        <v>10</v>
      </c>
      <c r="Z8" s="64" t="s">
        <v>256</v>
      </c>
      <c r="AA8" t="s">
        <v>278</v>
      </c>
      <c r="AB8" s="64">
        <v>1</v>
      </c>
      <c r="AC8" s="64"/>
      <c r="AD8" s="64"/>
      <c r="AH8" s="3">
        <v>1</v>
      </c>
      <c r="AK8" s="3" t="str">
        <f>CONCATENATE(TEXT(J8,"YYYY-MM-DD"), "|",TEXT(K8,"YYYY-MM-DD"),"|",L8,"|",M8,"|",N8,"|",O8,"|",P8,"|",Q8,"|",R8,"|",S8,"|",T8,"|",U8,"|",V8,"|",W8,"|",X8,"|")</f>
        <v>2018-01-01|2018-01-26|07|BNCE-1|01|42454620|PEN|100|200|200|18|19|50|10000|10|</v>
      </c>
      <c r="AL8" s="3" t="str">
        <f>CONCATENATE(Y8,"|",Z8,"|",AA8,"|",AB8,"|",AC8,"|",AD8,"|",AE8,"|",AF8,"|",AG8,"|",AH8,"|")</f>
        <v>10|03|B001|1||||||1|</v>
      </c>
      <c r="AM8" s="3" t="str">
        <f>CONCATENATE(AK8,AL8)</f>
        <v>2018-01-01|2018-01-26|07|BNCE-1|01|42454620|PEN|100|200|200|18|19|50|10000|10|10|03|B001|1||||||1|</v>
      </c>
    </row>
    <row r="9" spans="2:39" x14ac:dyDescent="0.25">
      <c r="B9" s="5">
        <v>1</v>
      </c>
      <c r="C9" s="66" t="s">
        <v>232</v>
      </c>
      <c r="D9" s="39" t="s">
        <v>2</v>
      </c>
      <c r="E9" s="7" t="s">
        <v>16</v>
      </c>
      <c r="F9" s="39" t="s">
        <v>17</v>
      </c>
      <c r="G9" s="6">
        <v>1</v>
      </c>
      <c r="H9" s="15" t="s">
        <v>76</v>
      </c>
      <c r="I9" t="s">
        <v>281</v>
      </c>
      <c r="J9" s="71">
        <v>43101</v>
      </c>
      <c r="K9" s="71">
        <v>43126</v>
      </c>
      <c r="L9" s="72" t="s">
        <v>286</v>
      </c>
      <c r="M9" t="s">
        <v>283</v>
      </c>
      <c r="N9" s="58" t="s">
        <v>222</v>
      </c>
      <c r="O9" s="3">
        <v>42454620</v>
      </c>
      <c r="P9" t="s">
        <v>224</v>
      </c>
      <c r="Q9" s="3">
        <v>100</v>
      </c>
      <c r="R9" s="3">
        <v>200</v>
      </c>
      <c r="S9" s="3">
        <v>200</v>
      </c>
      <c r="T9" s="3">
        <v>18</v>
      </c>
      <c r="U9" s="3">
        <v>19</v>
      </c>
      <c r="V9" s="3">
        <v>50</v>
      </c>
      <c r="W9" s="3">
        <v>10000</v>
      </c>
      <c r="X9" s="3">
        <v>10</v>
      </c>
      <c r="Y9" s="3">
        <v>10</v>
      </c>
      <c r="Z9" s="64" t="s">
        <v>256</v>
      </c>
      <c r="AA9" t="s">
        <v>278</v>
      </c>
      <c r="AB9" s="64">
        <v>1</v>
      </c>
      <c r="AC9" s="64"/>
      <c r="AD9" s="64"/>
      <c r="AH9" s="3">
        <v>1</v>
      </c>
      <c r="AK9" s="3" t="str">
        <f>CONCATENATE(TEXT(J9,"YYYY-MM-DD"), "|",TEXT(K9,"YYYY-MM-DD"),"|",L9,"|",M9,"|",N9,"|",O9,"|",P9,"|",Q9,"|",R9,"|",S9,"|",T9,"|",U9,"|",V9,"|",W9,"|",X9,"|")</f>
        <v>2018-01-01|2018-01-26|08|BNDE-1|01|42454620|PEN|100|200|200|18|19|50|10000|10|</v>
      </c>
      <c r="AL9" s="3" t="str">
        <f>CONCATENATE(Y9,"|",Z9,"|",AA9,"|",AB9,"|",AC9,"|",AD9,"|",AE9,"|",AF9,"|",AG9,"|",AH9,"|")</f>
        <v>10|03|B001|1||||||1|</v>
      </c>
      <c r="AM9" s="3" t="str">
        <f>CONCATENATE(AK9,AL9)</f>
        <v>2018-01-01|2018-01-26|08|BNDE-1|01|42454620|PEN|100|200|200|18|19|50|10000|10|10|03|B001|1||||||1|</v>
      </c>
    </row>
    <row r="10" spans="2:39" x14ac:dyDescent="0.25">
      <c r="B10" s="5">
        <v>2</v>
      </c>
      <c r="C10" s="66" t="s">
        <v>233</v>
      </c>
      <c r="D10" s="39" t="s">
        <v>2</v>
      </c>
      <c r="E10" s="7" t="s">
        <v>16</v>
      </c>
      <c r="F10" s="39" t="s">
        <v>17</v>
      </c>
      <c r="G10" s="6">
        <v>2</v>
      </c>
      <c r="H10" s="14" t="s">
        <v>257</v>
      </c>
      <c r="I10" t="s">
        <v>288</v>
      </c>
      <c r="J10" s="71">
        <v>43101</v>
      </c>
      <c r="K10" s="71">
        <v>43126</v>
      </c>
      <c r="L10" s="72" t="s">
        <v>256</v>
      </c>
      <c r="M10" t="s">
        <v>285</v>
      </c>
      <c r="N10" s="58" t="s">
        <v>222</v>
      </c>
      <c r="O10" s="3">
        <v>42454620</v>
      </c>
      <c r="P10" t="s">
        <v>227</v>
      </c>
      <c r="Q10" s="3">
        <v>100</v>
      </c>
      <c r="R10" s="3">
        <v>200</v>
      </c>
      <c r="S10" s="3">
        <v>200</v>
      </c>
      <c r="T10" s="3">
        <v>18</v>
      </c>
      <c r="U10" s="3">
        <v>19</v>
      </c>
      <c r="V10" s="3">
        <v>50</v>
      </c>
      <c r="W10" s="3">
        <v>10000</v>
      </c>
      <c r="X10" s="3">
        <v>10</v>
      </c>
      <c r="Y10" s="3">
        <v>10</v>
      </c>
      <c r="Z10" s="64"/>
      <c r="AA10"/>
      <c r="AB10" s="64"/>
      <c r="AC10" s="64" t="s">
        <v>222</v>
      </c>
      <c r="AD10" s="64" t="s">
        <v>292</v>
      </c>
      <c r="AE10" s="3">
        <v>100</v>
      </c>
      <c r="AF10" s="3">
        <v>18</v>
      </c>
      <c r="AG10" s="3">
        <v>118</v>
      </c>
      <c r="AH10" s="3">
        <v>1</v>
      </c>
      <c r="AK10" s="3" t="str">
        <f>CONCATENATE(TEXT(J10,"YYYY-MM-DD"), "|",TEXT(K10,"YYYY-MM-DD"),"|",L10,"|",M10,"|",N10,"|",O10,"|",P10,"|",Q10,"|",R10,"|",S10,"|",T10,"|",U10,"|",V10,"|",W10,"|",X10,"|")</f>
        <v>2018-01-01|2018-01-26|03|B001-2|01|42454620|USD|100|200|200|18|19|50|10000|10|</v>
      </c>
      <c r="AL10" s="3" t="str">
        <f>CONCATENATE(Y10,"|",Z10,"|",AA10,"|",AB10,"|",AC10,"|",AD10,"|",AE10,"|",AF10,"|",AG10,"|",AH10,"|")</f>
        <v>10||||01|2.00|100|18|118|1|</v>
      </c>
      <c r="AM10" s="3" t="str">
        <f>CONCATENATE(AK10,AL10)</f>
        <v>2018-01-01|2018-01-26|03|B001-2|01|42454620|USD|100|200|200|18|19|50|10000|10|10||||01|2.00|100|18|118|1|</v>
      </c>
    </row>
    <row r="11" spans="2:39" ht="30" x14ac:dyDescent="0.25">
      <c r="B11" s="5">
        <v>3</v>
      </c>
      <c r="C11" s="5" t="s">
        <v>234</v>
      </c>
      <c r="D11" s="6" t="s">
        <v>2</v>
      </c>
      <c r="E11" s="6" t="s">
        <v>6</v>
      </c>
      <c r="F11" s="7" t="s">
        <v>209</v>
      </c>
      <c r="G11" s="6">
        <v>3</v>
      </c>
      <c r="H11" s="14" t="s">
        <v>258</v>
      </c>
      <c r="I11" s="63" t="s">
        <v>287</v>
      </c>
      <c r="J11" s="71">
        <v>43101</v>
      </c>
      <c r="K11" s="71">
        <v>43126</v>
      </c>
      <c r="L11" s="72" t="s">
        <v>286</v>
      </c>
      <c r="M11" t="s">
        <v>283</v>
      </c>
      <c r="N11" s="58" t="s">
        <v>222</v>
      </c>
      <c r="O11" s="3">
        <v>42454620</v>
      </c>
      <c r="P11" t="s">
        <v>224</v>
      </c>
      <c r="Q11" s="3">
        <v>100</v>
      </c>
      <c r="R11" s="3">
        <v>200</v>
      </c>
      <c r="S11" s="3">
        <v>200</v>
      </c>
      <c r="T11" s="3">
        <v>18</v>
      </c>
      <c r="U11" s="3">
        <v>19</v>
      </c>
      <c r="V11" s="3">
        <v>50</v>
      </c>
      <c r="W11" s="3">
        <v>10000</v>
      </c>
      <c r="X11" s="3">
        <v>10</v>
      </c>
      <c r="Y11" s="3">
        <v>10</v>
      </c>
      <c r="Z11" s="64"/>
      <c r="AA11"/>
      <c r="AB11" s="64"/>
      <c r="AC11" s="64" t="s">
        <v>222</v>
      </c>
      <c r="AD11" s="64"/>
      <c r="AE11" s="3">
        <v>100</v>
      </c>
      <c r="AF11" s="3">
        <v>18</v>
      </c>
      <c r="AG11" s="3">
        <v>118</v>
      </c>
      <c r="AH11" s="3">
        <v>1</v>
      </c>
      <c r="AK11" s="3" t="str">
        <f>CONCATENATE(TEXT(J11,"YYYY-MM-DD"), "|",TEXT(K11,"YYYY-MM-DD"),"|",L11,"|",M11,"|",N11,"|",O11,"|",P11,"|",Q11,"|",R11,"|",S11,"|",T11,"|",U11,"|",V11,"|",W11,"|",X11,"|")</f>
        <v>2018-01-01|2018-01-26|08|BNDE-1|01|42454620|PEN|100|200|200|18|19|50|10000|10|</v>
      </c>
      <c r="AL11" s="3" t="str">
        <f>CONCATENATE(Y11,"|",Z11,"|",AA11,"|",AB11,"|",AC11,"|",AD11,"|",AE11,"|",AF11,"|",AG11,"|",AH11,"|")</f>
        <v>10||||01||100|18|118|1|</v>
      </c>
      <c r="AM11" s="3" t="str">
        <f>CONCATENATE(AK11,AL11)</f>
        <v>2018-01-01|2018-01-26|08|BNDE-1|01|42454620|PEN|100|200|200|18|19|50|10000|10|10||||01||100|18|118|1|</v>
      </c>
    </row>
    <row r="12" spans="2:39" ht="30" x14ac:dyDescent="0.25">
      <c r="B12" s="5">
        <v>4</v>
      </c>
      <c r="C12" s="5" t="s">
        <v>236</v>
      </c>
      <c r="D12" s="6" t="s">
        <v>2</v>
      </c>
      <c r="E12" s="6" t="s">
        <v>212</v>
      </c>
      <c r="F12" s="6" t="s">
        <v>117</v>
      </c>
      <c r="G12" s="6">
        <v>4</v>
      </c>
      <c r="H12" s="14" t="s">
        <v>259</v>
      </c>
    </row>
    <row r="13" spans="2:39" x14ac:dyDescent="0.25">
      <c r="B13" s="5">
        <v>5</v>
      </c>
      <c r="C13" s="69" t="s">
        <v>238</v>
      </c>
      <c r="D13" s="68" t="s">
        <v>237</v>
      </c>
      <c r="E13" s="21" t="s">
        <v>30</v>
      </c>
      <c r="F13" s="68"/>
      <c r="G13" s="6">
        <v>5</v>
      </c>
      <c r="H13" s="70" t="s">
        <v>73</v>
      </c>
    </row>
    <row r="14" spans="2:39" x14ac:dyDescent="0.25">
      <c r="B14" s="5">
        <v>6</v>
      </c>
      <c r="C14" s="5" t="s">
        <v>254</v>
      </c>
      <c r="D14" s="39" t="s">
        <v>2</v>
      </c>
      <c r="E14" s="7" t="s">
        <v>3</v>
      </c>
      <c r="F14" s="6"/>
      <c r="G14" s="6">
        <v>6</v>
      </c>
      <c r="H14" s="5" t="s">
        <v>72</v>
      </c>
    </row>
    <row r="15" spans="2:39" x14ac:dyDescent="0.25">
      <c r="B15" s="5">
        <v>7</v>
      </c>
      <c r="C15" s="69" t="s">
        <v>277</v>
      </c>
      <c r="D15" s="68" t="s">
        <v>2</v>
      </c>
      <c r="E15" s="21" t="s">
        <v>9</v>
      </c>
      <c r="F15" s="61"/>
      <c r="G15" s="6">
        <v>7</v>
      </c>
      <c r="H15" s="70" t="s">
        <v>77</v>
      </c>
    </row>
    <row r="16" spans="2:39" x14ac:dyDescent="0.25">
      <c r="B16" s="5">
        <v>8</v>
      </c>
      <c r="C16" s="61" t="s">
        <v>239</v>
      </c>
      <c r="D16" s="68"/>
      <c r="E16" s="21"/>
      <c r="F16" s="68"/>
      <c r="G16" s="6">
        <v>8</v>
      </c>
      <c r="H16" s="70" t="s">
        <v>260</v>
      </c>
    </row>
    <row r="17" spans="2:17" x14ac:dyDescent="0.25">
      <c r="B17" s="5">
        <v>9</v>
      </c>
      <c r="C17" s="61" t="s">
        <v>240</v>
      </c>
      <c r="D17" s="68"/>
      <c r="E17" s="21"/>
      <c r="F17" s="68"/>
      <c r="G17" s="6">
        <v>9</v>
      </c>
      <c r="H17" s="70" t="s">
        <v>261</v>
      </c>
    </row>
    <row r="18" spans="2:17" x14ac:dyDescent="0.25">
      <c r="B18" s="5">
        <v>10</v>
      </c>
      <c r="C18" s="61" t="s">
        <v>241</v>
      </c>
      <c r="D18" s="68"/>
      <c r="E18" s="21"/>
      <c r="F18" s="68"/>
      <c r="G18" s="6">
        <v>10</v>
      </c>
      <c r="H18" s="70" t="s">
        <v>262</v>
      </c>
    </row>
    <row r="19" spans="2:17" x14ac:dyDescent="0.25">
      <c r="B19" s="5">
        <v>11</v>
      </c>
      <c r="C19" s="61" t="s">
        <v>246</v>
      </c>
      <c r="D19" s="68"/>
      <c r="E19" s="21"/>
      <c r="F19" s="68"/>
      <c r="G19" s="6">
        <v>11</v>
      </c>
      <c r="H19" s="70" t="s">
        <v>263</v>
      </c>
    </row>
    <row r="20" spans="2:17" x14ac:dyDescent="0.25">
      <c r="B20" s="5">
        <v>12</v>
      </c>
      <c r="C20" s="61" t="s">
        <v>242</v>
      </c>
      <c r="D20" s="68"/>
      <c r="E20" s="21"/>
      <c r="F20" s="68"/>
      <c r="G20" s="6">
        <v>12</v>
      </c>
      <c r="H20" s="73" t="s">
        <v>264</v>
      </c>
    </row>
    <row r="21" spans="2:17" x14ac:dyDescent="0.25">
      <c r="B21" s="5">
        <v>13</v>
      </c>
      <c r="C21" s="61" t="s">
        <v>243</v>
      </c>
      <c r="D21" s="68"/>
      <c r="E21" s="21"/>
      <c r="F21" s="68"/>
      <c r="G21" s="6">
        <v>13</v>
      </c>
      <c r="H21" s="70" t="s">
        <v>265</v>
      </c>
    </row>
    <row r="22" spans="2:17" x14ac:dyDescent="0.25">
      <c r="B22" s="5">
        <v>14</v>
      </c>
      <c r="C22" s="61" t="s">
        <v>244</v>
      </c>
      <c r="D22" s="68"/>
      <c r="E22" s="21"/>
      <c r="F22" s="68"/>
      <c r="G22" s="6">
        <v>14</v>
      </c>
      <c r="H22" s="70" t="s">
        <v>266</v>
      </c>
    </row>
    <row r="23" spans="2:17" x14ac:dyDescent="0.25">
      <c r="B23" s="5">
        <v>15</v>
      </c>
      <c r="C23" s="61" t="s">
        <v>245</v>
      </c>
      <c r="D23" s="68"/>
      <c r="E23" s="21"/>
      <c r="F23" s="68"/>
      <c r="G23" s="6">
        <v>15</v>
      </c>
      <c r="H23" s="70" t="s">
        <v>267</v>
      </c>
    </row>
    <row r="24" spans="2:17" x14ac:dyDescent="0.25">
      <c r="B24" s="5">
        <v>16</v>
      </c>
      <c r="C24" s="61" t="s">
        <v>20</v>
      </c>
      <c r="D24" s="68"/>
      <c r="E24" s="21"/>
      <c r="F24" s="68"/>
      <c r="G24" s="6">
        <v>16</v>
      </c>
      <c r="H24" s="70" t="s">
        <v>268</v>
      </c>
    </row>
    <row r="25" spans="2:17" x14ac:dyDescent="0.25">
      <c r="B25" s="5">
        <v>17</v>
      </c>
      <c r="C25" s="61" t="s">
        <v>247</v>
      </c>
      <c r="D25" s="68"/>
      <c r="E25" s="21"/>
      <c r="F25" s="68"/>
      <c r="G25" s="6">
        <v>17</v>
      </c>
      <c r="H25" s="70" t="s">
        <v>269</v>
      </c>
    </row>
    <row r="26" spans="2:17" x14ac:dyDescent="0.25">
      <c r="B26" s="5">
        <v>18</v>
      </c>
      <c r="C26" s="61" t="s">
        <v>248</v>
      </c>
      <c r="D26" s="68"/>
      <c r="E26" s="21"/>
      <c r="F26" s="68"/>
      <c r="G26" s="6">
        <v>18</v>
      </c>
      <c r="H26" s="70" t="s">
        <v>270</v>
      </c>
    </row>
    <row r="27" spans="2:17" x14ac:dyDescent="0.25">
      <c r="B27" s="5">
        <v>19</v>
      </c>
      <c r="C27" s="61" t="s">
        <v>249</v>
      </c>
      <c r="D27" s="68"/>
      <c r="E27" s="21"/>
      <c r="F27" s="68"/>
      <c r="G27" s="6">
        <v>19</v>
      </c>
      <c r="H27" s="70" t="s">
        <v>271</v>
      </c>
    </row>
    <row r="28" spans="2:17" x14ac:dyDescent="0.25">
      <c r="B28" s="5">
        <v>20</v>
      </c>
      <c r="C28" s="96" t="s">
        <v>250</v>
      </c>
      <c r="D28" s="68"/>
      <c r="E28" s="21"/>
      <c r="F28" s="68"/>
      <c r="G28" s="6">
        <v>20</v>
      </c>
      <c r="H28" s="70" t="s">
        <v>272</v>
      </c>
    </row>
    <row r="29" spans="2:17" x14ac:dyDescent="0.25">
      <c r="B29" s="5">
        <v>21</v>
      </c>
      <c r="C29" s="96" t="s">
        <v>291</v>
      </c>
      <c r="D29" s="68"/>
      <c r="E29" s="21"/>
      <c r="F29" s="68"/>
      <c r="G29" s="6">
        <v>21</v>
      </c>
      <c r="H29" s="70" t="s">
        <v>290</v>
      </c>
      <c r="I29" s="3" t="s">
        <v>327</v>
      </c>
      <c r="Q29" s="64" t="s">
        <v>330</v>
      </c>
    </row>
    <row r="30" spans="2:17" x14ac:dyDescent="0.25">
      <c r="B30" s="5">
        <v>22</v>
      </c>
      <c r="C30" s="48" t="s">
        <v>251</v>
      </c>
      <c r="D30" s="68"/>
      <c r="E30" s="21"/>
      <c r="F30" s="68"/>
      <c r="G30" s="6">
        <v>22</v>
      </c>
      <c r="H30" s="70" t="s">
        <v>289</v>
      </c>
      <c r="I30" s="3" t="s">
        <v>328</v>
      </c>
    </row>
    <row r="31" spans="2:17" x14ac:dyDescent="0.25">
      <c r="B31" s="5">
        <v>23</v>
      </c>
      <c r="C31" s="96" t="s">
        <v>63</v>
      </c>
      <c r="D31" s="68"/>
      <c r="E31" s="21"/>
      <c r="F31" s="68"/>
      <c r="G31" s="6">
        <v>23</v>
      </c>
      <c r="H31" s="70" t="s">
        <v>273</v>
      </c>
      <c r="I31" s="3" t="s">
        <v>329</v>
      </c>
      <c r="Q31" s="64" t="s">
        <v>330</v>
      </c>
    </row>
    <row r="32" spans="2:17" ht="30" x14ac:dyDescent="0.25">
      <c r="B32" s="5">
        <v>24</v>
      </c>
      <c r="C32" s="48" t="s">
        <v>252</v>
      </c>
      <c r="D32" s="68"/>
      <c r="E32" s="21"/>
      <c r="F32" s="68"/>
      <c r="G32" s="6">
        <v>24</v>
      </c>
      <c r="H32" s="70" t="s">
        <v>274</v>
      </c>
    </row>
    <row r="33" spans="2:10" ht="53.25" customHeight="1" x14ac:dyDescent="0.25">
      <c r="B33" s="5">
        <v>25</v>
      </c>
      <c r="C33" s="69" t="s">
        <v>253</v>
      </c>
      <c r="D33" s="68"/>
      <c r="E33" s="21"/>
      <c r="F33" s="49" t="s">
        <v>572</v>
      </c>
      <c r="G33" s="6">
        <v>25</v>
      </c>
      <c r="H33" s="70" t="s">
        <v>275</v>
      </c>
    </row>
    <row r="34" spans="2:10" x14ac:dyDescent="0.25">
      <c r="B34" s="40"/>
      <c r="C34" s="41"/>
      <c r="D34" s="40"/>
      <c r="E34" s="42"/>
      <c r="F34" s="40"/>
      <c r="G34" s="40"/>
      <c r="H34" s="43"/>
    </row>
    <row r="35" spans="2:10" x14ac:dyDescent="0.25">
      <c r="B35" s="40"/>
      <c r="C35" s="41"/>
      <c r="D35" s="40"/>
      <c r="E35" s="42"/>
      <c r="F35" s="40"/>
      <c r="G35" s="40"/>
      <c r="H35" s="43"/>
    </row>
    <row r="36" spans="2:10" x14ac:dyDescent="0.25">
      <c r="B36" s="40"/>
      <c r="C36" s="41"/>
      <c r="D36" s="40"/>
      <c r="E36" s="42"/>
      <c r="F36" s="40"/>
      <c r="G36" s="40"/>
      <c r="H36" s="43"/>
    </row>
    <row r="37" spans="2:10" x14ac:dyDescent="0.25">
      <c r="B37" s="40"/>
      <c r="C37" s="41"/>
      <c r="D37" s="40"/>
      <c r="E37" s="42"/>
      <c r="F37" s="40"/>
      <c r="G37" s="40"/>
      <c r="H37" s="43"/>
    </row>
    <row r="38" spans="2:10" x14ac:dyDescent="0.25">
      <c r="B38" s="40"/>
      <c r="C38" s="41"/>
      <c r="D38" s="40"/>
      <c r="E38" s="42"/>
      <c r="F38" s="40"/>
      <c r="G38" s="40"/>
      <c r="H38" s="43"/>
    </row>
    <row r="39" spans="2:10" x14ac:dyDescent="0.25">
      <c r="B39" s="40"/>
      <c r="C39" s="41"/>
      <c r="D39" s="40"/>
      <c r="E39" s="42"/>
      <c r="F39" s="40"/>
      <c r="G39" s="40"/>
      <c r="H39" s="43"/>
    </row>
    <row r="40" spans="2:10" x14ac:dyDescent="0.25">
      <c r="B40" s="44" t="s">
        <v>45</v>
      </c>
      <c r="C40" s="17"/>
      <c r="D40" s="26"/>
      <c r="E40" s="22"/>
      <c r="F40" s="26"/>
      <c r="G40" s="26"/>
      <c r="H40" s="17"/>
      <c r="J40" t="s">
        <v>235</v>
      </c>
    </row>
    <row r="41" spans="2:10" x14ac:dyDescent="0.25">
      <c r="B41" s="25"/>
      <c r="C41" s="25"/>
      <c r="D41" s="25"/>
      <c r="E41" s="25"/>
      <c r="F41" s="25"/>
      <c r="G41" s="25"/>
    </row>
    <row r="42" spans="2:10" x14ac:dyDescent="0.25">
      <c r="B42" s="28" t="s">
        <v>216</v>
      </c>
      <c r="C42" s="28"/>
      <c r="D42" s="28"/>
      <c r="E42" s="28"/>
      <c r="F42" s="28"/>
      <c r="G42" s="28"/>
      <c r="H42" s="28"/>
    </row>
    <row r="43" spans="2:10" x14ac:dyDescent="0.25">
      <c r="B43" s="11" t="s">
        <v>44</v>
      </c>
      <c r="C43" s="45"/>
      <c r="D43" s="26"/>
      <c r="E43" s="22"/>
      <c r="F43" s="26"/>
      <c r="G43" s="26"/>
      <c r="H43" s="24"/>
    </row>
    <row r="44" spans="2:10" x14ac:dyDescent="0.25">
      <c r="B44" s="13" t="s">
        <v>26</v>
      </c>
      <c r="C44" s="37" t="s">
        <v>27</v>
      </c>
      <c r="D44" s="26"/>
      <c r="E44" s="22"/>
      <c r="F44" s="26"/>
      <c r="G44" s="26"/>
      <c r="H44" s="24"/>
    </row>
    <row r="45" spans="2:10" x14ac:dyDescent="0.25">
      <c r="B45" s="13" t="s">
        <v>28</v>
      </c>
      <c r="C45" s="37" t="s">
        <v>29</v>
      </c>
      <c r="D45" s="13"/>
      <c r="E45" s="13"/>
      <c r="F45" s="13"/>
      <c r="G45" s="13"/>
      <c r="H45" s="23"/>
    </row>
    <row r="46" spans="2:10" x14ac:dyDescent="0.25">
      <c r="B46" s="13" t="s">
        <v>30</v>
      </c>
      <c r="C46" s="37" t="s">
        <v>31</v>
      </c>
      <c r="D46" s="13"/>
      <c r="E46" s="13"/>
      <c r="F46" s="13"/>
      <c r="G46" s="13"/>
      <c r="H46" s="23"/>
    </row>
    <row r="47" spans="2:10" x14ac:dyDescent="0.25">
      <c r="B47" s="13" t="s">
        <v>32</v>
      </c>
      <c r="C47" s="37" t="s">
        <v>33</v>
      </c>
      <c r="D47" s="13"/>
      <c r="E47" s="13"/>
      <c r="F47" s="13"/>
      <c r="G47" s="13"/>
      <c r="H47" s="23"/>
    </row>
    <row r="48" spans="2:10" x14ac:dyDescent="0.25">
      <c r="B48" s="13" t="s">
        <v>34</v>
      </c>
      <c r="C48" s="37" t="s">
        <v>35</v>
      </c>
      <c r="D48" s="13"/>
      <c r="E48" s="13"/>
      <c r="F48" s="13"/>
      <c r="G48" s="13"/>
      <c r="H48" s="23"/>
    </row>
    <row r="49" spans="2:8" x14ac:dyDescent="0.25">
      <c r="B49" s="13" t="s">
        <v>9</v>
      </c>
      <c r="C49" s="37" t="s">
        <v>36</v>
      </c>
      <c r="D49" s="13"/>
      <c r="E49" s="13"/>
      <c r="F49" s="13"/>
      <c r="G49" s="13"/>
      <c r="H49" s="23"/>
    </row>
    <row r="50" spans="2:8" x14ac:dyDescent="0.25">
      <c r="B50" s="13" t="s">
        <v>37</v>
      </c>
      <c r="C50" s="37" t="s">
        <v>38</v>
      </c>
      <c r="D50" s="13"/>
      <c r="E50" s="13"/>
      <c r="F50" s="13"/>
      <c r="G50" s="13"/>
      <c r="H50" s="23"/>
    </row>
    <row r="51" spans="2:8" x14ac:dyDescent="0.25">
      <c r="B51" s="13" t="s">
        <v>39</v>
      </c>
      <c r="C51" s="37" t="s">
        <v>40</v>
      </c>
      <c r="D51" s="13"/>
      <c r="E51" s="13"/>
      <c r="F51" s="13"/>
      <c r="G51" s="13"/>
      <c r="H51" s="23"/>
    </row>
    <row r="52" spans="2:8" x14ac:dyDescent="0.25">
      <c r="B52" s="13" t="s">
        <v>11</v>
      </c>
      <c r="C52" s="37" t="s">
        <v>41</v>
      </c>
      <c r="D52" s="13"/>
      <c r="E52" s="13"/>
      <c r="F52" s="13"/>
      <c r="G52" s="13"/>
      <c r="H52" s="23"/>
    </row>
  </sheetData>
  <mergeCells count="4">
    <mergeCell ref="B2:H2"/>
    <mergeCell ref="B7:H7"/>
    <mergeCell ref="B8:C8"/>
    <mergeCell ref="F8:G8"/>
  </mergeCells>
  <pageMargins left="1.1599999999999999" right="0.23622047244094491" top="0.23622047244094491" bottom="0.35433070866141736" header="0.27559055118110237" footer="0.15748031496062992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68"/>
  <sheetViews>
    <sheetView zoomScale="60" zoomScaleNormal="60" workbookViewId="0">
      <pane xSplit="3" ySplit="8" topLeftCell="D21" activePane="bottomRight" state="frozen"/>
      <selection pane="topRight" activeCell="D1" sqref="D1"/>
      <selection pane="bottomLeft" activeCell="A9" sqref="A9"/>
      <selection pane="bottomRight" activeCell="I44" sqref="I44"/>
    </sheetView>
  </sheetViews>
  <sheetFormatPr baseColWidth="10" defaultRowHeight="15" x14ac:dyDescent="0.25"/>
  <cols>
    <col min="1" max="1" width="4.7109375" style="3" customWidth="1"/>
    <col min="2" max="2" width="10.42578125" style="4" customWidth="1"/>
    <col min="3" max="3" width="72.7109375" style="32" customWidth="1"/>
    <col min="4" max="4" width="17.140625" style="4" bestFit="1" customWidth="1"/>
    <col min="5" max="5" width="14.28515625" style="4" customWidth="1"/>
    <col min="6" max="6" width="16.42578125" style="4" customWidth="1"/>
    <col min="7" max="7" width="22.5703125" style="4" bestFit="1" customWidth="1"/>
    <col min="8" max="8" width="53" style="25" bestFit="1" customWidth="1"/>
    <col min="9" max="9" width="53" style="163" customWidth="1"/>
    <col min="10" max="10" width="12.7109375" style="103" customWidth="1"/>
    <col min="11" max="11" width="24.5703125" style="103" customWidth="1"/>
    <col min="12" max="13" width="12.7109375" style="103" customWidth="1"/>
    <col min="14" max="14" width="11.42578125" style="103" customWidth="1"/>
    <col min="15" max="15" width="16.42578125" style="103" customWidth="1"/>
    <col min="16" max="17" width="15" style="103" customWidth="1"/>
    <col min="18" max="19" width="11.42578125" style="103"/>
    <col min="20" max="20" width="16.140625" style="103" customWidth="1"/>
    <col min="21" max="21" width="24.140625" style="103" customWidth="1"/>
    <col min="22" max="28" width="11.42578125" style="103"/>
    <col min="29" max="29" width="18.5703125" style="103" customWidth="1"/>
    <col min="30" max="30" width="16.85546875" style="103" customWidth="1"/>
    <col min="31" max="31" width="17.85546875" style="103" customWidth="1"/>
    <col min="32" max="32" width="16.42578125" style="103" customWidth="1"/>
    <col min="33" max="33" width="17.140625" style="103" customWidth="1"/>
    <col min="34" max="35" width="11.42578125" style="103"/>
    <col min="36" max="36" width="17.42578125" style="103" customWidth="1"/>
    <col min="37" max="39" width="11.42578125" style="103"/>
    <col min="40" max="40" width="14" style="103" customWidth="1"/>
    <col min="41" max="41" width="11.42578125" style="103"/>
    <col min="42" max="44" width="11.42578125" style="3"/>
    <col min="45" max="45" width="17.85546875" style="3" customWidth="1"/>
    <col min="46" max="46" width="11.42578125" style="3"/>
    <col min="47" max="47" width="42.85546875" style="3" customWidth="1"/>
    <col min="48" max="48" width="23.140625" style="3" customWidth="1"/>
    <col min="49" max="49" width="21" style="3" customWidth="1"/>
    <col min="50" max="50" width="21.85546875" style="3" customWidth="1"/>
    <col min="51" max="51" width="103.140625" style="3" customWidth="1"/>
    <col min="52" max="52" width="102.42578125" style="3" customWidth="1"/>
    <col min="53" max="16384" width="11.42578125" style="3"/>
  </cols>
  <sheetData>
    <row r="2" spans="1:56" ht="21" x14ac:dyDescent="0.25">
      <c r="B2" s="262" t="s">
        <v>217</v>
      </c>
      <c r="C2" s="262"/>
      <c r="D2" s="262"/>
      <c r="E2" s="262"/>
      <c r="F2" s="262"/>
      <c r="G2" s="262"/>
      <c r="H2" s="262"/>
      <c r="I2" s="199"/>
    </row>
    <row r="4" spans="1:56" x14ac:dyDescent="0.25">
      <c r="B4" s="36"/>
      <c r="C4" s="36"/>
      <c r="D4" s="36"/>
      <c r="E4" s="36"/>
      <c r="F4" s="36"/>
      <c r="G4" s="36"/>
      <c r="H4" s="104" t="s">
        <v>340</v>
      </c>
      <c r="I4" s="195"/>
      <c r="J4" s="103">
        <v>0</v>
      </c>
      <c r="K4" s="103">
        <v>1</v>
      </c>
      <c r="L4" s="103">
        <v>2</v>
      </c>
      <c r="M4" s="103">
        <v>3</v>
      </c>
      <c r="N4" s="103">
        <v>4</v>
      </c>
      <c r="O4" s="103">
        <v>5</v>
      </c>
      <c r="P4" s="103">
        <v>6</v>
      </c>
      <c r="Q4" s="103">
        <v>7</v>
      </c>
      <c r="R4" s="103">
        <v>8</v>
      </c>
      <c r="S4" s="103">
        <v>9</v>
      </c>
      <c r="T4" s="103">
        <v>10</v>
      </c>
      <c r="U4" s="103">
        <v>11</v>
      </c>
      <c r="V4" s="103">
        <v>12</v>
      </c>
      <c r="W4" s="103">
        <v>13</v>
      </c>
      <c r="X4" s="103">
        <v>14</v>
      </c>
      <c r="Y4" s="103">
        <v>15</v>
      </c>
      <c r="Z4" s="103">
        <v>16</v>
      </c>
      <c r="AA4" s="103">
        <v>17</v>
      </c>
      <c r="AB4" s="103">
        <v>18</v>
      </c>
      <c r="AC4" s="122">
        <v>0</v>
      </c>
      <c r="AD4" s="122">
        <v>1</v>
      </c>
      <c r="AE4" s="122">
        <v>2</v>
      </c>
      <c r="AF4" s="122">
        <v>3</v>
      </c>
      <c r="AG4" s="122">
        <v>4</v>
      </c>
      <c r="AH4" s="122">
        <v>5</v>
      </c>
      <c r="AI4" s="122">
        <v>6</v>
      </c>
      <c r="AJ4" s="122">
        <v>7</v>
      </c>
      <c r="AK4" s="122">
        <v>8</v>
      </c>
      <c r="AL4" s="122">
        <v>9</v>
      </c>
      <c r="AM4" s="122">
        <v>10</v>
      </c>
      <c r="AN4" s="122">
        <v>11</v>
      </c>
      <c r="AO4" s="122">
        <v>12</v>
      </c>
      <c r="AP4" s="122">
        <v>13</v>
      </c>
      <c r="AQ4" s="122">
        <v>14</v>
      </c>
      <c r="AR4" s="122">
        <v>15</v>
      </c>
      <c r="AS4" s="122">
        <v>16</v>
      </c>
      <c r="AT4" s="122">
        <v>17</v>
      </c>
    </row>
    <row r="5" spans="1:56" ht="19.5" thickBot="1" x14ac:dyDescent="0.3">
      <c r="B5" s="47" t="s">
        <v>293</v>
      </c>
      <c r="C5" s="29"/>
      <c r="D5" s="13"/>
      <c r="E5" s="13"/>
      <c r="F5" s="13"/>
      <c r="G5" s="13"/>
      <c r="H5" s="23"/>
      <c r="I5" s="24"/>
      <c r="J5" s="118"/>
      <c r="K5" s="118"/>
      <c r="L5" s="118"/>
      <c r="M5" s="118"/>
      <c r="N5" s="295" t="s">
        <v>326</v>
      </c>
      <c r="O5" s="295"/>
      <c r="P5" s="295"/>
      <c r="Q5" s="295"/>
      <c r="R5" s="295"/>
      <c r="S5" s="295"/>
      <c r="T5" s="295"/>
      <c r="U5" s="295"/>
      <c r="V5" s="296" t="s">
        <v>300</v>
      </c>
      <c r="W5" s="297"/>
      <c r="X5" s="297"/>
      <c r="Y5" s="297"/>
      <c r="Z5" s="297"/>
      <c r="AA5" s="297"/>
      <c r="AB5" s="297"/>
      <c r="AC5" s="300" t="s">
        <v>308</v>
      </c>
      <c r="AD5" s="300"/>
      <c r="AE5" s="300"/>
      <c r="AF5" s="300"/>
      <c r="AG5" s="300"/>
      <c r="AH5" s="300"/>
      <c r="AI5" s="300"/>
      <c r="AJ5" s="300"/>
      <c r="AK5" s="300"/>
      <c r="AL5" s="299" t="s">
        <v>325</v>
      </c>
      <c r="AM5" s="299"/>
      <c r="AN5" s="299"/>
      <c r="AO5" s="299"/>
      <c r="AP5" s="299"/>
      <c r="AQ5" s="298" t="s">
        <v>324</v>
      </c>
      <c r="AR5" s="298"/>
      <c r="AS5" s="298"/>
      <c r="AT5" s="298"/>
    </row>
    <row r="6" spans="1:56" ht="91.5" thickTop="1" thickBot="1" x14ac:dyDescent="0.3">
      <c r="B6" s="19" t="s">
        <v>0</v>
      </c>
      <c r="C6" s="19" t="s">
        <v>46</v>
      </c>
      <c r="D6" s="19" t="s">
        <v>381</v>
      </c>
      <c r="E6" s="19" t="s">
        <v>25</v>
      </c>
      <c r="F6" s="19" t="s">
        <v>1</v>
      </c>
      <c r="G6" s="19" t="s">
        <v>197</v>
      </c>
      <c r="H6" s="98" t="s">
        <v>196</v>
      </c>
      <c r="I6" s="200"/>
      <c r="J6" s="204" t="str">
        <f>$C$9</f>
        <v>Fecha de emisión</v>
      </c>
      <c r="K6" s="204" t="str">
        <f>C11</f>
        <v>Número de documento de identidad Receptor</v>
      </c>
      <c r="L6" s="204" t="str">
        <f>C12</f>
        <v>Tipo de Documento de identidad del Receptor</v>
      </c>
      <c r="M6" s="198" t="str">
        <f>C13</f>
        <v>Nombre Comercial del Receptor</v>
      </c>
      <c r="N6" s="111" t="str">
        <f>$C$14</f>
        <v>Ubigeo</v>
      </c>
      <c r="O6" s="110" t="s">
        <v>409</v>
      </c>
      <c r="P6" s="111" t="str">
        <f>$C$16</f>
        <v>Urbanización</v>
      </c>
      <c r="Q6" s="111" t="str">
        <f>C17</f>
        <v>Departamento</v>
      </c>
      <c r="R6" s="111" t="str">
        <f>$C$18</f>
        <v>Provincia</v>
      </c>
      <c r="S6" s="110" t="str">
        <f>$C$19</f>
        <v>Distrito</v>
      </c>
      <c r="T6" s="110" t="str">
        <f>$C$20</f>
        <v>Codigo de país de la dirección</v>
      </c>
      <c r="U6" s="110" t="str">
        <f>$C$21</f>
        <v xml:space="preserve">Apellidos y nombres, denominación o razón social del adquirente o usuario </v>
      </c>
      <c r="V6" s="110" t="str">
        <f>$C$23</f>
        <v>Régimen de retención</v>
      </c>
      <c r="W6" s="110" t="str">
        <f>$C$24</f>
        <v>Tasa de retención</v>
      </c>
      <c r="X6" s="110" t="str">
        <f>$C$25</f>
        <v>Observaciones</v>
      </c>
      <c r="Y6" s="110" t="str">
        <f>$C$26</f>
        <v>Importe Total Retenido</v>
      </c>
      <c r="Z6" s="110" t="str">
        <f>$C$27</f>
        <v>Moneda del importe total retenido</v>
      </c>
      <c r="AA6" s="110" t="str">
        <f>$C$28</f>
        <v>Importe Total pagado</v>
      </c>
      <c r="AB6" s="110" t="str">
        <f>$C$29</f>
        <v>Moneda del importe total pagado</v>
      </c>
      <c r="AC6" s="110" t="str">
        <f>$C$32</f>
        <v>Tipo de documento relacionado</v>
      </c>
      <c r="AD6" s="110" t="str">
        <f>$C$33</f>
        <v>Número de documento relacionado</v>
      </c>
      <c r="AE6" s="110" t="str">
        <f>$C$34</f>
        <v>Fecha de emisión de documento relacionado</v>
      </c>
      <c r="AF6" s="110" t="str">
        <f>$C$35</f>
        <v>Importe total documento relacionado</v>
      </c>
      <c r="AG6" s="110" t="str">
        <f>$C$36</f>
        <v>Tipo de moneda de documento relacionado</v>
      </c>
      <c r="AH6" s="128" t="str">
        <f>$C$37</f>
        <v>Fecha de Pago</v>
      </c>
      <c r="AI6" s="128" t="str">
        <f>$C$38</f>
        <v>Número de Pago</v>
      </c>
      <c r="AJ6" s="128" t="str">
        <f>$C$39</f>
        <v>Importe de pago sin retencion</v>
      </c>
      <c r="AK6" s="128" t="str">
        <f>$C$40</f>
        <v>Moneda de pago</v>
      </c>
      <c r="AL6" s="110" t="str">
        <f>$C$42</f>
        <v>Importe retenido</v>
      </c>
      <c r="AM6" s="110" t="str">
        <f>$C$43</f>
        <v>Moneda de importe retenido</v>
      </c>
      <c r="AN6" s="110" t="str">
        <f>$C$44</f>
        <v>Fecha de retención</v>
      </c>
      <c r="AO6" s="110" t="str">
        <f>C45</f>
        <v>Importe Total a pagar (neto)</v>
      </c>
      <c r="AP6" s="110" t="str">
        <f>C46</f>
        <v>Moneda de monto neto pagado</v>
      </c>
      <c r="AQ6" s="110" t="str">
        <f>C48</f>
        <v>La moneda de referencia para el tipo de cambio</v>
      </c>
      <c r="AR6" s="110" t="str">
        <f>C49</f>
        <v>La moneda objetivo para la tasa de cambio</v>
      </c>
      <c r="AS6" s="110" t="str">
        <f>C50</f>
        <v>El factor aplicado a la moneda de origen para calcular la moneda destino (tipo de cmabio)</v>
      </c>
      <c r="AT6" s="110" t="str">
        <f>C51</f>
        <v>Fecha de cambio</v>
      </c>
      <c r="AU6" s="67"/>
      <c r="AV6" s="67"/>
      <c r="AW6" s="67"/>
      <c r="AX6" s="67"/>
      <c r="AY6" s="95" t="s">
        <v>221</v>
      </c>
      <c r="AZ6" s="95" t="s">
        <v>225</v>
      </c>
      <c r="BA6" s="67"/>
      <c r="BB6" s="67"/>
      <c r="BC6" s="67"/>
      <c r="BD6" s="67"/>
    </row>
    <row r="7" spans="1:56" s="76" customFormat="1" ht="25.5" customHeight="1" thickTop="1" thickBot="1" x14ac:dyDescent="0.3">
      <c r="B7" s="293" t="s">
        <v>376</v>
      </c>
      <c r="C7" s="294"/>
      <c r="D7" s="294"/>
      <c r="E7" s="294"/>
      <c r="F7" s="294"/>
      <c r="G7" s="294"/>
      <c r="H7" s="294"/>
      <c r="I7" s="201"/>
      <c r="J7" s="205">
        <v>43101</v>
      </c>
      <c r="K7" s="206">
        <v>10424546203</v>
      </c>
      <c r="L7" s="207">
        <v>6</v>
      </c>
      <c r="M7" s="203" t="s">
        <v>372</v>
      </c>
      <c r="N7" s="106">
        <v>150101</v>
      </c>
      <c r="O7" s="82" t="s">
        <v>363</v>
      </c>
      <c r="P7" s="82" t="s">
        <v>361</v>
      </c>
      <c r="Q7" s="82" t="s">
        <v>360</v>
      </c>
      <c r="R7" s="82" t="s">
        <v>360</v>
      </c>
      <c r="S7" s="82" t="s">
        <v>362</v>
      </c>
      <c r="T7" s="106">
        <v>51</v>
      </c>
      <c r="U7" s="82" t="s">
        <v>223</v>
      </c>
      <c r="V7" s="112" t="s">
        <v>222</v>
      </c>
      <c r="W7" s="127" t="s">
        <v>373</v>
      </c>
      <c r="X7" s="82" t="s">
        <v>364</v>
      </c>
      <c r="Y7" s="126" t="s">
        <v>373</v>
      </c>
      <c r="Z7" s="82" t="s">
        <v>224</v>
      </c>
      <c r="AA7" s="106">
        <v>103</v>
      </c>
      <c r="AB7" s="82" t="s">
        <v>224</v>
      </c>
      <c r="AC7" s="112" t="s">
        <v>222</v>
      </c>
      <c r="AD7" s="82" t="s">
        <v>226</v>
      </c>
      <c r="AE7" s="109">
        <v>43101</v>
      </c>
      <c r="AF7" s="114">
        <v>100</v>
      </c>
      <c r="AG7" s="82" t="s">
        <v>224</v>
      </c>
      <c r="AH7" s="109">
        <v>43101</v>
      </c>
      <c r="AI7" s="106">
        <v>1</v>
      </c>
      <c r="AJ7" s="115">
        <v>100</v>
      </c>
      <c r="AK7" s="82" t="s">
        <v>224</v>
      </c>
      <c r="AL7" s="113">
        <v>3</v>
      </c>
      <c r="AM7" s="82" t="s">
        <v>224</v>
      </c>
      <c r="AN7" s="109">
        <v>43101</v>
      </c>
      <c r="AO7" s="106">
        <v>97</v>
      </c>
      <c r="AP7" s="82" t="s">
        <v>224</v>
      </c>
      <c r="AQ7" s="82" t="s">
        <v>224</v>
      </c>
      <c r="AR7" s="82" t="s">
        <v>224</v>
      </c>
      <c r="AS7" s="106">
        <v>1</v>
      </c>
      <c r="AT7" s="116">
        <v>43101</v>
      </c>
      <c r="AU7" s="123" t="str">
        <f>CONCATENATE(TEXT(J7,"YYYY-MM-DD"), "|",K7, "|",L7, "|",M7, "|",N7,"|",O7,"|",P7,"|",Q7,"|",R7,"|",S7,"|",T7,"|",U7,"|",V7,"|",W7,"|",X7,"|")</f>
        <v>2018-01-01|10424546203|6|GUTI SAC|150101|JIRON PEDRO CANGA 150|MARANGA|LIMA|LIMA|SAN MIGUEL|51|MARVIN GUTIERREZ|01|3.00|OBSERVACIONES NUNCA MAS|</v>
      </c>
      <c r="AV7" s="123" t="str">
        <f>CONCATENATE(Y7,"|",Z7,"|",AA7,"|",AB7,"|")</f>
        <v>3.00|PEN|103|PEN|</v>
      </c>
      <c r="AW7" s="123" t="str">
        <f>CONCATENATE(AC7,"|",AD7,"|",TEXT(AE7,"YYYY-MM-DD"),"|",AF7,"|",AG7,"|",TEXT(AH7,"YYYY-MM-DD"),"|",AI7,"|",AJ7,"|",AK7,"|",AL7,"|",AM7,"|")</f>
        <v>01|F001-1|2018-01-01|100|PEN|2018-01-01|1|100|PEN|3|PEN|</v>
      </c>
      <c r="AX7" s="123" t="str">
        <f>CONCATENATE(TEXT(AN7,"YYYY-MM-DD"),"|",AO7,"|",AP7,"|",AQ7,"|",AR7,"|",AS7,"|",TEXT(AT7,"YYYY-MM-DD"),"|")</f>
        <v>2018-01-01|97|PEN|PEN|PEN|1|2018-01-01|</v>
      </c>
      <c r="AY7" s="290" t="str">
        <f>CONCATENATE(AU7,AV7)</f>
        <v>2018-01-01|10424546203|6|GUTI SAC|150101|JIRON PEDRO CANGA 150|MARANGA|LIMA|LIMA|SAN MIGUEL|51|MARVIN GUTIERREZ|01|3.00|OBSERVACIONES NUNCA MAS|3.00|PEN|103|PEN|</v>
      </c>
      <c r="AZ7" s="125" t="str">
        <f>CONCATENATE(AW7,AX7)</f>
        <v>01|F001-1|2018-01-01|100|PEN|2018-01-01|1|100|PEN|3|PEN|2018-01-01|97|PEN|PEN|PEN|1|2018-01-01|</v>
      </c>
    </row>
    <row r="8" spans="1:56" s="76" customFormat="1" ht="13.5" customHeight="1" thickTop="1" thickBot="1" x14ac:dyDescent="0.3">
      <c r="H8" s="99" t="s">
        <v>195</v>
      </c>
      <c r="I8" s="202"/>
      <c r="J8" s="208"/>
      <c r="K8" s="208"/>
      <c r="L8" s="208"/>
      <c r="M8" s="132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29" t="s">
        <v>227</v>
      </c>
      <c r="AH8" s="106"/>
      <c r="AI8" s="106"/>
      <c r="AJ8" s="106"/>
      <c r="AK8" s="129" t="s">
        <v>227</v>
      </c>
      <c r="AL8" s="106"/>
      <c r="AM8" s="106"/>
      <c r="AN8" s="106"/>
      <c r="AO8" s="106"/>
      <c r="AP8" s="106"/>
      <c r="AQ8" s="106"/>
      <c r="AR8" s="106"/>
      <c r="AS8" s="106"/>
      <c r="AT8" s="117"/>
      <c r="AU8" s="124"/>
      <c r="AV8" s="124"/>
      <c r="AW8" s="124"/>
      <c r="AX8" s="124"/>
      <c r="AY8" s="291"/>
      <c r="AZ8" s="125"/>
    </row>
    <row r="9" spans="1:56" s="76" customFormat="1" ht="25.5" customHeight="1" thickTop="1" x14ac:dyDescent="0.25">
      <c r="B9" s="108">
        <v>1</v>
      </c>
      <c r="C9" s="20" t="s">
        <v>15</v>
      </c>
      <c r="D9" s="21" t="s">
        <v>2</v>
      </c>
      <c r="E9" s="21" t="s">
        <v>16</v>
      </c>
      <c r="F9" s="21" t="s">
        <v>17</v>
      </c>
      <c r="G9" s="21">
        <v>1</v>
      </c>
      <c r="H9" s="100" t="s">
        <v>76</v>
      </c>
      <c r="I9" s="16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</row>
    <row r="10" spans="1:56" s="76" customFormat="1" ht="17.25" customHeight="1" x14ac:dyDescent="0.25">
      <c r="B10" s="78"/>
      <c r="C10" s="79" t="s">
        <v>326</v>
      </c>
      <c r="D10" s="80"/>
      <c r="E10" s="80"/>
      <c r="F10" s="80"/>
      <c r="G10" s="80"/>
      <c r="H10" s="101"/>
      <c r="I10" s="196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</row>
    <row r="11" spans="1:56" s="76" customFormat="1" ht="29.25" customHeight="1" x14ac:dyDescent="0.25">
      <c r="B11" s="108">
        <v>2</v>
      </c>
      <c r="C11" s="20" t="s">
        <v>366</v>
      </c>
      <c r="D11" s="21" t="s">
        <v>2</v>
      </c>
      <c r="E11" s="21" t="s">
        <v>8</v>
      </c>
      <c r="F11" s="21"/>
      <c r="G11" s="21">
        <v>2</v>
      </c>
      <c r="H11" s="100" t="s">
        <v>369</v>
      </c>
      <c r="I11" s="16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</row>
    <row r="12" spans="1:56" s="76" customFormat="1" ht="29.25" customHeight="1" x14ac:dyDescent="0.25">
      <c r="B12" s="108">
        <v>3</v>
      </c>
      <c r="C12" s="20" t="s">
        <v>367</v>
      </c>
      <c r="D12" s="21" t="s">
        <v>2</v>
      </c>
      <c r="E12" s="21" t="s">
        <v>386</v>
      </c>
      <c r="F12" s="7" t="s">
        <v>138</v>
      </c>
      <c r="G12" s="21">
        <v>3</v>
      </c>
      <c r="H12" s="100" t="s">
        <v>370</v>
      </c>
      <c r="I12" s="16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</row>
    <row r="13" spans="1:56" s="76" customFormat="1" ht="29.25" customHeight="1" x14ac:dyDescent="0.25">
      <c r="B13" s="108">
        <v>4</v>
      </c>
      <c r="C13" s="20" t="s">
        <v>368</v>
      </c>
      <c r="D13" s="21" t="s">
        <v>2</v>
      </c>
      <c r="E13" s="21" t="s">
        <v>47</v>
      </c>
      <c r="F13" s="21"/>
      <c r="G13" s="21">
        <v>4</v>
      </c>
      <c r="H13" s="100" t="s">
        <v>371</v>
      </c>
      <c r="I13" s="16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</row>
    <row r="14" spans="1:56" s="76" customFormat="1" ht="27.75" customHeight="1" x14ac:dyDescent="0.25">
      <c r="B14" s="108">
        <v>5</v>
      </c>
      <c r="C14" s="20" t="s">
        <v>299</v>
      </c>
      <c r="D14" s="21" t="s">
        <v>2</v>
      </c>
      <c r="E14" s="21" t="s">
        <v>387</v>
      </c>
      <c r="F14" s="21" t="s">
        <v>392</v>
      </c>
      <c r="G14" s="21">
        <v>5</v>
      </c>
      <c r="H14" s="100" t="s">
        <v>331</v>
      </c>
      <c r="I14" s="16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</row>
    <row r="15" spans="1:56" s="76" customFormat="1" ht="27.75" customHeight="1" x14ac:dyDescent="0.25">
      <c r="B15" s="108">
        <v>6</v>
      </c>
      <c r="C15" s="20" t="s">
        <v>409</v>
      </c>
      <c r="D15" s="137" t="s">
        <v>5</v>
      </c>
      <c r="E15" s="21" t="s">
        <v>47</v>
      </c>
      <c r="F15" s="21"/>
      <c r="G15" s="21">
        <v>6</v>
      </c>
      <c r="H15" s="100" t="s">
        <v>410</v>
      </c>
      <c r="I15" s="16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</row>
    <row r="16" spans="1:56" s="76" customFormat="1" ht="39" customHeight="1" x14ac:dyDescent="0.25">
      <c r="A16" s="76">
        <v>18</v>
      </c>
      <c r="B16" s="108">
        <v>7</v>
      </c>
      <c r="C16" s="20" t="s">
        <v>294</v>
      </c>
      <c r="D16" s="137" t="s">
        <v>5</v>
      </c>
      <c r="E16" s="21" t="s">
        <v>47</v>
      </c>
      <c r="F16" s="77"/>
      <c r="G16" s="21">
        <v>7</v>
      </c>
      <c r="H16" s="100" t="s">
        <v>332</v>
      </c>
      <c r="I16" s="16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</row>
    <row r="17" spans="1:41" s="76" customFormat="1" ht="27.75" customHeight="1" x14ac:dyDescent="0.25">
      <c r="A17" s="76">
        <v>19</v>
      </c>
      <c r="B17" s="108">
        <v>8</v>
      </c>
      <c r="C17" s="81" t="s">
        <v>296</v>
      </c>
      <c r="D17" s="137" t="s">
        <v>5</v>
      </c>
      <c r="E17" s="21" t="s">
        <v>47</v>
      </c>
      <c r="F17" s="21"/>
      <c r="G17" s="21">
        <v>8</v>
      </c>
      <c r="H17" s="100" t="s">
        <v>334</v>
      </c>
      <c r="I17" s="16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</row>
    <row r="18" spans="1:41" s="76" customFormat="1" ht="26.25" customHeight="1" x14ac:dyDescent="0.25">
      <c r="A18" s="76">
        <v>20</v>
      </c>
      <c r="B18" s="108">
        <v>9</v>
      </c>
      <c r="C18" s="20" t="s">
        <v>295</v>
      </c>
      <c r="D18" s="137" t="s">
        <v>5</v>
      </c>
      <c r="E18" s="21" t="s">
        <v>47</v>
      </c>
      <c r="F18" s="21"/>
      <c r="G18" s="21">
        <v>9</v>
      </c>
      <c r="H18" s="100" t="s">
        <v>333</v>
      </c>
      <c r="I18" s="16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</row>
    <row r="19" spans="1:41" s="76" customFormat="1" ht="24" customHeight="1" x14ac:dyDescent="0.25">
      <c r="A19" s="76">
        <v>21</v>
      </c>
      <c r="B19" s="108">
        <v>10</v>
      </c>
      <c r="C19" s="20" t="s">
        <v>297</v>
      </c>
      <c r="D19" s="137" t="s">
        <v>5</v>
      </c>
      <c r="E19" s="21" t="s">
        <v>47</v>
      </c>
      <c r="F19" s="21"/>
      <c r="G19" s="21">
        <v>10</v>
      </c>
      <c r="H19" s="100" t="s">
        <v>335</v>
      </c>
      <c r="I19" s="16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</row>
    <row r="20" spans="1:41" s="76" customFormat="1" x14ac:dyDescent="0.25">
      <c r="A20" s="76">
        <v>22</v>
      </c>
      <c r="B20" s="108">
        <v>11</v>
      </c>
      <c r="C20" s="20" t="s">
        <v>298</v>
      </c>
      <c r="D20" s="21" t="s">
        <v>2</v>
      </c>
      <c r="E20" s="21" t="s">
        <v>47</v>
      </c>
      <c r="F20" s="130" t="s">
        <v>393</v>
      </c>
      <c r="G20" s="21">
        <v>11</v>
      </c>
      <c r="H20" s="100" t="s">
        <v>336</v>
      </c>
      <c r="I20" s="16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</row>
    <row r="21" spans="1:41" s="76" customFormat="1" x14ac:dyDescent="0.25">
      <c r="A21" s="76">
        <v>23</v>
      </c>
      <c r="B21" s="108">
        <v>12</v>
      </c>
      <c r="C21" s="20" t="s">
        <v>42</v>
      </c>
      <c r="D21" s="21" t="s">
        <v>2</v>
      </c>
      <c r="E21" s="21" t="s">
        <v>47</v>
      </c>
      <c r="F21" s="21"/>
      <c r="G21" s="21">
        <v>12</v>
      </c>
      <c r="H21" s="100" t="s">
        <v>337</v>
      </c>
      <c r="I21" s="16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</row>
    <row r="22" spans="1:41" s="76" customFormat="1" x14ac:dyDescent="0.25">
      <c r="A22" s="76">
        <v>24</v>
      </c>
      <c r="B22" s="108">
        <v>13</v>
      </c>
      <c r="C22" s="79" t="s">
        <v>300</v>
      </c>
      <c r="D22" s="80"/>
      <c r="E22" s="80"/>
      <c r="F22" s="80"/>
      <c r="G22" s="80"/>
      <c r="H22" s="101"/>
      <c r="I22" s="196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</row>
    <row r="23" spans="1:41" s="76" customFormat="1" x14ac:dyDescent="0.25">
      <c r="A23" s="76">
        <v>25</v>
      </c>
      <c r="B23" s="108">
        <v>14</v>
      </c>
      <c r="C23" s="20" t="s">
        <v>301</v>
      </c>
      <c r="D23" s="21" t="s">
        <v>2</v>
      </c>
      <c r="E23" s="21" t="s">
        <v>389</v>
      </c>
      <c r="F23" s="130" t="s">
        <v>390</v>
      </c>
      <c r="G23" s="21">
        <v>13</v>
      </c>
      <c r="H23" s="100" t="s">
        <v>338</v>
      </c>
      <c r="I23" s="16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</row>
    <row r="24" spans="1:41" s="76" customFormat="1" x14ac:dyDescent="0.25">
      <c r="B24" s="108">
        <v>15</v>
      </c>
      <c r="C24" s="20" t="s">
        <v>302</v>
      </c>
      <c r="D24" s="21" t="s">
        <v>2</v>
      </c>
      <c r="E24" s="21" t="s">
        <v>396</v>
      </c>
      <c r="F24" s="21" t="s">
        <v>391</v>
      </c>
      <c r="G24" s="21">
        <v>14</v>
      </c>
      <c r="H24" s="100" t="s">
        <v>339</v>
      </c>
      <c r="I24" s="16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</row>
    <row r="25" spans="1:41" s="76" customFormat="1" x14ac:dyDescent="0.25">
      <c r="B25" s="108">
        <v>16</v>
      </c>
      <c r="C25" s="20" t="s">
        <v>303</v>
      </c>
      <c r="D25" s="21" t="s">
        <v>2</v>
      </c>
      <c r="E25" s="21" t="s">
        <v>47</v>
      </c>
      <c r="F25" s="21"/>
      <c r="G25" s="21">
        <v>15</v>
      </c>
      <c r="H25" s="100" t="s">
        <v>358</v>
      </c>
      <c r="I25" s="16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</row>
    <row r="26" spans="1:41" s="76" customFormat="1" x14ac:dyDescent="0.25">
      <c r="B26" s="108">
        <v>17</v>
      </c>
      <c r="C26" s="20" t="s">
        <v>304</v>
      </c>
      <c r="D26" s="21" t="s">
        <v>2</v>
      </c>
      <c r="E26" s="21" t="s">
        <v>8</v>
      </c>
      <c r="F26" s="21" t="s">
        <v>10</v>
      </c>
      <c r="G26" s="21">
        <v>16</v>
      </c>
      <c r="H26" s="100" t="s">
        <v>357</v>
      </c>
      <c r="I26" s="16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</row>
    <row r="27" spans="1:41" s="76" customFormat="1" x14ac:dyDescent="0.25">
      <c r="B27" s="108">
        <v>18</v>
      </c>
      <c r="C27" s="20" t="s">
        <v>305</v>
      </c>
      <c r="D27" s="21" t="s">
        <v>2</v>
      </c>
      <c r="E27" s="21" t="s">
        <v>380</v>
      </c>
      <c r="F27" s="130" t="s">
        <v>379</v>
      </c>
      <c r="G27" s="21">
        <v>17</v>
      </c>
      <c r="H27" s="100" t="s">
        <v>351</v>
      </c>
      <c r="I27" s="16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</row>
    <row r="28" spans="1:41" s="76" customFormat="1" x14ac:dyDescent="0.25">
      <c r="B28" s="108">
        <v>19</v>
      </c>
      <c r="C28" s="20" t="s">
        <v>306</v>
      </c>
      <c r="D28" s="21" t="s">
        <v>2</v>
      </c>
      <c r="E28" s="21" t="s">
        <v>8</v>
      </c>
      <c r="F28" s="21" t="s">
        <v>10</v>
      </c>
      <c r="G28" s="21">
        <v>18</v>
      </c>
      <c r="H28" s="100" t="s">
        <v>352</v>
      </c>
      <c r="I28" s="16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</row>
    <row r="29" spans="1:41" s="76" customFormat="1" x14ac:dyDescent="0.25">
      <c r="B29" s="108">
        <v>20</v>
      </c>
      <c r="C29" s="20" t="s">
        <v>307</v>
      </c>
      <c r="D29" s="21" t="s">
        <v>2</v>
      </c>
      <c r="E29" s="21" t="s">
        <v>380</v>
      </c>
      <c r="F29" s="130" t="s">
        <v>379</v>
      </c>
      <c r="G29" s="21">
        <v>19</v>
      </c>
      <c r="H29" s="100" t="s">
        <v>375</v>
      </c>
      <c r="I29" s="16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</row>
    <row r="30" spans="1:41" s="76" customFormat="1" ht="31.5" customHeight="1" x14ac:dyDescent="0.25">
      <c r="B30" s="292" t="s">
        <v>377</v>
      </c>
      <c r="C30" s="292"/>
      <c r="D30" s="292"/>
      <c r="E30" s="292"/>
      <c r="F30" s="292"/>
      <c r="G30" s="292"/>
      <c r="H30" s="292"/>
      <c r="I30" s="197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</row>
    <row r="31" spans="1:41" s="76" customFormat="1" x14ac:dyDescent="0.25">
      <c r="A31" s="76">
        <v>24</v>
      </c>
      <c r="B31" s="78"/>
      <c r="C31" s="79" t="s">
        <v>308</v>
      </c>
      <c r="D31" s="80"/>
      <c r="E31" s="80"/>
      <c r="F31" s="80"/>
      <c r="G31" s="80"/>
      <c r="H31" s="101"/>
      <c r="I31" s="196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</row>
    <row r="32" spans="1:41" s="76" customFormat="1" x14ac:dyDescent="0.25">
      <c r="A32" s="76">
        <v>27</v>
      </c>
      <c r="B32" s="135">
        <v>19</v>
      </c>
      <c r="C32" s="82" t="s">
        <v>87</v>
      </c>
      <c r="D32" s="21" t="s">
        <v>2</v>
      </c>
      <c r="E32" s="21" t="s">
        <v>389</v>
      </c>
      <c r="F32" s="21"/>
      <c r="G32" s="21">
        <v>1</v>
      </c>
      <c r="H32" s="100" t="s">
        <v>85</v>
      </c>
      <c r="I32" s="16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</row>
    <row r="33" spans="1:41" s="76" customFormat="1" ht="30" x14ac:dyDescent="0.25">
      <c r="A33" s="76">
        <v>28</v>
      </c>
      <c r="B33" s="135">
        <v>20</v>
      </c>
      <c r="C33" s="82" t="s">
        <v>88</v>
      </c>
      <c r="D33" s="21" t="s">
        <v>2</v>
      </c>
      <c r="E33" s="21" t="s">
        <v>6</v>
      </c>
      <c r="F33" s="77" t="s">
        <v>163</v>
      </c>
      <c r="G33" s="21">
        <v>2</v>
      </c>
      <c r="H33" s="100" t="s">
        <v>341</v>
      </c>
      <c r="I33" s="16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</row>
    <row r="34" spans="1:41" s="76" customFormat="1" x14ac:dyDescent="0.25">
      <c r="A34" s="76">
        <v>29</v>
      </c>
      <c r="B34" s="135">
        <v>21</v>
      </c>
      <c r="C34" s="82" t="s">
        <v>309</v>
      </c>
      <c r="D34" s="21" t="s">
        <v>2</v>
      </c>
      <c r="E34" s="21" t="s">
        <v>57</v>
      </c>
      <c r="F34" s="21" t="s">
        <v>17</v>
      </c>
      <c r="G34" s="21">
        <v>3</v>
      </c>
      <c r="H34" s="100" t="s">
        <v>342</v>
      </c>
      <c r="I34" s="16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</row>
    <row r="35" spans="1:41" s="76" customFormat="1" x14ac:dyDescent="0.25">
      <c r="B35" s="135">
        <v>22</v>
      </c>
      <c r="C35" s="20" t="s">
        <v>310</v>
      </c>
      <c r="D35" s="21" t="s">
        <v>2</v>
      </c>
      <c r="E35" s="21" t="s">
        <v>8</v>
      </c>
      <c r="F35" s="21" t="s">
        <v>10</v>
      </c>
      <c r="G35" s="21">
        <v>4</v>
      </c>
      <c r="H35" s="100" t="s">
        <v>343</v>
      </c>
      <c r="I35" s="16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</row>
    <row r="36" spans="1:41" s="76" customFormat="1" x14ac:dyDescent="0.25">
      <c r="A36" s="76">
        <v>30</v>
      </c>
      <c r="B36" s="135">
        <v>23</v>
      </c>
      <c r="C36" s="82" t="s">
        <v>311</v>
      </c>
      <c r="D36" s="21" t="s">
        <v>2</v>
      </c>
      <c r="E36" s="21" t="s">
        <v>380</v>
      </c>
      <c r="F36" s="130"/>
      <c r="G36" s="21">
        <v>5</v>
      </c>
      <c r="H36" s="100" t="s">
        <v>344</v>
      </c>
      <c r="I36" s="16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</row>
    <row r="37" spans="1:41" s="76" customFormat="1" x14ac:dyDescent="0.25">
      <c r="B37" s="135">
        <v>24</v>
      </c>
      <c r="C37" s="106" t="s">
        <v>312</v>
      </c>
      <c r="D37" s="21" t="s">
        <v>5</v>
      </c>
      <c r="E37" s="21" t="s">
        <v>16</v>
      </c>
      <c r="F37" s="21" t="s">
        <v>17</v>
      </c>
      <c r="G37" s="21">
        <v>6</v>
      </c>
      <c r="H37" s="100" t="s">
        <v>345</v>
      </c>
      <c r="I37" s="16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</row>
    <row r="38" spans="1:41" s="76" customFormat="1" x14ac:dyDescent="0.25">
      <c r="B38" s="135">
        <v>25</v>
      </c>
      <c r="C38" s="106" t="s">
        <v>313</v>
      </c>
      <c r="D38" s="21" t="s">
        <v>5</v>
      </c>
      <c r="E38" s="21" t="s">
        <v>386</v>
      </c>
      <c r="F38" s="21"/>
      <c r="G38" s="21">
        <v>7</v>
      </c>
      <c r="H38" s="100" t="s">
        <v>346</v>
      </c>
      <c r="I38" s="16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</row>
    <row r="39" spans="1:41" s="76" customFormat="1" x14ac:dyDescent="0.25">
      <c r="B39" s="135">
        <v>26</v>
      </c>
      <c r="C39" s="20" t="s">
        <v>314</v>
      </c>
      <c r="D39" s="21" t="s">
        <v>5</v>
      </c>
      <c r="E39" s="21" t="s">
        <v>8</v>
      </c>
      <c r="F39" s="21" t="s">
        <v>10</v>
      </c>
      <c r="G39" s="21">
        <v>8</v>
      </c>
      <c r="H39" s="100" t="s">
        <v>347</v>
      </c>
      <c r="I39" s="16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</row>
    <row r="40" spans="1:41" s="76" customFormat="1" x14ac:dyDescent="0.25">
      <c r="B40" s="135">
        <v>27</v>
      </c>
      <c r="C40" s="106" t="s">
        <v>315</v>
      </c>
      <c r="D40" s="21" t="s">
        <v>5</v>
      </c>
      <c r="E40" s="21" t="s">
        <v>380</v>
      </c>
      <c r="F40" s="130" t="s">
        <v>379</v>
      </c>
      <c r="G40" s="21">
        <v>9</v>
      </c>
      <c r="H40" s="100" t="s">
        <v>374</v>
      </c>
      <c r="I40" s="16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</row>
    <row r="41" spans="1:41" s="76" customFormat="1" x14ac:dyDescent="0.25">
      <c r="B41" s="135"/>
      <c r="C41" s="79" t="s">
        <v>325</v>
      </c>
      <c r="D41" s="74"/>
      <c r="E41" s="74"/>
      <c r="F41" s="74"/>
      <c r="G41" s="74"/>
      <c r="H41" s="102"/>
      <c r="I41" s="163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</row>
    <row r="42" spans="1:41" s="76" customFormat="1" x14ac:dyDescent="0.25">
      <c r="B42" s="135">
        <v>28</v>
      </c>
      <c r="C42" s="82" t="s">
        <v>316</v>
      </c>
      <c r="D42" s="21" t="s">
        <v>5</v>
      </c>
      <c r="E42" s="21" t="s">
        <v>8</v>
      </c>
      <c r="F42" s="21" t="s">
        <v>10</v>
      </c>
      <c r="G42" s="21">
        <v>10</v>
      </c>
      <c r="H42" s="100" t="s">
        <v>354</v>
      </c>
      <c r="I42" s="16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</row>
    <row r="43" spans="1:41" s="76" customFormat="1" x14ac:dyDescent="0.25">
      <c r="B43" s="135">
        <v>29</v>
      </c>
      <c r="C43" s="82" t="s">
        <v>317</v>
      </c>
      <c r="D43" s="21" t="s">
        <v>5</v>
      </c>
      <c r="E43" s="21"/>
      <c r="F43" s="130" t="s">
        <v>379</v>
      </c>
      <c r="G43" s="21">
        <v>11</v>
      </c>
      <c r="H43" s="100" t="s">
        <v>355</v>
      </c>
      <c r="I43" s="16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</row>
    <row r="44" spans="1:41" s="76" customFormat="1" x14ac:dyDescent="0.25">
      <c r="B44" s="135">
        <v>30</v>
      </c>
      <c r="C44" s="20" t="s">
        <v>318</v>
      </c>
      <c r="D44" s="21" t="s">
        <v>5</v>
      </c>
      <c r="E44" s="21" t="s">
        <v>16</v>
      </c>
      <c r="F44" s="21" t="s">
        <v>17</v>
      </c>
      <c r="G44" s="21">
        <v>12</v>
      </c>
      <c r="H44" s="100" t="s">
        <v>359</v>
      </c>
      <c r="I44" s="16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</row>
    <row r="45" spans="1:41" s="76" customFormat="1" x14ac:dyDescent="0.25">
      <c r="B45" s="135">
        <v>31</v>
      </c>
      <c r="C45" s="82" t="s">
        <v>319</v>
      </c>
      <c r="D45" s="21" t="s">
        <v>5</v>
      </c>
      <c r="E45" s="21" t="s">
        <v>8</v>
      </c>
      <c r="F45" s="21" t="s">
        <v>10</v>
      </c>
      <c r="G45" s="21">
        <v>13</v>
      </c>
      <c r="H45" s="100" t="s">
        <v>353</v>
      </c>
      <c r="I45" s="16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</row>
    <row r="46" spans="1:41" s="76" customFormat="1" x14ac:dyDescent="0.25">
      <c r="B46" s="135">
        <v>32</v>
      </c>
      <c r="C46" s="82" t="s">
        <v>320</v>
      </c>
      <c r="D46" s="21" t="s">
        <v>5</v>
      </c>
      <c r="E46" s="21" t="s">
        <v>380</v>
      </c>
      <c r="F46" s="130" t="s">
        <v>379</v>
      </c>
      <c r="G46" s="21">
        <v>14</v>
      </c>
      <c r="H46" s="100" t="s">
        <v>356</v>
      </c>
      <c r="I46" s="16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</row>
    <row r="47" spans="1:41" s="76" customFormat="1" x14ac:dyDescent="0.25">
      <c r="B47" s="135"/>
      <c r="C47" s="79" t="s">
        <v>324</v>
      </c>
      <c r="D47" s="74"/>
      <c r="E47" s="74"/>
      <c r="F47" s="75"/>
      <c r="G47" s="74"/>
      <c r="H47" s="102"/>
      <c r="I47" s="163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</row>
    <row r="48" spans="1:41" s="76" customFormat="1" x14ac:dyDescent="0.25">
      <c r="B48" s="135">
        <v>33</v>
      </c>
      <c r="C48" s="82" t="s">
        <v>321</v>
      </c>
      <c r="D48" s="137" t="s">
        <v>5</v>
      </c>
      <c r="E48" s="21" t="s">
        <v>380</v>
      </c>
      <c r="G48" s="21">
        <v>15</v>
      </c>
      <c r="H48" s="100" t="s">
        <v>573</v>
      </c>
      <c r="I48" s="16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</row>
    <row r="49" spans="1:9" x14ac:dyDescent="0.25">
      <c r="A49" s="76"/>
      <c r="B49" s="135">
        <v>34</v>
      </c>
      <c r="C49" s="20" t="s">
        <v>365</v>
      </c>
      <c r="D49" s="137" t="s">
        <v>5</v>
      </c>
      <c r="E49" s="21" t="s">
        <v>380</v>
      </c>
      <c r="F49" s="130" t="s">
        <v>379</v>
      </c>
      <c r="G49" s="21">
        <v>16</v>
      </c>
      <c r="H49" s="100" t="s">
        <v>348</v>
      </c>
      <c r="I49" s="165"/>
    </row>
    <row r="50" spans="1:9" x14ac:dyDescent="0.25">
      <c r="B50" s="135">
        <v>35</v>
      </c>
      <c r="C50" s="82" t="s">
        <v>322</v>
      </c>
      <c r="D50" s="137" t="s">
        <v>5</v>
      </c>
      <c r="E50" s="2" t="s">
        <v>388</v>
      </c>
      <c r="F50" s="21" t="s">
        <v>378</v>
      </c>
      <c r="G50" s="21">
        <v>17</v>
      </c>
      <c r="H50" s="100" t="s">
        <v>349</v>
      </c>
      <c r="I50" s="165"/>
    </row>
    <row r="51" spans="1:9" x14ac:dyDescent="0.25">
      <c r="B51" s="136">
        <v>36</v>
      </c>
      <c r="C51" s="94" t="s">
        <v>323</v>
      </c>
      <c r="D51" s="138" t="s">
        <v>5</v>
      </c>
      <c r="E51" s="21" t="s">
        <v>16</v>
      </c>
      <c r="F51" s="21" t="s">
        <v>17</v>
      </c>
      <c r="G51" s="93">
        <v>18</v>
      </c>
      <c r="H51" s="100" t="s">
        <v>350</v>
      </c>
      <c r="I51" s="165"/>
    </row>
    <row r="52" spans="1:9" x14ac:dyDescent="0.25">
      <c r="B52" s="27" t="s">
        <v>194</v>
      </c>
      <c r="C52" s="84"/>
      <c r="D52" s="40"/>
      <c r="E52" s="42"/>
      <c r="F52" s="40"/>
      <c r="G52" s="40"/>
      <c r="H52" s="43"/>
      <c r="I52" s="17"/>
    </row>
    <row r="53" spans="1:9" x14ac:dyDescent="0.25">
      <c r="B53" s="83"/>
      <c r="C53" s="85"/>
      <c r="D53" s="83"/>
      <c r="E53" s="83"/>
      <c r="F53" s="83"/>
      <c r="G53" s="83"/>
      <c r="H53" s="83"/>
    </row>
    <row r="54" spans="1:9" x14ac:dyDescent="0.25">
      <c r="B54" s="86" t="s">
        <v>202</v>
      </c>
      <c r="C54" s="87"/>
      <c r="D54" s="86"/>
      <c r="E54" s="86"/>
      <c r="F54" s="86"/>
      <c r="G54" s="86"/>
      <c r="H54" s="86"/>
      <c r="I54" s="28"/>
    </row>
    <row r="55" spans="1:9" x14ac:dyDescent="0.25">
      <c r="B55" s="88" t="s">
        <v>44</v>
      </c>
      <c r="C55" s="89"/>
      <c r="D55" s="40"/>
      <c r="E55" s="42"/>
      <c r="F55" s="40"/>
      <c r="G55" s="40"/>
      <c r="H55" s="41"/>
      <c r="I55" s="24"/>
    </row>
    <row r="56" spans="1:9" x14ac:dyDescent="0.25">
      <c r="B56" s="90" t="s">
        <v>26</v>
      </c>
      <c r="C56" s="91" t="s">
        <v>27</v>
      </c>
      <c r="D56" s="40"/>
      <c r="E56" s="42"/>
      <c r="F56" s="40"/>
      <c r="G56" s="40"/>
      <c r="H56" s="41"/>
      <c r="I56" s="24"/>
    </row>
    <row r="57" spans="1:9" x14ac:dyDescent="0.25">
      <c r="B57" s="90" t="s">
        <v>28</v>
      </c>
      <c r="C57" s="91" t="s">
        <v>29</v>
      </c>
      <c r="D57" s="90"/>
      <c r="E57" s="90"/>
      <c r="F57" s="90"/>
      <c r="G57" s="90"/>
      <c r="H57" s="92"/>
      <c r="I57" s="24"/>
    </row>
    <row r="58" spans="1:9" x14ac:dyDescent="0.25">
      <c r="B58" s="90" t="s">
        <v>30</v>
      </c>
      <c r="C58" s="91" t="s">
        <v>31</v>
      </c>
      <c r="D58" s="90"/>
      <c r="E58" s="90"/>
      <c r="F58" s="90"/>
      <c r="G58" s="90"/>
      <c r="H58" s="92"/>
      <c r="I58" s="24"/>
    </row>
    <row r="59" spans="1:9" x14ac:dyDescent="0.25">
      <c r="B59" s="90" t="s">
        <v>32</v>
      </c>
      <c r="C59" s="91" t="s">
        <v>33</v>
      </c>
      <c r="D59" s="90"/>
      <c r="E59" s="90"/>
      <c r="F59" s="90"/>
      <c r="G59" s="90"/>
      <c r="H59" s="92"/>
      <c r="I59" s="24"/>
    </row>
    <row r="60" spans="1:9" x14ac:dyDescent="0.25">
      <c r="B60" s="90" t="s">
        <v>34</v>
      </c>
      <c r="C60" s="91" t="s">
        <v>35</v>
      </c>
      <c r="D60" s="90"/>
      <c r="E60" s="90"/>
      <c r="F60" s="90"/>
      <c r="G60" s="90"/>
      <c r="H60" s="92"/>
      <c r="I60" s="24"/>
    </row>
    <row r="61" spans="1:9" x14ac:dyDescent="0.25">
      <c r="B61" s="90" t="s">
        <v>9</v>
      </c>
      <c r="C61" s="91" t="s">
        <v>36</v>
      </c>
      <c r="D61" s="90"/>
      <c r="E61" s="90"/>
      <c r="F61" s="90"/>
      <c r="G61" s="90"/>
      <c r="H61" s="92"/>
      <c r="I61" s="24"/>
    </row>
    <row r="62" spans="1:9" x14ac:dyDescent="0.25">
      <c r="B62" s="90" t="s">
        <v>37</v>
      </c>
      <c r="C62" s="91" t="s">
        <v>38</v>
      </c>
      <c r="D62" s="90"/>
      <c r="E62" s="90"/>
      <c r="F62" s="90"/>
      <c r="G62" s="90"/>
      <c r="H62" s="92"/>
      <c r="I62" s="24"/>
    </row>
    <row r="63" spans="1:9" x14ac:dyDescent="0.25">
      <c r="B63" s="90" t="s">
        <v>39</v>
      </c>
      <c r="C63" s="91" t="s">
        <v>40</v>
      </c>
      <c r="D63" s="90"/>
      <c r="E63" s="90"/>
      <c r="F63" s="90"/>
      <c r="G63" s="90"/>
      <c r="H63" s="92"/>
      <c r="I63" s="24"/>
    </row>
    <row r="64" spans="1:9" x14ac:dyDescent="0.25">
      <c r="B64" s="90" t="s">
        <v>11</v>
      </c>
      <c r="C64" s="91" t="s">
        <v>41</v>
      </c>
      <c r="D64" s="90"/>
      <c r="E64" s="90"/>
      <c r="F64" s="90"/>
      <c r="G64" s="90"/>
      <c r="H64" s="92"/>
      <c r="I64" s="24"/>
    </row>
    <row r="65" spans="2:3" x14ac:dyDescent="0.25">
      <c r="B65" s="134" t="s">
        <v>382</v>
      </c>
      <c r="C65" s="133" t="s">
        <v>383</v>
      </c>
    </row>
    <row r="66" spans="2:3" x14ac:dyDescent="0.25">
      <c r="B66" s="44" t="s">
        <v>5</v>
      </c>
      <c r="C66" s="91" t="s">
        <v>384</v>
      </c>
    </row>
    <row r="67" spans="2:3" x14ac:dyDescent="0.25">
      <c r="B67" s="134" t="s">
        <v>2</v>
      </c>
      <c r="C67" s="133" t="s">
        <v>385</v>
      </c>
    </row>
    <row r="68" spans="2:3" x14ac:dyDescent="0.25">
      <c r="B68" s="134" t="s">
        <v>394</v>
      </c>
      <c r="C68" s="133" t="s">
        <v>395</v>
      </c>
    </row>
  </sheetData>
  <mergeCells count="9">
    <mergeCell ref="AY7:AY8"/>
    <mergeCell ref="B30:H30"/>
    <mergeCell ref="B2:H2"/>
    <mergeCell ref="B7:H7"/>
    <mergeCell ref="N5:U5"/>
    <mergeCell ref="V5:AB5"/>
    <mergeCell ref="AQ5:AT5"/>
    <mergeCell ref="AL5:AP5"/>
    <mergeCell ref="AC5:AK5"/>
  </mergeCells>
  <hyperlinks>
    <hyperlink ref="H4" r:id="rId1" xr:uid="{00000000-0004-0000-0400-000000000000}"/>
  </hyperlinks>
  <pageMargins left="0.94488188976377963" right="0.23622047244094491" top="0.38" bottom="0.35433070866141736" header="0.53" footer="0.15748031496062992"/>
  <pageSetup paperSize="9" scale="80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C68"/>
  <sheetViews>
    <sheetView zoomScale="60" zoomScaleNormal="60" workbookViewId="0">
      <pane xSplit="3" ySplit="8" topLeftCell="D21" activePane="bottomRight" state="frozen"/>
      <selection pane="topRight" activeCell="D1" sqref="D1"/>
      <selection pane="bottomLeft" activeCell="A9" sqref="A9"/>
      <selection pane="bottomRight" activeCell="H48" sqref="H48"/>
    </sheetView>
  </sheetViews>
  <sheetFormatPr baseColWidth="10" defaultRowHeight="15" x14ac:dyDescent="0.25"/>
  <cols>
    <col min="1" max="1" width="4.7109375" style="3" customWidth="1"/>
    <col min="2" max="2" width="10.42578125" style="4" customWidth="1"/>
    <col min="3" max="3" width="72.7109375" style="32" customWidth="1"/>
    <col min="4" max="4" width="17.140625" style="4" bestFit="1" customWidth="1"/>
    <col min="5" max="5" width="14.28515625" style="4" customWidth="1"/>
    <col min="6" max="6" width="16.42578125" style="4" customWidth="1"/>
    <col min="7" max="7" width="22.5703125" style="4" bestFit="1" customWidth="1"/>
    <col min="8" max="8" width="53" style="25" bestFit="1" customWidth="1"/>
    <col min="9" max="9" width="12.7109375" style="103" customWidth="1"/>
    <col min="10" max="10" width="24.5703125" style="103" customWidth="1"/>
    <col min="11" max="12" width="12.7109375" style="103" customWidth="1"/>
    <col min="13" max="13" width="11.42578125" style="103" customWidth="1"/>
    <col min="14" max="14" width="16.42578125" style="103" customWidth="1"/>
    <col min="15" max="16" width="15" style="103" customWidth="1"/>
    <col min="17" max="18" width="11.42578125" style="103"/>
    <col min="19" max="19" width="16.140625" style="103" customWidth="1"/>
    <col min="20" max="20" width="24.140625" style="103" customWidth="1"/>
    <col min="21" max="27" width="11.42578125" style="103"/>
    <col min="28" max="28" width="18.5703125" style="103" customWidth="1"/>
    <col min="29" max="29" width="16.85546875" style="103" customWidth="1"/>
    <col min="30" max="30" width="17.85546875" style="103" customWidth="1"/>
    <col min="31" max="31" width="16.42578125" style="103" customWidth="1"/>
    <col min="32" max="32" width="17.140625" style="103" customWidth="1"/>
    <col min="33" max="34" width="11.42578125" style="103"/>
    <col min="35" max="35" width="17.42578125" style="103" customWidth="1"/>
    <col min="36" max="38" width="11.42578125" style="103"/>
    <col min="39" max="39" width="14" style="103" customWidth="1"/>
    <col min="40" max="40" width="11.42578125" style="103"/>
    <col min="41" max="43" width="11.42578125" style="3"/>
    <col min="44" max="44" width="17.85546875" style="3" customWidth="1"/>
    <col min="45" max="45" width="11.42578125" style="3"/>
    <col min="46" max="46" width="42.85546875" style="3" customWidth="1"/>
    <col min="47" max="47" width="23.140625" style="3" customWidth="1"/>
    <col min="48" max="48" width="21" style="3" customWidth="1"/>
    <col min="49" max="49" width="21.85546875" style="3" customWidth="1"/>
    <col min="50" max="50" width="103.140625" style="3" customWidth="1"/>
    <col min="51" max="51" width="102.42578125" style="3" customWidth="1"/>
    <col min="52" max="16384" width="11.42578125" style="3"/>
  </cols>
  <sheetData>
    <row r="2" spans="1:55" ht="21" x14ac:dyDescent="0.25">
      <c r="B2" s="262" t="s">
        <v>217</v>
      </c>
      <c r="C2" s="262"/>
      <c r="D2" s="262"/>
      <c r="E2" s="262"/>
      <c r="F2" s="262"/>
      <c r="G2" s="262"/>
      <c r="H2" s="262"/>
    </row>
    <row r="4" spans="1:55" x14ac:dyDescent="0.25">
      <c r="B4" s="36"/>
      <c r="C4" s="36"/>
      <c r="D4" s="36"/>
      <c r="E4" s="36"/>
      <c r="F4" s="36"/>
      <c r="G4" s="36"/>
      <c r="H4" s="104" t="s">
        <v>340</v>
      </c>
      <c r="I4" s="103">
        <v>0</v>
      </c>
      <c r="J4" s="103">
        <v>1</v>
      </c>
      <c r="K4" s="103">
        <v>2</v>
      </c>
      <c r="L4" s="103">
        <v>3</v>
      </c>
      <c r="M4" s="103">
        <v>4</v>
      </c>
      <c r="N4" s="103">
        <v>5</v>
      </c>
      <c r="O4" s="103">
        <v>6</v>
      </c>
      <c r="P4" s="103">
        <v>7</v>
      </c>
      <c r="Q4" s="103">
        <v>8</v>
      </c>
      <c r="R4" s="103">
        <v>9</v>
      </c>
      <c r="S4" s="103">
        <v>10</v>
      </c>
      <c r="T4" s="103">
        <v>11</v>
      </c>
      <c r="U4" s="103">
        <v>12</v>
      </c>
      <c r="V4" s="103">
        <v>13</v>
      </c>
      <c r="W4" s="103">
        <v>14</v>
      </c>
      <c r="X4" s="103">
        <v>15</v>
      </c>
      <c r="Y4" s="103">
        <v>16</v>
      </c>
      <c r="Z4" s="103">
        <v>17</v>
      </c>
      <c r="AA4" s="103">
        <v>18</v>
      </c>
      <c r="AB4" s="145">
        <v>0</v>
      </c>
      <c r="AC4" s="145">
        <v>1</v>
      </c>
      <c r="AD4" s="145">
        <v>2</v>
      </c>
      <c r="AE4" s="145">
        <v>3</v>
      </c>
      <c r="AF4" s="145">
        <v>4</v>
      </c>
      <c r="AG4" s="145">
        <v>5</v>
      </c>
      <c r="AH4" s="145">
        <v>6</v>
      </c>
      <c r="AI4" s="145">
        <v>7</v>
      </c>
      <c r="AJ4" s="145">
        <v>8</v>
      </c>
      <c r="AK4" s="145">
        <v>9</v>
      </c>
      <c r="AL4" s="145">
        <v>10</v>
      </c>
      <c r="AM4" s="145">
        <v>11</v>
      </c>
      <c r="AN4" s="145">
        <v>12</v>
      </c>
      <c r="AO4" s="145">
        <v>13</v>
      </c>
      <c r="AP4" s="145">
        <v>14</v>
      </c>
      <c r="AQ4" s="145">
        <v>15</v>
      </c>
      <c r="AR4" s="145">
        <v>16</v>
      </c>
      <c r="AS4" s="145">
        <v>17</v>
      </c>
    </row>
    <row r="5" spans="1:55" ht="18.75" x14ac:dyDescent="0.25">
      <c r="B5" s="47" t="s">
        <v>397</v>
      </c>
      <c r="C5" s="29"/>
      <c r="D5" s="13"/>
      <c r="E5" s="13"/>
      <c r="F5" s="13"/>
      <c r="G5" s="13"/>
      <c r="H5" s="23"/>
      <c r="I5" s="144"/>
      <c r="J5" s="144"/>
      <c r="K5" s="144"/>
      <c r="L5" s="144"/>
      <c r="M5" s="304" t="s">
        <v>326</v>
      </c>
      <c r="N5" s="304"/>
      <c r="O5" s="304"/>
      <c r="P5" s="304"/>
      <c r="Q5" s="304"/>
      <c r="R5" s="304"/>
      <c r="S5" s="304"/>
      <c r="T5" s="304"/>
      <c r="U5" s="305" t="s">
        <v>405</v>
      </c>
      <c r="V5" s="306"/>
      <c r="W5" s="306"/>
      <c r="X5" s="306"/>
      <c r="Y5" s="306"/>
      <c r="Z5" s="306"/>
      <c r="AA5" s="306"/>
      <c r="AB5" s="300" t="s">
        <v>308</v>
      </c>
      <c r="AC5" s="300"/>
      <c r="AD5" s="300"/>
      <c r="AE5" s="300"/>
      <c r="AF5" s="300"/>
      <c r="AG5" s="300"/>
      <c r="AH5" s="300"/>
      <c r="AI5" s="300"/>
      <c r="AJ5" s="300"/>
      <c r="AK5" s="307" t="s">
        <v>406</v>
      </c>
      <c r="AL5" s="307"/>
      <c r="AM5" s="307"/>
      <c r="AN5" s="307"/>
      <c r="AO5" s="307"/>
      <c r="AP5" s="298" t="s">
        <v>324</v>
      </c>
      <c r="AQ5" s="298"/>
      <c r="AR5" s="298"/>
      <c r="AS5" s="298"/>
    </row>
    <row r="6" spans="1:55" ht="90" x14ac:dyDescent="0.25">
      <c r="B6" s="139" t="s">
        <v>0</v>
      </c>
      <c r="C6" s="139" t="s">
        <v>46</v>
      </c>
      <c r="D6" s="139" t="s">
        <v>381</v>
      </c>
      <c r="E6" s="139" t="s">
        <v>25</v>
      </c>
      <c r="F6" s="139" t="s">
        <v>1</v>
      </c>
      <c r="G6" s="254" t="s">
        <v>197</v>
      </c>
      <c r="H6" s="140" t="s">
        <v>196</v>
      </c>
      <c r="I6" s="110" t="str">
        <f>$C$9</f>
        <v>Fecha de emisión</v>
      </c>
      <c r="J6" s="110" t="str">
        <f>C11</f>
        <v>Número de documento de identidad Receptor</v>
      </c>
      <c r="K6" s="110" t="str">
        <f>C12</f>
        <v>Tipo de Documento de identidad del Receptor</v>
      </c>
      <c r="L6" s="110" t="str">
        <f>C13</f>
        <v>Nombre Comercial del Receptor</v>
      </c>
      <c r="M6" s="111" t="str">
        <f>$C$14</f>
        <v>Ubigeo</v>
      </c>
      <c r="N6" s="110" t="s">
        <v>409</v>
      </c>
      <c r="O6" s="111" t="str">
        <f>$C$16</f>
        <v>Urbanización</v>
      </c>
      <c r="P6" s="111" t="str">
        <f>C17</f>
        <v>Departamento</v>
      </c>
      <c r="Q6" s="111" t="str">
        <f>$C$18</f>
        <v>Provincia</v>
      </c>
      <c r="R6" s="110" t="str">
        <f>$C$19</f>
        <v>Distrito</v>
      </c>
      <c r="S6" s="110" t="str">
        <f>$C$20</f>
        <v>Codigo de país de la dirección</v>
      </c>
      <c r="T6" s="110" t="str">
        <f>$C$21</f>
        <v xml:space="preserve">Apellidos y nombres, denominación o razón social del adquirente o usuario </v>
      </c>
      <c r="U6" s="146" t="str">
        <f>$C$23</f>
        <v>Régimen de percepción</v>
      </c>
      <c r="V6" s="146" t="str">
        <f>$C$24</f>
        <v>Tasa de percepción</v>
      </c>
      <c r="W6" s="146" t="str">
        <f>$C$25</f>
        <v>Observaciones</v>
      </c>
      <c r="X6" s="146" t="str">
        <f>$C$26</f>
        <v>Importe Total Percibido</v>
      </c>
      <c r="Y6" s="146" t="str">
        <f>$C$27</f>
        <v>Moneda del importe total percibido</v>
      </c>
      <c r="Z6" s="146" t="str">
        <f>$C$28</f>
        <v>Importe Total pagado</v>
      </c>
      <c r="AA6" s="146" t="str">
        <f>$C$29</f>
        <v>Moneda del importe total pagado</v>
      </c>
      <c r="AB6" s="110" t="str">
        <f>$C$32</f>
        <v>Tipo de documento relacionado</v>
      </c>
      <c r="AC6" s="110" t="str">
        <f>$C$33</f>
        <v>Número de documento relacionado</v>
      </c>
      <c r="AD6" s="110" t="str">
        <f>$C$34</f>
        <v>Fecha de emisión de documento relacionado</v>
      </c>
      <c r="AE6" s="110" t="str">
        <f>$C$35</f>
        <v>Importe total documento relacionado</v>
      </c>
      <c r="AF6" s="110" t="str">
        <f>$C$36</f>
        <v>Tipo de moneda de documento relacionado</v>
      </c>
      <c r="AG6" s="147" t="str">
        <f>$C$37</f>
        <v>Fecha de Pago</v>
      </c>
      <c r="AH6" s="147" t="str">
        <f>$C$38</f>
        <v>Número de Pago</v>
      </c>
      <c r="AI6" s="147" t="str">
        <f>$C$39</f>
        <v>Importe de pago sin Percepcion</v>
      </c>
      <c r="AJ6" s="147" t="str">
        <f>$C$40</f>
        <v>Moneda de pago</v>
      </c>
      <c r="AK6" s="110" t="str">
        <f>$C$42</f>
        <v>Importe percibido</v>
      </c>
      <c r="AL6" s="110" t="str">
        <f>$C$43</f>
        <v>Moneda de importe percibido</v>
      </c>
      <c r="AM6" s="110" t="str">
        <f>$C$44</f>
        <v>Fecha de percepción</v>
      </c>
      <c r="AN6" s="110" t="str">
        <f>C45</f>
        <v>Importe Total a pagar (neto)</v>
      </c>
      <c r="AO6" s="110" t="str">
        <f>C46</f>
        <v>Moneda de monto neto pagado</v>
      </c>
      <c r="AP6" s="110" t="str">
        <f>C48</f>
        <v>La moneda de referencia para el tipo de cambio</v>
      </c>
      <c r="AQ6" s="110" t="str">
        <f>C49</f>
        <v>La moneda objetivo para la tasa de cambio</v>
      </c>
      <c r="AR6" s="110" t="str">
        <f>C50</f>
        <v>El factor aplicado a la moneda de origen para calcular la moneda destino (tipo de cmabio)</v>
      </c>
      <c r="AS6" s="110" t="str">
        <f>C51</f>
        <v>Fecha de cambio</v>
      </c>
      <c r="AT6" s="67"/>
      <c r="AU6" s="67"/>
      <c r="AV6" s="67"/>
      <c r="AW6" s="67"/>
      <c r="AX6" s="97" t="s">
        <v>221</v>
      </c>
      <c r="AY6" s="97" t="s">
        <v>225</v>
      </c>
      <c r="AZ6" s="67"/>
      <c r="BA6" s="67"/>
      <c r="BB6" s="67"/>
      <c r="BC6" s="67"/>
    </row>
    <row r="7" spans="1:55" s="76" customFormat="1" ht="25.5" customHeight="1" x14ac:dyDescent="0.25">
      <c r="B7" s="301" t="s">
        <v>376</v>
      </c>
      <c r="C7" s="302"/>
      <c r="D7" s="302"/>
      <c r="E7" s="302"/>
      <c r="F7" s="302"/>
      <c r="G7" s="302"/>
      <c r="H7" s="302"/>
      <c r="I7" s="131">
        <v>43101</v>
      </c>
      <c r="J7" s="119">
        <v>10424546203</v>
      </c>
      <c r="K7" s="121">
        <v>6</v>
      </c>
      <c r="L7" s="120" t="s">
        <v>372</v>
      </c>
      <c r="M7" s="106">
        <v>150101</v>
      </c>
      <c r="N7" s="82" t="s">
        <v>363</v>
      </c>
      <c r="O7" s="82" t="s">
        <v>361</v>
      </c>
      <c r="P7" s="82" t="s">
        <v>360</v>
      </c>
      <c r="Q7" s="82" t="s">
        <v>360</v>
      </c>
      <c r="R7" s="82" t="s">
        <v>362</v>
      </c>
      <c r="S7" s="106">
        <v>51</v>
      </c>
      <c r="T7" s="82" t="s">
        <v>223</v>
      </c>
      <c r="U7" s="112" t="s">
        <v>222</v>
      </c>
      <c r="V7" s="127" t="s">
        <v>373</v>
      </c>
      <c r="W7" s="82" t="s">
        <v>364</v>
      </c>
      <c r="X7" s="126" t="s">
        <v>373</v>
      </c>
      <c r="Y7" s="82" t="s">
        <v>224</v>
      </c>
      <c r="Z7" s="106">
        <v>103</v>
      </c>
      <c r="AA7" s="82" t="s">
        <v>224</v>
      </c>
      <c r="AB7" s="112" t="s">
        <v>222</v>
      </c>
      <c r="AC7" s="82" t="s">
        <v>226</v>
      </c>
      <c r="AD7" s="109">
        <v>43101</v>
      </c>
      <c r="AE7" s="114">
        <v>100</v>
      </c>
      <c r="AF7" s="82" t="s">
        <v>224</v>
      </c>
      <c r="AG7" s="109">
        <v>43101</v>
      </c>
      <c r="AH7" s="106">
        <v>1</v>
      </c>
      <c r="AI7" s="115">
        <v>100</v>
      </c>
      <c r="AJ7" s="82" t="s">
        <v>224</v>
      </c>
      <c r="AK7" s="113">
        <v>3</v>
      </c>
      <c r="AL7" s="82" t="s">
        <v>224</v>
      </c>
      <c r="AM7" s="109">
        <v>43101</v>
      </c>
      <c r="AN7" s="106">
        <v>97</v>
      </c>
      <c r="AO7" s="82" t="s">
        <v>224</v>
      </c>
      <c r="AP7" s="82" t="s">
        <v>224</v>
      </c>
      <c r="AQ7" s="82" t="s">
        <v>224</v>
      </c>
      <c r="AR7" s="106">
        <v>1</v>
      </c>
      <c r="AS7" s="116">
        <v>43101</v>
      </c>
      <c r="AT7" s="123" t="str">
        <f>CONCATENATE(TEXT(I7,"YYYY-MM-DD"), "|",J7, "|",K7, "|",L7, "|",M7,"|",N7,"|",O7,"|",P7,"|",Q7,"|",R7,"|",S7,"|",T7,"|",U7,"|",V7,"|",W7,"|")</f>
        <v>2018-01-01|10424546203|6|GUTI SAC|150101|JIRON PEDRO CANGA 150|MARANGA|LIMA|LIMA|SAN MIGUEL|51|MARVIN GUTIERREZ|01|3.00|OBSERVACIONES NUNCA MAS|</v>
      </c>
      <c r="AU7" s="123" t="str">
        <f>CONCATENATE(X7,"|",Y7,"|",Z7,"|",AA7,"|")</f>
        <v>3.00|PEN|103|PEN|</v>
      </c>
      <c r="AV7" s="123" t="str">
        <f>CONCATENATE(AB7,"|",AC7,"|",TEXT(AD7,"YYYY-MM-DD"),"|",AE7,"|",AF7,"|",TEXT(AG7,"YYYY-MM-DD"),"|",AH7,"|",AI7,"|",AJ7,"|",AK7,"|",AL7,"|")</f>
        <v>01|F001-1|2018-01-01|100|PEN|2018-01-01|1|100|PEN|3|PEN|</v>
      </c>
      <c r="AW7" s="123" t="str">
        <f>CONCATENATE(TEXT(AM7,"YYYY-MM-DD"),"|",AN7,"|",AO7,"|",AP7,"|",AQ7,"|",AR7,"|",TEXT(AS7,"YYYY-MM-DD"),"|")</f>
        <v>2018-01-01|97|PEN|PEN|PEN|1|2018-01-01|</v>
      </c>
      <c r="AX7" s="290" t="str">
        <f>CONCATENATE(AT7,AU7)</f>
        <v>2018-01-01|10424546203|6|GUTI SAC|150101|JIRON PEDRO CANGA 150|MARANGA|LIMA|LIMA|SAN MIGUEL|51|MARVIN GUTIERREZ|01|3.00|OBSERVACIONES NUNCA MAS|3.00|PEN|103|PEN|</v>
      </c>
      <c r="AY7" s="125" t="str">
        <f>CONCATENATE(AV7,AW7)</f>
        <v>01|F001-1|2018-01-01|100|PEN|2018-01-01|1|100|PEN|3|PEN|2018-01-01|97|PEN|PEN|PEN|1|2018-01-01|</v>
      </c>
    </row>
    <row r="8" spans="1:55" s="76" customFormat="1" ht="13.5" customHeight="1" x14ac:dyDescent="0.25">
      <c r="H8" s="99" t="s">
        <v>195</v>
      </c>
      <c r="I8" s="132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29" t="s">
        <v>227</v>
      </c>
      <c r="AG8" s="106"/>
      <c r="AH8" s="106"/>
      <c r="AI8" s="106"/>
      <c r="AJ8" s="129" t="s">
        <v>227</v>
      </c>
      <c r="AK8" s="106"/>
      <c r="AL8" s="106"/>
      <c r="AM8" s="106"/>
      <c r="AN8" s="106"/>
      <c r="AO8" s="106"/>
      <c r="AP8" s="106"/>
      <c r="AQ8" s="106"/>
      <c r="AR8" s="106"/>
      <c r="AS8" s="117"/>
      <c r="AT8" s="124"/>
      <c r="AU8" s="124"/>
      <c r="AV8" s="124"/>
      <c r="AW8" s="124"/>
      <c r="AX8" s="291"/>
      <c r="AY8" s="125"/>
    </row>
    <row r="9" spans="1:55" s="76" customFormat="1" ht="25.5" customHeight="1" x14ac:dyDescent="0.25">
      <c r="B9" s="107">
        <v>1</v>
      </c>
      <c r="C9" s="20" t="s">
        <v>15</v>
      </c>
      <c r="D9" s="21" t="s">
        <v>2</v>
      </c>
      <c r="E9" s="21" t="s">
        <v>16</v>
      </c>
      <c r="F9" s="21" t="s">
        <v>17</v>
      </c>
      <c r="G9" s="21">
        <v>1</v>
      </c>
      <c r="H9" s="100" t="s">
        <v>76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</row>
    <row r="10" spans="1:55" s="76" customFormat="1" ht="17.25" customHeight="1" x14ac:dyDescent="0.25">
      <c r="B10" s="78"/>
      <c r="C10" s="79" t="s">
        <v>326</v>
      </c>
      <c r="D10" s="80"/>
      <c r="E10" s="80"/>
      <c r="F10" s="80"/>
      <c r="G10" s="80"/>
      <c r="H10" s="101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</row>
    <row r="11" spans="1:55" s="76" customFormat="1" ht="29.25" customHeight="1" x14ac:dyDescent="0.25">
      <c r="B11" s="107">
        <v>2</v>
      </c>
      <c r="C11" s="20" t="s">
        <v>366</v>
      </c>
      <c r="D11" s="21" t="s">
        <v>2</v>
      </c>
      <c r="E11" s="21" t="s">
        <v>8</v>
      </c>
      <c r="F11" s="21"/>
      <c r="G11" s="21">
        <v>2</v>
      </c>
      <c r="H11" s="100" t="s">
        <v>369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</row>
    <row r="12" spans="1:55" s="76" customFormat="1" ht="29.25" customHeight="1" x14ac:dyDescent="0.25">
      <c r="B12" s="107">
        <v>3</v>
      </c>
      <c r="C12" s="20" t="s">
        <v>367</v>
      </c>
      <c r="D12" s="21" t="s">
        <v>2</v>
      </c>
      <c r="E12" s="21" t="s">
        <v>386</v>
      </c>
      <c r="F12" s="7" t="s">
        <v>138</v>
      </c>
      <c r="G12" s="21">
        <v>3</v>
      </c>
      <c r="H12" s="100" t="s">
        <v>370</v>
      </c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</row>
    <row r="13" spans="1:55" s="76" customFormat="1" ht="29.25" customHeight="1" x14ac:dyDescent="0.25">
      <c r="B13" s="107">
        <v>4</v>
      </c>
      <c r="C13" s="20" t="s">
        <v>368</v>
      </c>
      <c r="D13" s="21" t="s">
        <v>2</v>
      </c>
      <c r="E13" s="21" t="s">
        <v>47</v>
      </c>
      <c r="F13" s="21"/>
      <c r="G13" s="21">
        <v>4</v>
      </c>
      <c r="H13" s="100" t="s">
        <v>371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</row>
    <row r="14" spans="1:55" s="76" customFormat="1" ht="27.75" customHeight="1" x14ac:dyDescent="0.25">
      <c r="B14" s="107">
        <v>5</v>
      </c>
      <c r="C14" s="20" t="s">
        <v>299</v>
      </c>
      <c r="D14" s="21" t="s">
        <v>2</v>
      </c>
      <c r="E14" s="21" t="s">
        <v>387</v>
      </c>
      <c r="F14" s="21" t="s">
        <v>392</v>
      </c>
      <c r="G14" s="21">
        <v>5</v>
      </c>
      <c r="H14" s="100" t="s">
        <v>331</v>
      </c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</row>
    <row r="15" spans="1:55" s="76" customFormat="1" ht="27.75" customHeight="1" x14ac:dyDescent="0.25">
      <c r="B15" s="107">
        <v>6</v>
      </c>
      <c r="C15" s="20" t="s">
        <v>409</v>
      </c>
      <c r="D15" s="137" t="s">
        <v>5</v>
      </c>
      <c r="E15" s="21" t="s">
        <v>47</v>
      </c>
      <c r="F15" s="21"/>
      <c r="G15" s="21">
        <v>6</v>
      </c>
      <c r="H15" s="100" t="s">
        <v>410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</row>
    <row r="16" spans="1:55" s="76" customFormat="1" ht="39" customHeight="1" x14ac:dyDescent="0.25">
      <c r="A16" s="76">
        <v>18</v>
      </c>
      <c r="B16" s="107">
        <v>7</v>
      </c>
      <c r="C16" s="20" t="s">
        <v>294</v>
      </c>
      <c r="D16" s="137" t="s">
        <v>5</v>
      </c>
      <c r="E16" s="21" t="s">
        <v>47</v>
      </c>
      <c r="F16" s="77"/>
      <c r="G16" s="21">
        <v>6</v>
      </c>
      <c r="H16" s="100" t="s">
        <v>332</v>
      </c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</row>
    <row r="17" spans="1:40" s="76" customFormat="1" ht="27.75" customHeight="1" x14ac:dyDescent="0.25">
      <c r="A17" s="76">
        <v>19</v>
      </c>
      <c r="B17" s="107">
        <v>8</v>
      </c>
      <c r="C17" s="81" t="s">
        <v>296</v>
      </c>
      <c r="D17" s="137" t="s">
        <v>5</v>
      </c>
      <c r="E17" s="21" t="s">
        <v>47</v>
      </c>
      <c r="F17" s="21"/>
      <c r="G17" s="21">
        <v>7</v>
      </c>
      <c r="H17" s="100" t="s">
        <v>334</v>
      </c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</row>
    <row r="18" spans="1:40" s="76" customFormat="1" ht="26.25" customHeight="1" x14ac:dyDescent="0.25">
      <c r="A18" s="76">
        <v>20</v>
      </c>
      <c r="B18" s="107">
        <v>9</v>
      </c>
      <c r="C18" s="20" t="s">
        <v>295</v>
      </c>
      <c r="D18" s="137" t="s">
        <v>5</v>
      </c>
      <c r="E18" s="21" t="s">
        <v>47</v>
      </c>
      <c r="F18" s="21"/>
      <c r="G18" s="21">
        <v>8</v>
      </c>
      <c r="H18" s="100" t="s">
        <v>333</v>
      </c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</row>
    <row r="19" spans="1:40" s="76" customFormat="1" ht="24" customHeight="1" x14ac:dyDescent="0.25">
      <c r="A19" s="76">
        <v>21</v>
      </c>
      <c r="B19" s="107">
        <v>10</v>
      </c>
      <c r="C19" s="20" t="s">
        <v>297</v>
      </c>
      <c r="D19" s="137" t="s">
        <v>5</v>
      </c>
      <c r="E19" s="21" t="s">
        <v>47</v>
      </c>
      <c r="F19" s="21"/>
      <c r="G19" s="21">
        <v>9</v>
      </c>
      <c r="H19" s="100" t="s">
        <v>335</v>
      </c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</row>
    <row r="20" spans="1:40" s="76" customFormat="1" x14ac:dyDescent="0.25">
      <c r="A20" s="76">
        <v>22</v>
      </c>
      <c r="B20" s="107">
        <v>11</v>
      </c>
      <c r="C20" s="20" t="s">
        <v>298</v>
      </c>
      <c r="D20" s="21" t="s">
        <v>2</v>
      </c>
      <c r="E20" s="21" t="s">
        <v>47</v>
      </c>
      <c r="F20" s="130" t="s">
        <v>393</v>
      </c>
      <c r="G20" s="21">
        <v>10</v>
      </c>
      <c r="H20" s="100" t="s">
        <v>336</v>
      </c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</row>
    <row r="21" spans="1:40" s="76" customFormat="1" x14ac:dyDescent="0.25">
      <c r="A21" s="76">
        <v>23</v>
      </c>
      <c r="B21" s="107">
        <v>12</v>
      </c>
      <c r="C21" s="20" t="s">
        <v>42</v>
      </c>
      <c r="D21" s="21" t="s">
        <v>2</v>
      </c>
      <c r="E21" s="21" t="s">
        <v>47</v>
      </c>
      <c r="F21" s="21"/>
      <c r="G21" s="21">
        <v>11</v>
      </c>
      <c r="H21" s="100" t="s">
        <v>337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</row>
    <row r="22" spans="1:40" s="76" customFormat="1" x14ac:dyDescent="0.25">
      <c r="A22" s="76">
        <v>24</v>
      </c>
      <c r="B22" s="141"/>
      <c r="C22" s="79" t="s">
        <v>405</v>
      </c>
      <c r="D22" s="80"/>
      <c r="E22" s="80"/>
      <c r="F22" s="80"/>
      <c r="G22" s="80"/>
      <c r="H22" s="101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</row>
    <row r="23" spans="1:40" s="76" customFormat="1" x14ac:dyDescent="0.25">
      <c r="A23" s="76">
        <v>25</v>
      </c>
      <c r="B23" s="107">
        <v>13</v>
      </c>
      <c r="C23" s="20" t="s">
        <v>250</v>
      </c>
      <c r="D23" s="21" t="s">
        <v>2</v>
      </c>
      <c r="E23" s="21" t="s">
        <v>389</v>
      </c>
      <c r="F23" s="130" t="s">
        <v>390</v>
      </c>
      <c r="G23" s="21">
        <v>12</v>
      </c>
      <c r="H23" s="100" t="s">
        <v>83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</row>
    <row r="24" spans="1:40" s="76" customFormat="1" x14ac:dyDescent="0.25">
      <c r="B24" s="107">
        <v>14</v>
      </c>
      <c r="C24" s="20" t="s">
        <v>407</v>
      </c>
      <c r="D24" s="21" t="s">
        <v>2</v>
      </c>
      <c r="E24" s="21" t="s">
        <v>396</v>
      </c>
      <c r="F24" s="21" t="s">
        <v>391</v>
      </c>
      <c r="G24" s="21">
        <v>13</v>
      </c>
      <c r="H24" s="100" t="s">
        <v>398</v>
      </c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</row>
    <row r="25" spans="1:40" s="76" customFormat="1" x14ac:dyDescent="0.25">
      <c r="B25" s="107">
        <v>15</v>
      </c>
      <c r="C25" s="20" t="s">
        <v>303</v>
      </c>
      <c r="D25" s="21" t="s">
        <v>2</v>
      </c>
      <c r="E25" s="21" t="s">
        <v>47</v>
      </c>
      <c r="F25" s="21"/>
      <c r="G25" s="21">
        <v>14</v>
      </c>
      <c r="H25" s="100" t="s">
        <v>399</v>
      </c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</row>
    <row r="26" spans="1:40" s="76" customFormat="1" x14ac:dyDescent="0.25">
      <c r="B26" s="107">
        <v>16</v>
      </c>
      <c r="C26" s="20" t="s">
        <v>411</v>
      </c>
      <c r="D26" s="21" t="s">
        <v>2</v>
      </c>
      <c r="E26" s="21" t="s">
        <v>8</v>
      </c>
      <c r="F26" s="21" t="s">
        <v>10</v>
      </c>
      <c r="G26" s="21">
        <v>15</v>
      </c>
      <c r="H26" s="100" t="s">
        <v>400</v>
      </c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</row>
    <row r="27" spans="1:40" s="76" customFormat="1" x14ac:dyDescent="0.25">
      <c r="B27" s="107">
        <v>17</v>
      </c>
      <c r="C27" s="20" t="s">
        <v>412</v>
      </c>
      <c r="D27" s="21" t="s">
        <v>2</v>
      </c>
      <c r="E27" s="21" t="s">
        <v>380</v>
      </c>
      <c r="F27" s="130" t="s">
        <v>379</v>
      </c>
      <c r="G27" s="21">
        <v>16</v>
      </c>
      <c r="H27" s="100" t="s">
        <v>401</v>
      </c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</row>
    <row r="28" spans="1:40" s="76" customFormat="1" x14ac:dyDescent="0.25">
      <c r="B28" s="107">
        <v>18</v>
      </c>
      <c r="C28" s="20" t="s">
        <v>306</v>
      </c>
      <c r="D28" s="21" t="s">
        <v>2</v>
      </c>
      <c r="E28" s="21" t="s">
        <v>8</v>
      </c>
      <c r="F28" s="21" t="s">
        <v>10</v>
      </c>
      <c r="G28" s="21">
        <v>17</v>
      </c>
      <c r="H28" s="100" t="s">
        <v>402</v>
      </c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</row>
    <row r="29" spans="1:40" s="76" customFormat="1" x14ac:dyDescent="0.25">
      <c r="B29" s="107">
        <v>19</v>
      </c>
      <c r="C29" s="20" t="s">
        <v>307</v>
      </c>
      <c r="D29" s="21" t="s">
        <v>2</v>
      </c>
      <c r="E29" s="21" t="s">
        <v>380</v>
      </c>
      <c r="F29" s="130" t="s">
        <v>379</v>
      </c>
      <c r="G29" s="21">
        <v>18</v>
      </c>
      <c r="H29" s="100" t="s">
        <v>403</v>
      </c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</row>
    <row r="30" spans="1:40" s="76" customFormat="1" ht="31.5" customHeight="1" x14ac:dyDescent="0.25">
      <c r="B30" s="303" t="s">
        <v>377</v>
      </c>
      <c r="C30" s="303"/>
      <c r="D30" s="303"/>
      <c r="E30" s="303"/>
      <c r="F30" s="303"/>
      <c r="G30" s="303"/>
      <c r="H30" s="303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</row>
    <row r="31" spans="1:40" s="76" customFormat="1" x14ac:dyDescent="0.25">
      <c r="A31" s="76">
        <v>24</v>
      </c>
      <c r="B31" s="78"/>
      <c r="C31" s="79" t="s">
        <v>308</v>
      </c>
      <c r="D31" s="80"/>
      <c r="E31" s="80"/>
      <c r="F31" s="80"/>
      <c r="G31" s="80"/>
      <c r="H31" s="101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</row>
    <row r="32" spans="1:40" s="76" customFormat="1" x14ac:dyDescent="0.25">
      <c r="A32" s="76">
        <v>27</v>
      </c>
      <c r="B32" s="142">
        <v>19</v>
      </c>
      <c r="C32" s="82" t="s">
        <v>87</v>
      </c>
      <c r="D32" s="21" t="s">
        <v>2</v>
      </c>
      <c r="E32" s="21" t="s">
        <v>389</v>
      </c>
      <c r="F32" s="21"/>
      <c r="G32" s="21">
        <v>1</v>
      </c>
      <c r="H32" s="100" t="s">
        <v>85</v>
      </c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</row>
    <row r="33" spans="1:40" s="76" customFormat="1" ht="30" x14ac:dyDescent="0.25">
      <c r="A33" s="76">
        <v>28</v>
      </c>
      <c r="B33" s="142">
        <v>20</v>
      </c>
      <c r="C33" s="82" t="s">
        <v>88</v>
      </c>
      <c r="D33" s="21" t="s">
        <v>2</v>
      </c>
      <c r="E33" s="21" t="s">
        <v>6</v>
      </c>
      <c r="F33" s="77" t="s">
        <v>163</v>
      </c>
      <c r="G33" s="21">
        <v>2</v>
      </c>
      <c r="H33" s="100" t="s">
        <v>341</v>
      </c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</row>
    <row r="34" spans="1:40" s="76" customFormat="1" x14ac:dyDescent="0.25">
      <c r="A34" s="76">
        <v>29</v>
      </c>
      <c r="B34" s="142">
        <v>21</v>
      </c>
      <c r="C34" s="82" t="s">
        <v>309</v>
      </c>
      <c r="D34" s="21" t="s">
        <v>2</v>
      </c>
      <c r="E34" s="21" t="s">
        <v>57</v>
      </c>
      <c r="F34" s="21" t="s">
        <v>17</v>
      </c>
      <c r="G34" s="21">
        <v>3</v>
      </c>
      <c r="H34" s="100" t="s">
        <v>342</v>
      </c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</row>
    <row r="35" spans="1:40" s="76" customFormat="1" x14ac:dyDescent="0.25">
      <c r="B35" s="142">
        <v>22</v>
      </c>
      <c r="C35" s="20" t="s">
        <v>310</v>
      </c>
      <c r="D35" s="21" t="s">
        <v>2</v>
      </c>
      <c r="E35" s="21" t="s">
        <v>8</v>
      </c>
      <c r="F35" s="21" t="s">
        <v>10</v>
      </c>
      <c r="G35" s="21">
        <v>4</v>
      </c>
      <c r="H35" s="100" t="s">
        <v>343</v>
      </c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</row>
    <row r="36" spans="1:40" s="76" customFormat="1" x14ac:dyDescent="0.25">
      <c r="A36" s="76">
        <v>30</v>
      </c>
      <c r="B36" s="142">
        <v>23</v>
      </c>
      <c r="C36" s="82" t="s">
        <v>311</v>
      </c>
      <c r="D36" s="21" t="s">
        <v>2</v>
      </c>
      <c r="E36" s="21" t="s">
        <v>380</v>
      </c>
      <c r="F36" s="130"/>
      <c r="G36" s="21">
        <v>5</v>
      </c>
      <c r="H36" s="100" t="s">
        <v>344</v>
      </c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</row>
    <row r="37" spans="1:40" s="76" customFormat="1" x14ac:dyDescent="0.25">
      <c r="B37" s="142">
        <v>24</v>
      </c>
      <c r="C37" s="106" t="s">
        <v>312</v>
      </c>
      <c r="D37" s="21" t="s">
        <v>5</v>
      </c>
      <c r="E37" s="21" t="s">
        <v>16</v>
      </c>
      <c r="F37" s="21" t="s">
        <v>17</v>
      </c>
      <c r="G37" s="21">
        <v>6</v>
      </c>
      <c r="H37" s="100" t="s">
        <v>345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</row>
    <row r="38" spans="1:40" s="76" customFormat="1" x14ac:dyDescent="0.25">
      <c r="B38" s="142">
        <v>25</v>
      </c>
      <c r="C38" s="106" t="s">
        <v>313</v>
      </c>
      <c r="D38" s="21" t="s">
        <v>5</v>
      </c>
      <c r="E38" s="21" t="s">
        <v>386</v>
      </c>
      <c r="F38" s="21"/>
      <c r="G38" s="21">
        <v>7</v>
      </c>
      <c r="H38" s="100" t="s">
        <v>346</v>
      </c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</row>
    <row r="39" spans="1:40" s="76" customFormat="1" x14ac:dyDescent="0.25">
      <c r="B39" s="142">
        <v>26</v>
      </c>
      <c r="C39" s="20" t="s">
        <v>404</v>
      </c>
      <c r="D39" s="21" t="s">
        <v>5</v>
      </c>
      <c r="E39" s="21" t="s">
        <v>8</v>
      </c>
      <c r="F39" s="21" t="s">
        <v>10</v>
      </c>
      <c r="G39" s="21">
        <v>8</v>
      </c>
      <c r="H39" s="100" t="s">
        <v>347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</row>
    <row r="40" spans="1:40" s="76" customFormat="1" x14ac:dyDescent="0.25">
      <c r="B40" s="142">
        <v>27</v>
      </c>
      <c r="C40" s="106" t="s">
        <v>315</v>
      </c>
      <c r="D40" s="21" t="s">
        <v>5</v>
      </c>
      <c r="E40" s="21" t="s">
        <v>380</v>
      </c>
      <c r="F40" s="130" t="s">
        <v>379</v>
      </c>
      <c r="G40" s="21">
        <v>9</v>
      </c>
      <c r="H40" s="100" t="s">
        <v>374</v>
      </c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</row>
    <row r="41" spans="1:40" s="76" customFormat="1" x14ac:dyDescent="0.25">
      <c r="B41" s="142"/>
      <c r="C41" s="79" t="s">
        <v>406</v>
      </c>
      <c r="D41" s="74"/>
      <c r="E41" s="74"/>
      <c r="F41" s="74"/>
      <c r="G41" s="74"/>
      <c r="H41" s="102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</row>
    <row r="42" spans="1:40" s="76" customFormat="1" x14ac:dyDescent="0.25">
      <c r="B42" s="142">
        <v>28</v>
      </c>
      <c r="C42" s="82" t="s">
        <v>413</v>
      </c>
      <c r="D42" s="21" t="s">
        <v>5</v>
      </c>
      <c r="E42" s="21" t="s">
        <v>8</v>
      </c>
      <c r="F42" s="21" t="s">
        <v>10</v>
      </c>
      <c r="G42" s="21">
        <v>10</v>
      </c>
      <c r="H42" s="100" t="s">
        <v>354</v>
      </c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</row>
    <row r="43" spans="1:40" s="76" customFormat="1" x14ac:dyDescent="0.25">
      <c r="B43" s="142">
        <v>29</v>
      </c>
      <c r="C43" s="82" t="s">
        <v>414</v>
      </c>
      <c r="D43" s="21" t="s">
        <v>5</v>
      </c>
      <c r="E43" s="21"/>
      <c r="F43" s="130" t="s">
        <v>379</v>
      </c>
      <c r="G43" s="21">
        <v>11</v>
      </c>
      <c r="H43" s="100" t="s">
        <v>355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</row>
    <row r="44" spans="1:40" s="76" customFormat="1" x14ac:dyDescent="0.25">
      <c r="B44" s="142">
        <v>30</v>
      </c>
      <c r="C44" s="20" t="s">
        <v>408</v>
      </c>
      <c r="D44" s="21" t="s">
        <v>5</v>
      </c>
      <c r="E44" s="21" t="s">
        <v>16</v>
      </c>
      <c r="F44" s="21" t="s">
        <v>17</v>
      </c>
      <c r="G44" s="21">
        <v>12</v>
      </c>
      <c r="H44" s="100" t="s">
        <v>359</v>
      </c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</row>
    <row r="45" spans="1:40" s="76" customFormat="1" x14ac:dyDescent="0.25">
      <c r="B45" s="142">
        <v>31</v>
      </c>
      <c r="C45" s="82" t="s">
        <v>319</v>
      </c>
      <c r="D45" s="21" t="s">
        <v>5</v>
      </c>
      <c r="E45" s="21" t="s">
        <v>8</v>
      </c>
      <c r="F45" s="21" t="s">
        <v>10</v>
      </c>
      <c r="G45" s="21">
        <v>13</v>
      </c>
      <c r="H45" s="100" t="s">
        <v>353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</row>
    <row r="46" spans="1:40" s="76" customFormat="1" x14ac:dyDescent="0.25">
      <c r="B46" s="142">
        <v>32</v>
      </c>
      <c r="C46" s="82" t="s">
        <v>320</v>
      </c>
      <c r="D46" s="21" t="s">
        <v>5</v>
      </c>
      <c r="E46" s="21" t="s">
        <v>380</v>
      </c>
      <c r="F46" s="130" t="s">
        <v>379</v>
      </c>
      <c r="G46" s="21">
        <v>14</v>
      </c>
      <c r="H46" s="100" t="s">
        <v>356</v>
      </c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</row>
    <row r="47" spans="1:40" s="76" customFormat="1" x14ac:dyDescent="0.25">
      <c r="B47" s="142"/>
      <c r="C47" s="79" t="s">
        <v>324</v>
      </c>
      <c r="D47" s="74"/>
      <c r="E47" s="74"/>
      <c r="F47" s="75"/>
      <c r="G47" s="74"/>
      <c r="H47" s="102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</row>
    <row r="48" spans="1:40" s="76" customFormat="1" x14ac:dyDescent="0.25">
      <c r="B48" s="142">
        <v>33</v>
      </c>
      <c r="C48" s="82" t="s">
        <v>321</v>
      </c>
      <c r="D48" s="137" t="s">
        <v>5</v>
      </c>
      <c r="E48" s="21" t="s">
        <v>380</v>
      </c>
      <c r="G48" s="21">
        <v>15</v>
      </c>
      <c r="H48" s="100" t="s">
        <v>573</v>
      </c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</row>
    <row r="49" spans="1:55" x14ac:dyDescent="0.25">
      <c r="A49" s="76"/>
      <c r="B49" s="142">
        <v>34</v>
      </c>
      <c r="C49" s="20" t="s">
        <v>365</v>
      </c>
      <c r="D49" s="137" t="s">
        <v>5</v>
      </c>
      <c r="E49" s="21" t="s">
        <v>380</v>
      </c>
      <c r="F49" s="130" t="s">
        <v>379</v>
      </c>
      <c r="G49" s="21">
        <v>16</v>
      </c>
      <c r="H49" s="100" t="s">
        <v>348</v>
      </c>
    </row>
    <row r="50" spans="1:55" s="103" customFormat="1" x14ac:dyDescent="0.25">
      <c r="A50" s="3"/>
      <c r="B50" s="142">
        <v>35</v>
      </c>
      <c r="C50" s="82" t="s">
        <v>322</v>
      </c>
      <c r="D50" s="137" t="s">
        <v>5</v>
      </c>
      <c r="E50" s="2" t="s">
        <v>388</v>
      </c>
      <c r="F50" s="21" t="s">
        <v>378</v>
      </c>
      <c r="G50" s="21">
        <v>17</v>
      </c>
      <c r="H50" s="100" t="s">
        <v>349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1:55" s="103" customFormat="1" x14ac:dyDescent="0.25">
      <c r="A51" s="3"/>
      <c r="B51" s="143">
        <v>36</v>
      </c>
      <c r="C51" s="94" t="s">
        <v>323</v>
      </c>
      <c r="D51" s="138" t="s">
        <v>5</v>
      </c>
      <c r="E51" s="21" t="s">
        <v>16</v>
      </c>
      <c r="F51" s="21" t="s">
        <v>17</v>
      </c>
      <c r="G51" s="93">
        <v>18</v>
      </c>
      <c r="H51" s="100" t="s">
        <v>350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1:55" s="103" customFormat="1" x14ac:dyDescent="0.25">
      <c r="A52" s="3"/>
      <c r="B52" s="27" t="s">
        <v>194</v>
      </c>
      <c r="C52" s="84"/>
      <c r="D52" s="40"/>
      <c r="E52" s="42"/>
      <c r="F52" s="40"/>
      <c r="G52" s="40"/>
      <c r="H52" s="4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1:55" s="103" customFormat="1" x14ac:dyDescent="0.25">
      <c r="A53" s="3"/>
      <c r="B53" s="83"/>
      <c r="C53" s="85"/>
      <c r="D53" s="83"/>
      <c r="E53" s="83"/>
      <c r="F53" s="83"/>
      <c r="G53" s="83"/>
      <c r="H53" s="8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1:55" s="103" customFormat="1" x14ac:dyDescent="0.25">
      <c r="A54" s="3"/>
      <c r="B54" s="86" t="s">
        <v>202</v>
      </c>
      <c r="C54" s="87"/>
      <c r="D54" s="86"/>
      <c r="E54" s="86"/>
      <c r="F54" s="86"/>
      <c r="G54" s="86"/>
      <c r="H54" s="86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1:55" s="103" customFormat="1" x14ac:dyDescent="0.25">
      <c r="A55" s="3"/>
      <c r="B55" s="88" t="s">
        <v>44</v>
      </c>
      <c r="C55" s="89"/>
      <c r="D55" s="40"/>
      <c r="E55" s="42"/>
      <c r="F55" s="40"/>
      <c r="G55" s="40"/>
      <c r="H55" s="41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1:55" s="103" customFormat="1" x14ac:dyDescent="0.25">
      <c r="A56" s="3"/>
      <c r="B56" s="90" t="s">
        <v>26</v>
      </c>
      <c r="C56" s="91" t="s">
        <v>27</v>
      </c>
      <c r="D56" s="40"/>
      <c r="E56" s="42"/>
      <c r="F56" s="40"/>
      <c r="G56" s="40"/>
      <c r="H56" s="41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1:55" s="103" customFormat="1" x14ac:dyDescent="0.25">
      <c r="A57" s="3"/>
      <c r="B57" s="90" t="s">
        <v>28</v>
      </c>
      <c r="C57" s="91" t="s">
        <v>29</v>
      </c>
      <c r="D57" s="90"/>
      <c r="E57" s="90"/>
      <c r="F57" s="90"/>
      <c r="G57" s="90"/>
      <c r="H57" s="92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1:55" s="103" customFormat="1" x14ac:dyDescent="0.25">
      <c r="A58" s="3"/>
      <c r="B58" s="90" t="s">
        <v>30</v>
      </c>
      <c r="C58" s="91" t="s">
        <v>31</v>
      </c>
      <c r="D58" s="90"/>
      <c r="E58" s="90"/>
      <c r="F58" s="90"/>
      <c r="G58" s="90"/>
      <c r="H58" s="92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1:55" s="103" customFormat="1" x14ac:dyDescent="0.25">
      <c r="A59" s="3"/>
      <c r="B59" s="90" t="s">
        <v>32</v>
      </c>
      <c r="C59" s="91" t="s">
        <v>33</v>
      </c>
      <c r="D59" s="90"/>
      <c r="E59" s="90"/>
      <c r="F59" s="90"/>
      <c r="G59" s="90"/>
      <c r="H59" s="92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1:55" s="103" customFormat="1" x14ac:dyDescent="0.25">
      <c r="A60" s="3"/>
      <c r="B60" s="90" t="s">
        <v>34</v>
      </c>
      <c r="C60" s="91" t="s">
        <v>35</v>
      </c>
      <c r="D60" s="90"/>
      <c r="E60" s="90"/>
      <c r="F60" s="90"/>
      <c r="G60" s="90"/>
      <c r="H60" s="92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1:55" s="103" customFormat="1" x14ac:dyDescent="0.25">
      <c r="A61" s="3"/>
      <c r="B61" s="90" t="s">
        <v>9</v>
      </c>
      <c r="C61" s="91" t="s">
        <v>36</v>
      </c>
      <c r="D61" s="90"/>
      <c r="E61" s="90"/>
      <c r="F61" s="90"/>
      <c r="G61" s="90"/>
      <c r="H61" s="92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1:55" s="103" customFormat="1" x14ac:dyDescent="0.25">
      <c r="A62" s="3"/>
      <c r="B62" s="90" t="s">
        <v>37</v>
      </c>
      <c r="C62" s="91" t="s">
        <v>38</v>
      </c>
      <c r="D62" s="90"/>
      <c r="E62" s="90"/>
      <c r="F62" s="90"/>
      <c r="G62" s="90"/>
      <c r="H62" s="92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1:55" s="103" customFormat="1" x14ac:dyDescent="0.25">
      <c r="A63" s="3"/>
      <c r="B63" s="90" t="s">
        <v>39</v>
      </c>
      <c r="C63" s="91" t="s">
        <v>40</v>
      </c>
      <c r="D63" s="90"/>
      <c r="E63" s="90"/>
      <c r="F63" s="90"/>
      <c r="G63" s="90"/>
      <c r="H63" s="92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1:55" s="103" customFormat="1" x14ac:dyDescent="0.25">
      <c r="A64" s="3"/>
      <c r="B64" s="90" t="s">
        <v>11</v>
      </c>
      <c r="C64" s="91" t="s">
        <v>41</v>
      </c>
      <c r="D64" s="90"/>
      <c r="E64" s="90"/>
      <c r="F64" s="90"/>
      <c r="G64" s="90"/>
      <c r="H64" s="92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1:55" s="103" customFormat="1" x14ac:dyDescent="0.25">
      <c r="A65" s="3"/>
      <c r="B65" s="134" t="s">
        <v>382</v>
      </c>
      <c r="C65" s="133" t="s">
        <v>383</v>
      </c>
      <c r="D65" s="4"/>
      <c r="E65" s="4"/>
      <c r="F65" s="4"/>
      <c r="G65" s="4"/>
      <c r="H65" s="25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1:55" s="4" customFormat="1" x14ac:dyDescent="0.25">
      <c r="A66" s="3"/>
      <c r="B66" s="44" t="s">
        <v>5</v>
      </c>
      <c r="C66" s="91" t="s">
        <v>384</v>
      </c>
      <c r="H66" s="25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1:55" s="4" customFormat="1" x14ac:dyDescent="0.25">
      <c r="A67" s="3"/>
      <c r="B67" s="134" t="s">
        <v>2</v>
      </c>
      <c r="C67" s="133" t="s">
        <v>385</v>
      </c>
      <c r="H67" s="25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1:55" s="4" customFormat="1" x14ac:dyDescent="0.25">
      <c r="A68" s="3"/>
      <c r="B68" s="134" t="s">
        <v>394</v>
      </c>
      <c r="C68" s="133" t="s">
        <v>395</v>
      </c>
      <c r="H68" s="25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</sheetData>
  <mergeCells count="9">
    <mergeCell ref="B7:H7"/>
    <mergeCell ref="AX7:AX8"/>
    <mergeCell ref="B30:H30"/>
    <mergeCell ref="B2:H2"/>
    <mergeCell ref="M5:T5"/>
    <mergeCell ref="U5:AA5"/>
    <mergeCell ref="AB5:AJ5"/>
    <mergeCell ref="AK5:AO5"/>
    <mergeCell ref="AP5:AS5"/>
  </mergeCells>
  <hyperlinks>
    <hyperlink ref="H4" r:id="rId1" xr:uid="{00000000-0004-0000-0500-000000000000}"/>
  </hyperlinks>
  <pageMargins left="0.94488188976377963" right="0.23622047244094491" top="0.38" bottom="0.35433070866141736" header="0.53" footer="0.15748031496062992"/>
  <pageSetup paperSize="9" scale="8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7"/>
  <sheetViews>
    <sheetView zoomScale="90" zoomScaleNormal="90" workbookViewId="0">
      <selection activeCell="G11" sqref="G11"/>
    </sheetView>
  </sheetViews>
  <sheetFormatPr baseColWidth="10" defaultRowHeight="15" x14ac:dyDescent="0.25"/>
  <cols>
    <col min="1" max="1" width="1.5703125" style="3" customWidth="1"/>
    <col min="2" max="2" width="4.28515625" style="4" customWidth="1"/>
    <col min="3" max="3" width="35.7109375" style="46" customWidth="1"/>
    <col min="4" max="4" width="17.140625" style="4" customWidth="1"/>
    <col min="5" max="6" width="14.140625" style="4" customWidth="1"/>
    <col min="7" max="7" width="20" style="4" customWidth="1"/>
    <col min="8" max="8" width="28.5703125" style="25" customWidth="1"/>
    <col min="9" max="16384" width="11.42578125" style="3"/>
  </cols>
  <sheetData>
    <row r="2" spans="2:9" ht="18.75" x14ac:dyDescent="0.25">
      <c r="B2" s="289" t="s">
        <v>219</v>
      </c>
      <c r="C2" s="289"/>
      <c r="D2" s="289"/>
      <c r="E2" s="289"/>
      <c r="F2" s="289"/>
      <c r="G2" s="289"/>
      <c r="H2" s="289"/>
    </row>
    <row r="4" spans="2:9" x14ac:dyDescent="0.25">
      <c r="B4" s="36"/>
      <c r="C4" s="36"/>
      <c r="D4" s="36"/>
      <c r="E4" s="36"/>
      <c r="F4" s="36"/>
      <c r="G4" s="36"/>
      <c r="H4" s="36"/>
    </row>
    <row r="5" spans="2:9" ht="18.75" x14ac:dyDescent="0.25">
      <c r="B5" s="47" t="s">
        <v>416</v>
      </c>
      <c r="C5" s="37"/>
      <c r="D5" s="13"/>
      <c r="E5" s="13"/>
      <c r="F5" s="13"/>
      <c r="G5" s="13"/>
      <c r="H5" s="23"/>
    </row>
    <row r="6" spans="2:9" ht="30" x14ac:dyDescent="0.25">
      <c r="B6" s="19" t="s">
        <v>0</v>
      </c>
      <c r="C6" s="19" t="s">
        <v>46</v>
      </c>
      <c r="D6" s="19" t="s">
        <v>48</v>
      </c>
      <c r="E6" s="19" t="s">
        <v>25</v>
      </c>
      <c r="F6" s="19" t="s">
        <v>1</v>
      </c>
      <c r="G6" s="19" t="s">
        <v>197</v>
      </c>
      <c r="H6" s="19" t="s">
        <v>196</v>
      </c>
    </row>
    <row r="7" spans="2:9" ht="27.75" customHeight="1" x14ac:dyDescent="0.25">
      <c r="B7" s="286" t="s">
        <v>415</v>
      </c>
      <c r="C7" s="287"/>
      <c r="D7" s="287"/>
      <c r="E7" s="287"/>
      <c r="F7" s="287"/>
      <c r="G7" s="287"/>
      <c r="H7" s="288"/>
    </row>
    <row r="8" spans="2:9" x14ac:dyDescent="0.25">
      <c r="B8" s="271"/>
      <c r="C8" s="272"/>
      <c r="D8" s="18" t="s">
        <v>2</v>
      </c>
      <c r="E8" s="18" t="s">
        <v>2</v>
      </c>
      <c r="F8" s="271"/>
      <c r="G8" s="272"/>
      <c r="H8" s="16" t="s">
        <v>417</v>
      </c>
      <c r="I8"/>
    </row>
    <row r="9" spans="2:9" ht="30" x14ac:dyDescent="0.25">
      <c r="B9" s="5"/>
      <c r="C9" s="38" t="s">
        <v>204</v>
      </c>
      <c r="D9" s="39" t="s">
        <v>2</v>
      </c>
      <c r="E9" s="7" t="s">
        <v>16</v>
      </c>
      <c r="F9" s="39" t="s">
        <v>17</v>
      </c>
      <c r="G9" s="6">
        <v>1</v>
      </c>
      <c r="H9" s="14" t="s">
        <v>205</v>
      </c>
    </row>
    <row r="10" spans="2:9" ht="30" x14ac:dyDescent="0.25">
      <c r="B10" s="5"/>
      <c r="C10" s="38" t="s">
        <v>206</v>
      </c>
      <c r="D10" s="39" t="s">
        <v>2</v>
      </c>
      <c r="E10" s="7" t="s">
        <v>16</v>
      </c>
      <c r="F10" s="39" t="s">
        <v>17</v>
      </c>
      <c r="G10" s="6">
        <v>2</v>
      </c>
      <c r="H10" s="14" t="s">
        <v>207</v>
      </c>
    </row>
    <row r="11" spans="2:9" ht="30" x14ac:dyDescent="0.25">
      <c r="B11" s="5"/>
      <c r="C11" s="5" t="s">
        <v>208</v>
      </c>
      <c r="D11" s="6" t="s">
        <v>2</v>
      </c>
      <c r="E11" s="6" t="s">
        <v>6</v>
      </c>
      <c r="F11" s="62" t="s">
        <v>419</v>
      </c>
      <c r="G11" s="6">
        <v>3</v>
      </c>
      <c r="H11" s="14" t="s">
        <v>210</v>
      </c>
    </row>
    <row r="12" spans="2:9" ht="60" x14ac:dyDescent="0.25">
      <c r="B12" s="5"/>
      <c r="C12" s="5" t="s">
        <v>211</v>
      </c>
      <c r="D12" s="6" t="s">
        <v>2</v>
      </c>
      <c r="E12" s="6" t="s">
        <v>212</v>
      </c>
      <c r="F12" s="6" t="s">
        <v>420</v>
      </c>
      <c r="G12" s="6">
        <v>4</v>
      </c>
      <c r="H12" s="14" t="s">
        <v>213</v>
      </c>
    </row>
    <row r="13" spans="2:9" x14ac:dyDescent="0.25">
      <c r="B13" s="5"/>
      <c r="C13" s="5" t="s">
        <v>214</v>
      </c>
      <c r="D13" s="39" t="s">
        <v>2</v>
      </c>
      <c r="E13" s="7" t="s">
        <v>3</v>
      </c>
      <c r="F13" s="6"/>
      <c r="G13" s="6">
        <v>5</v>
      </c>
      <c r="H13" s="5" t="s">
        <v>215</v>
      </c>
    </row>
    <row r="14" spans="2:9" x14ac:dyDescent="0.25">
      <c r="B14" s="40"/>
      <c r="C14" s="41"/>
      <c r="D14" s="40"/>
      <c r="E14" s="42"/>
      <c r="F14" s="40"/>
      <c r="G14" s="40"/>
      <c r="H14" s="43"/>
    </row>
    <row r="15" spans="2:9" x14ac:dyDescent="0.25">
      <c r="B15" s="44" t="s">
        <v>45</v>
      </c>
      <c r="C15" s="17"/>
      <c r="D15" s="26"/>
      <c r="E15" s="22"/>
      <c r="F15" s="26"/>
      <c r="G15" s="26"/>
      <c r="H15" s="17"/>
    </row>
    <row r="16" spans="2:9" x14ac:dyDescent="0.25">
      <c r="B16" s="25"/>
      <c r="C16" s="25"/>
      <c r="D16" s="25"/>
      <c r="E16" s="25"/>
      <c r="F16" s="25"/>
      <c r="G16" s="25"/>
    </row>
    <row r="17" spans="2:8" x14ac:dyDescent="0.25">
      <c r="B17" s="28" t="s">
        <v>216</v>
      </c>
      <c r="C17" s="28"/>
      <c r="D17" s="28"/>
      <c r="E17" s="28"/>
      <c r="F17" s="28"/>
      <c r="G17" s="28"/>
      <c r="H17" s="28"/>
    </row>
    <row r="18" spans="2:8" x14ac:dyDescent="0.25">
      <c r="B18" s="11" t="s">
        <v>44</v>
      </c>
      <c r="C18" s="45"/>
      <c r="D18" s="26"/>
      <c r="E18" s="22"/>
      <c r="F18" s="26"/>
      <c r="G18" s="26"/>
      <c r="H18" s="24"/>
    </row>
    <row r="19" spans="2:8" x14ac:dyDescent="0.25">
      <c r="B19" s="13" t="s">
        <v>26</v>
      </c>
      <c r="C19" s="37" t="s">
        <v>27</v>
      </c>
      <c r="D19" s="26"/>
      <c r="E19" s="22"/>
      <c r="F19" s="26"/>
      <c r="G19" s="26"/>
      <c r="H19" s="24"/>
    </row>
    <row r="20" spans="2:8" x14ac:dyDescent="0.25">
      <c r="B20" s="13" t="s">
        <v>28</v>
      </c>
      <c r="C20" s="37" t="s">
        <v>29</v>
      </c>
      <c r="D20" s="13"/>
      <c r="E20" s="13"/>
      <c r="F20" s="13"/>
      <c r="G20" s="13"/>
      <c r="H20" s="23"/>
    </row>
    <row r="21" spans="2:8" x14ac:dyDescent="0.25">
      <c r="B21" s="13" t="s">
        <v>30</v>
      </c>
      <c r="C21" s="37" t="s">
        <v>31</v>
      </c>
      <c r="D21" s="13"/>
      <c r="E21" s="13"/>
      <c r="F21" s="13"/>
      <c r="G21" s="13"/>
      <c r="H21" s="23"/>
    </row>
    <row r="22" spans="2:8" x14ac:dyDescent="0.25">
      <c r="B22" s="13" t="s">
        <v>32</v>
      </c>
      <c r="C22" s="37" t="s">
        <v>33</v>
      </c>
      <c r="D22" s="13"/>
      <c r="E22" s="13"/>
      <c r="F22" s="13"/>
      <c r="G22" s="13"/>
      <c r="H22" s="23"/>
    </row>
    <row r="23" spans="2:8" x14ac:dyDescent="0.25">
      <c r="B23" s="13" t="s">
        <v>34</v>
      </c>
      <c r="C23" s="37" t="s">
        <v>35</v>
      </c>
      <c r="D23" s="13"/>
      <c r="E23" s="13"/>
      <c r="F23" s="13"/>
      <c r="G23" s="13"/>
      <c r="H23" s="23"/>
    </row>
    <row r="24" spans="2:8" x14ac:dyDescent="0.25">
      <c r="B24" s="13" t="s">
        <v>9</v>
      </c>
      <c r="C24" s="37" t="s">
        <v>36</v>
      </c>
      <c r="D24" s="13"/>
      <c r="E24" s="13"/>
      <c r="F24" s="13"/>
      <c r="G24" s="13"/>
      <c r="H24" s="23"/>
    </row>
    <row r="25" spans="2:8" x14ac:dyDescent="0.25">
      <c r="B25" s="13" t="s">
        <v>37</v>
      </c>
      <c r="C25" s="37" t="s">
        <v>38</v>
      </c>
      <c r="D25" s="13"/>
      <c r="E25" s="13"/>
      <c r="F25" s="13"/>
      <c r="G25" s="13"/>
      <c r="H25" s="23"/>
    </row>
    <row r="26" spans="2:8" x14ac:dyDescent="0.25">
      <c r="B26" s="13" t="s">
        <v>39</v>
      </c>
      <c r="C26" s="37" t="s">
        <v>40</v>
      </c>
      <c r="D26" s="13"/>
      <c r="E26" s="13"/>
      <c r="F26" s="13"/>
      <c r="G26" s="13"/>
      <c r="H26" s="23"/>
    </row>
    <row r="27" spans="2:8" x14ac:dyDescent="0.25">
      <c r="B27" s="13" t="s">
        <v>11</v>
      </c>
      <c r="C27" s="37" t="s">
        <v>41</v>
      </c>
      <c r="D27" s="13"/>
      <c r="E27" s="13"/>
      <c r="F27" s="13"/>
      <c r="G27" s="13"/>
      <c r="H27" s="23"/>
    </row>
  </sheetData>
  <mergeCells count="4">
    <mergeCell ref="B2:H2"/>
    <mergeCell ref="B7:H7"/>
    <mergeCell ref="B8:C8"/>
    <mergeCell ref="F8:G8"/>
  </mergeCells>
  <pageMargins left="1.1599999999999999" right="0.23622047244094491" top="0.23622047244094491" bottom="0.35433070866141736" header="0.27559055118110237" footer="0.15748031496062992"/>
  <pageSetup paperSize="9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sqref="A1:XFD1"/>
    </sheetView>
  </sheetViews>
  <sheetFormatPr baseColWidth="10" defaultRowHeight="15" x14ac:dyDescent="0.25"/>
  <sheetData>
    <row r="1" spans="1:1" s="273" customFormat="1" x14ac:dyDescent="0.25">
      <c r="A1" s="273" t="s">
        <v>571</v>
      </c>
    </row>
  </sheetData>
  <mergeCells count="1">
    <mergeCell ref="A1:XF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9594563BBEB14F89B4D97433583E69" ma:contentTypeVersion="2" ma:contentTypeDescription="Crear nuevo documento." ma:contentTypeScope="" ma:versionID="71bed33d4fc9314e3887ab0badcd0dd0">
  <xsd:schema xmlns:xsd="http://www.w3.org/2001/XMLSchema" xmlns:p="http://schemas.microsoft.com/office/2006/metadata/properties" xmlns:ns2="d92d629f-d26d-47ca-b34d-e57528a71405" targetNamespace="http://schemas.microsoft.com/office/2006/metadata/properties" ma:root="true" ma:fieldsID="ca0277dd10d727f76e0dfd62520d493c" ns2:_="">
    <xsd:import namespace="d92d629f-d26d-47ca-b34d-e57528a71405"/>
    <xsd:element name="properties">
      <xsd:complexType>
        <xsd:sequence>
          <xsd:element name="documentManagement">
            <xsd:complexType>
              <xsd:all>
                <xsd:element ref="ns2:Tema" minOccurs="0"/>
                <xsd:element ref="ns2:Sub_x0020_Tem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92d629f-d26d-47ca-b34d-e57528a71405" elementFormDefault="qualified">
    <xsd:import namespace="http://schemas.microsoft.com/office/2006/documentManagement/types"/>
    <xsd:element name="Tema" ma:index="2" nillable="true" ma:displayName="Tema" ma:internalName="Tema">
      <xsd:simpleType>
        <xsd:restriction base="dms:Text">
          <xsd:maxLength value="255"/>
        </xsd:restriction>
      </xsd:simpleType>
    </xsd:element>
    <xsd:element name="Sub_x0020_Tema" ma:index="3" nillable="true" ma:displayName="Sub Tema" ma:internalName="Sub_x0020_Tem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ipo de contenido" ma:readOnly="true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56E037-8DFE-44D5-BB0B-01C99DCEE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0CBC1-9EE8-4E70-B459-BCBCB6B38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d629f-d26d-47ca-b34d-e57528a7140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Factura y boleta 2.1 </vt:lpstr>
      <vt:lpstr>Nota 2.1</vt:lpstr>
      <vt:lpstr>Comunicación de Baja</vt:lpstr>
      <vt:lpstr>Resumen Diario</vt:lpstr>
      <vt:lpstr>Retencion</vt:lpstr>
      <vt:lpstr>Percepcion</vt:lpstr>
      <vt:lpstr>Reversión</vt:lpstr>
      <vt:lpstr>Hoja1</vt:lpstr>
      <vt:lpstr>'Comunicación de Baja'!Títulos_a_imprimir</vt:lpstr>
      <vt:lpstr>'Factura y boleta 2.1 '!Títulos_a_imprimir</vt:lpstr>
      <vt:lpstr>'Nota 2.1'!Títulos_a_imprimir</vt:lpstr>
      <vt:lpstr>Percepcion!Títulos_a_imprimir</vt:lpstr>
      <vt:lpstr>'Resumen Diario'!Títulos_a_imprimir</vt:lpstr>
      <vt:lpstr>Retencion!Títulos_a_imprimir</vt:lpstr>
      <vt:lpstr>Reversión!Títulos_a_imprimir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keywords>anexos 1 y 2 Facturador SUNAT;anexos;facturador</cp:keywords>
  <cp:lastModifiedBy>mgutierrezt</cp:lastModifiedBy>
  <cp:lastPrinted>2016-07-21T18:00:16Z</cp:lastPrinted>
  <dcterms:created xsi:type="dcterms:W3CDTF">2011-02-25T15:54:04Z</dcterms:created>
  <dcterms:modified xsi:type="dcterms:W3CDTF">2018-06-29T03:23:17Z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0x0101008A9594563BBEB14F89B4D97433583E69</vt:lpwstr>
  </property>
  <property fmtid="{D5CDD505-2E9C-101B-9397-08002B2CF9AE}" pid="3" name="Tema">
    <vt:lpwstr/>
  </property>
  <property fmtid="{D5CDD505-2E9C-101B-9397-08002B2CF9AE}" pid="4" name="Sub Tema">
    <vt:lpwstr/>
  </property>
</Properties>
</file>