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ky\Dropbox\KSR_partnerChoice\Batstone_et_al_2019_AJB\"/>
    </mc:Choice>
  </mc:AlternateContent>
  <xr:revisionPtr revIDLastSave="0" documentId="13_ncr:9_{E6C0EF00-6B51-4F2B-8F86-4D51D732BB5A}" xr6:coauthVersionLast="41" xr6:coauthVersionMax="41" xr10:uidLastSave="{00000000-0000-0000-0000-000000000000}"/>
  <bookViews>
    <workbookView xWindow="-108" yWindow="-108" windowWidth="23256" windowHeight="12720" xr2:uid="{DC7430D7-F62F-4038-AE36-7B68A4D7D014}"/>
  </bookViews>
  <sheets>
    <sheet name="Sheet1" sheetId="1" r:id="rId1"/>
    <sheet name="Table1_28Aug20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M17" i="1" s="1"/>
  <c r="L18" i="1"/>
  <c r="L19" i="1"/>
  <c r="L20" i="1"/>
  <c r="L21" i="1"/>
  <c r="M21" i="1" s="1"/>
  <c r="L22" i="1"/>
  <c r="L23" i="1"/>
  <c r="L24" i="1"/>
  <c r="L25" i="1"/>
  <c r="M25" i="1" s="1"/>
  <c r="L26" i="1"/>
  <c r="M14" i="1"/>
  <c r="M15" i="1"/>
  <c r="M16" i="1"/>
  <c r="M18" i="1"/>
  <c r="M19" i="1"/>
  <c r="M20" i="1"/>
  <c r="M22" i="1"/>
  <c r="M23" i="1"/>
  <c r="M24" i="1"/>
  <c r="M26" i="1"/>
  <c r="M12" i="1"/>
  <c r="M7" i="1"/>
  <c r="L4" i="1"/>
  <c r="M4" i="1" s="1"/>
  <c r="L5" i="1"/>
  <c r="L6" i="1"/>
  <c r="L7" i="1"/>
  <c r="L8" i="1"/>
  <c r="M8" i="1" s="1"/>
  <c r="L9" i="1"/>
  <c r="L10" i="1"/>
  <c r="L11" i="1"/>
  <c r="M11" i="1" s="1"/>
  <c r="L13" i="1"/>
  <c r="M13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4" i="1"/>
  <c r="K5" i="1"/>
  <c r="K6" i="1"/>
  <c r="K7" i="1"/>
  <c r="K8" i="1"/>
  <c r="K9" i="1"/>
  <c r="K10" i="1"/>
  <c r="K11" i="1"/>
  <c r="L3" i="1"/>
  <c r="M3" i="1" s="1"/>
  <c r="K13" i="1"/>
  <c r="K3" i="1"/>
  <c r="M10" i="1" l="1"/>
  <c r="M6" i="1"/>
  <c r="M9" i="1"/>
  <c r="M5" i="1"/>
</calcChain>
</file>

<file path=xl/sharedStrings.xml><?xml version="1.0" encoding="utf-8"?>
<sst xmlns="http://schemas.openxmlformats.org/spreadsheetml/2006/main" count="188" uniqueCount="68">
  <si>
    <t>Term</t>
  </si>
  <si>
    <t>Df</t>
  </si>
  <si>
    <t>Response Variable</t>
  </si>
  <si>
    <t>Test-statistic Type</t>
  </si>
  <si>
    <t>Test-statistic Value</t>
  </si>
  <si>
    <t>Binary traits</t>
  </si>
  <si>
    <t>Survival</t>
  </si>
  <si>
    <t>Environment</t>
  </si>
  <si>
    <t>Line</t>
  </si>
  <si>
    <t>Environment:Line</t>
  </si>
  <si>
    <t>Flower success</t>
  </si>
  <si>
    <t>Fruit success</t>
  </si>
  <si>
    <t>F-ratio</t>
  </si>
  <si>
    <t>Non-binary traits</t>
  </si>
  <si>
    <t>Shoot biomass</t>
  </si>
  <si>
    <t>Leaves (no.)</t>
  </si>
  <si>
    <t>Nodules (no.)</t>
  </si>
  <si>
    <t>Fruits (no.)</t>
  </si>
  <si>
    <t>Choice</t>
  </si>
  <si>
    <t>Red nodules (no.)</t>
  </si>
  <si>
    <t>Family</t>
  </si>
  <si>
    <t>Link</t>
  </si>
  <si>
    <t>Binomial</t>
  </si>
  <si>
    <t>Logit</t>
  </si>
  <si>
    <t>Gamma</t>
  </si>
  <si>
    <t>Log</t>
  </si>
  <si>
    <t>Negative binomial</t>
  </si>
  <si>
    <t>Gaussian</t>
  </si>
  <si>
    <t>Identity</t>
  </si>
  <si>
    <t>F-value</t>
  </si>
  <si>
    <t>Chisq</t>
  </si>
  <si>
    <t>pval</t>
  </si>
  <si>
    <t>stat</t>
  </si>
  <si>
    <t>NA</t>
  </si>
  <si>
    <t>58.6***</t>
  </si>
  <si>
    <t>44.2*</t>
  </si>
  <si>
    <t>116.6NS</t>
  </si>
  <si>
    <t>29.1***</t>
  </si>
  <si>
    <t>44.5*</t>
  </si>
  <si>
    <t>1.3NS</t>
  </si>
  <si>
    <t>31.1***</t>
  </si>
  <si>
    <t>39.3MS</t>
  </si>
  <si>
    <t>15.2NS</t>
  </si>
  <si>
    <t/>
  </si>
  <si>
    <t>103.5***</t>
  </si>
  <si>
    <t>1.9**</t>
  </si>
  <si>
    <t>1.6***</t>
  </si>
  <si>
    <t>162.4***</t>
  </si>
  <si>
    <t>2.5***</t>
  </si>
  <si>
    <t>1.5**</t>
  </si>
  <si>
    <t>141.4***</t>
  </si>
  <si>
    <t>1.6*</t>
  </si>
  <si>
    <t>1.3*</t>
  </si>
  <si>
    <t>0.2NS</t>
  </si>
  <si>
    <t>2.5**</t>
  </si>
  <si>
    <t>2.2***</t>
  </si>
  <si>
    <t>56.9**</t>
  </si>
  <si>
    <t>Environment1</t>
  </si>
  <si>
    <t>Survival1</t>
  </si>
  <si>
    <t>Flower success1</t>
  </si>
  <si>
    <t>Fruit success1</t>
  </si>
  <si>
    <t>Shoot biomass2</t>
  </si>
  <si>
    <t>Leaves (no.)2</t>
  </si>
  <si>
    <t>Nodules (no.)2</t>
  </si>
  <si>
    <t>Fruits (no.)3</t>
  </si>
  <si>
    <t>17.3***</t>
  </si>
  <si>
    <t>104.8***</t>
  </si>
  <si>
    <t>41.5***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</si>
</sst>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97C3-974F-4C6D-8547-BE3A50F4CB9B}">
  <dimension ref="B1:S26"/>
  <sheetViews>
    <sheetView tabSelected="1" topLeftCell="A4" workbookViewId="0">
      <selection activeCell="P8" sqref="P8"/>
    </sheetView>
  </sheetViews>
  <sheetFormatPr defaultRowHeight="14.4" x14ac:dyDescent="0.3"/>
  <cols>
    <col min="2" max="2" width="16" bestFit="1" customWidth="1"/>
    <col min="4" max="4" width="15.88671875" bestFit="1" customWidth="1"/>
    <col min="5" max="5" width="16.5546875" bestFit="1" customWidth="1"/>
    <col min="6" max="6" width="4" bestFit="1" customWidth="1"/>
    <col min="7" max="7" width="15.77734375" bestFit="1" customWidth="1"/>
    <col min="9" max="9" width="12" bestFit="1" customWidth="1"/>
  </cols>
  <sheetData>
    <row r="1" spans="2:13" x14ac:dyDescent="0.3">
      <c r="B1" s="2" t="s">
        <v>2</v>
      </c>
      <c r="C1" s="2" t="s">
        <v>0</v>
      </c>
      <c r="D1" s="2" t="s">
        <v>3</v>
      </c>
      <c r="E1" s="2" t="s">
        <v>4</v>
      </c>
      <c r="F1" s="2" t="s">
        <v>1</v>
      </c>
      <c r="G1" s="2" t="s">
        <v>20</v>
      </c>
      <c r="H1" s="2" t="s">
        <v>21</v>
      </c>
      <c r="I1" s="1" t="s">
        <v>31</v>
      </c>
      <c r="J1" s="3" t="s">
        <v>32</v>
      </c>
    </row>
    <row r="2" spans="2:13" x14ac:dyDescent="0.3">
      <c r="B2" s="2" t="s">
        <v>5</v>
      </c>
      <c r="C2" s="2"/>
      <c r="D2" s="2"/>
      <c r="E2" s="2"/>
      <c r="F2" s="2"/>
      <c r="G2" s="2"/>
      <c r="H2" s="2"/>
      <c r="I2" s="1"/>
      <c r="J2" s="1"/>
    </row>
    <row r="3" spans="2:13" x14ac:dyDescent="0.3">
      <c r="B3" s="2" t="s">
        <v>58</v>
      </c>
      <c r="C3" s="2" t="s">
        <v>7</v>
      </c>
      <c r="D3" s="1" t="s">
        <v>30</v>
      </c>
      <c r="E3" s="1" t="s">
        <v>34</v>
      </c>
      <c r="F3" s="2">
        <v>4</v>
      </c>
      <c r="G3" s="2" t="s">
        <v>22</v>
      </c>
      <c r="H3" s="2" t="s">
        <v>23</v>
      </c>
      <c r="I3" s="5">
        <v>5.6950000271171998E-12</v>
      </c>
      <c r="J3" s="2">
        <v>58.6053235128784</v>
      </c>
      <c r="K3" t="str">
        <f>IF(I3&gt;0.1, "NS", IF(I3&gt;0.05, "MS", IF(I3&gt;0.01, "*", IF(I3&gt;0.001, "**","***"))))</f>
        <v>***</v>
      </c>
      <c r="L3" t="str">
        <f>TEXT(J3,"0.0")</f>
        <v>58.6</v>
      </c>
      <c r="M3" t="str">
        <f>_xlfn.CONCAT(L3,"",K3)</f>
        <v>58.6***</v>
      </c>
    </row>
    <row r="4" spans="2:13" x14ac:dyDescent="0.3">
      <c r="B4" s="2"/>
      <c r="C4" s="2" t="s">
        <v>8</v>
      </c>
      <c r="D4" s="1"/>
      <c r="E4" s="1" t="s">
        <v>35</v>
      </c>
      <c r="F4" s="2">
        <v>29</v>
      </c>
      <c r="G4" s="2"/>
      <c r="H4" s="2"/>
      <c r="I4" s="1">
        <v>3.5104932600506698E-2</v>
      </c>
      <c r="J4" s="2">
        <v>44.203225857766697</v>
      </c>
      <c r="K4" t="str">
        <f t="shared" ref="K4:K11" si="0">IF(I4&gt;0.1, "NS", IF(I4&gt;0.05, "MS", IF(I4&gt;0.01, "*", IF(I4&gt;0.001, "**","***"))))</f>
        <v>*</v>
      </c>
      <c r="L4" t="str">
        <f t="shared" ref="L4:L26" si="1">TEXT(J4,"0.0")</f>
        <v>44.2</v>
      </c>
      <c r="M4" t="str">
        <f t="shared" ref="M4:M26" si="2">_xlfn.CONCAT(L4,"",K4)</f>
        <v>44.2*</v>
      </c>
    </row>
    <row r="5" spans="2:13" x14ac:dyDescent="0.3">
      <c r="B5" s="2"/>
      <c r="C5" s="2" t="s">
        <v>9</v>
      </c>
      <c r="D5" s="1"/>
      <c r="E5" s="1" t="s">
        <v>36</v>
      </c>
      <c r="F5" s="2">
        <v>116</v>
      </c>
      <c r="G5" s="2"/>
      <c r="H5" s="2"/>
      <c r="I5" s="1">
        <v>0.467124951957885</v>
      </c>
      <c r="J5" s="2">
        <v>116.59092888963799</v>
      </c>
      <c r="K5" t="str">
        <f t="shared" si="0"/>
        <v>NS</v>
      </c>
      <c r="L5" t="str">
        <f t="shared" si="1"/>
        <v>116.6</v>
      </c>
      <c r="M5" t="str">
        <f t="shared" si="2"/>
        <v>116.6NS</v>
      </c>
    </row>
    <row r="6" spans="2:13" x14ac:dyDescent="0.3">
      <c r="B6" s="2" t="s">
        <v>59</v>
      </c>
      <c r="C6" s="2" t="s">
        <v>7</v>
      </c>
      <c r="D6" s="1" t="s">
        <v>30</v>
      </c>
      <c r="E6" s="1" t="s">
        <v>37</v>
      </c>
      <c r="F6" s="2">
        <v>2</v>
      </c>
      <c r="G6" s="2" t="s">
        <v>22</v>
      </c>
      <c r="H6" s="2" t="s">
        <v>23</v>
      </c>
      <c r="I6" s="5">
        <v>4.7388622603783398E-7</v>
      </c>
      <c r="J6" s="2">
        <v>29.124597147189501</v>
      </c>
      <c r="K6" t="str">
        <f t="shared" si="0"/>
        <v>***</v>
      </c>
      <c r="L6" t="str">
        <f t="shared" si="1"/>
        <v>29.1</v>
      </c>
      <c r="M6" t="str">
        <f t="shared" si="2"/>
        <v>29.1***</v>
      </c>
    </row>
    <row r="7" spans="2:13" x14ac:dyDescent="0.3">
      <c r="B7" s="2"/>
      <c r="C7" s="2" t="s">
        <v>8</v>
      </c>
      <c r="D7" s="1"/>
      <c r="E7" s="1" t="s">
        <v>38</v>
      </c>
      <c r="F7" s="2">
        <v>27</v>
      </c>
      <c r="G7" s="2"/>
      <c r="H7" s="2"/>
      <c r="I7" s="1">
        <v>1.8340462977782999E-2</v>
      </c>
      <c r="J7" s="2">
        <v>44.501798694807498</v>
      </c>
      <c r="K7" t="str">
        <f t="shared" si="0"/>
        <v>*</v>
      </c>
      <c r="L7" t="str">
        <f t="shared" si="1"/>
        <v>44.5</v>
      </c>
      <c r="M7" t="str">
        <f t="shared" si="2"/>
        <v>44.5*</v>
      </c>
    </row>
    <row r="8" spans="2:13" x14ac:dyDescent="0.3">
      <c r="B8" s="2"/>
      <c r="C8" s="2" t="s">
        <v>9</v>
      </c>
      <c r="D8" s="1"/>
      <c r="E8" s="1" t="s">
        <v>39</v>
      </c>
      <c r="F8" s="2">
        <v>54</v>
      </c>
      <c r="G8" s="2"/>
      <c r="H8" s="2"/>
      <c r="I8" s="1">
        <v>1</v>
      </c>
      <c r="J8" s="2">
        <v>1.2824145323229701</v>
      </c>
      <c r="K8" t="str">
        <f t="shared" si="0"/>
        <v>NS</v>
      </c>
      <c r="L8" t="str">
        <f t="shared" si="1"/>
        <v>1.3</v>
      </c>
      <c r="M8" t="str">
        <f t="shared" si="2"/>
        <v>1.3NS</v>
      </c>
    </row>
    <row r="9" spans="2:13" x14ac:dyDescent="0.3">
      <c r="B9" s="2" t="s">
        <v>60</v>
      </c>
      <c r="C9" s="2" t="s">
        <v>7</v>
      </c>
      <c r="D9" s="1" t="s">
        <v>30</v>
      </c>
      <c r="E9" s="1" t="s">
        <v>40</v>
      </c>
      <c r="F9" s="2">
        <v>2</v>
      </c>
      <c r="G9" s="2" t="s">
        <v>22</v>
      </c>
      <c r="H9" s="2" t="s">
        <v>23</v>
      </c>
      <c r="I9" s="5">
        <v>1.72568753953328E-7</v>
      </c>
      <c r="J9" s="2">
        <v>31.144940213032601</v>
      </c>
      <c r="K9" t="str">
        <f t="shared" si="0"/>
        <v>***</v>
      </c>
      <c r="L9" t="str">
        <f t="shared" si="1"/>
        <v>31.1</v>
      </c>
      <c r="M9" t="str">
        <f t="shared" si="2"/>
        <v>31.1***</v>
      </c>
    </row>
    <row r="10" spans="2:13" x14ac:dyDescent="0.3">
      <c r="B10" s="2"/>
      <c r="C10" s="2" t="s">
        <v>8</v>
      </c>
      <c r="D10" s="2"/>
      <c r="E10" s="1" t="s">
        <v>41</v>
      </c>
      <c r="F10" s="2">
        <v>27</v>
      </c>
      <c r="G10" s="2"/>
      <c r="H10" s="2"/>
      <c r="I10" s="1">
        <v>6.00816081136697E-2</v>
      </c>
      <c r="J10" s="2">
        <v>39.252835961349703</v>
      </c>
      <c r="K10" t="str">
        <f t="shared" si="0"/>
        <v>MS</v>
      </c>
      <c r="L10" t="str">
        <f t="shared" si="1"/>
        <v>39.3</v>
      </c>
      <c r="M10" t="str">
        <f t="shared" si="2"/>
        <v>39.3MS</v>
      </c>
    </row>
    <row r="11" spans="2:13" x14ac:dyDescent="0.3">
      <c r="B11" s="2"/>
      <c r="C11" s="2" t="s">
        <v>9</v>
      </c>
      <c r="D11" s="2"/>
      <c r="E11" s="1" t="s">
        <v>42</v>
      </c>
      <c r="F11" s="2">
        <v>54</v>
      </c>
      <c r="G11" s="2"/>
      <c r="H11" s="2"/>
      <c r="I11" s="1">
        <v>0.99999996045300099</v>
      </c>
      <c r="J11" s="2">
        <v>15.2305099814745</v>
      </c>
      <c r="K11" t="str">
        <f t="shared" si="0"/>
        <v>NS</v>
      </c>
      <c r="L11" t="str">
        <f t="shared" si="1"/>
        <v>15.2</v>
      </c>
      <c r="M11" t="str">
        <f t="shared" si="2"/>
        <v>15.2NS</v>
      </c>
    </row>
    <row r="12" spans="2:13" x14ac:dyDescent="0.3">
      <c r="B12" s="2" t="s">
        <v>13</v>
      </c>
      <c r="C12" s="2"/>
      <c r="D12" s="2"/>
      <c r="E12" s="2" t="s">
        <v>43</v>
      </c>
      <c r="F12" s="2"/>
      <c r="G12" s="2"/>
      <c r="H12" s="2"/>
      <c r="I12" s="1"/>
      <c r="J12" s="1"/>
      <c r="M12" t="str">
        <f t="shared" si="2"/>
        <v/>
      </c>
    </row>
    <row r="13" spans="2:13" x14ac:dyDescent="0.3">
      <c r="B13" s="2" t="s">
        <v>61</v>
      </c>
      <c r="C13" s="2" t="s">
        <v>7</v>
      </c>
      <c r="D13" s="2" t="s">
        <v>12</v>
      </c>
      <c r="E13" s="2" t="s">
        <v>44</v>
      </c>
      <c r="F13" s="2">
        <v>4</v>
      </c>
      <c r="G13" s="2" t="s">
        <v>24</v>
      </c>
      <c r="H13" s="2" t="s">
        <v>25</v>
      </c>
      <c r="I13" s="5">
        <v>2.8623273655796498E-88</v>
      </c>
      <c r="J13" s="1">
        <v>103.456</v>
      </c>
      <c r="K13" t="str">
        <f t="shared" ref="K13:K26" si="3">IF(I13&gt;0.1, "NS", IF(I13&gt;0.05, "MS", IF(I13&gt;0.01, "*", IF(I13&gt;0.001, "**","***"))))</f>
        <v>***</v>
      </c>
      <c r="L13" t="str">
        <f t="shared" si="1"/>
        <v>103.5</v>
      </c>
      <c r="M13" t="str">
        <f t="shared" si="2"/>
        <v>103.5***</v>
      </c>
    </row>
    <row r="14" spans="2:13" x14ac:dyDescent="0.3">
      <c r="B14" s="2"/>
      <c r="C14" s="2" t="s">
        <v>8</v>
      </c>
      <c r="D14" s="2"/>
      <c r="E14" s="2" t="s">
        <v>45</v>
      </c>
      <c r="F14" s="2">
        <v>26</v>
      </c>
      <c r="G14" s="2"/>
      <c r="H14" s="2"/>
      <c r="I14" s="1">
        <v>4.6085913944407001E-3</v>
      </c>
      <c r="J14" s="1">
        <v>1.869</v>
      </c>
      <c r="K14" t="str">
        <f t="shared" si="3"/>
        <v>**</v>
      </c>
      <c r="L14" t="str">
        <f t="shared" si="1"/>
        <v>1.9</v>
      </c>
      <c r="M14" t="str">
        <f t="shared" si="2"/>
        <v>1.9**</v>
      </c>
    </row>
    <row r="15" spans="2:13" x14ac:dyDescent="0.3">
      <c r="B15" s="2"/>
      <c r="C15" s="2" t="s">
        <v>9</v>
      </c>
      <c r="D15" s="2"/>
      <c r="E15" s="2" t="s">
        <v>46</v>
      </c>
      <c r="F15" s="2">
        <v>104</v>
      </c>
      <c r="G15" s="2"/>
      <c r="H15" s="2"/>
      <c r="I15" s="5">
        <v>7.3491063934626194E-5</v>
      </c>
      <c r="J15" s="1">
        <v>1.6140000000000001</v>
      </c>
      <c r="K15" t="str">
        <f t="shared" si="3"/>
        <v>***</v>
      </c>
      <c r="L15" t="str">
        <f t="shared" si="1"/>
        <v>1.6</v>
      </c>
      <c r="M15" t="str">
        <f t="shared" si="2"/>
        <v>1.6***</v>
      </c>
    </row>
    <row r="16" spans="2:13" x14ac:dyDescent="0.3">
      <c r="B16" s="2" t="s">
        <v>62</v>
      </c>
      <c r="C16" s="2" t="s">
        <v>7</v>
      </c>
      <c r="D16" s="2" t="s">
        <v>12</v>
      </c>
      <c r="E16" s="2" t="s">
        <v>47</v>
      </c>
      <c r="F16" s="2">
        <v>4</v>
      </c>
      <c r="G16" s="2" t="s">
        <v>26</v>
      </c>
      <c r="H16" s="2" t="s">
        <v>25</v>
      </c>
      <c r="I16" s="5">
        <v>3.03683749469213E-139</v>
      </c>
      <c r="J16" s="1">
        <v>162.36699999999999</v>
      </c>
      <c r="K16" t="str">
        <f t="shared" si="3"/>
        <v>***</v>
      </c>
      <c r="L16" t="str">
        <f t="shared" si="1"/>
        <v>162.4</v>
      </c>
      <c r="M16" t="str">
        <f t="shared" si="2"/>
        <v>162.4***</v>
      </c>
    </row>
    <row r="17" spans="2:19" x14ac:dyDescent="0.3">
      <c r="B17" s="2"/>
      <c r="C17" s="2" t="s">
        <v>8</v>
      </c>
      <c r="D17" s="2"/>
      <c r="E17" s="2" t="s">
        <v>48</v>
      </c>
      <c r="F17" s="2">
        <v>27</v>
      </c>
      <c r="G17" s="2"/>
      <c r="H17" s="2"/>
      <c r="I17" s="5">
        <v>2.2746205478682001E-5</v>
      </c>
      <c r="J17" s="1">
        <v>2.512</v>
      </c>
      <c r="K17" t="str">
        <f t="shared" si="3"/>
        <v>***</v>
      </c>
      <c r="L17" t="str">
        <f t="shared" si="1"/>
        <v>2.5</v>
      </c>
      <c r="M17" t="str">
        <f t="shared" si="2"/>
        <v>2.5***</v>
      </c>
    </row>
    <row r="18" spans="2:19" x14ac:dyDescent="0.3">
      <c r="B18" s="2"/>
      <c r="C18" s="2" t="s">
        <v>9</v>
      </c>
      <c r="D18" s="2"/>
      <c r="E18" s="2" t="s">
        <v>49</v>
      </c>
      <c r="F18" s="2">
        <v>108</v>
      </c>
      <c r="G18" s="2"/>
      <c r="H18" s="2"/>
      <c r="I18" s="1">
        <v>1.1663537389140801E-3</v>
      </c>
      <c r="J18" s="1">
        <v>1.466</v>
      </c>
      <c r="K18" t="str">
        <f t="shared" si="3"/>
        <v>**</v>
      </c>
      <c r="L18" t="str">
        <f t="shared" si="1"/>
        <v>1.5</v>
      </c>
      <c r="M18" t="str">
        <f t="shared" si="2"/>
        <v>1.5**</v>
      </c>
    </row>
    <row r="19" spans="2:19" x14ac:dyDescent="0.3">
      <c r="B19" s="2" t="s">
        <v>63</v>
      </c>
      <c r="C19" s="2" t="s">
        <v>7</v>
      </c>
      <c r="D19" s="2" t="s">
        <v>12</v>
      </c>
      <c r="E19" s="2" t="s">
        <v>50</v>
      </c>
      <c r="F19" s="2">
        <v>4</v>
      </c>
      <c r="G19" s="2" t="s">
        <v>26</v>
      </c>
      <c r="H19" s="2" t="s">
        <v>25</v>
      </c>
      <c r="I19" s="5">
        <v>4.2295002181260596E-121</v>
      </c>
      <c r="J19" s="1">
        <v>141.41</v>
      </c>
      <c r="K19" t="str">
        <f t="shared" si="3"/>
        <v>***</v>
      </c>
      <c r="L19" t="str">
        <f t="shared" si="1"/>
        <v>141.4</v>
      </c>
      <c r="M19" t="str">
        <f t="shared" si="2"/>
        <v>141.4***</v>
      </c>
      <c r="S19" s="4"/>
    </row>
    <row r="20" spans="2:19" x14ac:dyDescent="0.3">
      <c r="B20" s="2"/>
      <c r="C20" s="2" t="s">
        <v>8</v>
      </c>
      <c r="D20" s="2"/>
      <c r="E20" s="2" t="s">
        <v>51</v>
      </c>
      <c r="F20" s="2">
        <v>27</v>
      </c>
      <c r="G20" s="2"/>
      <c r="H20" s="2"/>
      <c r="I20" s="1">
        <v>1.9058325601554099E-2</v>
      </c>
      <c r="J20" s="1">
        <v>1.6419999999999999</v>
      </c>
      <c r="K20" t="str">
        <f t="shared" si="3"/>
        <v>*</v>
      </c>
      <c r="L20" t="str">
        <f t="shared" si="1"/>
        <v>1.6</v>
      </c>
      <c r="M20" t="str">
        <f t="shared" si="2"/>
        <v>1.6*</v>
      </c>
    </row>
    <row r="21" spans="2:19" x14ac:dyDescent="0.3">
      <c r="B21" s="2"/>
      <c r="C21" s="2" t="s">
        <v>9</v>
      </c>
      <c r="D21" s="2"/>
      <c r="E21" s="2" t="s">
        <v>52</v>
      </c>
      <c r="F21" s="2">
        <v>108</v>
      </c>
      <c r="G21" s="2"/>
      <c r="H21" s="2"/>
      <c r="I21" s="1">
        <v>1.8081542741386201E-2</v>
      </c>
      <c r="J21" s="1">
        <v>1.306</v>
      </c>
      <c r="K21" t="str">
        <f t="shared" si="3"/>
        <v>*</v>
      </c>
      <c r="L21" t="str">
        <f t="shared" si="1"/>
        <v>1.3</v>
      </c>
      <c r="M21" t="str">
        <f t="shared" si="2"/>
        <v>1.3*</v>
      </c>
    </row>
    <row r="22" spans="2:19" x14ac:dyDescent="0.3">
      <c r="B22" s="2" t="s">
        <v>64</v>
      </c>
      <c r="C22" s="2" t="s">
        <v>7</v>
      </c>
      <c r="D22" s="1" t="s">
        <v>12</v>
      </c>
      <c r="E22" s="2" t="s">
        <v>65</v>
      </c>
      <c r="F22" s="3">
        <v>2</v>
      </c>
      <c r="G22" s="2" t="s">
        <v>26</v>
      </c>
      <c r="H22" s="2" t="s">
        <v>25</v>
      </c>
      <c r="I22" s="3">
        <v>1.7760000000000001E-4</v>
      </c>
      <c r="J22" s="3">
        <v>17.271999999999998</v>
      </c>
      <c r="K22" t="str">
        <f t="shared" si="3"/>
        <v>***</v>
      </c>
      <c r="L22" t="str">
        <f t="shared" si="1"/>
        <v>17.3</v>
      </c>
      <c r="M22" t="str">
        <f t="shared" si="2"/>
        <v>17.3***</v>
      </c>
    </row>
    <row r="23" spans="2:19" x14ac:dyDescent="0.3">
      <c r="B23" s="2"/>
      <c r="C23" s="2" t="s">
        <v>8</v>
      </c>
      <c r="D23" s="2"/>
      <c r="E23" s="2" t="s">
        <v>66</v>
      </c>
      <c r="F23" s="2">
        <v>24</v>
      </c>
      <c r="G23" s="2"/>
      <c r="H23" s="2"/>
      <c r="I23" s="1">
        <v>4.4239999999999997E-12</v>
      </c>
      <c r="J23" s="1">
        <v>104.848</v>
      </c>
      <c r="K23" t="str">
        <f t="shared" si="3"/>
        <v>***</v>
      </c>
      <c r="L23" t="str">
        <f t="shared" si="1"/>
        <v>104.8</v>
      </c>
      <c r="M23" t="str">
        <f t="shared" si="2"/>
        <v>104.8***</v>
      </c>
    </row>
    <row r="24" spans="2:19" x14ac:dyDescent="0.3">
      <c r="B24" s="1"/>
      <c r="C24" s="2" t="s">
        <v>9</v>
      </c>
      <c r="D24" s="2" t="s">
        <v>29</v>
      </c>
      <c r="E24" s="2" t="s">
        <v>67</v>
      </c>
      <c r="F24" s="2">
        <v>16</v>
      </c>
      <c r="G24" s="1"/>
      <c r="H24" s="1"/>
      <c r="I24" s="1">
        <v>4.7560000000000001E-4</v>
      </c>
      <c r="J24" s="1">
        <v>41.454999999999998</v>
      </c>
      <c r="K24" t="str">
        <f t="shared" si="3"/>
        <v>***</v>
      </c>
      <c r="L24" t="str">
        <f t="shared" si="1"/>
        <v>41.5</v>
      </c>
      <c r="M24" t="str">
        <f t="shared" si="2"/>
        <v>41.5***</v>
      </c>
    </row>
    <row r="25" spans="2:19" x14ac:dyDescent="0.3">
      <c r="B25" s="1" t="s">
        <v>18</v>
      </c>
      <c r="C25" s="3" t="s">
        <v>8</v>
      </c>
      <c r="D25" s="1" t="s">
        <v>30</v>
      </c>
      <c r="E25" s="1" t="s">
        <v>55</v>
      </c>
      <c r="F25" s="3">
        <v>29</v>
      </c>
      <c r="G25" s="1" t="s">
        <v>27</v>
      </c>
      <c r="H25" s="1" t="s">
        <v>28</v>
      </c>
      <c r="I25" s="1">
        <v>7.2769999999999996E-4</v>
      </c>
      <c r="J25" s="1">
        <v>2.2010999999999998</v>
      </c>
      <c r="K25" t="str">
        <f t="shared" si="3"/>
        <v>***</v>
      </c>
      <c r="L25" t="str">
        <f t="shared" si="1"/>
        <v>2.2</v>
      </c>
      <c r="M25" t="str">
        <f t="shared" si="2"/>
        <v>2.2***</v>
      </c>
    </row>
    <row r="26" spans="2:19" x14ac:dyDescent="0.3">
      <c r="B26" s="1" t="s">
        <v>19</v>
      </c>
      <c r="C26" s="3" t="s">
        <v>8</v>
      </c>
      <c r="D26" s="1" t="s">
        <v>30</v>
      </c>
      <c r="E26" s="1" t="s">
        <v>56</v>
      </c>
      <c r="F26" s="3">
        <v>29</v>
      </c>
      <c r="G26" s="2" t="s">
        <v>26</v>
      </c>
      <c r="H26" s="2" t="s">
        <v>25</v>
      </c>
      <c r="I26" s="1">
        <v>1.464E-3</v>
      </c>
      <c r="J26" s="1">
        <v>56.932000000000002</v>
      </c>
      <c r="K26" t="str">
        <f t="shared" si="3"/>
        <v>**</v>
      </c>
      <c r="L26" t="str">
        <f t="shared" si="1"/>
        <v>56.9</v>
      </c>
      <c r="M26" t="str">
        <f t="shared" si="2"/>
        <v>56.9**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68A7-CAD9-4DBD-A9C6-9BE115FBB69E}">
  <dimension ref="A1:G26"/>
  <sheetViews>
    <sheetView workbookViewId="0">
      <selection sqref="A1:G26"/>
    </sheetView>
  </sheetViews>
  <sheetFormatPr defaultRowHeight="14.4" x14ac:dyDescent="0.3"/>
  <sheetData>
    <row r="1" spans="1:7" x14ac:dyDescent="0.3">
      <c r="A1" t="s">
        <v>2</v>
      </c>
      <c r="B1" t="s">
        <v>0</v>
      </c>
      <c r="C1" t="s">
        <v>3</v>
      </c>
      <c r="D1" t="s">
        <v>4</v>
      </c>
      <c r="E1" t="s">
        <v>1</v>
      </c>
      <c r="F1" t="s">
        <v>20</v>
      </c>
      <c r="G1" t="s">
        <v>21</v>
      </c>
    </row>
    <row r="2" spans="1:7" x14ac:dyDescent="0.3">
      <c r="A2" t="s">
        <v>5</v>
      </c>
    </row>
    <row r="3" spans="1:7" x14ac:dyDescent="0.3">
      <c r="A3" t="s">
        <v>6</v>
      </c>
      <c r="B3" t="s">
        <v>7</v>
      </c>
      <c r="C3" t="s">
        <v>30</v>
      </c>
      <c r="D3" t="s">
        <v>34</v>
      </c>
      <c r="E3">
        <v>4</v>
      </c>
      <c r="F3" t="s">
        <v>22</v>
      </c>
      <c r="G3" t="s">
        <v>23</v>
      </c>
    </row>
    <row r="4" spans="1:7" x14ac:dyDescent="0.3">
      <c r="B4" t="s">
        <v>8</v>
      </c>
      <c r="D4" t="s">
        <v>35</v>
      </c>
      <c r="E4">
        <v>29</v>
      </c>
    </row>
    <row r="5" spans="1:7" x14ac:dyDescent="0.3">
      <c r="B5" t="s">
        <v>9</v>
      </c>
      <c r="D5" t="s">
        <v>36</v>
      </c>
      <c r="E5">
        <v>116</v>
      </c>
    </row>
    <row r="6" spans="1:7" x14ac:dyDescent="0.3">
      <c r="A6" t="s">
        <v>10</v>
      </c>
      <c r="B6" t="s">
        <v>7</v>
      </c>
      <c r="C6" t="s">
        <v>30</v>
      </c>
      <c r="D6" t="s">
        <v>37</v>
      </c>
      <c r="E6">
        <v>2</v>
      </c>
      <c r="F6" t="s">
        <v>22</v>
      </c>
      <c r="G6" t="s">
        <v>23</v>
      </c>
    </row>
    <row r="7" spans="1:7" x14ac:dyDescent="0.3">
      <c r="B7" t="s">
        <v>8</v>
      </c>
      <c r="D7" t="s">
        <v>38</v>
      </c>
      <c r="E7">
        <v>27</v>
      </c>
    </row>
    <row r="8" spans="1:7" x14ac:dyDescent="0.3">
      <c r="B8" t="s">
        <v>9</v>
      </c>
      <c r="D8" t="s">
        <v>39</v>
      </c>
      <c r="E8">
        <v>54</v>
      </c>
    </row>
    <row r="9" spans="1:7" x14ac:dyDescent="0.3">
      <c r="A9" t="s">
        <v>11</v>
      </c>
      <c r="B9" t="s">
        <v>7</v>
      </c>
      <c r="C9" t="s">
        <v>30</v>
      </c>
      <c r="D9" t="s">
        <v>40</v>
      </c>
      <c r="E9">
        <v>2</v>
      </c>
      <c r="F9" t="s">
        <v>22</v>
      </c>
      <c r="G9" t="s">
        <v>23</v>
      </c>
    </row>
    <row r="10" spans="1:7" x14ac:dyDescent="0.3">
      <c r="B10" t="s">
        <v>8</v>
      </c>
      <c r="D10" t="s">
        <v>41</v>
      </c>
      <c r="E10">
        <v>27</v>
      </c>
    </row>
    <row r="11" spans="1:7" x14ac:dyDescent="0.3">
      <c r="B11" t="s">
        <v>9</v>
      </c>
      <c r="D11" t="s">
        <v>42</v>
      </c>
      <c r="E11">
        <v>54</v>
      </c>
    </row>
    <row r="12" spans="1:7" x14ac:dyDescent="0.3">
      <c r="A12" t="s">
        <v>13</v>
      </c>
      <c r="D12" t="s">
        <v>43</v>
      </c>
    </row>
    <row r="13" spans="1:7" x14ac:dyDescent="0.3">
      <c r="A13" t="s">
        <v>14</v>
      </c>
      <c r="B13" t="s">
        <v>7</v>
      </c>
      <c r="C13" t="s">
        <v>12</v>
      </c>
      <c r="D13" t="s">
        <v>44</v>
      </c>
      <c r="E13">
        <v>4</v>
      </c>
      <c r="F13" t="s">
        <v>24</v>
      </c>
      <c r="G13" t="s">
        <v>25</v>
      </c>
    </row>
    <row r="14" spans="1:7" x14ac:dyDescent="0.3">
      <c r="B14" t="s">
        <v>8</v>
      </c>
      <c r="D14" t="s">
        <v>45</v>
      </c>
      <c r="E14">
        <v>26</v>
      </c>
    </row>
    <row r="15" spans="1:7" x14ac:dyDescent="0.3">
      <c r="B15" t="s">
        <v>9</v>
      </c>
      <c r="D15" t="s">
        <v>46</v>
      </c>
      <c r="E15">
        <v>104</v>
      </c>
    </row>
    <row r="16" spans="1:7" x14ac:dyDescent="0.3">
      <c r="A16" t="s">
        <v>15</v>
      </c>
      <c r="B16" t="s">
        <v>7</v>
      </c>
      <c r="C16" t="s">
        <v>12</v>
      </c>
      <c r="D16" t="s">
        <v>47</v>
      </c>
      <c r="E16">
        <v>4</v>
      </c>
      <c r="F16" t="s">
        <v>26</v>
      </c>
      <c r="G16" t="s">
        <v>25</v>
      </c>
    </row>
    <row r="17" spans="1:7" x14ac:dyDescent="0.3">
      <c r="B17" t="s">
        <v>8</v>
      </c>
      <c r="D17" t="s">
        <v>48</v>
      </c>
      <c r="E17">
        <v>27</v>
      </c>
    </row>
    <row r="18" spans="1:7" x14ac:dyDescent="0.3">
      <c r="B18" t="s">
        <v>9</v>
      </c>
      <c r="D18" t="s">
        <v>49</v>
      </c>
      <c r="E18">
        <v>108</v>
      </c>
    </row>
    <row r="19" spans="1:7" x14ac:dyDescent="0.3">
      <c r="A19" t="s">
        <v>16</v>
      </c>
      <c r="B19" t="s">
        <v>7</v>
      </c>
      <c r="C19" t="s">
        <v>12</v>
      </c>
      <c r="D19" t="s">
        <v>50</v>
      </c>
      <c r="E19">
        <v>4</v>
      </c>
      <c r="F19" t="s">
        <v>26</v>
      </c>
      <c r="G19" t="s">
        <v>25</v>
      </c>
    </row>
    <row r="20" spans="1:7" x14ac:dyDescent="0.3">
      <c r="B20" t="s">
        <v>8</v>
      </c>
      <c r="D20" t="s">
        <v>51</v>
      </c>
      <c r="E20">
        <v>27</v>
      </c>
    </row>
    <row r="21" spans="1:7" x14ac:dyDescent="0.3">
      <c r="B21" t="s">
        <v>9</v>
      </c>
      <c r="D21" t="s">
        <v>52</v>
      </c>
      <c r="E21">
        <v>108</v>
      </c>
    </row>
    <row r="22" spans="1:7" x14ac:dyDescent="0.3">
      <c r="A22" t="s">
        <v>17</v>
      </c>
      <c r="B22" t="s">
        <v>57</v>
      </c>
      <c r="C22" t="s">
        <v>12</v>
      </c>
      <c r="D22" t="s">
        <v>33</v>
      </c>
      <c r="E22" t="s">
        <v>33</v>
      </c>
      <c r="F22" t="s">
        <v>26</v>
      </c>
      <c r="G22" t="s">
        <v>25</v>
      </c>
    </row>
    <row r="23" spans="1:7" x14ac:dyDescent="0.3">
      <c r="B23" t="s">
        <v>8</v>
      </c>
      <c r="D23" t="s">
        <v>53</v>
      </c>
      <c r="E23">
        <v>1</v>
      </c>
    </row>
    <row r="24" spans="1:7" x14ac:dyDescent="0.3">
      <c r="B24" t="s">
        <v>9</v>
      </c>
      <c r="C24" t="s">
        <v>29</v>
      </c>
      <c r="D24" t="s">
        <v>54</v>
      </c>
      <c r="E24">
        <v>16</v>
      </c>
    </row>
    <row r="25" spans="1:7" x14ac:dyDescent="0.3">
      <c r="A25" t="s">
        <v>18</v>
      </c>
      <c r="B25" t="s">
        <v>8</v>
      </c>
      <c r="C25" t="s">
        <v>30</v>
      </c>
      <c r="D25" t="s">
        <v>55</v>
      </c>
      <c r="E25">
        <v>29</v>
      </c>
      <c r="F25" t="s">
        <v>27</v>
      </c>
      <c r="G25" t="s">
        <v>28</v>
      </c>
    </row>
    <row r="26" spans="1:7" x14ac:dyDescent="0.3">
      <c r="A26" t="s">
        <v>19</v>
      </c>
      <c r="B26" t="s">
        <v>8</v>
      </c>
      <c r="D26" t="s">
        <v>56</v>
      </c>
      <c r="E26">
        <v>29</v>
      </c>
      <c r="F26" t="s">
        <v>26</v>
      </c>
      <c r="G2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Table1_28Aug2019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batstone</dc:creator>
  <cp:lastModifiedBy>rebecca batstone</cp:lastModifiedBy>
  <dcterms:created xsi:type="dcterms:W3CDTF">2019-08-28T16:59:10Z</dcterms:created>
  <dcterms:modified xsi:type="dcterms:W3CDTF">2019-08-28T20:10:15Z</dcterms:modified>
</cp:coreProperties>
</file>