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 Legume Project\Partner Choice Data\KSR_partnerChoice\"/>
    </mc:Choice>
  </mc:AlternateContent>
  <bookViews>
    <workbookView xWindow="0" yWindow="0" windowWidth="28800" windowHeight="11850"/>
  </bookViews>
  <sheets>
    <sheet name="heritability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I7" i="1"/>
  <c r="L7" i="1" s="1"/>
  <c r="I12" i="1"/>
  <c r="L12" i="1" s="1"/>
  <c r="I21" i="1"/>
  <c r="L21" i="1" s="1"/>
  <c r="I2" i="1"/>
  <c r="L2" i="1" s="1"/>
  <c r="I22" i="1"/>
  <c r="L22" i="1" s="1"/>
  <c r="I27" i="1"/>
  <c r="L27" i="1" s="1"/>
  <c r="I30" i="1"/>
  <c r="L30" i="1" s="1"/>
  <c r="I17" i="1"/>
  <c r="L17" i="1" s="1"/>
  <c r="I8" i="1"/>
  <c r="L8" i="1" s="1"/>
  <c r="I13" i="1"/>
  <c r="L13" i="1" s="1"/>
  <c r="I3" i="1"/>
  <c r="L3" i="1" s="1"/>
  <c r="I23" i="1"/>
  <c r="L23" i="1" s="1"/>
  <c r="I28" i="1"/>
  <c r="L28" i="1" s="1"/>
  <c r="I31" i="1"/>
  <c r="L31" i="1" s="1"/>
  <c r="I18" i="1"/>
  <c r="L18" i="1" s="1"/>
  <c r="I9" i="1"/>
  <c r="L9" i="1" s="1"/>
  <c r="I14" i="1"/>
  <c r="L14" i="1" s="1"/>
  <c r="I4" i="1"/>
  <c r="L4" i="1" s="1"/>
  <c r="I24" i="1"/>
  <c r="L24" i="1" s="1"/>
  <c r="I29" i="1"/>
  <c r="L29" i="1" s="1"/>
  <c r="I32" i="1"/>
  <c r="L32" i="1" s="1"/>
  <c r="I19" i="1"/>
  <c r="L19" i="1" s="1"/>
  <c r="I10" i="1"/>
  <c r="L10" i="1" s="1"/>
  <c r="I15" i="1"/>
  <c r="L15" i="1" s="1"/>
  <c r="I5" i="1"/>
  <c r="L5" i="1" s="1"/>
  <c r="I25" i="1"/>
  <c r="L25" i="1" s="1"/>
  <c r="I11" i="1"/>
  <c r="L11" i="1" s="1"/>
  <c r="I16" i="1"/>
  <c r="L16" i="1" s="1"/>
  <c r="I6" i="1"/>
  <c r="L6" i="1" s="1"/>
  <c r="I26" i="1"/>
  <c r="L26" i="1" s="1"/>
  <c r="I20" i="1"/>
  <c r="L20" i="1" s="1"/>
  <c r="K7" i="1" l="1"/>
  <c r="M7" i="1" s="1"/>
  <c r="K12" i="1"/>
  <c r="M12" i="1" s="1"/>
  <c r="K21" i="1"/>
  <c r="M21" i="1" s="1"/>
  <c r="K2" i="1"/>
  <c r="M2" i="1" s="1"/>
  <c r="K22" i="1"/>
  <c r="M22" i="1" s="1"/>
  <c r="K27" i="1"/>
  <c r="M27" i="1" s="1"/>
  <c r="K30" i="1"/>
  <c r="M30" i="1" s="1"/>
  <c r="K17" i="1"/>
  <c r="M17" i="1" s="1"/>
  <c r="K8" i="1"/>
  <c r="M8" i="1" s="1"/>
  <c r="K13" i="1"/>
  <c r="M13" i="1" s="1"/>
  <c r="K3" i="1"/>
  <c r="M3" i="1" s="1"/>
  <c r="K23" i="1"/>
  <c r="M23" i="1" s="1"/>
  <c r="K28" i="1"/>
  <c r="M28" i="1" s="1"/>
  <c r="K31" i="1"/>
  <c r="M31" i="1" s="1"/>
  <c r="K18" i="1"/>
  <c r="M18" i="1" s="1"/>
  <c r="K9" i="1"/>
  <c r="M9" i="1" s="1"/>
  <c r="K14" i="1"/>
  <c r="M14" i="1" s="1"/>
  <c r="K4" i="1"/>
  <c r="M4" i="1" s="1"/>
  <c r="K24" i="1"/>
  <c r="M24" i="1" s="1"/>
  <c r="K29" i="1"/>
  <c r="M29" i="1" s="1"/>
  <c r="K32" i="1"/>
  <c r="M32" i="1" s="1"/>
  <c r="K19" i="1"/>
  <c r="M19" i="1" s="1"/>
  <c r="K10" i="1"/>
  <c r="M10" i="1" s="1"/>
  <c r="K15" i="1"/>
  <c r="M15" i="1" s="1"/>
  <c r="K5" i="1"/>
  <c r="M5" i="1" s="1"/>
  <c r="K25" i="1"/>
  <c r="M25" i="1" s="1"/>
  <c r="K11" i="1"/>
  <c r="M11" i="1" s="1"/>
  <c r="K16" i="1"/>
  <c r="M16" i="1" s="1"/>
  <c r="K6" i="1"/>
  <c r="M6" i="1" s="1"/>
  <c r="K26" i="1"/>
  <c r="M26" i="1" s="1"/>
  <c r="K20" i="1"/>
  <c r="M20" i="1" s="1"/>
</calcChain>
</file>

<file path=xl/sharedStrings.xml><?xml version="1.0" encoding="utf-8"?>
<sst xmlns="http://schemas.openxmlformats.org/spreadsheetml/2006/main" count="329" uniqueCount="140">
  <si>
    <t>ID</t>
  </si>
  <si>
    <t>trait</t>
  </si>
  <si>
    <t>env</t>
  </si>
  <si>
    <t>Vp</t>
  </si>
  <si>
    <t>Chisq</t>
  </si>
  <si>
    <t>GH-choice</t>
  </si>
  <si>
    <t>choice</t>
  </si>
  <si>
    <t>GH</t>
  </si>
  <si>
    <t>GH-leaf</t>
  </si>
  <si>
    <t>leaf</t>
  </si>
  <si>
    <t>GH-nod</t>
  </si>
  <si>
    <t>nod</t>
  </si>
  <si>
    <t>GH-pink</t>
  </si>
  <si>
    <t>pink</t>
  </si>
  <si>
    <t>GH-shoot</t>
  </si>
  <si>
    <t>shoot</t>
  </si>
  <si>
    <t>GH-surv</t>
  </si>
  <si>
    <t>surv</t>
  </si>
  <si>
    <t>NA</t>
  </si>
  <si>
    <t>plot_1-flo</t>
  </si>
  <si>
    <t>flo</t>
  </si>
  <si>
    <t>plot_1</t>
  </si>
  <si>
    <t>plot_1-fru_bin</t>
  </si>
  <si>
    <t>fru_bin</t>
  </si>
  <si>
    <t>plot_1-fru_nz</t>
  </si>
  <si>
    <t>fru_nz</t>
  </si>
  <si>
    <t>plot_1-leaf</t>
  </si>
  <si>
    <t>plot_1-nod</t>
  </si>
  <si>
    <t>plot_1-shoot</t>
  </si>
  <si>
    <t>plot_1-surv</t>
  </si>
  <si>
    <t>plot_2-flo</t>
  </si>
  <si>
    <t>plot_2</t>
  </si>
  <si>
    <t>plot_2-fru_bin</t>
  </si>
  <si>
    <t>plot_2-fru_nz</t>
  </si>
  <si>
    <t>plot_2-leaf</t>
  </si>
  <si>
    <t>plot_2-nod</t>
  </si>
  <si>
    <t>plot_2-shoot</t>
  </si>
  <si>
    <t>plot_2-surv</t>
  </si>
  <si>
    <t>plot_3-flo</t>
  </si>
  <si>
    <t>plot_3</t>
  </si>
  <si>
    <t>plot_3-fru_bin</t>
  </si>
  <si>
    <t>plot_3-fru_nz</t>
  </si>
  <si>
    <t>plot_3-leaf</t>
  </si>
  <si>
    <t>plot_3-nod</t>
  </si>
  <si>
    <t>plot_3-shoot</t>
  </si>
  <si>
    <t>plot_3-surv</t>
  </si>
  <si>
    <t>plot_4-leaf</t>
  </si>
  <si>
    <t>plot_4</t>
  </si>
  <si>
    <t>plot_4-nod</t>
  </si>
  <si>
    <t>plot_4-shoot</t>
  </si>
  <si>
    <t>plot_4-surv</t>
  </si>
  <si>
    <t>Vg</t>
  </si>
  <si>
    <t>H2</t>
  </si>
  <si>
    <t>p-value</t>
  </si>
  <si>
    <t>Response Variable</t>
  </si>
  <si>
    <t>Environment</t>
  </si>
  <si>
    <t>Shoot biomass</t>
  </si>
  <si>
    <t>Greenhouse</t>
  </si>
  <si>
    <t>Plot 1</t>
  </si>
  <si>
    <t>Plot 2</t>
  </si>
  <si>
    <t>Plot 3</t>
  </si>
  <si>
    <t>Plot 4</t>
  </si>
  <si>
    <t>Leaves</t>
  </si>
  <si>
    <t>Nodules</t>
  </si>
  <si>
    <t>Fruits</t>
  </si>
  <si>
    <t>Choice</t>
  </si>
  <si>
    <t>Nodules (red)</t>
  </si>
  <si>
    <t xml:space="preserve"> </t>
  </si>
  <si>
    <t>0.1435</t>
  </si>
  <si>
    <t>0.1038</t>
  </si>
  <si>
    <t>0.1412</t>
  </si>
  <si>
    <t>0.3024</t>
  </si>
  <si>
    <t>0.1187</t>
  </si>
  <si>
    <t>0.0247</t>
  </si>
  <si>
    <t>0.2988</t>
  </si>
  <si>
    <t>0.2191</t>
  </si>
  <si>
    <t>1.9649</t>
  </si>
  <si>
    <t>0.1321</t>
  </si>
  <si>
    <t>2.7245</t>
  </si>
  <si>
    <t>0.4657</t>
  </si>
  <si>
    <t>0.3093</t>
  </si>
  <si>
    <t>0.0000</t>
  </si>
  <si>
    <t>0.3616</t>
  </si>
  <si>
    <t>1.8611</t>
  </si>
  <si>
    <t>0.0108</t>
  </si>
  <si>
    <t>2.8613</t>
  </si>
  <si>
    <t>1.5650</t>
  </si>
  <si>
    <t>1.5184</t>
  </si>
  <si>
    <t>3.2589</t>
  </si>
  <si>
    <t>2.4611</t>
  </si>
  <si>
    <t>1.3503</t>
  </si>
  <si>
    <t>1.0809</t>
  </si>
  <si>
    <t>13.5456</t>
  </si>
  <si>
    <t>20.1475</t>
  </si>
  <si>
    <t>11.9311</t>
  </si>
  <si>
    <t>3.7142</t>
  </si>
  <si>
    <t>51.1620</t>
  </si>
  <si>
    <t>6.0064</t>
  </si>
  <si>
    <t>5.1132</t>
  </si>
  <si>
    <t>4.0893</t>
  </si>
  <si>
    <t>3.4375</t>
  </si>
  <si>
    <t>1.7603</t>
  </si>
  <si>
    <t>4.8996</t>
  </si>
  <si>
    <t>0.9830</t>
  </si>
  <si>
    <t>0.0824</t>
  </si>
  <si>
    <t>39.7007</t>
  </si>
  <si>
    <t>0.0917</t>
  </si>
  <si>
    <t>0.0684</t>
  </si>
  <si>
    <t>0.0433</t>
  </si>
  <si>
    <t>0.1229</t>
  </si>
  <si>
    <t>0.0879</t>
  </si>
  <si>
    <t>0.0229</t>
  </si>
  <si>
    <t>0.0221</t>
  </si>
  <si>
    <t>0.0109</t>
  </si>
  <si>
    <t>0.1647</t>
  </si>
  <si>
    <t>0.0356</t>
  </si>
  <si>
    <t>0.0533</t>
  </si>
  <si>
    <t>0.0775</t>
  </si>
  <si>
    <t>0.0605</t>
  </si>
  <si>
    <t>0.2054</t>
  </si>
  <si>
    <t>0.3799</t>
  </si>
  <si>
    <t>0.1305</t>
  </si>
  <si>
    <t>0.0721</t>
  </si>
  <si>
    <t>6.27**</t>
  </si>
  <si>
    <t>2.35MS</t>
  </si>
  <si>
    <t>1.68MS</t>
  </si>
  <si>
    <t>5.14*</t>
  </si>
  <si>
    <t>0.30NS</t>
  </si>
  <si>
    <t>0.20NS</t>
  </si>
  <si>
    <t>0.11NS</t>
  </si>
  <si>
    <t>8.95**</t>
  </si>
  <si>
    <t>0.02NS</t>
  </si>
  <si>
    <t>1.88MS</t>
  </si>
  <si>
    <t>1.91MS</t>
  </si>
  <si>
    <t>1.46NS</t>
  </si>
  <si>
    <t>0.00NS</t>
  </si>
  <si>
    <t>0.17NS</t>
  </si>
  <si>
    <t>9.12**</t>
  </si>
  <si>
    <t>11.49***</t>
  </si>
  <si>
    <t>4.04*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</si>
</sst>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U29" sqref="U2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51</v>
      </c>
      <c r="F1" t="s">
        <v>52</v>
      </c>
      <c r="G1" t="s">
        <v>4</v>
      </c>
      <c r="H1" t="s">
        <v>53</v>
      </c>
      <c r="R1" t="s">
        <v>54</v>
      </c>
      <c r="S1" t="s">
        <v>55</v>
      </c>
      <c r="T1" t="s">
        <v>4</v>
      </c>
      <c r="U1" t="s">
        <v>51</v>
      </c>
      <c r="V1" t="s">
        <v>3</v>
      </c>
      <c r="W1" t="s">
        <v>52</v>
      </c>
    </row>
    <row r="2" spans="1:23" x14ac:dyDescent="0.25">
      <c r="A2" t="s">
        <v>14</v>
      </c>
      <c r="B2" t="s">
        <v>15</v>
      </c>
      <c r="C2" t="s">
        <v>7</v>
      </c>
      <c r="D2">
        <v>1.5650277743041201</v>
      </c>
      <c r="E2">
        <v>0.14350682709469501</v>
      </c>
      <c r="F2">
        <v>9.1696025751686394E-2</v>
      </c>
      <c r="G2">
        <v>6.2661891098675797</v>
      </c>
      <c r="H2">
        <v>1.2306354789186799E-2</v>
      </c>
      <c r="I2">
        <f t="shared" ref="I2:I32" si="0">H2/2</f>
        <v>6.1531773945933997E-3</v>
      </c>
      <c r="K2" t="str">
        <f t="shared" ref="K2:K32" si="1">TEXT(G2,"0.00")</f>
        <v>6.27</v>
      </c>
      <c r="L2" t="str">
        <f t="shared" ref="L2:L32" si="2">IF(I2&gt;0.1, "NS", IF(I2&gt;0.05, "MS", IF(I2&gt;0.01, "*", IF(I2&gt;0.001, "**","***"))))</f>
        <v>**</v>
      </c>
      <c r="M2" t="str">
        <f>CONCATENATE(K2,"",L2)</f>
        <v>6.27**</v>
      </c>
      <c r="N2" t="str">
        <f>TEXT(E2,"0.0000")</f>
        <v>0.1435</v>
      </c>
      <c r="O2" t="str">
        <f>TEXT(D2,"0.0000")</f>
        <v>1.5650</v>
      </c>
      <c r="P2" t="str">
        <f>TEXT(F2,"0.0000")</f>
        <v>0.0917</v>
      </c>
      <c r="R2" t="s">
        <v>56</v>
      </c>
      <c r="S2" t="s">
        <v>57</v>
      </c>
      <c r="T2" t="s">
        <v>123</v>
      </c>
      <c r="U2" t="s">
        <v>68</v>
      </c>
      <c r="V2" t="s">
        <v>86</v>
      </c>
      <c r="W2" t="s">
        <v>106</v>
      </c>
    </row>
    <row r="3" spans="1:23" x14ac:dyDescent="0.25">
      <c r="A3" t="s">
        <v>28</v>
      </c>
      <c r="B3" t="s">
        <v>15</v>
      </c>
      <c r="C3" t="s">
        <v>21</v>
      </c>
      <c r="D3">
        <v>1.51839088230043</v>
      </c>
      <c r="E3">
        <v>0.103836149594393</v>
      </c>
      <c r="F3">
        <v>6.8385651418741894E-2</v>
      </c>
      <c r="G3">
        <v>2.35163567449615</v>
      </c>
      <c r="H3">
        <v>0.125151629011545</v>
      </c>
      <c r="I3">
        <f t="shared" si="0"/>
        <v>6.2575814505772501E-2</v>
      </c>
      <c r="K3" t="str">
        <f t="shared" si="1"/>
        <v>2.35</v>
      </c>
      <c r="L3" t="str">
        <f t="shared" si="2"/>
        <v>MS</v>
      </c>
      <c r="M3" t="str">
        <f t="shared" ref="M3:M32" si="3">CONCATENATE(K3,"",L3)</f>
        <v>2.35MS</v>
      </c>
      <c r="N3" t="str">
        <f t="shared" ref="N3:N32" si="4">TEXT(E3,"0.0000")</f>
        <v>0.1038</v>
      </c>
      <c r="O3" t="str">
        <f t="shared" ref="O3:O32" si="5">TEXT(D3,"0.0000")</f>
        <v>1.5184</v>
      </c>
      <c r="P3" t="str">
        <f t="shared" ref="P3:P32" si="6">TEXT(F3,"0.0000")</f>
        <v>0.0684</v>
      </c>
      <c r="S3" t="s">
        <v>58</v>
      </c>
      <c r="T3" t="s">
        <v>124</v>
      </c>
      <c r="U3" t="s">
        <v>69</v>
      </c>
      <c r="V3" t="s">
        <v>87</v>
      </c>
      <c r="W3" t="s">
        <v>107</v>
      </c>
    </row>
    <row r="4" spans="1:23" x14ac:dyDescent="0.25">
      <c r="A4" t="s">
        <v>36</v>
      </c>
      <c r="B4" t="s">
        <v>15</v>
      </c>
      <c r="C4" t="s">
        <v>31</v>
      </c>
      <c r="D4">
        <v>3.2589017952140198</v>
      </c>
      <c r="E4">
        <v>0.141166585828022</v>
      </c>
      <c r="F4">
        <v>4.3317226077612299E-2</v>
      </c>
      <c r="G4">
        <v>1.67504303158614</v>
      </c>
      <c r="H4">
        <v>0.19558442124747999</v>
      </c>
      <c r="I4">
        <f t="shared" si="0"/>
        <v>9.7792210623739995E-2</v>
      </c>
      <c r="K4" t="str">
        <f t="shared" si="1"/>
        <v>1.68</v>
      </c>
      <c r="L4" t="str">
        <f t="shared" si="2"/>
        <v>MS</v>
      </c>
      <c r="M4" t="str">
        <f t="shared" si="3"/>
        <v>1.68MS</v>
      </c>
      <c r="N4" t="str">
        <f t="shared" si="4"/>
        <v>0.1412</v>
      </c>
      <c r="O4" t="str">
        <f t="shared" si="5"/>
        <v>3.2589</v>
      </c>
      <c r="P4" t="str">
        <f t="shared" si="6"/>
        <v>0.0433</v>
      </c>
      <c r="S4" t="s">
        <v>59</v>
      </c>
      <c r="T4" t="s">
        <v>125</v>
      </c>
      <c r="U4" t="s">
        <v>70</v>
      </c>
      <c r="V4" t="s">
        <v>88</v>
      </c>
      <c r="W4" t="s">
        <v>108</v>
      </c>
    </row>
    <row r="5" spans="1:23" x14ac:dyDescent="0.25">
      <c r="A5" t="s">
        <v>44</v>
      </c>
      <c r="B5" t="s">
        <v>15</v>
      </c>
      <c r="C5" t="s">
        <v>39</v>
      </c>
      <c r="D5">
        <v>2.4611459704616299</v>
      </c>
      <c r="E5">
        <v>0.30240988340853298</v>
      </c>
      <c r="F5">
        <v>0.122873607269954</v>
      </c>
      <c r="G5">
        <v>5.1432089410197896</v>
      </c>
      <c r="H5">
        <v>2.3337472694627999E-2</v>
      </c>
      <c r="I5">
        <f t="shared" si="0"/>
        <v>1.1668736347313999E-2</v>
      </c>
      <c r="K5" t="str">
        <f t="shared" si="1"/>
        <v>5.14</v>
      </c>
      <c r="L5" t="str">
        <f t="shared" si="2"/>
        <v>*</v>
      </c>
      <c r="M5" t="str">
        <f t="shared" si="3"/>
        <v>5.14*</v>
      </c>
      <c r="N5" t="str">
        <f t="shared" si="4"/>
        <v>0.3024</v>
      </c>
      <c r="O5" t="str">
        <f t="shared" si="5"/>
        <v>2.4611</v>
      </c>
      <c r="P5" t="str">
        <f t="shared" si="6"/>
        <v>0.1229</v>
      </c>
      <c r="S5" t="s">
        <v>60</v>
      </c>
      <c r="T5" t="s">
        <v>126</v>
      </c>
      <c r="U5" t="s">
        <v>71</v>
      </c>
      <c r="V5" t="s">
        <v>89</v>
      </c>
      <c r="W5" t="s">
        <v>109</v>
      </c>
    </row>
    <row r="6" spans="1:23" x14ac:dyDescent="0.25">
      <c r="A6" t="s">
        <v>49</v>
      </c>
      <c r="B6" t="s">
        <v>15</v>
      </c>
      <c r="C6" t="s">
        <v>47</v>
      </c>
      <c r="D6">
        <v>1.3502846964135999</v>
      </c>
      <c r="E6">
        <v>0.118746748588445</v>
      </c>
      <c r="F6">
        <v>8.79420087510729E-2</v>
      </c>
      <c r="G6">
        <v>0.29610306561616501</v>
      </c>
      <c r="H6">
        <v>0.58633582585513599</v>
      </c>
      <c r="I6">
        <f t="shared" si="0"/>
        <v>0.293167912927568</v>
      </c>
      <c r="K6" t="str">
        <f t="shared" si="1"/>
        <v>0.30</v>
      </c>
      <c r="L6" t="str">
        <f t="shared" si="2"/>
        <v>NS</v>
      </c>
      <c r="M6" t="str">
        <f t="shared" si="3"/>
        <v>0.30NS</v>
      </c>
      <c r="N6" t="str">
        <f t="shared" si="4"/>
        <v>0.1187</v>
      </c>
      <c r="O6" t="str">
        <f t="shared" si="5"/>
        <v>1.3503</v>
      </c>
      <c r="P6" t="str">
        <f t="shared" si="6"/>
        <v>0.0879</v>
      </c>
      <c r="S6" t="s">
        <v>61</v>
      </c>
      <c r="T6" t="s">
        <v>127</v>
      </c>
      <c r="U6" t="s">
        <v>72</v>
      </c>
      <c r="V6" t="s">
        <v>90</v>
      </c>
      <c r="W6" t="s">
        <v>110</v>
      </c>
    </row>
    <row r="7" spans="1:23" x14ac:dyDescent="0.25">
      <c r="A7" t="s">
        <v>8</v>
      </c>
      <c r="B7" t="s">
        <v>9</v>
      </c>
      <c r="C7" t="s">
        <v>7</v>
      </c>
      <c r="D7">
        <v>1.0809330458545601</v>
      </c>
      <c r="E7">
        <v>2.4701235674439201E-2</v>
      </c>
      <c r="F7">
        <v>2.28517721510779E-2</v>
      </c>
      <c r="G7">
        <v>0.29653490602765897</v>
      </c>
      <c r="H7">
        <v>0.58606292255171499</v>
      </c>
      <c r="I7">
        <f t="shared" si="0"/>
        <v>0.2930314612758575</v>
      </c>
      <c r="K7" t="str">
        <f t="shared" si="1"/>
        <v>0.30</v>
      </c>
      <c r="L7" t="str">
        <f t="shared" si="2"/>
        <v>NS</v>
      </c>
      <c r="M7" t="str">
        <f t="shared" si="3"/>
        <v>0.30NS</v>
      </c>
      <c r="N7" t="str">
        <f t="shared" si="4"/>
        <v>0.0247</v>
      </c>
      <c r="O7" t="str">
        <f t="shared" si="5"/>
        <v>1.0809</v>
      </c>
      <c r="P7" t="str">
        <f t="shared" si="6"/>
        <v>0.0229</v>
      </c>
      <c r="R7" t="s">
        <v>62</v>
      </c>
      <c r="S7" t="s">
        <v>57</v>
      </c>
      <c r="T7" t="s">
        <v>127</v>
      </c>
      <c r="U7" t="s">
        <v>73</v>
      </c>
      <c r="V7" t="s">
        <v>91</v>
      </c>
      <c r="W7" t="s">
        <v>111</v>
      </c>
    </row>
    <row r="8" spans="1:23" x14ac:dyDescent="0.25">
      <c r="A8" t="s">
        <v>26</v>
      </c>
      <c r="B8" t="s">
        <v>9</v>
      </c>
      <c r="C8" t="s">
        <v>21</v>
      </c>
      <c r="D8">
        <v>13.5455730790451</v>
      </c>
      <c r="E8">
        <v>0.29878577662734601</v>
      </c>
      <c r="F8">
        <v>2.20578173314472E-2</v>
      </c>
      <c r="G8">
        <v>0.20293628740228101</v>
      </c>
      <c r="H8">
        <v>0.65236112591371398</v>
      </c>
      <c r="I8">
        <f t="shared" si="0"/>
        <v>0.32618056295685699</v>
      </c>
      <c r="K8" t="str">
        <f t="shared" si="1"/>
        <v>0.20</v>
      </c>
      <c r="L8" t="str">
        <f t="shared" si="2"/>
        <v>NS</v>
      </c>
      <c r="M8" t="str">
        <f t="shared" si="3"/>
        <v>0.20NS</v>
      </c>
      <c r="N8" t="str">
        <f t="shared" si="4"/>
        <v>0.2988</v>
      </c>
      <c r="O8" t="str">
        <f t="shared" si="5"/>
        <v>13.5456</v>
      </c>
      <c r="P8" t="str">
        <f t="shared" si="6"/>
        <v>0.0221</v>
      </c>
      <c r="S8" t="s">
        <v>58</v>
      </c>
      <c r="T8" t="s">
        <v>128</v>
      </c>
      <c r="U8" t="s">
        <v>74</v>
      </c>
      <c r="V8" t="s">
        <v>92</v>
      </c>
      <c r="W8" t="s">
        <v>112</v>
      </c>
    </row>
    <row r="9" spans="1:23" x14ac:dyDescent="0.25">
      <c r="A9" t="s">
        <v>34</v>
      </c>
      <c r="B9" t="s">
        <v>9</v>
      </c>
      <c r="C9" t="s">
        <v>31</v>
      </c>
      <c r="D9">
        <v>20.147502896407399</v>
      </c>
      <c r="E9">
        <v>0.219095523075064</v>
      </c>
      <c r="F9">
        <v>1.0874574591282601E-2</v>
      </c>
      <c r="G9">
        <v>0.11377310457760401</v>
      </c>
      <c r="H9">
        <v>0.73588873219400597</v>
      </c>
      <c r="I9">
        <f t="shared" si="0"/>
        <v>0.36794436609700298</v>
      </c>
      <c r="K9" t="str">
        <f t="shared" si="1"/>
        <v>0.11</v>
      </c>
      <c r="L9" t="str">
        <f t="shared" si="2"/>
        <v>NS</v>
      </c>
      <c r="M9" t="str">
        <f t="shared" si="3"/>
        <v>0.11NS</v>
      </c>
      <c r="N9" t="str">
        <f t="shared" si="4"/>
        <v>0.2191</v>
      </c>
      <c r="O9" t="str">
        <f t="shared" si="5"/>
        <v>20.1475</v>
      </c>
      <c r="P9" t="str">
        <f t="shared" si="6"/>
        <v>0.0109</v>
      </c>
      <c r="S9" t="s">
        <v>59</v>
      </c>
      <c r="T9" t="s">
        <v>129</v>
      </c>
      <c r="U9" t="s">
        <v>75</v>
      </c>
      <c r="V9" t="s">
        <v>93</v>
      </c>
      <c r="W9" t="s">
        <v>113</v>
      </c>
    </row>
    <row r="10" spans="1:23" x14ac:dyDescent="0.25">
      <c r="A10" t="s">
        <v>42</v>
      </c>
      <c r="B10" t="s">
        <v>9</v>
      </c>
      <c r="C10" t="s">
        <v>39</v>
      </c>
      <c r="D10">
        <v>11.9310946648027</v>
      </c>
      <c r="E10">
        <v>1.9649185709730399</v>
      </c>
      <c r="F10">
        <v>0.16468887609865701</v>
      </c>
      <c r="G10">
        <v>8.95431896842274</v>
      </c>
      <c r="H10">
        <v>2.7681436176649398E-3</v>
      </c>
      <c r="I10">
        <f t="shared" si="0"/>
        <v>1.3840718088324699E-3</v>
      </c>
      <c r="K10" t="str">
        <f t="shared" si="1"/>
        <v>8.95</v>
      </c>
      <c r="L10" t="str">
        <f t="shared" si="2"/>
        <v>**</v>
      </c>
      <c r="M10" t="str">
        <f t="shared" si="3"/>
        <v>8.95**</v>
      </c>
      <c r="N10" t="str">
        <f t="shared" si="4"/>
        <v>1.9649</v>
      </c>
      <c r="O10" t="str">
        <f t="shared" si="5"/>
        <v>11.9311</v>
      </c>
      <c r="P10" t="str">
        <f t="shared" si="6"/>
        <v>0.1647</v>
      </c>
      <c r="S10" t="s">
        <v>60</v>
      </c>
      <c r="T10" t="s">
        <v>130</v>
      </c>
      <c r="U10" t="s">
        <v>76</v>
      </c>
      <c r="V10" t="s">
        <v>94</v>
      </c>
      <c r="W10" t="s">
        <v>114</v>
      </c>
    </row>
    <row r="11" spans="1:23" x14ac:dyDescent="0.25">
      <c r="A11" t="s">
        <v>46</v>
      </c>
      <c r="B11" t="s">
        <v>9</v>
      </c>
      <c r="C11" t="s">
        <v>47</v>
      </c>
      <c r="D11">
        <v>3.7142213056603599</v>
      </c>
      <c r="E11">
        <v>0.132051274440113</v>
      </c>
      <c r="F11">
        <v>3.5552882710265903E-2</v>
      </c>
      <c r="G11">
        <v>2.0030677850797901E-2</v>
      </c>
      <c r="H11">
        <v>0.88745143794333403</v>
      </c>
      <c r="I11">
        <f t="shared" si="0"/>
        <v>0.44372571897166702</v>
      </c>
      <c r="K11" t="str">
        <f t="shared" si="1"/>
        <v>0.02</v>
      </c>
      <c r="L11" t="str">
        <f t="shared" si="2"/>
        <v>NS</v>
      </c>
      <c r="M11" t="str">
        <f t="shared" si="3"/>
        <v>0.02NS</v>
      </c>
      <c r="N11" t="str">
        <f t="shared" si="4"/>
        <v>0.1321</v>
      </c>
      <c r="O11" t="str">
        <f t="shared" si="5"/>
        <v>3.7142</v>
      </c>
      <c r="P11" t="str">
        <f t="shared" si="6"/>
        <v>0.0356</v>
      </c>
      <c r="S11" t="s">
        <v>61</v>
      </c>
      <c r="T11" t="s">
        <v>131</v>
      </c>
      <c r="U11" t="s">
        <v>77</v>
      </c>
      <c r="V11" t="s">
        <v>95</v>
      </c>
      <c r="W11" t="s">
        <v>115</v>
      </c>
    </row>
    <row r="12" spans="1:23" x14ac:dyDescent="0.25">
      <c r="A12" t="s">
        <v>10</v>
      </c>
      <c r="B12" t="s">
        <v>11</v>
      </c>
      <c r="C12" t="s">
        <v>7</v>
      </c>
      <c r="D12">
        <v>51.161970946880601</v>
      </c>
      <c r="E12">
        <v>2.7244782735311701</v>
      </c>
      <c r="F12">
        <v>5.3252019480638901E-2</v>
      </c>
      <c r="G12">
        <v>1.8839889220430499</v>
      </c>
      <c r="H12">
        <v>0.16988147248878999</v>
      </c>
      <c r="I12">
        <f t="shared" si="0"/>
        <v>8.4940736244394993E-2</v>
      </c>
      <c r="K12" t="str">
        <f t="shared" si="1"/>
        <v>1.88</v>
      </c>
      <c r="L12" t="str">
        <f t="shared" si="2"/>
        <v>MS</v>
      </c>
      <c r="M12" t="str">
        <f t="shared" si="3"/>
        <v>1.88MS</v>
      </c>
      <c r="N12" t="str">
        <f t="shared" si="4"/>
        <v>2.7245</v>
      </c>
      <c r="O12" t="str">
        <f t="shared" si="5"/>
        <v>51.1620</v>
      </c>
      <c r="P12" t="str">
        <f t="shared" si="6"/>
        <v>0.0533</v>
      </c>
      <c r="R12" t="s">
        <v>63</v>
      </c>
      <c r="S12" t="s">
        <v>57</v>
      </c>
      <c r="T12" t="s">
        <v>132</v>
      </c>
      <c r="U12" t="s">
        <v>78</v>
      </c>
      <c r="V12" t="s">
        <v>96</v>
      </c>
      <c r="W12" t="s">
        <v>116</v>
      </c>
    </row>
    <row r="13" spans="1:23" x14ac:dyDescent="0.25">
      <c r="A13" t="s">
        <v>27</v>
      </c>
      <c r="B13" t="s">
        <v>11</v>
      </c>
      <c r="C13" t="s">
        <v>21</v>
      </c>
      <c r="D13">
        <v>6.0063971550588198</v>
      </c>
      <c r="E13">
        <v>0.46565791770725201</v>
      </c>
      <c r="F13">
        <v>7.7526994250631101E-2</v>
      </c>
      <c r="G13">
        <v>1.9140515458607299</v>
      </c>
      <c r="H13">
        <v>0.16651390007201</v>
      </c>
      <c r="I13">
        <f t="shared" si="0"/>
        <v>8.3256950036005001E-2</v>
      </c>
      <c r="K13" t="str">
        <f t="shared" si="1"/>
        <v>1.91</v>
      </c>
      <c r="L13" t="str">
        <f t="shared" si="2"/>
        <v>MS</v>
      </c>
      <c r="M13" t="str">
        <f t="shared" si="3"/>
        <v>1.91MS</v>
      </c>
      <c r="N13" t="str">
        <f t="shared" si="4"/>
        <v>0.4657</v>
      </c>
      <c r="O13" t="str">
        <f t="shared" si="5"/>
        <v>6.0064</v>
      </c>
      <c r="P13" t="str">
        <f t="shared" si="6"/>
        <v>0.0775</v>
      </c>
      <c r="S13" t="s">
        <v>58</v>
      </c>
      <c r="T13" t="s">
        <v>133</v>
      </c>
      <c r="U13" t="s">
        <v>79</v>
      </c>
      <c r="V13" t="s">
        <v>97</v>
      </c>
      <c r="W13" t="s">
        <v>117</v>
      </c>
    </row>
    <row r="14" spans="1:23" x14ac:dyDescent="0.25">
      <c r="A14" t="s">
        <v>35</v>
      </c>
      <c r="B14" t="s">
        <v>11</v>
      </c>
      <c r="C14" t="s">
        <v>31</v>
      </c>
      <c r="D14">
        <v>5.1131623799594497</v>
      </c>
      <c r="E14">
        <v>0.30934958964127202</v>
      </c>
      <c r="F14">
        <v>6.05006386759274E-2</v>
      </c>
      <c r="G14">
        <v>1.4615871112636101</v>
      </c>
      <c r="H14">
        <v>0.22667776350931601</v>
      </c>
      <c r="I14">
        <f t="shared" si="0"/>
        <v>0.11333888175465801</v>
      </c>
      <c r="K14" t="str">
        <f t="shared" si="1"/>
        <v>1.46</v>
      </c>
      <c r="L14" t="str">
        <f t="shared" si="2"/>
        <v>NS</v>
      </c>
      <c r="M14" t="str">
        <f t="shared" si="3"/>
        <v>1.46NS</v>
      </c>
      <c r="N14" t="str">
        <f t="shared" si="4"/>
        <v>0.3093</v>
      </c>
      <c r="O14" t="str">
        <f t="shared" si="5"/>
        <v>5.1132</v>
      </c>
      <c r="P14" t="str">
        <f t="shared" si="6"/>
        <v>0.0605</v>
      </c>
      <c r="S14" t="s">
        <v>59</v>
      </c>
      <c r="T14" t="s">
        <v>134</v>
      </c>
      <c r="U14" t="s">
        <v>80</v>
      </c>
      <c r="V14" t="s">
        <v>98</v>
      </c>
      <c r="W14" t="s">
        <v>118</v>
      </c>
    </row>
    <row r="15" spans="1:23" x14ac:dyDescent="0.25">
      <c r="A15" t="s">
        <v>43</v>
      </c>
      <c r="B15" t="s">
        <v>11</v>
      </c>
      <c r="C15" t="s">
        <v>39</v>
      </c>
      <c r="D15">
        <v>4.0893467055939396</v>
      </c>
      <c r="E15" s="1">
        <v>1.13440411389027E-9</v>
      </c>
      <c r="F15" s="1">
        <v>2.7740472881364802E-10</v>
      </c>
      <c r="G15">
        <v>0</v>
      </c>
      <c r="H15">
        <v>1</v>
      </c>
      <c r="I15">
        <f t="shared" si="0"/>
        <v>0.5</v>
      </c>
      <c r="K15" t="str">
        <f t="shared" si="1"/>
        <v>0.00</v>
      </c>
      <c r="L15" t="str">
        <f t="shared" si="2"/>
        <v>NS</v>
      </c>
      <c r="M15" t="str">
        <f t="shared" si="3"/>
        <v>0.00NS</v>
      </c>
      <c r="N15" t="str">
        <f t="shared" si="4"/>
        <v>0.0000</v>
      </c>
      <c r="O15" t="str">
        <f t="shared" si="5"/>
        <v>4.0893</v>
      </c>
      <c r="P15" t="str">
        <f t="shared" si="6"/>
        <v>0.0000</v>
      </c>
      <c r="S15" t="s">
        <v>60</v>
      </c>
      <c r="T15" t="s">
        <v>135</v>
      </c>
      <c r="U15" t="s">
        <v>81</v>
      </c>
      <c r="V15" t="s">
        <v>99</v>
      </c>
      <c r="W15" t="s">
        <v>81</v>
      </c>
    </row>
    <row r="16" spans="1:23" x14ac:dyDescent="0.25">
      <c r="A16" t="s">
        <v>48</v>
      </c>
      <c r="B16" t="s">
        <v>11</v>
      </c>
      <c r="C16" t="s">
        <v>47</v>
      </c>
      <c r="D16">
        <v>3.43752142498687</v>
      </c>
      <c r="E16">
        <v>0</v>
      </c>
      <c r="F16">
        <v>0</v>
      </c>
      <c r="G16">
        <v>0</v>
      </c>
      <c r="H16">
        <v>1</v>
      </c>
      <c r="I16">
        <f t="shared" si="0"/>
        <v>0.5</v>
      </c>
      <c r="K16" t="str">
        <f t="shared" si="1"/>
        <v>0.00</v>
      </c>
      <c r="L16" t="str">
        <f t="shared" si="2"/>
        <v>NS</v>
      </c>
      <c r="M16" t="str">
        <f t="shared" si="3"/>
        <v>0.00NS</v>
      </c>
      <c r="N16" t="str">
        <f t="shared" si="4"/>
        <v>0.0000</v>
      </c>
      <c r="O16" t="str">
        <f t="shared" si="5"/>
        <v>3.4375</v>
      </c>
      <c r="P16" t="str">
        <f t="shared" si="6"/>
        <v>0.0000</v>
      </c>
      <c r="S16" t="s">
        <v>61</v>
      </c>
      <c r="T16" t="s">
        <v>135</v>
      </c>
      <c r="U16" t="s">
        <v>81</v>
      </c>
      <c r="V16" t="s">
        <v>100</v>
      </c>
      <c r="W16" t="s">
        <v>81</v>
      </c>
    </row>
    <row r="17" spans="1:23" x14ac:dyDescent="0.25">
      <c r="A17" t="s">
        <v>24</v>
      </c>
      <c r="B17" t="s">
        <v>25</v>
      </c>
      <c r="C17" t="s">
        <v>21</v>
      </c>
      <c r="D17">
        <v>1.76034853088973</v>
      </c>
      <c r="E17">
        <v>0.36160676856208701</v>
      </c>
      <c r="F17">
        <v>0.205417712581793</v>
      </c>
      <c r="G17">
        <v>0.17452076536493899</v>
      </c>
      <c r="H17">
        <v>0.67612492022575199</v>
      </c>
      <c r="I17">
        <f t="shared" si="0"/>
        <v>0.338062460112876</v>
      </c>
      <c r="K17" t="str">
        <f t="shared" si="1"/>
        <v>0.17</v>
      </c>
      <c r="L17" t="str">
        <f t="shared" si="2"/>
        <v>NS</v>
      </c>
      <c r="M17" t="str">
        <f t="shared" si="3"/>
        <v>0.17NS</v>
      </c>
      <c r="N17" t="str">
        <f t="shared" si="4"/>
        <v>0.3616</v>
      </c>
      <c r="O17" t="str">
        <f t="shared" si="5"/>
        <v>1.7603</v>
      </c>
      <c r="P17" t="str">
        <f t="shared" si="6"/>
        <v>0.2054</v>
      </c>
      <c r="R17" t="s">
        <v>64</v>
      </c>
      <c r="S17" t="s">
        <v>58</v>
      </c>
      <c r="T17" t="s">
        <v>136</v>
      </c>
      <c r="U17" t="s">
        <v>82</v>
      </c>
      <c r="V17" t="s">
        <v>101</v>
      </c>
      <c r="W17" t="s">
        <v>119</v>
      </c>
    </row>
    <row r="18" spans="1:23" x14ac:dyDescent="0.25">
      <c r="A18" t="s">
        <v>33</v>
      </c>
      <c r="B18" t="s">
        <v>25</v>
      </c>
      <c r="C18" t="s">
        <v>31</v>
      </c>
      <c r="D18">
        <v>4.8995659328097103</v>
      </c>
      <c r="E18">
        <v>1.8611427478110101</v>
      </c>
      <c r="F18">
        <v>0.37985870041016401</v>
      </c>
      <c r="G18">
        <v>9.1219461893486198</v>
      </c>
      <c r="H18">
        <v>2.5256113048923298E-3</v>
      </c>
      <c r="I18">
        <f t="shared" si="0"/>
        <v>1.2628056524461649E-3</v>
      </c>
      <c r="K18" t="str">
        <f t="shared" si="1"/>
        <v>9.12</v>
      </c>
      <c r="L18" t="str">
        <f t="shared" si="2"/>
        <v>**</v>
      </c>
      <c r="M18" t="str">
        <f t="shared" si="3"/>
        <v>9.12**</v>
      </c>
      <c r="N18" t="str">
        <f t="shared" si="4"/>
        <v>1.8611</v>
      </c>
      <c r="O18" t="str">
        <f t="shared" si="5"/>
        <v>4.8996</v>
      </c>
      <c r="P18" t="str">
        <f t="shared" si="6"/>
        <v>0.3799</v>
      </c>
      <c r="S18" t="s">
        <v>59</v>
      </c>
      <c r="T18" t="s">
        <v>137</v>
      </c>
      <c r="U18" t="s">
        <v>83</v>
      </c>
      <c r="V18" t="s">
        <v>102</v>
      </c>
      <c r="W18" t="s">
        <v>120</v>
      </c>
    </row>
    <row r="19" spans="1:23" x14ac:dyDescent="0.25">
      <c r="A19" t="s">
        <v>41</v>
      </c>
      <c r="B19" t="s">
        <v>25</v>
      </c>
      <c r="C19" t="s">
        <v>39</v>
      </c>
      <c r="D19">
        <v>0.98301579366473901</v>
      </c>
      <c r="E19">
        <v>0</v>
      </c>
      <c r="F19">
        <v>0</v>
      </c>
      <c r="G19">
        <v>0</v>
      </c>
      <c r="H19">
        <v>1</v>
      </c>
      <c r="I19">
        <f t="shared" si="0"/>
        <v>0.5</v>
      </c>
      <c r="K19" t="str">
        <f t="shared" si="1"/>
        <v>0.00</v>
      </c>
      <c r="L19" t="str">
        <f t="shared" si="2"/>
        <v>NS</v>
      </c>
      <c r="M19" t="str">
        <f t="shared" si="3"/>
        <v>0.00NS</v>
      </c>
      <c r="N19" t="str">
        <f t="shared" si="4"/>
        <v>0.0000</v>
      </c>
      <c r="O19" t="str">
        <f t="shared" si="5"/>
        <v>0.9830</v>
      </c>
      <c r="P19" t="str">
        <f t="shared" si="6"/>
        <v>0.0000</v>
      </c>
      <c r="S19" t="s">
        <v>60</v>
      </c>
      <c r="T19" t="s">
        <v>135</v>
      </c>
      <c r="U19" t="s">
        <v>81</v>
      </c>
      <c r="V19" t="s">
        <v>103</v>
      </c>
      <c r="W19" t="s">
        <v>81</v>
      </c>
    </row>
    <row r="20" spans="1:23" x14ac:dyDescent="0.25">
      <c r="A20" t="s">
        <v>5</v>
      </c>
      <c r="B20" t="s">
        <v>6</v>
      </c>
      <c r="C20" t="s">
        <v>7</v>
      </c>
      <c r="D20">
        <v>8.2380722261961706E-2</v>
      </c>
      <c r="E20">
        <v>1.07515882600534E-2</v>
      </c>
      <c r="F20">
        <v>0.13051097350014201</v>
      </c>
      <c r="G20">
        <v>11.4859659342396</v>
      </c>
      <c r="H20">
        <v>7.0123673229426802E-4</v>
      </c>
      <c r="I20">
        <f t="shared" si="0"/>
        <v>3.5061836614713401E-4</v>
      </c>
      <c r="K20" t="str">
        <f t="shared" si="1"/>
        <v>11.49</v>
      </c>
      <c r="L20" t="str">
        <f t="shared" si="2"/>
        <v>***</v>
      </c>
      <c r="M20" t="str">
        <f t="shared" si="3"/>
        <v>11.49***</v>
      </c>
      <c r="N20" t="str">
        <f t="shared" si="4"/>
        <v>0.0108</v>
      </c>
      <c r="O20" t="str">
        <f t="shared" si="5"/>
        <v>0.0824</v>
      </c>
      <c r="P20" t="str">
        <f t="shared" si="6"/>
        <v>0.1305</v>
      </c>
      <c r="R20" t="s">
        <v>65</v>
      </c>
      <c r="S20" t="s">
        <v>57</v>
      </c>
      <c r="T20" t="s">
        <v>138</v>
      </c>
      <c r="U20" t="s">
        <v>84</v>
      </c>
      <c r="V20" t="s">
        <v>104</v>
      </c>
      <c r="W20" t="s">
        <v>121</v>
      </c>
    </row>
    <row r="21" spans="1:23" x14ac:dyDescent="0.25">
      <c r="A21" t="s">
        <v>12</v>
      </c>
      <c r="B21" t="s">
        <v>13</v>
      </c>
      <c r="C21" t="s">
        <v>7</v>
      </c>
      <c r="D21">
        <v>39.700682999248698</v>
      </c>
      <c r="E21">
        <v>2.8613336325822201</v>
      </c>
      <c r="F21">
        <v>7.2072655088487203E-2</v>
      </c>
      <c r="G21">
        <v>4.0404227014100798</v>
      </c>
      <c r="H21">
        <v>4.4422693639548899E-2</v>
      </c>
      <c r="I21">
        <f t="shared" si="0"/>
        <v>2.221134681977445E-2</v>
      </c>
      <c r="K21" t="str">
        <f t="shared" si="1"/>
        <v>4.04</v>
      </c>
      <c r="L21" t="str">
        <f t="shared" si="2"/>
        <v>*</v>
      </c>
      <c r="M21" t="str">
        <f t="shared" si="3"/>
        <v>4.04*</v>
      </c>
      <c r="N21" t="str">
        <f t="shared" si="4"/>
        <v>2.8613</v>
      </c>
      <c r="O21" t="str">
        <f t="shared" si="5"/>
        <v>39.7007</v>
      </c>
      <c r="P21" t="str">
        <f t="shared" si="6"/>
        <v>0.0721</v>
      </c>
      <c r="R21" t="s">
        <v>66</v>
      </c>
      <c r="S21" t="s">
        <v>57</v>
      </c>
      <c r="T21" t="s">
        <v>139</v>
      </c>
      <c r="U21" t="s">
        <v>85</v>
      </c>
      <c r="V21" t="s">
        <v>105</v>
      </c>
      <c r="W21" t="s">
        <v>122</v>
      </c>
    </row>
    <row r="22" spans="1:23" x14ac:dyDescent="0.25">
      <c r="A22" t="s">
        <v>16</v>
      </c>
      <c r="B22" t="s">
        <v>17</v>
      </c>
      <c r="C22" t="s">
        <v>7</v>
      </c>
      <c r="D22">
        <v>0</v>
      </c>
      <c r="E22">
        <v>0</v>
      </c>
      <c r="F22" t="s">
        <v>18</v>
      </c>
      <c r="G22" s="1">
        <v>2.7284841053187799E-12</v>
      </c>
      <c r="H22">
        <v>0.999998682044413</v>
      </c>
      <c r="I22">
        <f t="shared" si="0"/>
        <v>0.4999993410222065</v>
      </c>
      <c r="K22" t="str">
        <f t="shared" si="1"/>
        <v>0.00</v>
      </c>
      <c r="L22" t="str">
        <f t="shared" si="2"/>
        <v>NS</v>
      </c>
      <c r="M22" t="str">
        <f t="shared" si="3"/>
        <v>0.00NS</v>
      </c>
      <c r="N22" t="str">
        <f t="shared" si="4"/>
        <v>0.0000</v>
      </c>
      <c r="O22" t="str">
        <f t="shared" si="5"/>
        <v>0.0000</v>
      </c>
      <c r="P22" t="str">
        <f t="shared" si="6"/>
        <v>NA</v>
      </c>
    </row>
    <row r="23" spans="1:23" x14ac:dyDescent="0.25">
      <c r="A23" t="s">
        <v>29</v>
      </c>
      <c r="B23" t="s">
        <v>17</v>
      </c>
      <c r="C23" t="s">
        <v>21</v>
      </c>
      <c r="D23">
        <v>0.57318429584173702</v>
      </c>
      <c r="E23">
        <v>0.57318429584173702</v>
      </c>
      <c r="F23">
        <v>1</v>
      </c>
      <c r="G23">
        <v>4.1839049130332704</v>
      </c>
      <c r="H23">
        <v>4.0809569761309498E-2</v>
      </c>
      <c r="I23">
        <f t="shared" si="0"/>
        <v>2.0404784880654749E-2</v>
      </c>
      <c r="K23" t="str">
        <f t="shared" si="1"/>
        <v>4.18</v>
      </c>
      <c r="L23" t="str">
        <f t="shared" si="2"/>
        <v>*</v>
      </c>
      <c r="M23" t="str">
        <f t="shared" si="3"/>
        <v>4.18*</v>
      </c>
      <c r="N23" t="str">
        <f t="shared" si="4"/>
        <v>0.5732</v>
      </c>
      <c r="O23" t="str">
        <f t="shared" si="5"/>
        <v>0.5732</v>
      </c>
      <c r="P23" t="str">
        <f t="shared" si="6"/>
        <v>1.0000</v>
      </c>
    </row>
    <row r="24" spans="1:23" x14ac:dyDescent="0.25">
      <c r="A24" t="s">
        <v>37</v>
      </c>
      <c r="B24" t="s">
        <v>17</v>
      </c>
      <c r="C24" t="s">
        <v>31</v>
      </c>
      <c r="D24">
        <v>0</v>
      </c>
      <c r="E24">
        <v>0</v>
      </c>
      <c r="F24" t="s">
        <v>18</v>
      </c>
      <c r="G24" s="1">
        <v>7.9580786405131201E-13</v>
      </c>
      <c r="H24">
        <v>0.99999928822263195</v>
      </c>
      <c r="I24">
        <f t="shared" si="0"/>
        <v>0.49999964411131598</v>
      </c>
      <c r="K24" t="str">
        <f t="shared" si="1"/>
        <v>0.00</v>
      </c>
      <c r="L24" t="str">
        <f t="shared" si="2"/>
        <v>NS</v>
      </c>
      <c r="M24" t="str">
        <f t="shared" si="3"/>
        <v>0.00NS</v>
      </c>
      <c r="N24" t="str">
        <f t="shared" si="4"/>
        <v>0.0000</v>
      </c>
      <c r="O24" t="str">
        <f t="shared" si="5"/>
        <v>0.0000</v>
      </c>
      <c r="P24" t="str">
        <f t="shared" si="6"/>
        <v>NA</v>
      </c>
    </row>
    <row r="25" spans="1:23" x14ac:dyDescent="0.25">
      <c r="A25" t="s">
        <v>45</v>
      </c>
      <c r="B25" t="s">
        <v>17</v>
      </c>
      <c r="C25" t="s">
        <v>39</v>
      </c>
      <c r="D25">
        <v>0.33006620641138701</v>
      </c>
      <c r="E25">
        <v>0.33006620641138701</v>
      </c>
      <c r="F25">
        <v>1</v>
      </c>
      <c r="G25">
        <v>4.51904833728236</v>
      </c>
      <c r="H25">
        <v>3.3519471338625997E-2</v>
      </c>
      <c r="I25">
        <f t="shared" si="0"/>
        <v>1.6759735669312999E-2</v>
      </c>
      <c r="K25" t="str">
        <f t="shared" si="1"/>
        <v>4.52</v>
      </c>
      <c r="L25" t="str">
        <f t="shared" si="2"/>
        <v>*</v>
      </c>
      <c r="M25" t="str">
        <f t="shared" si="3"/>
        <v>4.52*</v>
      </c>
      <c r="N25" t="str">
        <f t="shared" si="4"/>
        <v>0.3301</v>
      </c>
      <c r="O25" t="str">
        <f t="shared" si="5"/>
        <v>0.3301</v>
      </c>
      <c r="P25" t="str">
        <f t="shared" si="6"/>
        <v>1.0000</v>
      </c>
    </row>
    <row r="26" spans="1:23" x14ac:dyDescent="0.25">
      <c r="A26" t="s">
        <v>50</v>
      </c>
      <c r="B26" t="s">
        <v>17</v>
      </c>
      <c r="C26" t="s">
        <v>47</v>
      </c>
      <c r="D26">
        <v>4.3084974049842302E-2</v>
      </c>
      <c r="E26">
        <v>4.3084974049842302E-2</v>
      </c>
      <c r="F26">
        <v>1</v>
      </c>
      <c r="G26">
        <v>8.9163451199851806E-2</v>
      </c>
      <c r="H26">
        <v>0.76524336001446203</v>
      </c>
      <c r="I26">
        <f t="shared" si="0"/>
        <v>0.38262168000723101</v>
      </c>
      <c r="K26" t="str">
        <f t="shared" si="1"/>
        <v>0.09</v>
      </c>
      <c r="L26" t="str">
        <f t="shared" si="2"/>
        <v>NS</v>
      </c>
      <c r="M26" t="str">
        <f t="shared" si="3"/>
        <v>0.09NS</v>
      </c>
      <c r="N26" t="str">
        <f t="shared" si="4"/>
        <v>0.0431</v>
      </c>
      <c r="O26" t="str">
        <f t="shared" si="5"/>
        <v>0.0431</v>
      </c>
      <c r="P26" t="str">
        <f t="shared" si="6"/>
        <v>1.0000</v>
      </c>
    </row>
    <row r="27" spans="1:23" x14ac:dyDescent="0.25">
      <c r="A27" t="s">
        <v>19</v>
      </c>
      <c r="B27" t="s">
        <v>20</v>
      </c>
      <c r="C27" t="s">
        <v>21</v>
      </c>
      <c r="D27">
        <v>3.50132579792148</v>
      </c>
      <c r="E27">
        <v>1.2717401156297199</v>
      </c>
      <c r="F27">
        <v>0.36321673246878899</v>
      </c>
      <c r="G27">
        <v>0.71755245032122195</v>
      </c>
      <c r="H27">
        <v>0.39694792519650302</v>
      </c>
      <c r="I27">
        <f t="shared" si="0"/>
        <v>0.19847396259825151</v>
      </c>
      <c r="K27" t="str">
        <f t="shared" si="1"/>
        <v>0.72</v>
      </c>
      <c r="L27" t="str">
        <f t="shared" si="2"/>
        <v>NS</v>
      </c>
      <c r="M27" t="str">
        <f t="shared" si="3"/>
        <v>0.72NS</v>
      </c>
      <c r="N27" t="str">
        <f t="shared" si="4"/>
        <v>1.2717</v>
      </c>
      <c r="O27" t="str">
        <f t="shared" si="5"/>
        <v>3.5013</v>
      </c>
      <c r="P27" t="str">
        <f t="shared" si="6"/>
        <v>0.3632</v>
      </c>
    </row>
    <row r="28" spans="1:23" x14ac:dyDescent="0.25">
      <c r="A28" t="s">
        <v>30</v>
      </c>
      <c r="B28" t="s">
        <v>20</v>
      </c>
      <c r="C28" t="s">
        <v>31</v>
      </c>
      <c r="D28">
        <v>4.5373909622408704</v>
      </c>
      <c r="E28">
        <v>1.5664257650642099</v>
      </c>
      <c r="F28">
        <v>0.34522609537058901</v>
      </c>
      <c r="G28">
        <v>8.9265581436729295</v>
      </c>
      <c r="H28">
        <v>2.81053483133821E-3</v>
      </c>
      <c r="I28">
        <f t="shared" si="0"/>
        <v>1.405267415669105E-3</v>
      </c>
      <c r="K28" t="str">
        <f t="shared" si="1"/>
        <v>8.93</v>
      </c>
      <c r="L28" t="str">
        <f t="shared" si="2"/>
        <v>**</v>
      </c>
      <c r="M28" t="str">
        <f t="shared" si="3"/>
        <v>8.93**</v>
      </c>
      <c r="N28" t="str">
        <f t="shared" si="4"/>
        <v>1.5664</v>
      </c>
      <c r="O28" t="str">
        <f t="shared" si="5"/>
        <v>4.5374</v>
      </c>
      <c r="P28" t="str">
        <f t="shared" si="6"/>
        <v>0.3452</v>
      </c>
      <c r="U28" t="s">
        <v>67</v>
      </c>
    </row>
    <row r="29" spans="1:23" x14ac:dyDescent="0.25">
      <c r="A29" t="s">
        <v>38</v>
      </c>
      <c r="B29" t="s">
        <v>20</v>
      </c>
      <c r="C29" t="s">
        <v>39</v>
      </c>
      <c r="D29">
        <v>1.4965390847037301</v>
      </c>
      <c r="E29">
        <v>0.54600405482590797</v>
      </c>
      <c r="F29">
        <v>0.36484450049228101</v>
      </c>
      <c r="G29">
        <v>0.203896551068908</v>
      </c>
      <c r="H29">
        <v>0.65159387645002997</v>
      </c>
      <c r="I29">
        <f t="shared" si="0"/>
        <v>0.32579693822501499</v>
      </c>
      <c r="K29" t="str">
        <f t="shared" si="1"/>
        <v>0.20</v>
      </c>
      <c r="L29" t="str">
        <f t="shared" si="2"/>
        <v>NS</v>
      </c>
      <c r="M29" t="str">
        <f t="shared" si="3"/>
        <v>0.20NS</v>
      </c>
      <c r="N29" t="str">
        <f t="shared" si="4"/>
        <v>0.5460</v>
      </c>
      <c r="O29" t="str">
        <f t="shared" si="5"/>
        <v>1.4965</v>
      </c>
      <c r="P29" t="str">
        <f t="shared" si="6"/>
        <v>0.3648</v>
      </c>
    </row>
    <row r="30" spans="1:23" x14ac:dyDescent="0.25">
      <c r="A30" t="s">
        <v>22</v>
      </c>
      <c r="B30" t="s">
        <v>23</v>
      </c>
      <c r="C30" t="s">
        <v>21</v>
      </c>
      <c r="D30">
        <v>1.1288930980394201</v>
      </c>
      <c r="E30">
        <v>0.66107421115089804</v>
      </c>
      <c r="F30">
        <v>0.58559505085025898</v>
      </c>
      <c r="G30">
        <v>0.55774961641881804</v>
      </c>
      <c r="H30">
        <v>0.45516837994607701</v>
      </c>
      <c r="I30">
        <f t="shared" si="0"/>
        <v>0.2275841899730385</v>
      </c>
      <c r="K30" t="str">
        <f t="shared" si="1"/>
        <v>0.56</v>
      </c>
      <c r="L30" t="str">
        <f t="shared" si="2"/>
        <v>NS</v>
      </c>
      <c r="M30" t="str">
        <f t="shared" si="3"/>
        <v>0.56NS</v>
      </c>
      <c r="N30" t="str">
        <f t="shared" si="4"/>
        <v>0.6611</v>
      </c>
      <c r="O30" t="str">
        <f t="shared" si="5"/>
        <v>1.1289</v>
      </c>
      <c r="P30" t="str">
        <f t="shared" si="6"/>
        <v>0.5856</v>
      </c>
    </row>
    <row r="31" spans="1:23" x14ac:dyDescent="0.25">
      <c r="A31" t="s">
        <v>32</v>
      </c>
      <c r="B31" t="s">
        <v>23</v>
      </c>
      <c r="C31" t="s">
        <v>31</v>
      </c>
      <c r="D31">
        <v>3.2376111716273801</v>
      </c>
      <c r="E31">
        <v>0.45098106200431398</v>
      </c>
      <c r="F31">
        <v>0.13929438653920501</v>
      </c>
      <c r="G31">
        <v>1.80792113012748</v>
      </c>
      <c r="H31">
        <v>0.17875781120744599</v>
      </c>
      <c r="I31">
        <f t="shared" si="0"/>
        <v>8.9378905603722997E-2</v>
      </c>
      <c r="K31" t="str">
        <f t="shared" si="1"/>
        <v>1.81</v>
      </c>
      <c r="L31" t="str">
        <f t="shared" si="2"/>
        <v>MS</v>
      </c>
      <c r="M31" t="str">
        <f t="shared" si="3"/>
        <v>1.81MS</v>
      </c>
      <c r="N31" t="str">
        <f t="shared" si="4"/>
        <v>0.4510</v>
      </c>
      <c r="O31" t="str">
        <f t="shared" si="5"/>
        <v>3.2376</v>
      </c>
      <c r="P31" t="str">
        <f t="shared" si="6"/>
        <v>0.1393</v>
      </c>
    </row>
    <row r="32" spans="1:23" x14ac:dyDescent="0.25">
      <c r="A32" t="s">
        <v>40</v>
      </c>
      <c r="B32" t="s">
        <v>23</v>
      </c>
      <c r="C32" t="s">
        <v>39</v>
      </c>
      <c r="D32">
        <v>1.48957882644069</v>
      </c>
      <c r="E32">
        <v>1.09626696640725</v>
      </c>
      <c r="F32">
        <v>0.73595767269782197</v>
      </c>
      <c r="G32">
        <v>0.61122929475756405</v>
      </c>
      <c r="H32">
        <v>0.43432533405218499</v>
      </c>
      <c r="I32">
        <f t="shared" si="0"/>
        <v>0.21716266702609249</v>
      </c>
      <c r="K32" t="str">
        <f t="shared" si="1"/>
        <v>0.61</v>
      </c>
      <c r="L32" t="str">
        <f t="shared" si="2"/>
        <v>NS</v>
      </c>
      <c r="M32" t="str">
        <f t="shared" si="3"/>
        <v>0.61NS</v>
      </c>
      <c r="N32" t="str">
        <f t="shared" si="4"/>
        <v>1.0963</v>
      </c>
      <c r="O32" t="str">
        <f t="shared" si="5"/>
        <v>1.4896</v>
      </c>
      <c r="P32" t="str">
        <f t="shared" si="6"/>
        <v>0.7360</v>
      </c>
      <c r="T32" t="s">
        <v>67</v>
      </c>
    </row>
  </sheetData>
  <sortState ref="A2:L32">
    <sortCondition ref="B2:B32"/>
    <sortCondition ref="C2:C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5" x14ac:dyDescent="0.25"/>
  <sheetData>
    <row r="1" spans="1:6" x14ac:dyDescent="0.25">
      <c r="A1" t="s">
        <v>54</v>
      </c>
      <c r="B1" t="s">
        <v>55</v>
      </c>
      <c r="C1" t="s">
        <v>4</v>
      </c>
      <c r="D1" t="s">
        <v>51</v>
      </c>
      <c r="E1" t="s">
        <v>3</v>
      </c>
      <c r="F1" t="s">
        <v>52</v>
      </c>
    </row>
    <row r="2" spans="1:6" x14ac:dyDescent="0.25">
      <c r="A2" t="s">
        <v>56</v>
      </c>
      <c r="B2" t="s">
        <v>57</v>
      </c>
      <c r="C2" t="s">
        <v>123</v>
      </c>
      <c r="D2" t="s">
        <v>68</v>
      </c>
      <c r="E2" t="s">
        <v>86</v>
      </c>
      <c r="F2" t="s">
        <v>106</v>
      </c>
    </row>
    <row r="3" spans="1:6" x14ac:dyDescent="0.25">
      <c r="B3" t="s">
        <v>58</v>
      </c>
      <c r="C3" t="s">
        <v>124</v>
      </c>
      <c r="D3" t="s">
        <v>69</v>
      </c>
      <c r="E3" t="s">
        <v>87</v>
      </c>
      <c r="F3" t="s">
        <v>107</v>
      </c>
    </row>
    <row r="4" spans="1:6" x14ac:dyDescent="0.25">
      <c r="B4" t="s">
        <v>59</v>
      </c>
      <c r="C4" t="s">
        <v>125</v>
      </c>
      <c r="D4" t="s">
        <v>70</v>
      </c>
      <c r="E4" t="s">
        <v>88</v>
      </c>
      <c r="F4" t="s">
        <v>108</v>
      </c>
    </row>
    <row r="5" spans="1:6" x14ac:dyDescent="0.25">
      <c r="B5" t="s">
        <v>60</v>
      </c>
      <c r="C5" t="s">
        <v>126</v>
      </c>
      <c r="D5" t="s">
        <v>71</v>
      </c>
      <c r="E5" t="s">
        <v>89</v>
      </c>
      <c r="F5" t="s">
        <v>109</v>
      </c>
    </row>
    <row r="6" spans="1:6" x14ac:dyDescent="0.25">
      <c r="B6" t="s">
        <v>61</v>
      </c>
      <c r="C6" t="s">
        <v>127</v>
      </c>
      <c r="D6" t="s">
        <v>72</v>
      </c>
      <c r="E6" t="s">
        <v>90</v>
      </c>
      <c r="F6" t="s">
        <v>110</v>
      </c>
    </row>
    <row r="7" spans="1:6" x14ac:dyDescent="0.25">
      <c r="A7" t="s">
        <v>62</v>
      </c>
      <c r="B7" t="s">
        <v>57</v>
      </c>
      <c r="C7" t="s">
        <v>127</v>
      </c>
      <c r="D7" t="s">
        <v>73</v>
      </c>
      <c r="E7" t="s">
        <v>91</v>
      </c>
      <c r="F7" t="s">
        <v>111</v>
      </c>
    </row>
    <row r="8" spans="1:6" x14ac:dyDescent="0.25">
      <c r="B8" t="s">
        <v>58</v>
      </c>
      <c r="C8" t="s">
        <v>128</v>
      </c>
      <c r="D8" t="s">
        <v>74</v>
      </c>
      <c r="E8" t="s">
        <v>92</v>
      </c>
      <c r="F8" t="s">
        <v>112</v>
      </c>
    </row>
    <row r="9" spans="1:6" x14ac:dyDescent="0.25">
      <c r="B9" t="s">
        <v>59</v>
      </c>
      <c r="C9" t="s">
        <v>129</v>
      </c>
      <c r="D9" t="s">
        <v>75</v>
      </c>
      <c r="E9" t="s">
        <v>93</v>
      </c>
      <c r="F9" t="s">
        <v>113</v>
      </c>
    </row>
    <row r="10" spans="1:6" x14ac:dyDescent="0.25">
      <c r="B10" t="s">
        <v>60</v>
      </c>
      <c r="C10" t="s">
        <v>130</v>
      </c>
      <c r="D10" t="s">
        <v>76</v>
      </c>
      <c r="E10" t="s">
        <v>94</v>
      </c>
      <c r="F10" t="s">
        <v>114</v>
      </c>
    </row>
    <row r="11" spans="1:6" x14ac:dyDescent="0.25">
      <c r="B11" t="s">
        <v>61</v>
      </c>
      <c r="C11" t="s">
        <v>131</v>
      </c>
      <c r="D11" t="s">
        <v>77</v>
      </c>
      <c r="E11" t="s">
        <v>95</v>
      </c>
      <c r="F11" t="s">
        <v>115</v>
      </c>
    </row>
    <row r="12" spans="1:6" x14ac:dyDescent="0.25">
      <c r="A12" t="s">
        <v>63</v>
      </c>
      <c r="B12" t="s">
        <v>57</v>
      </c>
      <c r="C12" t="s">
        <v>132</v>
      </c>
      <c r="D12" t="s">
        <v>78</v>
      </c>
      <c r="E12" t="s">
        <v>96</v>
      </c>
      <c r="F12" t="s">
        <v>116</v>
      </c>
    </row>
    <row r="13" spans="1:6" x14ac:dyDescent="0.25">
      <c r="B13" t="s">
        <v>58</v>
      </c>
      <c r="C13" t="s">
        <v>133</v>
      </c>
      <c r="D13" t="s">
        <v>79</v>
      </c>
      <c r="E13" t="s">
        <v>97</v>
      </c>
      <c r="F13" t="s">
        <v>117</v>
      </c>
    </row>
    <row r="14" spans="1:6" x14ac:dyDescent="0.25">
      <c r="B14" t="s">
        <v>59</v>
      </c>
      <c r="C14" t="s">
        <v>134</v>
      </c>
      <c r="D14" t="s">
        <v>80</v>
      </c>
      <c r="E14" t="s">
        <v>98</v>
      </c>
      <c r="F14" t="s">
        <v>118</v>
      </c>
    </row>
    <row r="15" spans="1:6" x14ac:dyDescent="0.25">
      <c r="B15" t="s">
        <v>60</v>
      </c>
      <c r="C15" t="s">
        <v>135</v>
      </c>
      <c r="D15" t="s">
        <v>81</v>
      </c>
      <c r="E15" t="s">
        <v>99</v>
      </c>
      <c r="F15" t="s">
        <v>81</v>
      </c>
    </row>
    <row r="16" spans="1:6" x14ac:dyDescent="0.25">
      <c r="B16" t="s">
        <v>61</v>
      </c>
      <c r="C16" t="s">
        <v>135</v>
      </c>
      <c r="D16" t="s">
        <v>81</v>
      </c>
      <c r="E16" t="s">
        <v>100</v>
      </c>
      <c r="F16" t="s">
        <v>81</v>
      </c>
    </row>
    <row r="17" spans="1:6" x14ac:dyDescent="0.25">
      <c r="A17" t="s">
        <v>64</v>
      </c>
      <c r="B17" t="s">
        <v>58</v>
      </c>
      <c r="C17" t="s">
        <v>136</v>
      </c>
      <c r="D17" t="s">
        <v>82</v>
      </c>
      <c r="E17" t="s">
        <v>101</v>
      </c>
      <c r="F17" t="s">
        <v>119</v>
      </c>
    </row>
    <row r="18" spans="1:6" x14ac:dyDescent="0.25">
      <c r="B18" t="s">
        <v>59</v>
      </c>
      <c r="C18" t="s">
        <v>137</v>
      </c>
      <c r="D18" t="s">
        <v>83</v>
      </c>
      <c r="E18" t="s">
        <v>102</v>
      </c>
      <c r="F18" t="s">
        <v>120</v>
      </c>
    </row>
    <row r="19" spans="1:6" x14ac:dyDescent="0.25">
      <c r="B19" t="s">
        <v>60</v>
      </c>
      <c r="C19" t="s">
        <v>135</v>
      </c>
      <c r="D19" t="s">
        <v>81</v>
      </c>
      <c r="E19" t="s">
        <v>103</v>
      </c>
      <c r="F19" t="s">
        <v>81</v>
      </c>
    </row>
    <row r="20" spans="1:6" x14ac:dyDescent="0.25">
      <c r="A20" t="s">
        <v>65</v>
      </c>
      <c r="B20" t="s">
        <v>57</v>
      </c>
      <c r="C20" t="s">
        <v>138</v>
      </c>
      <c r="D20" t="s">
        <v>84</v>
      </c>
      <c r="E20" t="s">
        <v>104</v>
      </c>
      <c r="F20" t="s">
        <v>121</v>
      </c>
    </row>
    <row r="21" spans="1:6" x14ac:dyDescent="0.25">
      <c r="A21" t="s">
        <v>66</v>
      </c>
      <c r="B21" t="s">
        <v>57</v>
      </c>
      <c r="C21" t="s">
        <v>139</v>
      </c>
      <c r="D21" t="s">
        <v>85</v>
      </c>
      <c r="E21" t="s">
        <v>105</v>
      </c>
      <c r="F21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heritability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2019-05-13T21:06:43Z</dcterms:created>
  <dcterms:modified xsi:type="dcterms:W3CDTF">2019-05-13T21:36:58Z</dcterms:modified>
</cp:coreProperties>
</file>