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3.xml" ContentType="application/vnd.openxmlformats-officedocument.themeOverride+xml"/>
  <Override PartName="/xl/pivotTables/pivotTable9.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4.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5.xml" ContentType="application/vnd.openxmlformats-officedocument.themeOverrid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6.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PC\Desktop\My Projects v03\Petrol Price Prediction\"/>
    </mc:Choice>
  </mc:AlternateContent>
  <xr:revisionPtr revIDLastSave="0" documentId="13_ncr:1_{00E911D9-CA3C-46A3-9797-D1E8E4A5F081}" xr6:coauthVersionLast="47" xr6:coauthVersionMax="47" xr10:uidLastSave="{00000000-0000-0000-0000-000000000000}"/>
  <bookViews>
    <workbookView xWindow="-120" yWindow="-120" windowWidth="29040" windowHeight="15720" firstSheet="5" activeTab="10" xr2:uid="{00000000-000D-0000-FFFF-FFFF00000000}"/>
  </bookViews>
  <sheets>
    <sheet name="Pivot_Table" sheetId="2" r:id="rId1"/>
    <sheet name="Pie Charts" sheetId="3" r:id="rId2"/>
    <sheet name="Line &amp; Bar" sheetId="4" r:id="rId3"/>
    <sheet name="BFP vs USD_Rand Pivot" sheetId="5" r:id="rId4"/>
    <sheet name="BFP vs Crude Oil Pivot" sheetId="6" r:id="rId5"/>
    <sheet name="BFP Pivot Table" sheetId="7" r:id="rId6"/>
    <sheet name="Other Cost Pivot" sheetId="8" r:id="rId7"/>
    <sheet name="FT &amp; RAF Pivot" sheetId="9" r:id="rId8"/>
    <sheet name="FT &amp; RAF vs Total Price" sheetId="10" r:id="rId9"/>
    <sheet name="FT &amp; RAF vs BFP" sheetId="11" r:id="rId10"/>
    <sheet name="Petrol" sheetId="1" r:id="rId11"/>
  </sheets>
  <definedNames>
    <definedName name="Slicer_Years">#N/A</definedName>
    <definedName name="Slicer_Years1">#N/A</definedName>
    <definedName name="Slicer_Years2">#N/A</definedName>
    <definedName name="Slicer_Years3">#N/A</definedName>
    <definedName name="Slicer_Years4">#N/A</definedName>
    <definedName name="Slicer_Years5">#N/A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I7" i="4"/>
</calcChain>
</file>

<file path=xl/sharedStrings.xml><?xml version="1.0" encoding="utf-8"?>
<sst xmlns="http://schemas.openxmlformats.org/spreadsheetml/2006/main" count="170" uniqueCount="48">
  <si>
    <t>Date</t>
  </si>
  <si>
    <t>Price per Barrel(USD)</t>
  </si>
  <si>
    <t>USD-ZAR</t>
  </si>
  <si>
    <t>Price per Barel(Rand)</t>
  </si>
  <si>
    <t>Total Price</t>
  </si>
  <si>
    <t>BFP</t>
  </si>
  <si>
    <t xml:space="preserve">Fuel tax </t>
  </si>
  <si>
    <t xml:space="preserve">Customes &amp;excise </t>
  </si>
  <si>
    <t xml:space="preserve">Road accident Fund </t>
  </si>
  <si>
    <t xml:space="preserve">Transport cost </t>
  </si>
  <si>
    <t xml:space="preserve">Petroleum Products Levy </t>
  </si>
  <si>
    <t>Wholesale margin</t>
  </si>
  <si>
    <t>Row Labels</t>
  </si>
  <si>
    <t>Grand Total</t>
  </si>
  <si>
    <t>2011</t>
  </si>
  <si>
    <t>Qtr1</t>
  </si>
  <si>
    <t>Jan</t>
  </si>
  <si>
    <t>Feb</t>
  </si>
  <si>
    <t>Mar</t>
  </si>
  <si>
    <t>Qtr2</t>
  </si>
  <si>
    <t>Apr</t>
  </si>
  <si>
    <t>May</t>
  </si>
  <si>
    <t>Jun</t>
  </si>
  <si>
    <t>Qtr3</t>
  </si>
  <si>
    <t>Jul</t>
  </si>
  <si>
    <t>Aug</t>
  </si>
  <si>
    <t>Sep</t>
  </si>
  <si>
    <t>2012</t>
  </si>
  <si>
    <t>2013</t>
  </si>
  <si>
    <t>2014</t>
  </si>
  <si>
    <t>2015</t>
  </si>
  <si>
    <t>2016</t>
  </si>
  <si>
    <t>2017</t>
  </si>
  <si>
    <t>2018</t>
  </si>
  <si>
    <t>2019</t>
  </si>
  <si>
    <t>2020</t>
  </si>
  <si>
    <t>2021</t>
  </si>
  <si>
    <t>Average of BFP</t>
  </si>
  <si>
    <t>Average of USD-ZAR</t>
  </si>
  <si>
    <t>Average of Price per Barrel(USD)</t>
  </si>
  <si>
    <t>Column Labels</t>
  </si>
  <si>
    <t>Values</t>
  </si>
  <si>
    <t xml:space="preserve">Average of Fuel tax </t>
  </si>
  <si>
    <t xml:space="preserve">Average of Road accident Fund </t>
  </si>
  <si>
    <t>2022 Other cost</t>
  </si>
  <si>
    <t xml:space="preserve">Other Cost(BFP+FT+RAF-TP) </t>
  </si>
  <si>
    <t xml:space="preserve">Average of Other Cost(BFP+FT+RAF-TP) </t>
  </si>
  <si>
    <t>Average of 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</si>
</sst>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R-1C09]* #,##0.00_-;\-[$R-1C09]* #,##0.00_-;_-[$R-1C09]* &quot;-&quot;??_-;_-@_-"/>
    <numFmt numFmtId="165" formatCode="_-[$$-409]* #,##0.00_ ;_-[$$-409]* \-#,##0.00\ ;_-[$$-409]* &quot;-&quot;??_ ;_-@_ "/>
    <numFmt numFmtId="168" formatCode="_-[$R-1C09]* #,##0.0000_-;\-[$R-1C09]* #,##0.0000_-;_-[$R-1C09]*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17" fontId="0" fillId="2" borderId="1" xfId="0" applyNumberFormat="1" applyFill="1" applyBorder="1"/>
    <xf numFmtId="17" fontId="0" fillId="3" borderId="1" xfId="0" applyNumberFormat="1" applyFill="1" applyBorder="1"/>
    <xf numFmtId="17" fontId="0" fillId="0" borderId="1" xfId="0" applyNumberFormat="1" applyBorder="1"/>
    <xf numFmtId="0" fontId="1" fillId="0" borderId="2" xfId="0" applyFont="1" applyBorder="1" applyAlignment="1">
      <alignment horizontal="center" vertical="top"/>
    </xf>
    <xf numFmtId="164" fontId="1" fillId="0" borderId="2"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7" fontId="0" fillId="0" borderId="0" xfId="0" applyNumberFormat="1" applyAlignment="1">
      <alignment horizontal="left" indent="2"/>
    </xf>
    <xf numFmtId="0" fontId="0" fillId="0" borderId="0" xfId="0" applyNumberFormat="1"/>
    <xf numFmtId="168" fontId="0" fillId="0" borderId="0" xfId="0" applyNumberFormat="1"/>
  </cellXfs>
  <cellStyles count="1">
    <cellStyle name="Normal" xfId="0" builtinId="0"/>
  </cellStyles>
  <dxfs count="16">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168" formatCode="_-[$R-1C09]* #,##0.0000_-;\-[$R-1C09]* #,##0.0000_-;_-[$R-1C09]* &quot;-&quot;??_-;_-@_-"/>
    </dxf>
    <dxf>
      <numFmt numFmtId="22" formatCode="mmm\-yy"/>
      <fill>
        <patternFill patternType="solid">
          <fgColor theme="4" tint="0.79998168889431442"/>
          <bgColor theme="4" tint="0.79998168889431442"/>
        </patternFill>
      </fill>
      <border diagonalUp="0" diagonalDown="0" outline="0">
        <left style="thin">
          <color theme="9" tint="0.39997558519241921"/>
        </left>
        <right/>
        <top style="thin">
          <color theme="9" tint="0.39997558519241921"/>
        </top>
        <bottom style="thin">
          <color theme="9" tint="0.39997558519241921"/>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[FinalCleanedv2.xlsx]Pivot_Table!PivotTable1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Average of BFP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Pivot_Table!$B$4:$B$14</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smooth val="0"/>
          <c:extLst>
            <c:ext xmlns:c16="http://schemas.microsoft.com/office/drawing/2014/chart" uri="{C3380CC4-5D6E-409C-BE32-E72D297353CC}">
              <c16:uniqueId val="{00000000-AB1B-4C6D-82E1-C88FAC81C77D}"/>
            </c:ext>
          </c:extLst>
        </c:ser>
        <c:ser>
          <c:idx val="1"/>
          <c:order val="1"/>
          <c:tx>
            <c:strRef>
              <c:f>Pivot_Table!$C$3</c:f>
              <c:strCache>
                <c:ptCount val="1"/>
                <c:pt idx="0">
                  <c:v>Average of USD-ZAR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Pivot_Table!$C$4:$C$14</c:f>
              <c:numCache>
                <c:formatCode>General</c:formatCode>
                <c:ptCount val="11"/>
                <c:pt idx="0">
                  <c:v>7.269233333333335</c:v>
                </c:pt>
                <c:pt idx="1">
                  <c:v>8.2181999999999995</c:v>
                </c:pt>
                <c:pt idx="2">
                  <c:v>9.6638666666666655</c:v>
                </c:pt>
                <c:pt idx="3">
                  <c:v>10.859233333333334</c:v>
                </c:pt>
                <c:pt idx="4">
                  <c:v>12.758707916666667</c:v>
                </c:pt>
                <c:pt idx="5">
                  <c:v>14.719833333333334</c:v>
                </c:pt>
                <c:pt idx="6">
                  <c:v>13.321141666666668</c:v>
                </c:pt>
                <c:pt idx="7">
                  <c:v>13.246266666666665</c:v>
                </c:pt>
                <c:pt idx="8">
                  <c:v>14.457458333333335</c:v>
                </c:pt>
                <c:pt idx="9">
                  <c:v>16.472741666666668</c:v>
                </c:pt>
                <c:pt idx="10">
                  <c:v>14.577255555555556</c:v>
                </c:pt>
              </c:numCache>
            </c:numRef>
          </c:val>
          <c:smooth val="0"/>
          <c:extLst>
            <c:ext xmlns:c16="http://schemas.microsoft.com/office/drawing/2014/chart" uri="{C3380CC4-5D6E-409C-BE32-E72D297353CC}">
              <c16:uniqueId val="{00000001-AB1B-4C6D-82E1-C88FAC81C77D}"/>
            </c:ext>
          </c:extLst>
        </c:ser>
        <c:ser>
          <c:idx val="2"/>
          <c:order val="2"/>
          <c:tx>
            <c:strRef>
              <c:f>Pivot_Table!$D$3</c:f>
              <c:strCache>
                <c:ptCount val="1"/>
                <c:pt idx="0">
                  <c:v>Average of Road accident Fund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Pivot_Table!$D$4:$D$14</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smooth val="0"/>
          <c:extLst>
            <c:ext xmlns:c16="http://schemas.microsoft.com/office/drawing/2014/chart" uri="{C3380CC4-5D6E-409C-BE32-E72D297353CC}">
              <c16:uniqueId val="{00000002-AB1B-4C6D-82E1-C88FAC81C77D}"/>
            </c:ext>
          </c:extLst>
        </c:ser>
        <c:ser>
          <c:idx val="3"/>
          <c:order val="3"/>
          <c:tx>
            <c:strRef>
              <c:f>Pivot_Table!$E$3</c:f>
              <c:strCache>
                <c:ptCount val="1"/>
                <c:pt idx="0">
                  <c:v>Average of Fuel tax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Pivot_Table!$E$4:$E$14</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smooth val="0"/>
          <c:extLst>
            <c:ext xmlns:c16="http://schemas.microsoft.com/office/drawing/2014/chart" uri="{C3380CC4-5D6E-409C-BE32-E72D297353CC}">
              <c16:uniqueId val="{00000004-AB1B-4C6D-82E1-C88FAC81C77D}"/>
            </c:ext>
          </c:extLst>
        </c:ser>
        <c:dLbls>
          <c:showLegendKey val="0"/>
          <c:showVal val="0"/>
          <c:showCatName val="0"/>
          <c:showSerName val="0"/>
          <c:showPercent val="0"/>
          <c:showBubbleSize val="0"/>
        </c:dLbls>
        <c:marker val="1"/>
        <c:smooth val="0"/>
        <c:axId val="612190472"/>
        <c:axId val="612195064"/>
      </c:lineChart>
      <c:catAx>
        <c:axId val="6121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5064"/>
        <c:crosses val="autoZero"/>
        <c:auto val="1"/>
        <c:lblAlgn val="ctr"/>
        <c:lblOffset val="100"/>
        <c:noMultiLvlLbl val="0"/>
      </c:catAx>
      <c:valAx>
        <c:axId val="61219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0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[FinalCleanedv2.xlsx]BFP vs USD_Rand Pivot!PivotTable4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'BFP vs USD_Rand Pivot'!$B$3</c:f>
              <c:strCache>
                <c:ptCount val="1"/>
                <c:pt idx="0">
                  <c:v>Average of BFP</c:v>
                </c:pt>
              </c:strCache>
            </c:strRef>
          </c:tx>
          <c:spPr>
            <a:solidFill>
              <a:schemeClr val="accent1"/>
            </a:solidFill>
            <a:ln>
              <a:noFill/>
            </a:ln>
            <a:effectLst/>
          </c:spPr>
          <c:invertIfNegative val="0"/>
          <c:cat>
            <c:multiLvlStrRef>
              <c:f>'BFP vs USD_Rand Pivot'!$A$4:$A$17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vs USD_Rand Pivot'!$B$4:$B$17</c:f>
              <c:numCache>
                <c:formatCode>General</c:formatCode>
                <c:ptCount val="9"/>
                <c:pt idx="0">
                  <c:v>5.1917</c:v>
                </c:pt>
                <c:pt idx="1">
                  <c:v>6.0016999999999996</c:v>
                </c:pt>
                <c:pt idx="2">
                  <c:v>6.5816999999999997</c:v>
                </c:pt>
                <c:pt idx="3">
                  <c:v>7.3616999999999999</c:v>
                </c:pt>
                <c:pt idx="4">
                  <c:v>7.2716999999999992</c:v>
                </c:pt>
                <c:pt idx="5">
                  <c:v>7.1717000000000004</c:v>
                </c:pt>
                <c:pt idx="6">
                  <c:v>7.4316999999999993</c:v>
                </c:pt>
                <c:pt idx="7">
                  <c:v>8.2759</c:v>
                </c:pt>
                <c:pt idx="8">
                  <c:v>8.1711000000000009</c:v>
                </c:pt>
              </c:numCache>
            </c:numRef>
          </c:val>
          <c:extLst>
            <c:ext xmlns:c16="http://schemas.microsoft.com/office/drawing/2014/chart" uri="{C3380CC4-5D6E-409C-BE32-E72D297353CC}">
              <c16:uniqueId val="{00000000-9740-4374-B785-C4BA921F3A18}"/>
            </c:ext>
          </c:extLst>
        </c:ser>
        <c:dLbls>
          <c:showLegendKey val="0"/>
          <c:showVal val="0"/>
          <c:showCatName val="0"/>
          <c:showSerName val="0"/>
          <c:showPercent val="0"/>
          <c:showBubbleSize val="0"/>
        </c:dLbls>
        <c:gapWidth val="219"/>
        <c:overlap val="-27"/>
        <c:axId val="676577984"/>
        <c:axId val="676578312"/>
      </c:barChart>
      <c:lineChart>
        <c:grouping val="standard"/>
        <c:varyColors val="0"/>
        <c:ser>
          <c:idx val="1"/>
          <c:order val="1"/>
          <c:tx>
            <c:strRef>
              <c:f>'BFP vs USD_Rand Pivot'!$C$3</c:f>
              <c:strCache>
                <c:ptCount val="1"/>
                <c:pt idx="0">
                  <c:v>Average of USD-ZAR</c:v>
                </c:pt>
              </c:strCache>
            </c:strRef>
          </c:tx>
          <c:spPr>
            <a:ln w="28575" cap="rnd">
              <a:solidFill>
                <a:schemeClr val="accent2"/>
              </a:solidFill>
              <a:round/>
            </a:ln>
            <a:effectLst/>
          </c:spPr>
          <c:marker>
            <c:symbol val="none"/>
          </c:marker>
          <c:cat>
            <c:multiLvlStrRef>
              <c:f>'BFP vs USD_Rand Pivot'!$A$4:$A$17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vs USD_Rand Pivot'!$C$4:$C$17</c:f>
              <c:numCache>
                <c:formatCode>General</c:formatCode>
                <c:ptCount val="9"/>
                <c:pt idx="0">
                  <c:v>15.101900000000001</c:v>
                </c:pt>
                <c:pt idx="1">
                  <c:v>14.768000000000001</c:v>
                </c:pt>
                <c:pt idx="2">
                  <c:v>15.001099999999999</c:v>
                </c:pt>
                <c:pt idx="3">
                  <c:v>14.4445</c:v>
                </c:pt>
                <c:pt idx="4">
                  <c:v>14.076599999999999</c:v>
                </c:pt>
                <c:pt idx="5">
                  <c:v>13.906700000000001</c:v>
                </c:pt>
                <c:pt idx="6">
                  <c:v>14.5352</c:v>
                </c:pt>
                <c:pt idx="7">
                  <c:v>14.7989</c:v>
                </c:pt>
                <c:pt idx="8">
                  <c:v>14.5624</c:v>
                </c:pt>
              </c:numCache>
            </c:numRef>
          </c:val>
          <c:smooth val="0"/>
          <c:extLst>
            <c:ext xmlns:c16="http://schemas.microsoft.com/office/drawing/2014/chart" uri="{C3380CC4-5D6E-409C-BE32-E72D297353CC}">
              <c16:uniqueId val="{00000001-9740-4374-B785-C4BA921F3A18}"/>
            </c:ext>
          </c:extLst>
        </c:ser>
        <c:dLbls>
          <c:showLegendKey val="0"/>
          <c:showVal val="0"/>
          <c:showCatName val="0"/>
          <c:showSerName val="0"/>
          <c:showPercent val="0"/>
          <c:showBubbleSize val="0"/>
        </c:dLbls>
        <c:marker val="1"/>
        <c:smooth val="0"/>
        <c:axId val="676577984"/>
        <c:axId val="676578312"/>
      </c:lineChart>
      <c:catAx>
        <c:axId val="67657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78312"/>
        <c:crosses val="autoZero"/>
        <c:auto val="1"/>
        <c:lblAlgn val="ctr"/>
        <c:lblOffset val="100"/>
        <c:noMultiLvlLbl val="0"/>
      </c:catAx>
      <c:valAx>
        <c:axId val="67657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77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[FinalCleanedv2.xlsx]BFP vs Crude Oil Pivot!PivotTable5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'BFP vs Crude Oil Pivot'!$C$3</c:f>
              <c:strCache>
                <c:ptCount val="1"/>
                <c:pt idx="0">
                  <c:v>Average of Price per Barrel(USD)</c:v>
                </c:pt>
              </c:strCache>
            </c:strRef>
          </c:tx>
          <c:spPr>
            <a:solidFill>
              <a:schemeClr val="accent2"/>
            </a:solidFill>
            <a:ln>
              <a:noFill/>
            </a:ln>
            <a:effectLst/>
          </c:spPr>
          <c:invertIfNegative val="0"/>
          <c:cat>
            <c:strRef>
              <c:f>'BFP vs Crude Oil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'BFP vs Crude Oil Pivot'!$C$4:$C$15</c:f>
              <c:numCache>
                <c:formatCode>General</c:formatCode>
                <c:ptCount val="11"/>
                <c:pt idx="0">
                  <c:v>94.874166666666667</c:v>
                </c:pt>
                <c:pt idx="1">
                  <c:v>94.110833333333332</c:v>
                </c:pt>
                <c:pt idx="2">
                  <c:v>97.90583333333332</c:v>
                </c:pt>
                <c:pt idx="3">
                  <c:v>93.258333333333326</c:v>
                </c:pt>
                <c:pt idx="4">
                  <c:v>48.688333333333333</c:v>
                </c:pt>
                <c:pt idx="5">
                  <c:v>43.144166666666671</c:v>
                </c:pt>
                <c:pt idx="6">
                  <c:v>50.884166666666665</c:v>
                </c:pt>
                <c:pt idx="7">
                  <c:v>64.938333333333333</c:v>
                </c:pt>
                <c:pt idx="8">
                  <c:v>56.984166666666674</c:v>
                </c:pt>
                <c:pt idx="9">
                  <c:v>39.227499999999999</c:v>
                </c:pt>
                <c:pt idx="10">
                  <c:v>64.834444444444443</c:v>
                </c:pt>
              </c:numCache>
            </c:numRef>
          </c:val>
          <c:extLst>
            <c:ext xmlns:c16="http://schemas.microsoft.com/office/drawing/2014/chart" uri="{C3380CC4-5D6E-409C-BE32-E72D297353CC}">
              <c16:uniqueId val="{00000001-A71E-4D02-A8DA-78C16E16048B}"/>
            </c:ext>
          </c:extLst>
        </c:ser>
        <c:dLbls>
          <c:showLegendKey val="0"/>
          <c:showVal val="0"/>
          <c:showCatName val="0"/>
          <c:showSerName val="0"/>
          <c:showPercent val="0"/>
          <c:showBubbleSize val="0"/>
        </c:dLbls>
        <c:gapWidth val="219"/>
        <c:axId val="673897464"/>
        <c:axId val="673893200"/>
      </c:barChart>
      <c:lineChart>
        <c:grouping val="standard"/>
        <c:varyColors val="0"/>
        <c:ser>
          <c:idx val="0"/>
          <c:order val="0"/>
          <c:tx>
            <c:strRef>
              <c:f>'BFP vs Crude Oil Pivot'!$B$3</c:f>
              <c:strCache>
                <c:ptCount val="1"/>
                <c:pt idx="0">
                  <c:v>Average of BFP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'BFP vs Crude Oil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'BFP vs Crude Oil Pivot'!$B$4:$B$15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smooth val="0"/>
          <c:extLst>
            <c:ext xmlns:c16="http://schemas.microsoft.com/office/drawing/2014/chart" uri="{C3380CC4-5D6E-409C-BE32-E72D297353CC}">
              <c16:uniqueId val="{00000000-A71E-4D02-A8DA-78C16E16048B}"/>
            </c:ext>
          </c:extLst>
        </c:ser>
        <c:dLbls>
          <c:showLegendKey val="0"/>
          <c:showVal val="0"/>
          <c:showCatName val="0"/>
          <c:showSerName val="0"/>
          <c:showPercent val="0"/>
          <c:showBubbleSize val="0"/>
        </c:dLbls>
        <c:marker val="1"/>
        <c:smooth val="0"/>
        <c:axId val="645827464"/>
        <c:axId val="645834352"/>
      </c:lineChart>
      <c:catAx>
        <c:axId val="67389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93200"/>
        <c:crosses val="autoZero"/>
        <c:auto val="1"/>
        <c:lblAlgn val="ctr"/>
        <c:lblOffset val="100"/>
        <c:noMultiLvlLbl val="0"/>
      </c:catAx>
      <c:valAx>
        <c:axId val="67389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Crude</a:t>
                </a:r>
                <a:r>
                  <a:rPr lang="en-ZA" baseline="0"/>
                  <a:t> Oil(USD)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97464"/>
        <c:crosses val="autoZero"/>
        <c:crossBetween val="between"/>
      </c:valAx>
      <c:valAx>
        <c:axId val="64583435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BFP(Rand)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27464"/>
        <c:crosses val="max"/>
        <c:crossBetween val="between"/>
      </c:valAx>
      <c:catAx>
        <c:axId val="645827464"/>
        <c:scaling>
          <c:orientation val="minMax"/>
        </c:scaling>
        <c:delete val="1"/>
        <c:axPos val="b"/>
        <c:numFmt formatCode="General" sourceLinked="1"/>
        <c:majorTickMark val="out"/>
        <c:minorTickMark val="none"/>
        <c:tickLblPos val="nextTo"/>
        <c:crossAx val="64583435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[FinalCleanedv2.xlsx]BFP 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'BFP Pivot Table'!$B$3</c:f>
              <c:strCache>
                <c:ptCount val="1"/>
                <c:pt idx="0">
                  <c:v>Average of BFP</c:v>
                </c:pt>
              </c:strCache>
            </c:strRef>
          </c:tx>
          <c:spPr>
            <a:solidFill>
              <a:schemeClr val="accent1"/>
            </a:solidFill>
            <a:ln>
              <a:noFill/>
            </a:ln>
            <a:effectLst/>
          </c:spPr>
          <c:invertIfNegative val="0"/>
          <c:cat>
            <c:multiLvlStrRef>
              <c:f>'BFP Pivot Table'!$A$4:$A$17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Pivot Table'!$B$4:$B$17</c:f>
              <c:numCache>
                <c:formatCode>General</c:formatCode>
                <c:ptCount val="9"/>
                <c:pt idx="0">
                  <c:v>5.1917</c:v>
                </c:pt>
                <c:pt idx="1">
                  <c:v>6.0016999999999996</c:v>
                </c:pt>
                <c:pt idx="2">
                  <c:v>6.5816999999999997</c:v>
                </c:pt>
                <c:pt idx="3">
                  <c:v>7.3616999999999999</c:v>
                </c:pt>
                <c:pt idx="4">
                  <c:v>7.2716999999999992</c:v>
                </c:pt>
                <c:pt idx="5">
                  <c:v>7.1717000000000004</c:v>
                </c:pt>
                <c:pt idx="6">
                  <c:v>7.4316999999999993</c:v>
                </c:pt>
                <c:pt idx="7">
                  <c:v>8.2759</c:v>
                </c:pt>
                <c:pt idx="8">
                  <c:v>8.1711000000000009</c:v>
                </c:pt>
              </c:numCache>
            </c:numRef>
          </c:val>
          <c:extLst>
            <c:ext xmlns:c16="http://schemas.microsoft.com/office/drawing/2014/chart" uri="{C3380CC4-5D6E-409C-BE32-E72D297353CC}">
              <c16:uniqueId val="{00000000-A9F8-4413-A04E-638223BE9806}"/>
            </c:ext>
          </c:extLst>
        </c:ser>
        <c:dLbls>
          <c:showLegendKey val="0"/>
          <c:showVal val="0"/>
          <c:showCatName val="0"/>
          <c:showSerName val="0"/>
          <c:showPercent val="0"/>
          <c:showBubbleSize val="0"/>
        </c:dLbls>
        <c:gapWidth val="219"/>
        <c:overlap val="-27"/>
        <c:axId val="744211784"/>
        <c:axId val="744204240"/>
      </c:barChart>
      <c:lineChart>
        <c:grouping val="standard"/>
        <c:varyColors val="0"/>
        <c:ser>
          <c:idx val="1"/>
          <c:order val="1"/>
          <c:tx>
            <c:strRef>
              <c:f>'BFP Pivot Table'!$C$3</c:f>
              <c:strCache>
                <c:ptCount val="1"/>
                <c:pt idx="0">
                  <c:v>Average of USD-ZAR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'BFP Pivot Table'!$A$4:$A$17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Pivot Table'!$C$4:$C$17</c:f>
              <c:numCache>
                <c:formatCode>General</c:formatCode>
                <c:ptCount val="9"/>
                <c:pt idx="0">
                  <c:v>15.101900000000001</c:v>
                </c:pt>
                <c:pt idx="1">
                  <c:v>14.768000000000001</c:v>
                </c:pt>
                <c:pt idx="2">
                  <c:v>15.001099999999999</c:v>
                </c:pt>
                <c:pt idx="3">
                  <c:v>14.4445</c:v>
                </c:pt>
                <c:pt idx="4">
                  <c:v>14.076599999999999</c:v>
                </c:pt>
                <c:pt idx="5">
                  <c:v>13.906700000000001</c:v>
                </c:pt>
                <c:pt idx="6">
                  <c:v>14.5352</c:v>
                </c:pt>
                <c:pt idx="7">
                  <c:v>14.7989</c:v>
                </c:pt>
                <c:pt idx="8">
                  <c:v>14.5624</c:v>
                </c:pt>
              </c:numCache>
            </c:numRef>
          </c:val>
          <c:smooth val="0"/>
          <c:extLst>
            <c:ext xmlns:c16="http://schemas.microsoft.com/office/drawing/2014/chart" uri="{C3380CC4-5D6E-409C-BE32-E72D297353CC}">
              <c16:uniqueId val="{00000001-A9F8-4413-A04E-638223BE9806}"/>
            </c:ext>
          </c:extLst>
        </c:ser>
        <c:dLbls>
          <c:showLegendKey val="0"/>
          <c:showVal val="0"/>
          <c:showCatName val="0"/>
          <c:showSerName val="0"/>
          <c:showPercent val="0"/>
          <c:showBubbleSize val="0"/>
        </c:dLbls>
        <c:marker val="1"/>
        <c:smooth val="0"/>
        <c:axId val="744211784"/>
        <c:axId val="744204240"/>
      </c:lineChart>
      <c:lineChart>
        <c:grouping val="standard"/>
        <c:varyColors val="0"/>
        <c:ser>
          <c:idx val="2"/>
          <c:order val="2"/>
          <c:tx>
            <c:strRef>
              <c:f>'BFP Pivot Table'!$D$3</c:f>
              <c:strCache>
                <c:ptCount val="1"/>
                <c:pt idx="0">
                  <c:v>Average of Price per Barrel(USD)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'BFP Pivot Table'!$A$4:$A$17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Pivot Table'!$D$4:$D$17</c:f>
              <c:numCache>
                <c:formatCode>General</c:formatCode>
                <c:ptCount val="9"/>
                <c:pt idx="0">
                  <c:v>52</c:v>
                </c:pt>
                <c:pt idx="1">
                  <c:v>59.04</c:v>
                </c:pt>
                <c:pt idx="2">
                  <c:v>62.33</c:v>
                </c:pt>
                <c:pt idx="3">
                  <c:v>61.72</c:v>
                </c:pt>
                <c:pt idx="4">
                  <c:v>65.17</c:v>
                </c:pt>
                <c:pt idx="5">
                  <c:v>71.38</c:v>
                </c:pt>
                <c:pt idx="6">
                  <c:v>72.489999999999995</c:v>
                </c:pt>
                <c:pt idx="7">
                  <c:v>67.73</c:v>
                </c:pt>
                <c:pt idx="8">
                  <c:v>71.650000000000006</c:v>
                </c:pt>
              </c:numCache>
            </c:numRef>
          </c:val>
          <c:smooth val="0"/>
          <c:extLst>
            <c:ext xmlns:c16="http://schemas.microsoft.com/office/drawing/2014/chart" uri="{C3380CC4-5D6E-409C-BE32-E72D297353CC}">
              <c16:uniqueId val="{00000002-A9F8-4413-A04E-638223BE9806}"/>
            </c:ext>
          </c:extLst>
        </c:ser>
        <c:dLbls>
          <c:showLegendKey val="0"/>
          <c:showVal val="0"/>
          <c:showCatName val="0"/>
          <c:showSerName val="0"/>
          <c:showPercent val="0"/>
          <c:showBubbleSize val="0"/>
        </c:dLbls>
        <c:marker val="1"/>
        <c:smooth val="0"/>
        <c:axId val="744215064"/>
        <c:axId val="744221296"/>
      </c:lineChart>
      <c:catAx>
        <c:axId val="744211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04240"/>
        <c:crosses val="autoZero"/>
        <c:auto val="1"/>
        <c:lblAlgn val="ctr"/>
        <c:lblOffset val="100"/>
        <c:noMultiLvlLbl val="0"/>
      </c:catAx>
      <c:valAx>
        <c:axId val="74420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11784"/>
        <c:crosses val="autoZero"/>
        <c:crossBetween val="between"/>
      </c:valAx>
      <c:valAx>
        <c:axId val="7442212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solidFill>
                      <a:schemeClr val="accent3"/>
                    </a:solidFill>
                  </a:rPr>
                  <a:t>Crude</a:t>
                </a:r>
                <a:r>
                  <a:rPr lang="en-ZA"/>
                  <a:t> </a:t>
                </a:r>
                <a:r>
                  <a:rPr lang="en-ZA">
                    <a:solidFill>
                      <a:schemeClr val="accent3"/>
                    </a:solidFill>
                  </a:rPr>
                  <a:t>Oil</a:t>
                </a:r>
                <a:r>
                  <a:rPr lang="en-ZA"/>
                  <a:t>(</a:t>
                </a:r>
                <a:r>
                  <a:rPr lang="en-ZA">
                    <a:solidFill>
                      <a:schemeClr val="accent3"/>
                    </a:solidFill>
                  </a:rPr>
                  <a:t>USD</a:t>
                </a:r>
                <a:r>
                  <a:rPr lang="en-ZA"/>
                  <a:t>)</a:t>
                </a:r>
              </a:p>
            </c:rich>
          </c:tx>
          <c:overlay val="0"/>
          <c:spPr>
            <a:noFill/>
            <a:ln>
              <a:solidFill>
                <a:schemeClr val="accent3">
                  <a:lumMod val="75000"/>
                </a:schemeClr>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15064"/>
        <c:crosses val="max"/>
        <c:crossBetween val="between"/>
      </c:valAx>
      <c:catAx>
        <c:axId val="744215064"/>
        <c:scaling>
          <c:orientation val="minMax"/>
        </c:scaling>
        <c:delete val="1"/>
        <c:axPos val="b"/>
        <c:numFmt formatCode="General" sourceLinked="1"/>
        <c:majorTickMark val="out"/>
        <c:minorTickMark val="none"/>
        <c:tickLblPos val="nextTo"/>
        <c:crossAx val="7442212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[FinalCleanedv2.xlsx]Other Cost Pivot!PivotTable7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'Other Cost Pivot'!$B$3</c:f>
              <c:strCache>
                <c:ptCount val="1"/>
                <c:pt idx="0">
                  <c:v>Average of Other Cost(BFP+FT+RAF-TP) </c:v>
                </c:pt>
              </c:strCache>
            </c:strRef>
          </c:tx>
          <c:spPr>
            <a:solidFill>
              <a:schemeClr val="accent1"/>
            </a:solidFill>
            <a:ln>
              <a:noFill/>
            </a:ln>
            <a:effectLst/>
          </c:spPr>
          <c:invertIfNegative val="0"/>
          <c:cat>
            <c:strRef>
              <c:f>'Other Cost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'Other Cost Pivot'!$B$4:$B$15</c:f>
              <c:numCache>
                <c:formatCode>General</c:formatCode>
                <c:ptCount val="11"/>
                <c:pt idx="0">
                  <c:v>1.7186758333333332</c:v>
                </c:pt>
                <c:pt idx="1">
                  <c:v>2.1712166666666657</c:v>
                </c:pt>
                <c:pt idx="2">
                  <c:v>2.4283000000000001</c:v>
                </c:pt>
                <c:pt idx="3">
                  <c:v>2.5409166666666665</c:v>
                </c:pt>
                <c:pt idx="4">
                  <c:v>2.6609166666666675</c:v>
                </c:pt>
                <c:pt idx="5">
                  <c:v>2.824549999999999</c:v>
                </c:pt>
                <c:pt idx="6">
                  <c:v>3.0630500000000001</c:v>
                </c:pt>
                <c:pt idx="7">
                  <c:v>3.2526166666666665</c:v>
                </c:pt>
                <c:pt idx="8">
                  <c:v>3.409333333333334</c:v>
                </c:pt>
                <c:pt idx="9">
                  <c:v>3.6464608333333337</c:v>
                </c:pt>
                <c:pt idx="10">
                  <c:v>4.2656777777777783</c:v>
                </c:pt>
              </c:numCache>
            </c:numRef>
          </c:val>
          <c:extLst>
            <c:ext xmlns:c16="http://schemas.microsoft.com/office/drawing/2014/chart" uri="{C3380CC4-5D6E-409C-BE32-E72D297353CC}">
              <c16:uniqueId val="{00000000-88A2-4209-9F92-244E5E5C6468}"/>
            </c:ext>
          </c:extLst>
        </c:ser>
        <c:ser>
          <c:idx val="1"/>
          <c:order val="1"/>
          <c:tx>
            <c:strRef>
              <c:f>'Other Cost Pivot'!$C$3</c:f>
              <c:strCache>
                <c:ptCount val="1"/>
                <c:pt idx="0">
                  <c:v>Average of USD-ZAR</c:v>
                </c:pt>
              </c:strCache>
            </c:strRef>
          </c:tx>
          <c:spPr>
            <a:solidFill>
              <a:schemeClr val="accent2"/>
            </a:solidFill>
            <a:ln>
              <a:noFill/>
            </a:ln>
            <a:effectLst/>
          </c:spPr>
          <c:invertIfNegative val="0"/>
          <c:cat>
            <c:strRef>
              <c:f>'Other Cost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'Other Cost Pivot'!$C$4:$C$15</c:f>
              <c:numCache>
                <c:formatCode>General</c:formatCode>
                <c:ptCount val="11"/>
                <c:pt idx="0">
                  <c:v>7.269233333333335</c:v>
                </c:pt>
                <c:pt idx="1">
                  <c:v>8.2181999999999995</c:v>
                </c:pt>
                <c:pt idx="2">
                  <c:v>9.6638666666666655</c:v>
                </c:pt>
                <c:pt idx="3">
                  <c:v>10.859233333333334</c:v>
                </c:pt>
                <c:pt idx="4">
                  <c:v>12.758707916666667</c:v>
                </c:pt>
                <c:pt idx="5">
                  <c:v>14.719833333333334</c:v>
                </c:pt>
                <c:pt idx="6">
                  <c:v>13.321141666666668</c:v>
                </c:pt>
                <c:pt idx="7">
                  <c:v>13.246266666666665</c:v>
                </c:pt>
                <c:pt idx="8">
                  <c:v>14.457458333333335</c:v>
                </c:pt>
                <c:pt idx="9">
                  <c:v>16.472741666666668</c:v>
                </c:pt>
                <c:pt idx="10">
                  <c:v>14.577255555555556</c:v>
                </c:pt>
              </c:numCache>
            </c:numRef>
          </c:val>
          <c:extLst>
            <c:ext xmlns:c16="http://schemas.microsoft.com/office/drawing/2014/chart" uri="{C3380CC4-5D6E-409C-BE32-E72D297353CC}">
              <c16:uniqueId val="{00000001-88A2-4209-9F92-244E5E5C6468}"/>
            </c:ext>
          </c:extLst>
        </c:ser>
        <c:dLbls>
          <c:showLegendKey val="0"/>
          <c:showVal val="0"/>
          <c:showCatName val="0"/>
          <c:showSerName val="0"/>
          <c:showPercent val="0"/>
          <c:showBubbleSize val="0"/>
        </c:dLbls>
        <c:gapWidth val="219"/>
        <c:axId val="740898960"/>
        <c:axId val="740904208"/>
      </c:barChart>
      <c:lineChart>
        <c:grouping val="standard"/>
        <c:varyColors val="0"/>
        <c:ser>
          <c:idx val="2"/>
          <c:order val="2"/>
          <c:tx>
            <c:strRef>
              <c:f>'Other Cost Pivot'!$D$3</c:f>
              <c:strCache>
                <c:ptCount val="1"/>
                <c:pt idx="0">
                  <c:v>Average of Price per Barrel(USD)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'Other Cost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'Other Cost Pivot'!$D$4:$D$15</c:f>
              <c:numCache>
                <c:formatCode>General</c:formatCode>
                <c:ptCount val="11"/>
                <c:pt idx="0">
                  <c:v>94.874166666666667</c:v>
                </c:pt>
                <c:pt idx="1">
                  <c:v>94.110833333333332</c:v>
                </c:pt>
                <c:pt idx="2">
                  <c:v>97.90583333333332</c:v>
                </c:pt>
                <c:pt idx="3">
                  <c:v>93.258333333333326</c:v>
                </c:pt>
                <c:pt idx="4">
                  <c:v>48.688333333333333</c:v>
                </c:pt>
                <c:pt idx="5">
                  <c:v>43.144166666666671</c:v>
                </c:pt>
                <c:pt idx="6">
                  <c:v>50.884166666666665</c:v>
                </c:pt>
                <c:pt idx="7">
                  <c:v>64.938333333333333</c:v>
                </c:pt>
                <c:pt idx="8">
                  <c:v>56.984166666666674</c:v>
                </c:pt>
                <c:pt idx="9">
                  <c:v>39.227499999999999</c:v>
                </c:pt>
                <c:pt idx="10">
                  <c:v>64.834444444444443</c:v>
                </c:pt>
              </c:numCache>
            </c:numRef>
          </c:val>
          <c:smooth val="0"/>
          <c:extLst>
            <c:ext xmlns:c16="http://schemas.microsoft.com/office/drawing/2014/chart" uri="{C3380CC4-5D6E-409C-BE32-E72D297353CC}">
              <c16:uniqueId val="{00000002-88A2-4209-9F92-244E5E5C6468}"/>
            </c:ext>
          </c:extLst>
        </c:ser>
        <c:dLbls>
          <c:showLegendKey val="0"/>
          <c:showVal val="0"/>
          <c:showCatName val="0"/>
          <c:showSerName val="0"/>
          <c:showPercent val="0"/>
          <c:showBubbleSize val="0"/>
        </c:dLbls>
        <c:marker val="1"/>
        <c:smooth val="0"/>
        <c:axId val="740909456"/>
        <c:axId val="740912408"/>
      </c:lineChart>
      <c:catAx>
        <c:axId val="7408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208"/>
        <c:crosses val="autoZero"/>
        <c:auto val="1"/>
        <c:lblAlgn val="ctr"/>
        <c:lblOffset val="100"/>
        <c:noMultiLvlLbl val="0"/>
      </c:catAx>
      <c:valAx>
        <c:axId val="74090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98960"/>
        <c:crosses val="autoZero"/>
        <c:crossBetween val="between"/>
      </c:valAx>
      <c:valAx>
        <c:axId val="74091240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solidFill>
                      <a:schemeClr val="accent3"/>
                    </a:solidFill>
                  </a:rPr>
                  <a:t>Crude</a:t>
                </a:r>
                <a:r>
                  <a:rPr lang="en-ZA"/>
                  <a:t> </a:t>
                </a:r>
                <a:r>
                  <a:rPr lang="en-ZA">
                    <a:solidFill>
                      <a:schemeClr val="accent3"/>
                    </a:solidFill>
                  </a:rPr>
                  <a:t>Oil</a:t>
                </a:r>
                <a:r>
                  <a:rPr lang="en-ZA"/>
                  <a:t> (</a:t>
                </a:r>
                <a:r>
                  <a:rPr lang="en-ZA">
                    <a:solidFill>
                      <a:schemeClr val="accent3"/>
                    </a:solidFill>
                  </a:rPr>
                  <a:t>USD</a:t>
                </a:r>
                <a:r>
                  <a:rPr lang="en-ZA"/>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9456"/>
        <c:crosses val="max"/>
        <c:crossBetween val="between"/>
      </c:valAx>
      <c:catAx>
        <c:axId val="740909456"/>
        <c:scaling>
          <c:orientation val="minMax"/>
        </c:scaling>
        <c:delete val="1"/>
        <c:axPos val="b"/>
        <c:numFmt formatCode="General" sourceLinked="1"/>
        <c:majorTickMark val="out"/>
        <c:minorTickMark val="none"/>
        <c:tickLblPos val="nextTo"/>
        <c:crossAx val="7409124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[FinalCleanedv2.xlsx]FT &amp; RAF Pivot!PivotTable8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'FT &amp; RAF Pivot'!$B$3</c:f>
              <c:strCache>
                <c:ptCount val="1"/>
                <c:pt idx="0">
                  <c:v>Average of Fuel tax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smooth val="0"/>
          <c:extLst>
            <c:ext xmlns:c16="http://schemas.microsoft.com/office/drawing/2014/chart" uri="{C3380CC4-5D6E-409C-BE32-E72D297353CC}">
              <c16:uniqueId val="{00000000-B6A0-4E60-B61E-0F9ED6572CE1}"/>
            </c:ext>
          </c:extLst>
        </c:ser>
        <c:ser>
          <c:idx val="1"/>
          <c:order val="1"/>
          <c:tx>
            <c:strRef>
              <c:f>'FT &amp; RAF Pivot'!$C$3</c:f>
              <c:strCache>
                <c:ptCount val="1"/>
                <c:pt idx="0">
                  <c:v>Average of Road accident Fund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smooth val="0"/>
          <c:extLst>
            <c:ext xmlns:c16="http://schemas.microsoft.com/office/drawing/2014/chart" uri="{C3380CC4-5D6E-409C-BE32-E72D297353CC}">
              <c16:uniqueId val="{00000001-B6A0-4E60-B61E-0F9ED6572CE1}"/>
            </c:ext>
          </c:extLst>
        </c:ser>
        <c:ser>
          <c:idx val="2"/>
          <c:order val="2"/>
          <c:tx>
            <c:strRef>
              <c:f>'FT &amp; RAF Pivot'!$D$3</c:f>
              <c:strCache>
                <c:ptCount val="1"/>
                <c:pt idx="0">
                  <c:v>Average of Total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Pivot'!$D$4:$D$15</c:f>
              <c:numCache>
                <c:formatCode>General</c:formatCode>
                <c:ptCount val="11"/>
                <c:pt idx="0">
                  <c:v>9.8283333333333314</c:v>
                </c:pt>
                <c:pt idx="1">
                  <c:v>11.563333333333333</c:v>
                </c:pt>
                <c:pt idx="2">
                  <c:v>12.921666666666667</c:v>
                </c:pt>
                <c:pt idx="3">
                  <c:v>13.838333333333333</c:v>
                </c:pt>
                <c:pt idx="4">
                  <c:v>12.413333333333334</c:v>
                </c:pt>
                <c:pt idx="5">
                  <c:v>12.626666666666667</c:v>
                </c:pt>
                <c:pt idx="6">
                  <c:v>13.630833333333335</c:v>
                </c:pt>
                <c:pt idx="7">
                  <c:v>15.422499999999998</c:v>
                </c:pt>
                <c:pt idx="8">
                  <c:v>15.735000000000001</c:v>
                </c:pt>
                <c:pt idx="9">
                  <c:v>14.749166666666667</c:v>
                </c:pt>
                <c:pt idx="10">
                  <c:v>17.336666666666662</c:v>
                </c:pt>
              </c:numCache>
            </c:numRef>
          </c:val>
          <c:smooth val="0"/>
          <c:extLst>
            <c:ext xmlns:c16="http://schemas.microsoft.com/office/drawing/2014/chart" uri="{C3380CC4-5D6E-409C-BE32-E72D297353CC}">
              <c16:uniqueId val="{00000004-B6A0-4E60-B61E-0F9ED6572CE1}"/>
            </c:ext>
          </c:extLst>
        </c:ser>
        <c:ser>
          <c:idx val="3"/>
          <c:order val="3"/>
          <c:tx>
            <c:strRef>
              <c:f>'FT &amp; RAF Pivot'!$E$3</c:f>
              <c:strCache>
                <c:ptCount val="1"/>
                <c:pt idx="0">
                  <c:v>Average of Other Cost(BFP+FT+RAF-TP)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Pivot'!$E$4:$E$15</c:f>
              <c:numCache>
                <c:formatCode>General</c:formatCode>
                <c:ptCount val="11"/>
                <c:pt idx="0">
                  <c:v>1.7186758333333332</c:v>
                </c:pt>
                <c:pt idx="1">
                  <c:v>2.1712166666666657</c:v>
                </c:pt>
                <c:pt idx="2">
                  <c:v>2.4283000000000001</c:v>
                </c:pt>
                <c:pt idx="3">
                  <c:v>2.5409166666666665</c:v>
                </c:pt>
                <c:pt idx="4">
                  <c:v>2.6609166666666675</c:v>
                </c:pt>
                <c:pt idx="5">
                  <c:v>2.824549999999999</c:v>
                </c:pt>
                <c:pt idx="6">
                  <c:v>3.0630500000000001</c:v>
                </c:pt>
                <c:pt idx="7">
                  <c:v>3.2526166666666665</c:v>
                </c:pt>
                <c:pt idx="8">
                  <c:v>3.409333333333334</c:v>
                </c:pt>
                <c:pt idx="9">
                  <c:v>3.6464608333333337</c:v>
                </c:pt>
                <c:pt idx="10">
                  <c:v>4.2656777777777783</c:v>
                </c:pt>
              </c:numCache>
            </c:numRef>
          </c:val>
          <c:smooth val="0"/>
          <c:extLst>
            <c:ext xmlns:c16="http://schemas.microsoft.com/office/drawing/2014/chart" uri="{C3380CC4-5D6E-409C-BE32-E72D297353CC}">
              <c16:uniqueId val="{00000007-B6A0-4E60-B61E-0F9ED6572CE1}"/>
            </c:ext>
          </c:extLst>
        </c:ser>
        <c:ser>
          <c:idx val="4"/>
          <c:order val="4"/>
          <c:tx>
            <c:strRef>
              <c:f>'FT &amp; RAF Pivot'!$F$3</c:f>
              <c:strCache>
                <c:ptCount val="1"/>
                <c:pt idx="0">
                  <c:v>Average of BFP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Pivot'!$F$4:$F$15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smooth val="0"/>
          <c:extLst>
            <c:ext xmlns:c16="http://schemas.microsoft.com/office/drawing/2014/chart" uri="{C3380CC4-5D6E-409C-BE32-E72D297353CC}">
              <c16:uniqueId val="{00000008-B6A0-4E60-B61E-0F9ED6572CE1}"/>
            </c:ext>
          </c:extLst>
        </c:ser>
        <c:dLbls>
          <c:showLegendKey val="0"/>
          <c:showVal val="0"/>
          <c:showCatName val="0"/>
          <c:showSerName val="0"/>
          <c:showPercent val="0"/>
          <c:showBubbleSize val="0"/>
        </c:dLbls>
        <c:marker val="1"/>
        <c:smooth val="0"/>
        <c:axId val="740879936"/>
        <c:axId val="740880264"/>
      </c:lineChart>
      <c:catAx>
        <c:axId val="74087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0264"/>
        <c:crosses val="autoZero"/>
        <c:auto val="1"/>
        <c:lblAlgn val="ctr"/>
        <c:lblOffset val="100"/>
        <c:noMultiLvlLbl val="0"/>
      </c:catAx>
      <c:valAx>
        <c:axId val="74088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79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[FinalCleanedv2.xlsx]FT &amp; RAF Pivot!PivotTable8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'FT &amp; RAF Pivot'!$D$3</c:f>
              <c:strCache>
                <c:ptCount val="1"/>
                <c:pt idx="0">
                  <c:v>Average of Total Price</c:v>
                </c:pt>
              </c:strCache>
            </c:strRef>
          </c:tx>
          <c:spPr>
            <a:solidFill>
              <a:schemeClr val="accent3"/>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Pivot'!$D$4:$D$15</c:f>
              <c:numCache>
                <c:formatCode>General</c:formatCode>
                <c:ptCount val="11"/>
                <c:pt idx="0">
                  <c:v>9.8283333333333314</c:v>
                </c:pt>
                <c:pt idx="1">
                  <c:v>11.563333333333333</c:v>
                </c:pt>
                <c:pt idx="2">
                  <c:v>12.921666666666667</c:v>
                </c:pt>
                <c:pt idx="3">
                  <c:v>13.838333333333333</c:v>
                </c:pt>
                <c:pt idx="4">
                  <c:v>12.413333333333334</c:v>
                </c:pt>
                <c:pt idx="5">
                  <c:v>12.626666666666667</c:v>
                </c:pt>
                <c:pt idx="6">
                  <c:v>13.630833333333335</c:v>
                </c:pt>
                <c:pt idx="7">
                  <c:v>15.422499999999998</c:v>
                </c:pt>
                <c:pt idx="8">
                  <c:v>15.735000000000001</c:v>
                </c:pt>
                <c:pt idx="9">
                  <c:v>14.749166666666667</c:v>
                </c:pt>
                <c:pt idx="10">
                  <c:v>17.336666666666662</c:v>
                </c:pt>
              </c:numCache>
            </c:numRef>
          </c:val>
          <c:extLst>
            <c:ext xmlns:c16="http://schemas.microsoft.com/office/drawing/2014/chart" uri="{C3380CC4-5D6E-409C-BE32-E72D297353CC}">
              <c16:uniqueId val="{00000002-88A2-4209-9F92-244E5E5C6468}"/>
            </c:ext>
          </c:extLst>
        </c:ser>
        <c:dLbls>
          <c:showLegendKey val="0"/>
          <c:showVal val="0"/>
          <c:showCatName val="0"/>
          <c:showSerName val="0"/>
          <c:showPercent val="0"/>
          <c:showBubbleSize val="0"/>
        </c:dLbls>
        <c:gapWidth val="219"/>
        <c:axId val="740898960"/>
        <c:axId val="740904208"/>
      </c:barChart>
      <c:lineChart>
        <c:grouping val="standard"/>
        <c:varyColors val="0"/>
        <c:ser>
          <c:idx val="0"/>
          <c:order val="0"/>
          <c:tx>
            <c:strRef>
              <c:f>'FT &amp; RAF Pivot'!$B$3</c:f>
              <c:strCache>
                <c:ptCount val="1"/>
                <c:pt idx="0">
                  <c:v>Average of Fuel tax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smooth val="0"/>
          <c:extLst>
            <c:ext xmlns:c16="http://schemas.microsoft.com/office/drawing/2014/chart" uri="{C3380CC4-5D6E-409C-BE32-E72D297353CC}">
              <c16:uniqueId val="{00000000-88A2-4209-9F92-244E5E5C6468}"/>
            </c:ext>
          </c:extLst>
        </c:ser>
        <c:ser>
          <c:idx val="1"/>
          <c:order val="1"/>
          <c:tx>
            <c:strRef>
              <c:f>'FT &amp; RAF Pivot'!$C$3</c:f>
              <c:strCache>
                <c:ptCount val="1"/>
                <c:pt idx="0">
                  <c:v>Average of Road accident Fund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smooth val="0"/>
          <c:extLst>
            <c:ext xmlns:c16="http://schemas.microsoft.com/office/drawing/2014/chart" uri="{C3380CC4-5D6E-409C-BE32-E72D297353CC}">
              <c16:uniqueId val="{00000001-88A2-4209-9F92-244E5E5C6468}"/>
            </c:ext>
          </c:extLst>
        </c:ser>
        <c:ser>
          <c:idx val="3"/>
          <c:order val="3"/>
          <c:tx>
            <c:strRef>
              <c:f>'FT &amp; RAF Pivot'!$E$3</c:f>
              <c:strCache>
                <c:ptCount val="1"/>
                <c:pt idx="0">
                  <c:v>Average of Other Cost(BFP+FT+RAF-TP)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Pivot'!$E$4:$E$15</c:f>
              <c:numCache>
                <c:formatCode>General</c:formatCode>
                <c:ptCount val="11"/>
                <c:pt idx="0">
                  <c:v>1.7186758333333332</c:v>
                </c:pt>
                <c:pt idx="1">
                  <c:v>2.1712166666666657</c:v>
                </c:pt>
                <c:pt idx="2">
                  <c:v>2.4283000000000001</c:v>
                </c:pt>
                <c:pt idx="3">
                  <c:v>2.5409166666666665</c:v>
                </c:pt>
                <c:pt idx="4">
                  <c:v>2.6609166666666675</c:v>
                </c:pt>
                <c:pt idx="5">
                  <c:v>2.824549999999999</c:v>
                </c:pt>
                <c:pt idx="6">
                  <c:v>3.0630500000000001</c:v>
                </c:pt>
                <c:pt idx="7">
                  <c:v>3.2526166666666665</c:v>
                </c:pt>
                <c:pt idx="8">
                  <c:v>3.409333333333334</c:v>
                </c:pt>
                <c:pt idx="9">
                  <c:v>3.6464608333333337</c:v>
                </c:pt>
                <c:pt idx="10">
                  <c:v>4.2656777777777783</c:v>
                </c:pt>
              </c:numCache>
            </c:numRef>
          </c:val>
          <c:smooth val="0"/>
          <c:extLst>
            <c:ext xmlns:c16="http://schemas.microsoft.com/office/drawing/2014/chart" uri="{C3380CC4-5D6E-409C-BE32-E72D297353CC}">
              <c16:uniqueId val="{00000009-ADB7-4FBE-8025-0E500A038F79}"/>
            </c:ext>
          </c:extLst>
        </c:ser>
        <c:ser>
          <c:idx val="4"/>
          <c:order val="4"/>
          <c:tx>
            <c:strRef>
              <c:f>'FT &amp; RAF Pivot'!$F$3</c:f>
              <c:strCache>
                <c:ptCount val="1"/>
                <c:pt idx="0">
                  <c:v>Average of BFP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Pivot'!$F$4:$F$15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smooth val="0"/>
          <c:extLst>
            <c:ext xmlns:c16="http://schemas.microsoft.com/office/drawing/2014/chart" uri="{C3380CC4-5D6E-409C-BE32-E72D297353CC}">
              <c16:uniqueId val="{0000000A-ADB7-4FBE-8025-0E500A038F79}"/>
            </c:ext>
          </c:extLst>
        </c:ser>
        <c:dLbls>
          <c:showLegendKey val="0"/>
          <c:showVal val="0"/>
          <c:showCatName val="0"/>
          <c:showSerName val="0"/>
          <c:showPercent val="0"/>
          <c:showBubbleSize val="0"/>
        </c:dLbls>
        <c:marker val="1"/>
        <c:smooth val="0"/>
        <c:axId val="960676792"/>
        <c:axId val="960676464"/>
      </c:lineChart>
      <c:catAx>
        <c:axId val="7408989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208"/>
        <c:crosses val="autoZero"/>
        <c:auto val="1"/>
        <c:lblAlgn val="ctr"/>
        <c:lblOffset val="100"/>
        <c:noMultiLvlLbl val="0"/>
      </c:catAx>
      <c:valAx>
        <c:axId val="74090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solidFill>
                      <a:schemeClr val="accent3"/>
                    </a:solidFill>
                  </a:rPr>
                  <a:t>Total</a:t>
                </a:r>
                <a:r>
                  <a:rPr lang="en-ZA"/>
                  <a:t> </a:t>
                </a:r>
                <a:r>
                  <a:rPr lang="en-ZA">
                    <a:solidFill>
                      <a:schemeClr val="accent3"/>
                    </a:solidFill>
                  </a:rPr>
                  <a:t>Price</a:t>
                </a:r>
                <a:r>
                  <a:rPr lang="en-ZA"/>
                  <a:t> (</a:t>
                </a:r>
                <a:r>
                  <a:rPr lang="en-ZA">
                    <a:solidFill>
                      <a:schemeClr val="accent3"/>
                    </a:solidFill>
                  </a:rPr>
                  <a:t>Rand</a:t>
                </a:r>
                <a:r>
                  <a:rPr lang="en-ZA"/>
                  <a:t>)</a:t>
                </a:r>
              </a:p>
            </c:rich>
          </c:tx>
          <c:layout>
            <c:manualLayout>
              <c:xMode val="edge"/>
              <c:yMode val="edge"/>
              <c:x val="2.1699819168173599E-2"/>
              <c:y val="0.32877508581818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98960"/>
        <c:crosses val="autoZero"/>
        <c:crossBetween val="between"/>
      </c:valAx>
      <c:valAx>
        <c:axId val="9606764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676792"/>
        <c:crosses val="max"/>
        <c:crossBetween val="between"/>
      </c:valAx>
      <c:catAx>
        <c:axId val="960676792"/>
        <c:scaling>
          <c:orientation val="minMax"/>
        </c:scaling>
        <c:delete val="1"/>
        <c:axPos val="b"/>
        <c:numFmt formatCode="General" sourceLinked="1"/>
        <c:majorTickMark val="out"/>
        <c:minorTickMark val="none"/>
        <c:tickLblPos val="nextTo"/>
        <c:crossAx val="96067646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[FinalCleanedv2.xlsx]FT &amp; RAF Pivot!PivotTable8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'FT &amp; RAF Pivot'!$B$3</c:f>
              <c:strCache>
                <c:ptCount val="1"/>
                <c:pt idx="0">
                  <c:v>Average of Fuel tax </c:v>
                </c:pt>
              </c:strCache>
            </c:strRef>
          </c:tx>
          <c:spPr>
            <a:solidFill>
              <a:schemeClr val="accent1"/>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0-88A2-4209-9F92-244E5E5C6468}"/>
            </c:ext>
          </c:extLst>
        </c:ser>
        <c:ser>
          <c:idx val="1"/>
          <c:order val="1"/>
          <c:tx>
            <c:strRef>
              <c:f>'FT &amp; RAF Pivot'!$C$3</c:f>
              <c:strCache>
                <c:ptCount val="1"/>
                <c:pt idx="0">
                  <c:v>Average of Road accident Fund </c:v>
                </c:pt>
              </c:strCache>
            </c:strRef>
          </c:tx>
          <c:spPr>
            <a:solidFill>
              <a:schemeClr val="accent2"/>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1-88A2-4209-9F92-244E5E5C6468}"/>
            </c:ext>
          </c:extLst>
        </c:ser>
        <c:ser>
          <c:idx val="3"/>
          <c:order val="3"/>
          <c:tx>
            <c:strRef>
              <c:f>'FT &amp; RAF Pivot'!$E$3</c:f>
              <c:strCache>
                <c:ptCount val="1"/>
                <c:pt idx="0">
                  <c:v>Average of Other Cost(BFP+FT+RAF-TP) </c:v>
                </c:pt>
              </c:strCache>
            </c:strRef>
          </c:tx>
          <c:spPr>
            <a:solidFill>
              <a:schemeClr val="accent4"/>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Pivot'!$E$4:$E$15</c:f>
              <c:numCache>
                <c:formatCode>General</c:formatCode>
                <c:ptCount val="11"/>
                <c:pt idx="0">
                  <c:v>1.7186758333333332</c:v>
                </c:pt>
                <c:pt idx="1">
                  <c:v>2.1712166666666657</c:v>
                </c:pt>
                <c:pt idx="2">
                  <c:v>2.4283000000000001</c:v>
                </c:pt>
                <c:pt idx="3">
                  <c:v>2.5409166666666665</c:v>
                </c:pt>
                <c:pt idx="4">
                  <c:v>2.6609166666666675</c:v>
                </c:pt>
                <c:pt idx="5">
                  <c:v>2.824549999999999</c:v>
                </c:pt>
                <c:pt idx="6">
                  <c:v>3.0630500000000001</c:v>
                </c:pt>
                <c:pt idx="7">
                  <c:v>3.2526166666666665</c:v>
                </c:pt>
                <c:pt idx="8">
                  <c:v>3.409333333333334</c:v>
                </c:pt>
                <c:pt idx="9">
                  <c:v>3.6464608333333337</c:v>
                </c:pt>
                <c:pt idx="10">
                  <c:v>4.2656777777777783</c:v>
                </c:pt>
              </c:numCache>
            </c:numRef>
          </c:val>
          <c:extLst>
            <c:ext xmlns:c16="http://schemas.microsoft.com/office/drawing/2014/chart" uri="{C3380CC4-5D6E-409C-BE32-E72D297353CC}">
              <c16:uniqueId val="{00000009-2C52-4CF1-BD4A-1940EA2383AC}"/>
            </c:ext>
          </c:extLst>
        </c:ser>
        <c:ser>
          <c:idx val="4"/>
          <c:order val="4"/>
          <c:tx>
            <c:strRef>
              <c:f>'FT &amp; RAF Pivot'!$F$3</c:f>
              <c:strCache>
                <c:ptCount val="1"/>
                <c:pt idx="0">
                  <c:v>Average of BFP</c:v>
                </c:pt>
              </c:strCache>
            </c:strRef>
          </c:tx>
          <c:spPr>
            <a:solidFill>
              <a:schemeClr val="accent5"/>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Pivot'!$F$4:$F$15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extLst>
            <c:ext xmlns:c16="http://schemas.microsoft.com/office/drawing/2014/chart" uri="{C3380CC4-5D6E-409C-BE32-E72D297353CC}">
              <c16:uniqueId val="{0000000A-2C52-4CF1-BD4A-1940EA2383AC}"/>
            </c:ext>
          </c:extLst>
        </c:ser>
        <c:dLbls>
          <c:showLegendKey val="0"/>
          <c:showVal val="0"/>
          <c:showCatName val="0"/>
          <c:showSerName val="0"/>
          <c:showPercent val="0"/>
          <c:showBubbleSize val="0"/>
        </c:dLbls>
        <c:gapWidth val="219"/>
        <c:overlap val="100"/>
        <c:axId val="740898960"/>
        <c:axId val="740904208"/>
      </c:barChart>
      <c:lineChart>
        <c:grouping val="standard"/>
        <c:varyColors val="0"/>
        <c:ser>
          <c:idx val="2"/>
          <c:order val="2"/>
          <c:tx>
            <c:strRef>
              <c:f>'FT &amp; RAF Pivot'!$D$3</c:f>
              <c:strCache>
                <c:ptCount val="1"/>
                <c:pt idx="0">
                  <c:v>Average of Total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Pivot'!$D$4:$D$15</c:f>
              <c:numCache>
                <c:formatCode>General</c:formatCode>
                <c:ptCount val="11"/>
                <c:pt idx="0">
                  <c:v>9.8283333333333314</c:v>
                </c:pt>
                <c:pt idx="1">
                  <c:v>11.563333333333333</c:v>
                </c:pt>
                <c:pt idx="2">
                  <c:v>12.921666666666667</c:v>
                </c:pt>
                <c:pt idx="3">
                  <c:v>13.838333333333333</c:v>
                </c:pt>
                <c:pt idx="4">
                  <c:v>12.413333333333334</c:v>
                </c:pt>
                <c:pt idx="5">
                  <c:v>12.626666666666667</c:v>
                </c:pt>
                <c:pt idx="6">
                  <c:v>13.630833333333335</c:v>
                </c:pt>
                <c:pt idx="7">
                  <c:v>15.422499999999998</c:v>
                </c:pt>
                <c:pt idx="8">
                  <c:v>15.735000000000001</c:v>
                </c:pt>
                <c:pt idx="9">
                  <c:v>14.749166666666667</c:v>
                </c:pt>
                <c:pt idx="10">
                  <c:v>17.336666666666662</c:v>
                </c:pt>
              </c:numCache>
            </c:numRef>
          </c:val>
          <c:smooth val="0"/>
          <c:extLst>
            <c:ext xmlns:c16="http://schemas.microsoft.com/office/drawing/2014/chart" uri="{C3380CC4-5D6E-409C-BE32-E72D297353CC}">
              <c16:uniqueId val="{00000002-88A2-4209-9F92-244E5E5C6468}"/>
            </c:ext>
          </c:extLst>
        </c:ser>
        <c:dLbls>
          <c:showLegendKey val="0"/>
          <c:showVal val="0"/>
          <c:showCatName val="0"/>
          <c:showSerName val="0"/>
          <c:showPercent val="0"/>
          <c:showBubbleSize val="0"/>
        </c:dLbls>
        <c:marker val="1"/>
        <c:smooth val="0"/>
        <c:axId val="740898960"/>
        <c:axId val="740904208"/>
      </c:lineChart>
      <c:catAx>
        <c:axId val="7408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208"/>
        <c:crosses val="autoZero"/>
        <c:auto val="1"/>
        <c:lblAlgn val="ctr"/>
        <c:lblOffset val="100"/>
        <c:noMultiLvlLbl val="0"/>
      </c:catAx>
      <c:valAx>
        <c:axId val="7409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9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[FinalCleanedv2.xlsx]FT &amp; RAF Pivot!PivotTable8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'FT &amp; RAF Pivot'!$B$3</c:f>
              <c:strCache>
                <c:ptCount val="1"/>
                <c:pt idx="0">
                  <c:v>Average of Fuel tax </c:v>
                </c:pt>
              </c:strCache>
            </c:strRef>
          </c:tx>
          <c:spPr>
            <a:solidFill>
              <a:schemeClr val="accent1"/>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0-88A2-4209-9F92-244E5E5C6468}"/>
            </c:ext>
          </c:extLst>
        </c:ser>
        <c:ser>
          <c:idx val="1"/>
          <c:order val="1"/>
          <c:tx>
            <c:strRef>
              <c:f>'FT &amp; RAF Pivot'!$C$3</c:f>
              <c:strCache>
                <c:ptCount val="1"/>
                <c:pt idx="0">
                  <c:v>Average of Road accident Fund </c:v>
                </c:pt>
              </c:strCache>
            </c:strRef>
          </c:tx>
          <c:spPr>
            <a:solidFill>
              <a:schemeClr val="accent2"/>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1-88A2-4209-9F92-244E5E5C6468}"/>
            </c:ext>
          </c:extLst>
        </c:ser>
        <c:ser>
          <c:idx val="3"/>
          <c:order val="3"/>
          <c:tx>
            <c:strRef>
              <c:f>'FT &amp; RAF Pivot'!$E$3</c:f>
              <c:strCache>
                <c:ptCount val="1"/>
                <c:pt idx="0">
                  <c:v>Average of Other Cost(BFP+FT+RAF-TP) </c:v>
                </c:pt>
              </c:strCache>
            </c:strRef>
          </c:tx>
          <c:spPr>
            <a:solidFill>
              <a:schemeClr val="accent4"/>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Pivot'!$E$4:$E$15</c:f>
              <c:numCache>
                <c:formatCode>General</c:formatCode>
                <c:ptCount val="11"/>
                <c:pt idx="0">
                  <c:v>1.7186758333333332</c:v>
                </c:pt>
                <c:pt idx="1">
                  <c:v>2.1712166666666657</c:v>
                </c:pt>
                <c:pt idx="2">
                  <c:v>2.4283000000000001</c:v>
                </c:pt>
                <c:pt idx="3">
                  <c:v>2.5409166666666665</c:v>
                </c:pt>
                <c:pt idx="4">
                  <c:v>2.6609166666666675</c:v>
                </c:pt>
                <c:pt idx="5">
                  <c:v>2.824549999999999</c:v>
                </c:pt>
                <c:pt idx="6">
                  <c:v>3.0630500000000001</c:v>
                </c:pt>
                <c:pt idx="7">
                  <c:v>3.2526166666666665</c:v>
                </c:pt>
                <c:pt idx="8">
                  <c:v>3.409333333333334</c:v>
                </c:pt>
                <c:pt idx="9">
                  <c:v>3.6464608333333337</c:v>
                </c:pt>
                <c:pt idx="10">
                  <c:v>4.2656777777777783</c:v>
                </c:pt>
              </c:numCache>
            </c:numRef>
          </c:val>
          <c:extLst>
            <c:ext xmlns:c16="http://schemas.microsoft.com/office/drawing/2014/chart" uri="{C3380CC4-5D6E-409C-BE32-E72D297353CC}">
              <c16:uniqueId val="{00000008-8737-4EC1-8955-DDD3C76728D0}"/>
            </c:ext>
          </c:extLst>
        </c:ser>
        <c:ser>
          <c:idx val="4"/>
          <c:order val="4"/>
          <c:tx>
            <c:strRef>
              <c:f>'FT &amp; RAF Pivot'!$F$3</c:f>
              <c:strCache>
                <c:ptCount val="1"/>
                <c:pt idx="0">
                  <c:v>Average of BFP</c:v>
                </c:pt>
              </c:strCache>
            </c:strRef>
          </c:tx>
          <c:spPr>
            <a:solidFill>
              <a:schemeClr val="accent5"/>
            </a:solidFill>
            <a:ln>
              <a:noFill/>
            </a:ln>
            <a:effectLst/>
          </c:spPr>
          <c:invertIfNegative val="0"/>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Pivot'!$F$4:$F$15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extLst>
            <c:ext xmlns:c16="http://schemas.microsoft.com/office/drawing/2014/chart" uri="{C3380CC4-5D6E-409C-BE32-E72D297353CC}">
              <c16:uniqueId val="{00000009-8737-4EC1-8955-DDD3C76728D0}"/>
            </c:ext>
          </c:extLst>
        </c:ser>
        <c:dLbls>
          <c:showLegendKey val="0"/>
          <c:showVal val="0"/>
          <c:showCatName val="0"/>
          <c:showSerName val="0"/>
          <c:showPercent val="0"/>
          <c:showBubbleSize val="0"/>
        </c:dLbls>
        <c:gapWidth val="219"/>
        <c:axId val="740898960"/>
        <c:axId val="740904208"/>
      </c:barChart>
      <c:lineChart>
        <c:grouping val="standard"/>
        <c:varyColors val="0"/>
        <c:ser>
          <c:idx val="2"/>
          <c:order val="2"/>
          <c:tx>
            <c:strRef>
              <c:f>'FT &amp; RAF Pivot'!$D$3</c:f>
              <c:strCache>
                <c:ptCount val="1"/>
                <c:pt idx="0">
                  <c:v>Average of Total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'FT &amp; RAF Pivot'!$A$4:$A$15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Pivot'!$D$4:$D$15</c:f>
              <c:numCache>
                <c:formatCode>General</c:formatCode>
                <c:ptCount val="11"/>
                <c:pt idx="0">
                  <c:v>9.8283333333333314</c:v>
                </c:pt>
                <c:pt idx="1">
                  <c:v>11.563333333333333</c:v>
                </c:pt>
                <c:pt idx="2">
                  <c:v>12.921666666666667</c:v>
                </c:pt>
                <c:pt idx="3">
                  <c:v>13.838333333333333</c:v>
                </c:pt>
                <c:pt idx="4">
                  <c:v>12.413333333333334</c:v>
                </c:pt>
                <c:pt idx="5">
                  <c:v>12.626666666666667</c:v>
                </c:pt>
                <c:pt idx="6">
                  <c:v>13.630833333333335</c:v>
                </c:pt>
                <c:pt idx="7">
                  <c:v>15.422499999999998</c:v>
                </c:pt>
                <c:pt idx="8">
                  <c:v>15.735000000000001</c:v>
                </c:pt>
                <c:pt idx="9">
                  <c:v>14.749166666666667</c:v>
                </c:pt>
                <c:pt idx="10">
                  <c:v>17.336666666666662</c:v>
                </c:pt>
              </c:numCache>
            </c:numRef>
          </c:val>
          <c:smooth val="0"/>
          <c:extLst>
            <c:ext xmlns:c16="http://schemas.microsoft.com/office/drawing/2014/chart" uri="{C3380CC4-5D6E-409C-BE32-E72D297353CC}">
              <c16:uniqueId val="{00000002-88A2-4209-9F92-244E5E5C6468}"/>
            </c:ext>
          </c:extLst>
        </c:ser>
        <c:dLbls>
          <c:showLegendKey val="0"/>
          <c:showVal val="0"/>
          <c:showCatName val="0"/>
          <c:showSerName val="0"/>
          <c:showPercent val="0"/>
          <c:showBubbleSize val="0"/>
        </c:dLbls>
        <c:marker val="1"/>
        <c:smooth val="0"/>
        <c:axId val="740898960"/>
        <c:axId val="740904208"/>
      </c:lineChart>
      <c:catAx>
        <c:axId val="7408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208"/>
        <c:crosses val="autoZero"/>
        <c:auto val="1"/>
        <c:lblAlgn val="ctr"/>
        <c:lblOffset val="100"/>
        <c:noMultiLvlLbl val="0"/>
      </c:catAx>
      <c:valAx>
        <c:axId val="7409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9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[FinalCleanedv2.xlsx]FT &amp; RAF vs Total Price!PivotTable9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'FT &amp; RAF vs Total Price'!$B$3</c:f>
              <c:strCache>
                <c:ptCount val="1"/>
                <c:pt idx="0">
                  <c:v>Average of Fuel tax </c:v>
                </c:pt>
              </c:strCache>
            </c:strRef>
          </c:tx>
          <c:spPr>
            <a:solidFill>
              <a:schemeClr val="accent1"/>
            </a:solidFill>
            <a:ln>
              <a:noFill/>
            </a:ln>
            <a:effectLst/>
          </c:spPr>
          <c:invertIfNegative val="0"/>
          <c:cat>
            <c:strRef>
              <c:f>'FT &amp; RAF vs Total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Total Price'!$B$4:$B$15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0-88A2-4209-9F92-244E5E5C6468}"/>
            </c:ext>
          </c:extLst>
        </c:ser>
        <c:ser>
          <c:idx val="1"/>
          <c:order val="1"/>
          <c:tx>
            <c:strRef>
              <c:f>'FT &amp; RAF vs Total Price'!$C$3</c:f>
              <c:strCache>
                <c:ptCount val="1"/>
                <c:pt idx="0">
                  <c:v>Average of Road accident Fund </c:v>
                </c:pt>
              </c:strCache>
            </c:strRef>
          </c:tx>
          <c:spPr>
            <a:solidFill>
              <a:schemeClr val="accent2"/>
            </a:solidFill>
            <a:ln>
              <a:noFill/>
            </a:ln>
            <a:effectLst/>
          </c:spPr>
          <c:invertIfNegative val="0"/>
          <c:cat>
            <c:strRef>
              <c:f>'FT &amp; RAF vs Total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Total Price'!$C$4:$C$15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1-88A2-4209-9F92-244E5E5C6468}"/>
            </c:ext>
          </c:extLst>
        </c:ser>
        <c:dLbls>
          <c:showLegendKey val="0"/>
          <c:showVal val="0"/>
          <c:showCatName val="0"/>
          <c:showSerName val="0"/>
          <c:showPercent val="0"/>
          <c:showBubbleSize val="0"/>
        </c:dLbls>
        <c:gapWidth val="219"/>
        <c:overlap val="100"/>
        <c:axId val="952797960"/>
        <c:axId val="952797304"/>
      </c:barChart>
      <c:lineChart>
        <c:grouping val="standard"/>
        <c:varyColors val="0"/>
        <c:ser>
          <c:idx val="2"/>
          <c:order val="2"/>
          <c:tx>
            <c:strRef>
              <c:f>'FT &amp; RAF vs Total Price'!$D$3</c:f>
              <c:strCache>
                <c:ptCount val="1"/>
                <c:pt idx="0">
                  <c:v>Average of Total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'FT &amp; RAF vs Total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Total Price'!$D$4:$D$15</c:f>
              <c:numCache>
                <c:formatCode>General</c:formatCode>
                <c:ptCount val="11"/>
                <c:pt idx="0">
                  <c:v>9.8283333333333314</c:v>
                </c:pt>
                <c:pt idx="1">
                  <c:v>11.563333333333333</c:v>
                </c:pt>
                <c:pt idx="2">
                  <c:v>12.921666666666667</c:v>
                </c:pt>
                <c:pt idx="3">
                  <c:v>13.838333333333333</c:v>
                </c:pt>
                <c:pt idx="4">
                  <c:v>12.413333333333334</c:v>
                </c:pt>
                <c:pt idx="5">
                  <c:v>12.626666666666667</c:v>
                </c:pt>
                <c:pt idx="6">
                  <c:v>13.630833333333335</c:v>
                </c:pt>
                <c:pt idx="7">
                  <c:v>15.422499999999998</c:v>
                </c:pt>
                <c:pt idx="8">
                  <c:v>15.735000000000001</c:v>
                </c:pt>
                <c:pt idx="9">
                  <c:v>14.749166666666667</c:v>
                </c:pt>
                <c:pt idx="10">
                  <c:v>17.336666666666662</c:v>
                </c:pt>
              </c:numCache>
            </c:numRef>
          </c:val>
          <c:smooth val="0"/>
          <c:extLst>
            <c:ext xmlns:c16="http://schemas.microsoft.com/office/drawing/2014/chart" uri="{C3380CC4-5D6E-409C-BE32-E72D297353CC}">
              <c16:uniqueId val="{00000002-88A2-4209-9F92-244E5E5C6468}"/>
            </c:ext>
          </c:extLst>
        </c:ser>
        <c:dLbls>
          <c:showLegendKey val="0"/>
          <c:showVal val="0"/>
          <c:showCatName val="0"/>
          <c:showSerName val="0"/>
          <c:showPercent val="0"/>
          <c:showBubbleSize val="0"/>
        </c:dLbls>
        <c:marker val="1"/>
        <c:smooth val="0"/>
        <c:axId val="740898960"/>
        <c:axId val="740904208"/>
      </c:lineChart>
      <c:catAx>
        <c:axId val="7408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208"/>
        <c:crosses val="autoZero"/>
        <c:auto val="1"/>
        <c:lblAlgn val="ctr"/>
        <c:lblOffset val="100"/>
        <c:noMultiLvlLbl val="0"/>
      </c:catAx>
      <c:valAx>
        <c:axId val="74090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1">
                    <a:solidFill>
                      <a:schemeClr val="accent3"/>
                    </a:solidFill>
                  </a:rPr>
                  <a:t>Total</a:t>
                </a:r>
                <a:r>
                  <a:rPr lang="en-ZA"/>
                  <a:t> </a:t>
                </a:r>
                <a:r>
                  <a:rPr lang="en-ZA" b="1">
                    <a:solidFill>
                      <a:schemeClr val="accent3"/>
                    </a:solidFill>
                  </a:rPr>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98960"/>
        <c:crosses val="autoZero"/>
        <c:crossBetween val="between"/>
      </c:valAx>
      <c:valAx>
        <c:axId val="9527973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solidFill>
                      <a:schemeClr val="tx2">
                        <a:lumMod val="60000"/>
                        <a:lumOff val="40000"/>
                      </a:schemeClr>
                    </a:solidFill>
                  </a:rPr>
                  <a:t>FT</a:t>
                </a:r>
                <a:r>
                  <a:rPr lang="en-ZA"/>
                  <a:t> &amp;</a:t>
                </a:r>
                <a:r>
                  <a:rPr lang="en-ZA" baseline="0"/>
                  <a:t> </a:t>
                </a:r>
                <a:r>
                  <a:rPr lang="en-ZA" baseline="0">
                    <a:solidFill>
                      <a:srgbClr val="C00000"/>
                    </a:solidFill>
                  </a:rPr>
                  <a:t>RAF</a:t>
                </a:r>
                <a:endParaRPr lang="en-ZA">
                  <a:solidFill>
                    <a:srgbClr val="C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797960"/>
        <c:crosses val="max"/>
        <c:crossBetween val="between"/>
      </c:valAx>
      <c:catAx>
        <c:axId val="952797960"/>
        <c:scaling>
          <c:orientation val="minMax"/>
        </c:scaling>
        <c:delete val="1"/>
        <c:axPos val="b"/>
        <c:numFmt formatCode="General" sourceLinked="1"/>
        <c:majorTickMark val="out"/>
        <c:minorTickMark val="none"/>
        <c:tickLblPos val="nextTo"/>
        <c:crossAx val="9527973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[FinalCleanedv2.xlsx]FT &amp; RAF vs Total Price!PivotTable9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84372675395523E-2"/>
          <c:y val="0.13035156509200516"/>
          <c:w val="0.88044869694790695"/>
          <c:h val="0.7803814249913571"/>
        </c:manualLayout>
      </c:layout>
      <c:barChart>
        <c:barDir val="col"/>
        <c:grouping val="stacked"/>
        <c:varyColors val="0"/>
        <c:ser>
          <c:idx val="0"/>
          <c:order val="0"/>
          <c:tx>
            <c:strRef>
              <c:f>'FT &amp; RAF vs Total Price'!$B$3</c:f>
              <c:strCache>
                <c:ptCount val="1"/>
                <c:pt idx="0">
                  <c:v>Average of Fuel tax </c:v>
                </c:pt>
              </c:strCache>
            </c:strRef>
          </c:tx>
          <c:spPr>
            <a:solidFill>
              <a:schemeClr val="accent1"/>
            </a:solidFill>
            <a:ln>
              <a:noFill/>
            </a:ln>
            <a:effectLst/>
          </c:spPr>
          <c:invertIfNegative val="0"/>
          <c:cat>
            <c:strRef>
              <c:f>'FT &amp; RAF vs Total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Total Price'!$B$4:$B$15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0-08E4-4DDB-8452-7416C005B2D3}"/>
            </c:ext>
          </c:extLst>
        </c:ser>
        <c:ser>
          <c:idx val="1"/>
          <c:order val="1"/>
          <c:tx>
            <c:strRef>
              <c:f>'FT &amp; RAF vs Total Price'!$C$3</c:f>
              <c:strCache>
                <c:ptCount val="1"/>
                <c:pt idx="0">
                  <c:v>Average of Road accident Fund </c:v>
                </c:pt>
              </c:strCache>
            </c:strRef>
          </c:tx>
          <c:spPr>
            <a:solidFill>
              <a:schemeClr val="accent2"/>
            </a:solidFill>
            <a:ln>
              <a:noFill/>
            </a:ln>
            <a:effectLst/>
          </c:spPr>
          <c:invertIfNegative val="0"/>
          <c:cat>
            <c:strRef>
              <c:f>'FT &amp; RAF vs Total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Total Price'!$C$4:$C$15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1-08E4-4DDB-8452-7416C005B2D3}"/>
            </c:ext>
          </c:extLst>
        </c:ser>
        <c:dLbls>
          <c:showLegendKey val="0"/>
          <c:showVal val="0"/>
          <c:showCatName val="0"/>
          <c:showSerName val="0"/>
          <c:showPercent val="0"/>
          <c:showBubbleSize val="0"/>
        </c:dLbls>
        <c:gapWidth val="219"/>
        <c:overlap val="100"/>
        <c:axId val="958331920"/>
        <c:axId val="958330280"/>
      </c:barChart>
      <c:lineChart>
        <c:grouping val="standard"/>
        <c:varyColors val="0"/>
        <c:ser>
          <c:idx val="2"/>
          <c:order val="2"/>
          <c:tx>
            <c:strRef>
              <c:f>'FT &amp; RAF vs Total Price'!$D$3</c:f>
              <c:strCache>
                <c:ptCount val="1"/>
                <c:pt idx="0">
                  <c:v>Average of Total Price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'FT &amp; RAF vs Total Price'!$A$4:$A$15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Total Price'!$D$4:$D$15</c:f>
              <c:numCache>
                <c:formatCode>General</c:formatCode>
                <c:ptCount val="11"/>
                <c:pt idx="0">
                  <c:v>9.8283333333333314</c:v>
                </c:pt>
                <c:pt idx="1">
                  <c:v>11.563333333333333</c:v>
                </c:pt>
                <c:pt idx="2">
                  <c:v>12.921666666666667</c:v>
                </c:pt>
                <c:pt idx="3">
                  <c:v>13.838333333333333</c:v>
                </c:pt>
                <c:pt idx="4">
                  <c:v>12.413333333333334</c:v>
                </c:pt>
                <c:pt idx="5">
                  <c:v>12.626666666666667</c:v>
                </c:pt>
                <c:pt idx="6">
                  <c:v>13.630833333333335</c:v>
                </c:pt>
                <c:pt idx="7">
                  <c:v>15.422499999999998</c:v>
                </c:pt>
                <c:pt idx="8">
                  <c:v>15.735000000000001</c:v>
                </c:pt>
                <c:pt idx="9">
                  <c:v>14.749166666666667</c:v>
                </c:pt>
                <c:pt idx="10">
                  <c:v>17.336666666666662</c:v>
                </c:pt>
              </c:numCache>
            </c:numRef>
          </c:val>
          <c:smooth val="0"/>
          <c:extLst>
            <c:ext xmlns:c16="http://schemas.microsoft.com/office/drawing/2014/chart" uri="{C3380CC4-5D6E-409C-BE32-E72D297353CC}">
              <c16:uniqueId val="{00000002-08E4-4DDB-8452-7416C005B2D3}"/>
            </c:ext>
          </c:extLst>
        </c:ser>
        <c:dLbls>
          <c:showLegendKey val="0"/>
          <c:showVal val="0"/>
          <c:showCatName val="0"/>
          <c:showSerName val="0"/>
          <c:showPercent val="0"/>
          <c:showBubbleSize val="0"/>
        </c:dLbls>
        <c:marker val="1"/>
        <c:smooth val="0"/>
        <c:axId val="958331920"/>
        <c:axId val="958330280"/>
      </c:lineChart>
      <c:catAx>
        <c:axId val="95833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30280"/>
        <c:crosses val="autoZero"/>
        <c:auto val="1"/>
        <c:lblAlgn val="ctr"/>
        <c:lblOffset val="100"/>
        <c:noMultiLvlLbl val="0"/>
      </c:catAx>
      <c:valAx>
        <c:axId val="958330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31920"/>
        <c:crosses val="autoZero"/>
        <c:crossBetween val="between"/>
        <c:majorUnit val="1"/>
      </c:valAx>
      <c:spPr>
        <a:noFill/>
        <a:ln>
          <a:solidFill>
            <a:schemeClr val="tx1"/>
          </a:solid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[FinalCleanedv2.xlsx]Pivot_Table!PivotTable1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Average of BFP</c:v>
                </c:pt>
              </c:strCache>
            </c:strRef>
          </c:tx>
          <c:spPr>
            <a:solidFill>
              <a:schemeClr val="accent1"/>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Pivot_Table!$B$4:$B$14</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extLst>
            <c:ext xmlns:c16="http://schemas.microsoft.com/office/drawing/2014/chart" uri="{C3380CC4-5D6E-409C-BE32-E72D297353CC}">
              <c16:uniqueId val="{00000000-7F22-4AEA-B0A9-2492F17C294A}"/>
            </c:ext>
          </c:extLst>
        </c:ser>
        <c:ser>
          <c:idx val="2"/>
          <c:order val="2"/>
          <c:tx>
            <c:strRef>
              <c:f>Pivot_Table!$D$3</c:f>
              <c:strCache>
                <c:ptCount val="1"/>
                <c:pt idx="0">
                  <c:v>Average of Road accident Fund </c:v>
                </c:pt>
              </c:strCache>
            </c:strRef>
          </c:tx>
          <c:spPr>
            <a:solidFill>
              <a:schemeClr val="accent3"/>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Pivot_Table!$D$4:$D$14</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2-7F22-4AEA-B0A9-2492F17C294A}"/>
            </c:ext>
          </c:extLst>
        </c:ser>
        <c:ser>
          <c:idx val="3"/>
          <c:order val="3"/>
          <c:tx>
            <c:strRef>
              <c:f>Pivot_Table!$E$3</c:f>
              <c:strCache>
                <c:ptCount val="1"/>
                <c:pt idx="0">
                  <c:v>Average of Fuel tax </c:v>
                </c:pt>
              </c:strCache>
            </c:strRef>
          </c:tx>
          <c:spPr>
            <a:solidFill>
              <a:schemeClr val="accent4"/>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Pivot_Table!$E$4:$E$14</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4-7F22-4AEA-B0A9-2492F17C294A}"/>
            </c:ext>
          </c:extLst>
        </c:ser>
        <c:ser>
          <c:idx val="1"/>
          <c:order val="1"/>
          <c:tx>
            <c:strRef>
              <c:f>Pivot_Table!$C$3</c:f>
              <c:strCache>
                <c:ptCount val="1"/>
                <c:pt idx="0">
                  <c:v>Average of USD-ZAR</c:v>
                </c:pt>
              </c:strCache>
            </c:strRef>
          </c:tx>
          <c:spPr>
            <a:solidFill>
              <a:schemeClr val="accent2"/>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Pivot_Table!$C$4:$C$14</c:f>
              <c:numCache>
                <c:formatCode>General</c:formatCode>
                <c:ptCount val="11"/>
                <c:pt idx="0">
                  <c:v>7.269233333333335</c:v>
                </c:pt>
                <c:pt idx="1">
                  <c:v>8.2181999999999995</c:v>
                </c:pt>
                <c:pt idx="2">
                  <c:v>9.6638666666666655</c:v>
                </c:pt>
                <c:pt idx="3">
                  <c:v>10.859233333333334</c:v>
                </c:pt>
                <c:pt idx="4">
                  <c:v>12.758707916666667</c:v>
                </c:pt>
                <c:pt idx="5">
                  <c:v>14.719833333333334</c:v>
                </c:pt>
                <c:pt idx="6">
                  <c:v>13.321141666666668</c:v>
                </c:pt>
                <c:pt idx="7">
                  <c:v>13.246266666666665</c:v>
                </c:pt>
                <c:pt idx="8">
                  <c:v>14.457458333333335</c:v>
                </c:pt>
                <c:pt idx="9">
                  <c:v>16.472741666666668</c:v>
                </c:pt>
                <c:pt idx="10">
                  <c:v>14.577255555555556</c:v>
                </c:pt>
              </c:numCache>
            </c:numRef>
          </c:val>
          <c:extLst>
            <c:ext xmlns:c16="http://schemas.microsoft.com/office/drawing/2014/chart" uri="{C3380CC4-5D6E-409C-BE32-E72D297353CC}">
              <c16:uniqueId val="{00000001-7F22-4AEA-B0A9-2492F17C294A}"/>
            </c:ext>
          </c:extLst>
        </c:ser>
        <c:dLbls>
          <c:showLegendKey val="0"/>
          <c:showVal val="0"/>
          <c:showCatName val="0"/>
          <c:showSerName val="0"/>
          <c:showPercent val="0"/>
          <c:showBubbleSize val="0"/>
        </c:dLbls>
        <c:gapWidth val="219"/>
        <c:axId val="611389744"/>
        <c:axId val="611392040"/>
      </c:barChart>
      <c:catAx>
        <c:axId val="6113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92040"/>
        <c:crosses val="autoZero"/>
        <c:auto val="1"/>
        <c:lblAlgn val="ctr"/>
        <c:lblOffset val="100"/>
        <c:noMultiLvlLbl val="0"/>
      </c:catAx>
      <c:valAx>
        <c:axId val="61139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89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[FinalCleanedv2.xlsx]FT &amp; RAF vs BFP!PivotTable10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'FT &amp; RAF vs BFP'!$B$3</c:f>
              <c:strCache>
                <c:ptCount val="1"/>
                <c:pt idx="0">
                  <c:v>Average of Fuel tax </c:v>
                </c:pt>
              </c:strCache>
            </c:strRef>
          </c:tx>
          <c:spPr>
            <a:solidFill>
              <a:schemeClr val="accent1"/>
            </a:solidFill>
            <a:ln>
              <a:noFill/>
            </a:ln>
            <a:effectLst/>
          </c:spPr>
          <c:invertIfNegative val="0"/>
          <c:cat>
            <c:strRef>
              <c:f>'FT &amp; RAF vs BFP'!$A$4:$A$15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BFP'!$B$4:$B$15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0-88A2-4209-9F92-244E5E5C6468}"/>
            </c:ext>
          </c:extLst>
        </c:ser>
        <c:ser>
          <c:idx val="1"/>
          <c:order val="1"/>
          <c:tx>
            <c:strRef>
              <c:f>'FT &amp; RAF vs BFP'!$C$3</c:f>
              <c:strCache>
                <c:ptCount val="1"/>
                <c:pt idx="0">
                  <c:v>Average of Road accident Fund </c:v>
                </c:pt>
              </c:strCache>
            </c:strRef>
          </c:tx>
          <c:spPr>
            <a:solidFill>
              <a:schemeClr val="accent2"/>
            </a:solidFill>
            <a:ln>
              <a:noFill/>
            </a:ln>
            <a:effectLst/>
          </c:spPr>
          <c:invertIfNegative val="0"/>
          <c:cat>
            <c:strRef>
              <c:f>'FT &amp; RAF vs BFP'!$A$4:$A$15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BFP'!$C$4:$C$15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1-88A2-4209-9F92-244E5E5C6468}"/>
            </c:ext>
          </c:extLst>
        </c:ser>
        <c:dLbls>
          <c:showLegendKey val="0"/>
          <c:showVal val="0"/>
          <c:showCatName val="0"/>
          <c:showSerName val="0"/>
          <c:showPercent val="0"/>
          <c:showBubbleSize val="0"/>
        </c:dLbls>
        <c:gapWidth val="219"/>
        <c:overlap val="100"/>
        <c:axId val="740898960"/>
        <c:axId val="740904208"/>
      </c:barChart>
      <c:lineChart>
        <c:grouping val="standard"/>
        <c:varyColors val="0"/>
        <c:ser>
          <c:idx val="2"/>
          <c:order val="2"/>
          <c:tx>
            <c:strRef>
              <c:f>'FT &amp; RAF vs BFP'!$D$3</c:f>
              <c:strCache>
                <c:ptCount val="1"/>
                <c:pt idx="0">
                  <c:v>Average of BFP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'FT &amp; RAF vs BFP'!$A$4:$A$15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BFP'!$D$4:$D$15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smooth val="0"/>
          <c:extLst>
            <c:ext xmlns:c16="http://schemas.microsoft.com/office/drawing/2014/chart" uri="{C3380CC4-5D6E-409C-BE32-E72D297353CC}">
              <c16:uniqueId val="{00000002-88A2-4209-9F92-244E5E5C6468}"/>
            </c:ext>
          </c:extLst>
        </c:ser>
        <c:dLbls>
          <c:showLegendKey val="0"/>
          <c:showVal val="0"/>
          <c:showCatName val="0"/>
          <c:showSerName val="0"/>
          <c:showPercent val="0"/>
          <c:showBubbleSize val="0"/>
        </c:dLbls>
        <c:marker val="1"/>
        <c:smooth val="0"/>
        <c:axId val="740898960"/>
        <c:axId val="740904208"/>
      </c:lineChart>
      <c:catAx>
        <c:axId val="7408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208"/>
        <c:crosses val="autoZero"/>
        <c:auto val="1"/>
        <c:lblAlgn val="ctr"/>
        <c:lblOffset val="100"/>
        <c:noMultiLvlLbl val="0"/>
      </c:catAx>
      <c:valAx>
        <c:axId val="7409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9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[FinalCleanedv2.xlsx]FT &amp; RAF vs BFP!PivotTable10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'FT &amp; RAF vs BFP'!$B$3</c:f>
              <c:strCache>
                <c:ptCount val="1"/>
                <c:pt idx="0">
                  <c:v>Average of Fuel tax </c:v>
                </c:pt>
              </c:strCache>
            </c:strRef>
          </c:tx>
          <c:spPr>
            <a:solidFill>
              <a:schemeClr val="accent1"/>
            </a:solidFill>
            <a:ln>
              <a:noFill/>
            </a:ln>
            <a:effectLst/>
          </c:spPr>
          <c:invertIfNegative val="0"/>
          <c:cat>
            <c:strRef>
              <c:f>'FT &amp; RAF vs BFP'!$A$4:$A$15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BFP'!$B$4:$B$15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0-88A2-4209-9F92-244E5E5C6468}"/>
            </c:ext>
          </c:extLst>
        </c:ser>
        <c:ser>
          <c:idx val="1"/>
          <c:order val="1"/>
          <c:tx>
            <c:strRef>
              <c:f>'FT &amp; RAF vs BFP'!$C$3</c:f>
              <c:strCache>
                <c:ptCount val="1"/>
                <c:pt idx="0">
                  <c:v>Average of Road accident Fund </c:v>
                </c:pt>
              </c:strCache>
            </c:strRef>
          </c:tx>
          <c:spPr>
            <a:solidFill>
              <a:schemeClr val="accent2"/>
            </a:solidFill>
            <a:ln>
              <a:noFill/>
            </a:ln>
            <a:effectLst/>
          </c:spPr>
          <c:invertIfNegative val="0"/>
          <c:cat>
            <c:strRef>
              <c:f>'FT &amp; RAF vs BFP'!$A$4:$A$15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BFP'!$C$4:$C$15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1-88A2-4209-9F92-244E5E5C6468}"/>
            </c:ext>
          </c:extLst>
        </c:ser>
        <c:dLbls>
          <c:showLegendKey val="0"/>
          <c:showVal val="0"/>
          <c:showCatName val="0"/>
          <c:showSerName val="0"/>
          <c:showPercent val="0"/>
          <c:showBubbleSize val="0"/>
        </c:dLbls>
        <c:gapWidth val="219"/>
        <c:axId val="740898960"/>
        <c:axId val="740904208"/>
      </c:barChart>
      <c:lineChart>
        <c:grouping val="standard"/>
        <c:varyColors val="0"/>
        <c:ser>
          <c:idx val="2"/>
          <c:order val="2"/>
          <c:tx>
            <c:strRef>
              <c:f>'FT &amp; RAF vs BFP'!$D$3</c:f>
              <c:strCache>
                <c:ptCount val="1"/>
                <c:pt idx="0">
                  <c:v>Average of BFP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'FT &amp; RAF vs BFP'!$A$4:$A$15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'FT &amp; RAF vs BFP'!$D$4:$D$15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smooth val="0"/>
          <c:extLst>
            <c:ext xmlns:c16="http://schemas.microsoft.com/office/drawing/2014/chart" uri="{C3380CC4-5D6E-409C-BE32-E72D297353CC}">
              <c16:uniqueId val="{00000002-88A2-4209-9F92-244E5E5C6468}"/>
            </c:ext>
          </c:extLst>
        </c:ser>
        <c:dLbls>
          <c:showLegendKey val="0"/>
          <c:showVal val="0"/>
          <c:showCatName val="0"/>
          <c:showSerName val="0"/>
          <c:showPercent val="0"/>
          <c:showBubbleSize val="0"/>
        </c:dLbls>
        <c:marker val="1"/>
        <c:smooth val="0"/>
        <c:axId val="740898960"/>
        <c:axId val="740904208"/>
      </c:lineChart>
      <c:catAx>
        <c:axId val="74089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04208"/>
        <c:crosses val="autoZero"/>
        <c:auto val="1"/>
        <c:lblAlgn val="ctr"/>
        <c:lblOffset val="100"/>
        <c:noMultiLvlLbl val="0"/>
      </c:catAx>
      <c:valAx>
        <c:axId val="7409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989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[FinalCleanedv2.xlsx]Pivot_Table!PivotTable1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Average of BFP</c:v>
                </c:pt>
              </c:strCache>
            </c:strRef>
          </c:tx>
          <c:spPr>
            <a:solidFill>
              <a:schemeClr val="accent1"/>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Pivot_Table!$B$4:$B$14</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extLst>
            <c:ext xmlns:c16="http://schemas.microsoft.com/office/drawing/2014/chart" uri="{C3380CC4-5D6E-409C-BE32-E72D297353CC}">
              <c16:uniqueId val="{00000000-A819-4453-8819-F72A1F20CFC6}"/>
            </c:ext>
          </c:extLst>
        </c:ser>
        <c:ser>
          <c:idx val="2"/>
          <c:order val="2"/>
          <c:tx>
            <c:strRef>
              <c:f>Pivot_Table!$D$3</c:f>
              <c:strCache>
                <c:ptCount val="1"/>
                <c:pt idx="0">
                  <c:v>Average of Road accident Fund </c:v>
                </c:pt>
              </c:strCache>
            </c:strRef>
          </c:tx>
          <c:spPr>
            <a:solidFill>
              <a:schemeClr val="accent3"/>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Pivot_Table!$D$4:$D$14</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2-A819-4453-8819-F72A1F20CFC6}"/>
            </c:ext>
          </c:extLst>
        </c:ser>
        <c:ser>
          <c:idx val="3"/>
          <c:order val="3"/>
          <c:tx>
            <c:strRef>
              <c:f>Pivot_Table!$E$3</c:f>
              <c:strCache>
                <c:ptCount val="1"/>
                <c:pt idx="0">
                  <c:v>Average of Fuel tax </c:v>
                </c:pt>
              </c:strCache>
            </c:strRef>
          </c:tx>
          <c:spPr>
            <a:solidFill>
              <a:schemeClr val="accent4"/>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Pivot_Table!$E$4:$E$14</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4-A819-4453-8819-F72A1F20CFC6}"/>
            </c:ext>
          </c:extLst>
        </c:ser>
        <c:dLbls>
          <c:showLegendKey val="0"/>
          <c:showVal val="0"/>
          <c:showCatName val="0"/>
          <c:showSerName val="0"/>
          <c:showPercent val="0"/>
          <c:showBubbleSize val="0"/>
        </c:dLbls>
        <c:gapWidth val="150"/>
        <c:axId val="642082328"/>
        <c:axId val="642082984"/>
      </c:barChart>
      <c:lineChart>
        <c:grouping val="standard"/>
        <c:varyColors val="0"/>
        <c:ser>
          <c:idx val="1"/>
          <c:order val="1"/>
          <c:tx>
            <c:strRef>
              <c:f>Pivot_Table!$C$3</c:f>
              <c:strCache>
                <c:ptCount val="1"/>
                <c:pt idx="0">
                  <c:v>Average of USD-ZAR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Pivot_Table!$C$4:$C$14</c:f>
              <c:numCache>
                <c:formatCode>General</c:formatCode>
                <c:ptCount val="11"/>
                <c:pt idx="0">
                  <c:v>7.269233333333335</c:v>
                </c:pt>
                <c:pt idx="1">
                  <c:v>8.2181999999999995</c:v>
                </c:pt>
                <c:pt idx="2">
                  <c:v>9.6638666666666655</c:v>
                </c:pt>
                <c:pt idx="3">
                  <c:v>10.859233333333334</c:v>
                </c:pt>
                <c:pt idx="4">
                  <c:v>12.758707916666667</c:v>
                </c:pt>
                <c:pt idx="5">
                  <c:v>14.719833333333334</c:v>
                </c:pt>
                <c:pt idx="6">
                  <c:v>13.321141666666668</c:v>
                </c:pt>
                <c:pt idx="7">
                  <c:v>13.246266666666665</c:v>
                </c:pt>
                <c:pt idx="8">
                  <c:v>14.457458333333335</c:v>
                </c:pt>
                <c:pt idx="9">
                  <c:v>16.472741666666668</c:v>
                </c:pt>
                <c:pt idx="10">
                  <c:v>14.577255555555556</c:v>
                </c:pt>
              </c:numCache>
            </c:numRef>
          </c:val>
          <c:smooth val="0"/>
          <c:extLst>
            <c:ext xmlns:c16="http://schemas.microsoft.com/office/drawing/2014/chart" uri="{C3380CC4-5D6E-409C-BE32-E72D297353CC}">
              <c16:uniqueId val="{00000001-A819-4453-8819-F72A1F20CFC6}"/>
            </c:ext>
          </c:extLst>
        </c:ser>
        <c:dLbls>
          <c:showLegendKey val="0"/>
          <c:showVal val="0"/>
          <c:showCatName val="0"/>
          <c:showSerName val="0"/>
          <c:showPercent val="0"/>
          <c:showBubbleSize val="0"/>
        </c:dLbls>
        <c:marker val="1"/>
        <c:smooth val="0"/>
        <c:axId val="642082328"/>
        <c:axId val="642082984"/>
      </c:lineChart>
      <c:catAx>
        <c:axId val="64208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82984"/>
        <c:crosses val="autoZero"/>
        <c:auto val="1"/>
        <c:lblAlgn val="ctr"/>
        <c:lblOffset val="100"/>
        <c:noMultiLvlLbl val="0"/>
      </c:catAx>
      <c:valAx>
        <c:axId val="642082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82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[FinalCleanedv2.xlsx]Pivot_Table!PivotTable1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Pivot_Table!$B$3</c:f>
              <c:strCache>
                <c:ptCount val="1"/>
                <c:pt idx="0">
                  <c:v>Average of BFP</c:v>
                </c:pt>
              </c:strCache>
            </c:strRef>
          </c:tx>
          <c:spPr>
            <a:solidFill>
              <a:schemeClr val="accent1"/>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Pivot_Table!$B$4:$B$14</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extLst>
            <c:ext xmlns:c16="http://schemas.microsoft.com/office/drawing/2014/chart" uri="{C3380CC4-5D6E-409C-BE32-E72D297353CC}">
              <c16:uniqueId val="{00000000-5209-4FCF-9261-AD446A3D8D8D}"/>
            </c:ext>
          </c:extLst>
        </c:ser>
        <c:ser>
          <c:idx val="2"/>
          <c:order val="2"/>
          <c:tx>
            <c:strRef>
              <c:f>Pivot_Table!$D$3</c:f>
              <c:strCache>
                <c:ptCount val="1"/>
                <c:pt idx="0">
                  <c:v>Average of Road accident Fund </c:v>
                </c:pt>
              </c:strCache>
            </c:strRef>
          </c:tx>
          <c:spPr>
            <a:solidFill>
              <a:schemeClr val="accent3"/>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Pivot_Table!$D$4:$D$14</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2-5209-4FCF-9261-AD446A3D8D8D}"/>
            </c:ext>
          </c:extLst>
        </c:ser>
        <c:ser>
          <c:idx val="3"/>
          <c:order val="3"/>
          <c:tx>
            <c:strRef>
              <c:f>Pivot_Table!$E$3</c:f>
              <c:strCache>
                <c:ptCount val="1"/>
                <c:pt idx="0">
                  <c:v>Average of Fuel tax </c:v>
                </c:pt>
              </c:strCache>
            </c:strRef>
          </c:tx>
          <c:spPr>
            <a:solidFill>
              <a:schemeClr val="accent4"/>
            </a:solidFill>
            <a:ln>
              <a:noFill/>
            </a:ln>
            <a:effectLst/>
          </c:spPr>
          <c:invertIfNegative val="0"/>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Pivot_Table!$E$4:$E$14</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3-5209-4FCF-9261-AD446A3D8D8D}"/>
            </c:ext>
          </c:extLst>
        </c:ser>
        <c:dLbls>
          <c:showLegendKey val="0"/>
          <c:showVal val="0"/>
          <c:showCatName val="0"/>
          <c:showSerName val="0"/>
          <c:showPercent val="0"/>
          <c:showBubbleSize val="0"/>
        </c:dLbls>
        <c:gapWidth val="219"/>
        <c:overlap val="100"/>
        <c:axId val="601356736"/>
        <c:axId val="612201624"/>
      </c:barChart>
      <c:lineChart>
        <c:grouping val="standard"/>
        <c:varyColors val="0"/>
        <c:ser>
          <c:idx val="1"/>
          <c:order val="1"/>
          <c:tx>
            <c:strRef>
              <c:f>Pivot_Table!$C$3</c:f>
              <c:strCache>
                <c:ptCount val="1"/>
                <c:pt idx="0">
                  <c:v>Average of USD-ZAR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Pivot_Table!$A$4:$A$14</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Pivot_Table!$C$4:$C$14</c:f>
              <c:numCache>
                <c:formatCode>General</c:formatCode>
                <c:ptCount val="11"/>
                <c:pt idx="0">
                  <c:v>7.269233333333335</c:v>
                </c:pt>
                <c:pt idx="1">
                  <c:v>8.2181999999999995</c:v>
                </c:pt>
                <c:pt idx="2">
                  <c:v>9.6638666666666655</c:v>
                </c:pt>
                <c:pt idx="3">
                  <c:v>10.859233333333334</c:v>
                </c:pt>
                <c:pt idx="4">
                  <c:v>12.758707916666667</c:v>
                </c:pt>
                <c:pt idx="5">
                  <c:v>14.719833333333334</c:v>
                </c:pt>
                <c:pt idx="6">
                  <c:v>13.321141666666668</c:v>
                </c:pt>
                <c:pt idx="7">
                  <c:v>13.246266666666665</c:v>
                </c:pt>
                <c:pt idx="8">
                  <c:v>14.457458333333335</c:v>
                </c:pt>
                <c:pt idx="9">
                  <c:v>16.472741666666668</c:v>
                </c:pt>
                <c:pt idx="10">
                  <c:v>14.577255555555556</c:v>
                </c:pt>
              </c:numCache>
            </c:numRef>
          </c:val>
          <c:smooth val="0"/>
          <c:extLst>
            <c:ext xmlns:c16="http://schemas.microsoft.com/office/drawing/2014/chart" uri="{C3380CC4-5D6E-409C-BE32-E72D297353CC}">
              <c16:uniqueId val="{00000001-5209-4FCF-9261-AD446A3D8D8D}"/>
            </c:ext>
          </c:extLst>
        </c:ser>
        <c:dLbls>
          <c:showLegendKey val="0"/>
          <c:showVal val="0"/>
          <c:showCatName val="0"/>
          <c:showSerName val="0"/>
          <c:showPercent val="0"/>
          <c:showBubbleSize val="0"/>
        </c:dLbls>
        <c:marker val="1"/>
        <c:smooth val="0"/>
        <c:axId val="676563552"/>
        <c:axId val="676563224"/>
      </c:lineChart>
      <c:catAx>
        <c:axId val="6013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01624"/>
        <c:crosses val="autoZero"/>
        <c:auto val="1"/>
        <c:lblAlgn val="ctr"/>
        <c:lblOffset val="100"/>
        <c:noMultiLvlLbl val="0"/>
      </c:catAx>
      <c:valAx>
        <c:axId val="612201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56736"/>
        <c:crosses val="autoZero"/>
        <c:crossBetween val="between"/>
      </c:valAx>
      <c:valAx>
        <c:axId val="6765632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563552"/>
        <c:crosses val="max"/>
        <c:crossBetween val="between"/>
      </c:valAx>
      <c:catAx>
        <c:axId val="676563552"/>
        <c:scaling>
          <c:orientation val="minMax"/>
        </c:scaling>
        <c:delete val="1"/>
        <c:axPos val="b"/>
        <c:numFmt formatCode="General" sourceLinked="1"/>
        <c:majorTickMark val="out"/>
        <c:minorTickMark val="none"/>
        <c:tickLblPos val="nextTo"/>
        <c:crossAx val="6765632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[FinalCleanedv2.xlsx]Pie Charts!PivotTable2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pieChart>
        <c:varyColors val="1"/>
        <c:ser>
          <c:idx val="0"/>
          <c:order val="0"/>
          <c:tx>
            <c:strRef>
              <c:f>'Pie Charts'!$B$3:$B$6</c:f>
              <c:strCache>
                <c:ptCount val="1"/>
                <c:pt idx="0">
                  <c:v>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A-4173-8D8A-D0C7DE83F4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8A-4173-8D8A-D0C7DE83F4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1609-44A1-B923-D2C17C3E8F0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Charts'!$A$7:$A$9</c:f>
              <c:strCache>
                <c:ptCount val="3"/>
                <c:pt idx="0">
                  <c:v>Average of BFP</c:v>
                </c:pt>
                <c:pt idx="1">
                  <c:v>Average of Fuel tax </c:v>
                </c:pt>
                <c:pt idx="2">
                  <c:v>Average of Road accident Fund </c:v>
                </c:pt>
              </c:strCache>
            </c:strRef>
          </c:cat>
          <c:val>
            <c:numRef>
              <c:f>'Pie Charts'!$B$7:$B$9</c:f>
              <c:numCache>
                <c:formatCode>General</c:formatCode>
                <c:ptCount val="3"/>
                <c:pt idx="0">
                  <c:v>7.050988888888889</c:v>
                </c:pt>
                <c:pt idx="1">
                  <c:v>3.8766666666666669</c:v>
                </c:pt>
                <c:pt idx="2">
                  <c:v>2.1433333333333331</c:v>
                </c:pt>
              </c:numCache>
            </c:numRef>
          </c:val>
          <c:extLst>
            <c:ext xmlns:c16="http://schemas.microsoft.com/office/drawing/2014/chart" uri="{C3380CC4-5D6E-409C-BE32-E72D297353CC}">
              <c16:uniqueId val="{00000000-1609-44A1-B923-D2C17C3E8F0C}"/>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[FinalCleanedv2.xlsx]Line &amp; Bar!PivotTable3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&amp; Bar'!$B$3</c:f>
              <c:strCache>
                <c:ptCount val="1"/>
                <c:pt idx="0">
                  <c:v>Average of BFP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Bar'!$B$4:$B$15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smooth val="0"/>
          <c:extLst>
            <c:ext xmlns:c16="http://schemas.microsoft.com/office/drawing/2014/chart" uri="{C3380CC4-5D6E-409C-BE32-E72D297353CC}">
              <c16:uniqueId val="{00000000-FE67-4AA7-BB02-B6763EBDBB06}"/>
            </c:ext>
          </c:extLst>
        </c:ser>
        <c:ser>
          <c:idx val="1"/>
          <c:order val="1"/>
          <c:tx>
            <c:strRef>
              <c:f>'Line &amp; Bar'!$C$3</c:f>
              <c:strCache>
                <c:ptCount val="1"/>
                <c:pt idx="0">
                  <c:v>Average of Fuel tax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Bar'!$C$4:$C$15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smooth val="0"/>
          <c:extLst>
            <c:ext xmlns:c16="http://schemas.microsoft.com/office/drawing/2014/chart" uri="{C3380CC4-5D6E-409C-BE32-E72D297353CC}">
              <c16:uniqueId val="{00000001-FE67-4AA7-BB02-B6763EBDBB06}"/>
            </c:ext>
          </c:extLst>
        </c:ser>
        <c:ser>
          <c:idx val="2"/>
          <c:order val="2"/>
          <c:tx>
            <c:strRef>
              <c:f>'Line &amp; Bar'!$D$3</c:f>
              <c:strCache>
                <c:ptCount val="1"/>
                <c:pt idx="0">
                  <c:v>Average of Road accident Fund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Bar'!$D$4:$D$15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smooth val="0"/>
          <c:extLst>
            <c:ext xmlns:c16="http://schemas.microsoft.com/office/drawing/2014/chart" uri="{C3380CC4-5D6E-409C-BE32-E72D297353CC}">
              <c16:uniqueId val="{00000002-FE67-4AA7-BB02-B6763EBDBB06}"/>
            </c:ext>
          </c:extLst>
        </c:ser>
        <c:ser>
          <c:idx val="3"/>
          <c:order val="3"/>
          <c:tx>
            <c:strRef>
              <c:f>'Line &amp; Bar'!$E$3</c:f>
              <c:strCache>
                <c:ptCount val="1"/>
                <c:pt idx="0">
                  <c:v>Average of Other Cost(BFP+FT+RAF-TP)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Bar'!$E$4:$E$15</c:f>
              <c:numCache>
                <c:formatCode>General</c:formatCode>
                <c:ptCount val="11"/>
                <c:pt idx="0">
                  <c:v>1.7186758333333332</c:v>
                </c:pt>
                <c:pt idx="1">
                  <c:v>2.1712166666666657</c:v>
                </c:pt>
                <c:pt idx="2">
                  <c:v>2.4283000000000001</c:v>
                </c:pt>
                <c:pt idx="3">
                  <c:v>2.5409166666666665</c:v>
                </c:pt>
                <c:pt idx="4">
                  <c:v>2.6609166666666675</c:v>
                </c:pt>
                <c:pt idx="5">
                  <c:v>2.824549999999999</c:v>
                </c:pt>
                <c:pt idx="6">
                  <c:v>3.0630500000000001</c:v>
                </c:pt>
                <c:pt idx="7">
                  <c:v>3.2526166666666665</c:v>
                </c:pt>
                <c:pt idx="8">
                  <c:v>3.409333333333334</c:v>
                </c:pt>
                <c:pt idx="9">
                  <c:v>3.6464608333333337</c:v>
                </c:pt>
                <c:pt idx="10">
                  <c:v>4.2656777777777783</c:v>
                </c:pt>
              </c:numCache>
            </c:numRef>
          </c:val>
          <c:smooth val="0"/>
          <c:extLst>
            <c:ext xmlns:c16="http://schemas.microsoft.com/office/drawing/2014/chart" uri="{C3380CC4-5D6E-409C-BE32-E72D297353CC}">
              <c16:uniqueId val="{0000000A-FE67-4AA7-BB02-B6763EBDBB06}"/>
            </c:ext>
          </c:extLst>
        </c:ser>
        <c:dLbls>
          <c:showLegendKey val="0"/>
          <c:showVal val="0"/>
          <c:showCatName val="0"/>
          <c:showSerName val="0"/>
          <c:showPercent val="0"/>
          <c:showBubbleSize val="0"/>
        </c:dLbls>
        <c:marker val="1"/>
        <c:smooth val="0"/>
        <c:axId val="612190144"/>
        <c:axId val="612190800"/>
      </c:lineChart>
      <c:catAx>
        <c:axId val="61219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0800"/>
        <c:crosses val="autoZero"/>
        <c:auto val="1"/>
        <c:lblAlgn val="ctr"/>
        <c:lblOffset val="100"/>
        <c:noMultiLvlLbl val="0"/>
      </c:catAx>
      <c:valAx>
        <c:axId val="61219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1901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[FinalCleanedv2.xlsx]Line &amp; Bar!PivotTable3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'Line &amp; Bar'!$B$3</c:f>
              <c:strCache>
                <c:ptCount val="1"/>
                <c:pt idx="0">
                  <c:v>Average of BFP</c:v>
                </c:pt>
              </c:strCache>
            </c:strRef>
          </c:tx>
          <c:spPr>
            <a:solidFill>
              <a:schemeClr val="accent1"/>
            </a:solidFill>
            <a:ln>
              <a:noFill/>
            </a:ln>
            <a:effectLst/>
          </c:spPr>
          <c:invertIfNegative val="0"/>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Bar'!$B$4:$B$15</c:f>
              <c:numCache>
                <c:formatCode>General</c:formatCode>
                <c:ptCount val="11"/>
                <c:pt idx="0">
                  <c:v>5.5796574999999997</c:v>
                </c:pt>
                <c:pt idx="1">
                  <c:v>6.6071166666666654</c:v>
                </c:pt>
                <c:pt idx="2">
                  <c:v>7.4658666666666669</c:v>
                </c:pt>
                <c:pt idx="3">
                  <c:v>8.0624166666666692</c:v>
                </c:pt>
                <c:pt idx="4">
                  <c:v>5.8636666666666661</c:v>
                </c:pt>
                <c:pt idx="5">
                  <c:v>5.4871166666666662</c:v>
                </c:pt>
                <c:pt idx="6">
                  <c:v>5.8852833333333336</c:v>
                </c:pt>
                <c:pt idx="7">
                  <c:v>6.999883333333333</c:v>
                </c:pt>
                <c:pt idx="8">
                  <c:v>6.8231666666666664</c:v>
                </c:pt>
                <c:pt idx="9">
                  <c:v>5.3252058333333334</c:v>
                </c:pt>
                <c:pt idx="10">
                  <c:v>7.0509888888888899</c:v>
                </c:pt>
              </c:numCache>
            </c:numRef>
          </c:val>
          <c:extLst>
            <c:ext xmlns:c16="http://schemas.microsoft.com/office/drawing/2014/chart" uri="{C3380CC4-5D6E-409C-BE32-E72D297353CC}">
              <c16:uniqueId val="{00000000-8DCD-482D-834E-D7DA960602E5}"/>
            </c:ext>
          </c:extLst>
        </c:ser>
        <c:ser>
          <c:idx val="1"/>
          <c:order val="1"/>
          <c:tx>
            <c:strRef>
              <c:f>'Line &amp; Bar'!$C$3</c:f>
              <c:strCache>
                <c:ptCount val="1"/>
                <c:pt idx="0">
                  <c:v>Average of Fuel tax </c:v>
                </c:pt>
              </c:strCache>
            </c:strRef>
          </c:tx>
          <c:spPr>
            <a:solidFill>
              <a:schemeClr val="accent2"/>
            </a:solidFill>
            <a:ln>
              <a:noFill/>
            </a:ln>
            <a:effectLst/>
          </c:spPr>
          <c:invertIfNegative val="0"/>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Bar'!$C$4:$C$15</c:f>
              <c:numCache>
                <c:formatCode>General</c:formatCode>
                <c:ptCount val="11"/>
                <c:pt idx="0">
                  <c:v>1.75</c:v>
                </c:pt>
                <c:pt idx="1">
                  <c:v>1.925</c:v>
                </c:pt>
                <c:pt idx="2">
                  <c:v>2.0874999999999999</c:v>
                </c:pt>
                <c:pt idx="3">
                  <c:v>2.2150000000000007</c:v>
                </c:pt>
                <c:pt idx="4">
                  <c:v>2.4737500000000003</c:v>
                </c:pt>
                <c:pt idx="5">
                  <c:v>2.7750000000000004</c:v>
                </c:pt>
                <c:pt idx="6">
                  <c:v>3.0749999999999993</c:v>
                </c:pt>
                <c:pt idx="7">
                  <c:v>3.3149999999999999</c:v>
                </c:pt>
                <c:pt idx="8">
                  <c:v>3.5349999999999997</c:v>
                </c:pt>
                <c:pt idx="9">
                  <c:v>3.7300000000000009</c:v>
                </c:pt>
                <c:pt idx="10">
                  <c:v>3.8766666666666669</c:v>
                </c:pt>
              </c:numCache>
            </c:numRef>
          </c:val>
          <c:extLst>
            <c:ext xmlns:c16="http://schemas.microsoft.com/office/drawing/2014/chart" uri="{C3380CC4-5D6E-409C-BE32-E72D297353CC}">
              <c16:uniqueId val="{00000001-8DCD-482D-834E-D7DA960602E5}"/>
            </c:ext>
          </c:extLst>
        </c:ser>
        <c:ser>
          <c:idx val="2"/>
          <c:order val="2"/>
          <c:tx>
            <c:strRef>
              <c:f>'Line &amp; Bar'!$D$3</c:f>
              <c:strCache>
                <c:ptCount val="1"/>
                <c:pt idx="0">
                  <c:v>Average of Road accident Fund </c:v>
                </c:pt>
              </c:strCache>
            </c:strRef>
          </c:tx>
          <c:spPr>
            <a:solidFill>
              <a:schemeClr val="accent3"/>
            </a:solidFill>
            <a:ln>
              <a:noFill/>
            </a:ln>
            <a:effectLst/>
          </c:spPr>
          <c:invertIfNegative val="0"/>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Bar'!$D$4:$D$15</c:f>
              <c:numCache>
                <c:formatCode>General</c:formatCode>
                <c:ptCount val="11"/>
                <c:pt idx="0">
                  <c:v>0.77999999999999992</c:v>
                </c:pt>
                <c:pt idx="1">
                  <c:v>0.86000000000000021</c:v>
                </c:pt>
                <c:pt idx="2">
                  <c:v>0.94000000000000006</c:v>
                </c:pt>
                <c:pt idx="3">
                  <c:v>1.0199999999999998</c:v>
                </c:pt>
                <c:pt idx="4">
                  <c:v>1.4149999999999998</c:v>
                </c:pt>
                <c:pt idx="5">
                  <c:v>1.5399999999999998</c:v>
                </c:pt>
                <c:pt idx="6">
                  <c:v>1.6074999999999997</c:v>
                </c:pt>
                <c:pt idx="7">
                  <c:v>1.8549999999999998</c:v>
                </c:pt>
                <c:pt idx="8">
                  <c:v>1.9675000000000002</c:v>
                </c:pt>
                <c:pt idx="9">
                  <c:v>2.0474999999999999</c:v>
                </c:pt>
                <c:pt idx="10">
                  <c:v>2.1433333333333331</c:v>
                </c:pt>
              </c:numCache>
            </c:numRef>
          </c:val>
          <c:extLst>
            <c:ext xmlns:c16="http://schemas.microsoft.com/office/drawing/2014/chart" uri="{C3380CC4-5D6E-409C-BE32-E72D297353CC}">
              <c16:uniqueId val="{00000002-8DCD-482D-834E-D7DA960602E5}"/>
            </c:ext>
          </c:extLst>
        </c:ser>
        <c:ser>
          <c:idx val="3"/>
          <c:order val="3"/>
          <c:tx>
            <c:strRef>
              <c:f>'Line &amp; Bar'!$E$3</c:f>
              <c:strCache>
                <c:ptCount val="1"/>
                <c:pt idx="0">
                  <c:v>Average of Other Cost(BFP+FT+RAF-TP) </c:v>
                </c:pt>
              </c:strCache>
            </c:strRef>
          </c:tx>
          <c:spPr>
            <a:solidFill>
              <a:schemeClr val="accent4"/>
            </a:solidFill>
            <a:ln>
              <a:noFill/>
            </a:ln>
            <a:effectLst/>
          </c:spPr>
          <c:invertIfNegative val="0"/>
          <c:cat>
            <c:strRef>
              <c:f>'Line &amp; Bar'!$A$4:$A$15</c:f>
              <c:strCache>
                <c:ptCount val="11"/>
                <c:pt idx="0">
                  <c:v>2011</c:v>
                </c:pt>
                <c:pt idx="1">
                  <c:v>2012</c:v>
                </c:pt>
                <c:pt idx="2">
                  <c:v>2013</c:v>
                </c:pt>
                <c:pt idx="3">
                  <c:v>2014</c:v>
                </c:pt>
                <c:pt idx="4">
                  <c:v>2015</c:v>
                </c:pt>
                <c:pt idx="5">
                  <c:v>2016</c:v>
                </c:pt>
                <c:pt idx="6">
                  <c:v>2017</c:v>
                </c:pt>
                <c:pt idx="7">
                  <c:v>2018</c:v>
                </c:pt>
                <c:pt idx="8">
                  <c:v>2019</c:v>
                </c:pt>
                <c:pt idx="9">
                  <c:v>2020</c:v>
                </c:pt>
                <c:pt idx="10">
                  <c:v>2021</c:v>
                </c:pt>
              </c:strCache>
            </c:strRef>
          </c:cat>
          <c:val>
            <c:numRef>
              <c:f>'Line &amp; Bar'!$E$4:$E$15</c:f>
              <c:numCache>
                <c:formatCode>General</c:formatCode>
                <c:ptCount val="11"/>
                <c:pt idx="0">
                  <c:v>1.7186758333333332</c:v>
                </c:pt>
                <c:pt idx="1">
                  <c:v>2.1712166666666657</c:v>
                </c:pt>
                <c:pt idx="2">
                  <c:v>2.4283000000000001</c:v>
                </c:pt>
                <c:pt idx="3">
                  <c:v>2.5409166666666665</c:v>
                </c:pt>
                <c:pt idx="4">
                  <c:v>2.6609166666666675</c:v>
                </c:pt>
                <c:pt idx="5">
                  <c:v>2.824549999999999</c:v>
                </c:pt>
                <c:pt idx="6">
                  <c:v>3.0630500000000001</c:v>
                </c:pt>
                <c:pt idx="7">
                  <c:v>3.2526166666666665</c:v>
                </c:pt>
                <c:pt idx="8">
                  <c:v>3.409333333333334</c:v>
                </c:pt>
                <c:pt idx="9">
                  <c:v>3.6464608333333337</c:v>
                </c:pt>
                <c:pt idx="10">
                  <c:v>4.2656777777777783</c:v>
                </c:pt>
              </c:numCache>
            </c:numRef>
          </c:val>
          <c:extLst>
            <c:ext xmlns:c16="http://schemas.microsoft.com/office/drawing/2014/chart" uri="{C3380CC4-5D6E-409C-BE32-E72D297353CC}">
              <c16:uniqueId val="{00000005-8DCD-482D-834E-D7DA960602E5}"/>
            </c:ext>
          </c:extLst>
        </c:ser>
        <c:dLbls>
          <c:showLegendKey val="0"/>
          <c:showVal val="0"/>
          <c:showCatName val="0"/>
          <c:showSerName val="0"/>
          <c:showPercent val="0"/>
          <c:showBubbleSize val="0"/>
        </c:dLbls>
        <c:gapWidth val="150"/>
        <c:overlap val="100"/>
        <c:axId val="611388104"/>
        <c:axId val="611393680"/>
      </c:barChart>
      <c:catAx>
        <c:axId val="61138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93680"/>
        <c:crosses val="autoZero"/>
        <c:auto val="1"/>
        <c:lblAlgn val="ctr"/>
        <c:lblOffset val="100"/>
        <c:noMultiLvlLbl val="0"/>
      </c:catAx>
      <c:valAx>
        <c:axId val="61139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388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[FinalCleanedv2.xlsx]BFP vs USD_Rand Pivot!PivotTable4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'BFP vs USD_Rand Pivot'!$B$3</c:f>
              <c:strCache>
                <c:ptCount val="1"/>
                <c:pt idx="0">
                  <c:v>Average of BFP</c:v>
                </c:pt>
              </c:strCache>
            </c:strRef>
          </c:tx>
          <c:spPr>
            <a:solidFill>
              <a:schemeClr val="accent1"/>
            </a:solidFill>
            <a:ln>
              <a:noFill/>
            </a:ln>
            <a:effectLst/>
          </c:spPr>
          <c:invertIfNegative val="0"/>
          <c:cat>
            <c:multiLvlStrRef>
              <c:f>'BFP vs USD_Rand Pivot'!$A$4:$A$17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vs USD_Rand Pivot'!$B$4:$B$17</c:f>
              <c:numCache>
                <c:formatCode>General</c:formatCode>
                <c:ptCount val="9"/>
                <c:pt idx="0">
                  <c:v>5.1917</c:v>
                </c:pt>
                <c:pt idx="1">
                  <c:v>6.0016999999999996</c:v>
                </c:pt>
                <c:pt idx="2">
                  <c:v>6.5816999999999997</c:v>
                </c:pt>
                <c:pt idx="3">
                  <c:v>7.3616999999999999</c:v>
                </c:pt>
                <c:pt idx="4">
                  <c:v>7.2716999999999992</c:v>
                </c:pt>
                <c:pt idx="5">
                  <c:v>7.1717000000000004</c:v>
                </c:pt>
                <c:pt idx="6">
                  <c:v>7.4316999999999993</c:v>
                </c:pt>
                <c:pt idx="7">
                  <c:v>8.2759</c:v>
                </c:pt>
                <c:pt idx="8">
                  <c:v>8.1711000000000009</c:v>
                </c:pt>
              </c:numCache>
            </c:numRef>
          </c:val>
          <c:extLst>
            <c:ext xmlns:c16="http://schemas.microsoft.com/office/drawing/2014/chart" uri="{C3380CC4-5D6E-409C-BE32-E72D297353CC}">
              <c16:uniqueId val="{00000000-4562-42F7-B03E-5212CAA7D171}"/>
            </c:ext>
          </c:extLst>
        </c:ser>
        <c:ser>
          <c:idx val="1"/>
          <c:order val="1"/>
          <c:tx>
            <c:strRef>
              <c:f>'BFP vs USD_Rand Pivot'!$C$3</c:f>
              <c:strCache>
                <c:ptCount val="1"/>
                <c:pt idx="0">
                  <c:v>Average of USD-ZAR</c:v>
                </c:pt>
              </c:strCache>
            </c:strRef>
          </c:tx>
          <c:spPr>
            <a:solidFill>
              <a:schemeClr val="accent2"/>
            </a:solidFill>
            <a:ln>
              <a:noFill/>
            </a:ln>
            <a:effectLst/>
          </c:spPr>
          <c:invertIfNegative val="0"/>
          <c:cat>
            <c:multiLvlStrRef>
              <c:f>'BFP vs USD_Rand Pivot'!$A$4:$A$17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vs USD_Rand Pivot'!$C$4:$C$17</c:f>
              <c:numCache>
                <c:formatCode>General</c:formatCode>
                <c:ptCount val="9"/>
                <c:pt idx="0">
                  <c:v>15.101900000000001</c:v>
                </c:pt>
                <c:pt idx="1">
                  <c:v>14.768000000000001</c:v>
                </c:pt>
                <c:pt idx="2">
                  <c:v>15.001099999999999</c:v>
                </c:pt>
                <c:pt idx="3">
                  <c:v>14.4445</c:v>
                </c:pt>
                <c:pt idx="4">
                  <c:v>14.076599999999999</c:v>
                </c:pt>
                <c:pt idx="5">
                  <c:v>13.906700000000001</c:v>
                </c:pt>
                <c:pt idx="6">
                  <c:v>14.5352</c:v>
                </c:pt>
                <c:pt idx="7">
                  <c:v>14.7989</c:v>
                </c:pt>
                <c:pt idx="8">
                  <c:v>14.5624</c:v>
                </c:pt>
              </c:numCache>
            </c:numRef>
          </c:val>
          <c:extLst>
            <c:ext xmlns:c16="http://schemas.microsoft.com/office/drawing/2014/chart" uri="{C3380CC4-5D6E-409C-BE32-E72D297353CC}">
              <c16:uniqueId val="{00000001-4562-42F7-B03E-5212CAA7D171}"/>
            </c:ext>
          </c:extLst>
        </c:ser>
        <c:dLbls>
          <c:showLegendKey val="0"/>
          <c:showVal val="0"/>
          <c:showCatName val="0"/>
          <c:showSerName val="0"/>
          <c:showPercent val="0"/>
          <c:showBubbleSize val="0"/>
        </c:dLbls>
        <c:gapWidth val="219"/>
        <c:overlap val="-27"/>
        <c:axId val="735072640"/>
        <c:axId val="735074280"/>
      </c:barChart>
      <c:catAx>
        <c:axId val="73507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74280"/>
        <c:crosses val="autoZero"/>
        <c:auto val="1"/>
        <c:lblAlgn val="ctr"/>
        <c:lblOffset val="100"/>
        <c:noMultiLvlLbl val="0"/>
      </c:catAx>
      <c:valAx>
        <c:axId val="73507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72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[FinalCleanedv2.xlsx]BFP vs USD_Rand 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'BFP vs USD_Rand Pivot'!$B$3</c:f>
              <c:strCache>
                <c:ptCount val="1"/>
                <c:pt idx="0">
                  <c:v>Average of BFP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'BFP vs USD_Rand Pivot'!$A$4:$A$17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vs USD_Rand Pivot'!$B$4:$B$17</c:f>
              <c:numCache>
                <c:formatCode>General</c:formatCode>
                <c:ptCount val="9"/>
                <c:pt idx="0">
                  <c:v>5.1917</c:v>
                </c:pt>
                <c:pt idx="1">
                  <c:v>6.0016999999999996</c:v>
                </c:pt>
                <c:pt idx="2">
                  <c:v>6.5816999999999997</c:v>
                </c:pt>
                <c:pt idx="3">
                  <c:v>7.3616999999999999</c:v>
                </c:pt>
                <c:pt idx="4">
                  <c:v>7.2716999999999992</c:v>
                </c:pt>
                <c:pt idx="5">
                  <c:v>7.1717000000000004</c:v>
                </c:pt>
                <c:pt idx="6">
                  <c:v>7.4316999999999993</c:v>
                </c:pt>
                <c:pt idx="7">
                  <c:v>8.2759</c:v>
                </c:pt>
                <c:pt idx="8">
                  <c:v>8.1711000000000009</c:v>
                </c:pt>
              </c:numCache>
            </c:numRef>
          </c:val>
          <c:smooth val="0"/>
          <c:extLst>
            <c:ext xmlns:c16="http://schemas.microsoft.com/office/drawing/2014/chart" uri="{C3380CC4-5D6E-409C-BE32-E72D297353CC}">
              <c16:uniqueId val="{00000000-D959-4424-9061-B59070987E5F}"/>
            </c:ext>
          </c:extLst>
        </c:ser>
        <c:ser>
          <c:idx val="1"/>
          <c:order val="1"/>
          <c:tx>
            <c:strRef>
              <c:f>'BFP vs USD_Rand Pivot'!$C$3</c:f>
              <c:strCache>
                <c:ptCount val="1"/>
                <c:pt idx="0">
                  <c:v>Average of USD-ZAR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'BFP vs USD_Rand Pivot'!$A$4:$A$17</c:f>
              <c:multiLvlStrCache>
                <c:ptCount val="9"/>
                <c:lvl>
                  <c:pt idx="0">
                    <c:v>Jan</c:v>
                  </c:pt>
                  <c:pt idx="1">
                    <c:v>Feb</c:v>
                  </c:pt>
                  <c:pt idx="2">
                    <c:v>Mar</c:v>
                  </c:pt>
                  <c:pt idx="3">
                    <c:v>Apr</c:v>
                  </c:pt>
                  <c:pt idx="4">
                    <c:v>May</c:v>
                  </c:pt>
                  <c:pt idx="5">
                    <c:v>Jun</c:v>
                  </c:pt>
                  <c:pt idx="6">
                    <c:v>Jul</c:v>
                  </c:pt>
                  <c:pt idx="7">
                    <c:v>Aug</c:v>
                  </c:pt>
                  <c:pt idx="8">
                    <c:v>Sep</c:v>
                  </c:pt>
                </c:lvl>
                <c:lvl>
                  <c:pt idx="0">
                    <c:v>Qtr1</c:v>
                  </c:pt>
                  <c:pt idx="3">
                    <c:v>Qtr2</c:v>
                  </c:pt>
                  <c:pt idx="6">
                    <c:v>Qtr3</c:v>
                  </c:pt>
                </c:lvl>
                <c:lvl>
                  <c:pt idx="0">
                    <c:v>2021</c:v>
                  </c:pt>
                </c:lvl>
              </c:multiLvlStrCache>
            </c:multiLvlStrRef>
          </c:cat>
          <c:val>
            <c:numRef>
              <c:f>'BFP vs USD_Rand Pivot'!$C$4:$C$17</c:f>
              <c:numCache>
                <c:formatCode>General</c:formatCode>
                <c:ptCount val="9"/>
                <c:pt idx="0">
                  <c:v>15.101900000000001</c:v>
                </c:pt>
                <c:pt idx="1">
                  <c:v>14.768000000000001</c:v>
                </c:pt>
                <c:pt idx="2">
                  <c:v>15.001099999999999</c:v>
                </c:pt>
                <c:pt idx="3">
                  <c:v>14.4445</c:v>
                </c:pt>
                <c:pt idx="4">
                  <c:v>14.076599999999999</c:v>
                </c:pt>
                <c:pt idx="5">
                  <c:v>13.906700000000001</c:v>
                </c:pt>
                <c:pt idx="6">
                  <c:v>14.5352</c:v>
                </c:pt>
                <c:pt idx="7">
                  <c:v>14.7989</c:v>
                </c:pt>
                <c:pt idx="8">
                  <c:v>14.5624</c:v>
                </c:pt>
              </c:numCache>
            </c:numRef>
          </c:val>
          <c:smooth val="0"/>
          <c:extLst>
            <c:ext xmlns:c16="http://schemas.microsoft.com/office/drawing/2014/chart" uri="{C3380CC4-5D6E-409C-BE32-E72D297353CC}">
              <c16:uniqueId val="{00000001-D959-4424-9061-B59070987E5F}"/>
            </c:ext>
          </c:extLst>
        </c:ser>
        <c:dLbls>
          <c:showLegendKey val="0"/>
          <c:showVal val="0"/>
          <c:showCatName val="0"/>
          <c:showSerName val="0"/>
          <c:showPercent val="0"/>
          <c:showBubbleSize val="0"/>
        </c:dLbls>
        <c:marker val="1"/>
        <c:smooth val="0"/>
        <c:axId val="684846072"/>
        <c:axId val="684847384"/>
      </c:lineChart>
      <c:catAx>
        <c:axId val="684846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47384"/>
        <c:crosses val="autoZero"/>
        <c:auto val="1"/>
        <c:lblAlgn val="ctr"/>
        <c:lblOffset val="100"/>
        <c:noMultiLvlLbl val="0"/>
      </c:catAx>
      <c:valAx>
        <c:axId val="68484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46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14287</xdr:rowOff>
    </xdr:from>
    <xdr:to>
      <xdr:col>13</xdr:col>
      <xdr:colOff>9526</xdr:colOff>
      <xdr:row>15</xdr:row>
      <xdr:rowOff>90487</xdr:rowOff>
    </xdr:to>
    <xdr:graphicFrame macro="">
      <xdr:nvGraphicFramePr>
        <xdr:cNvPr id="2" name="Chart 1">
          <a:extLst>
            <a:ext uri="{FF2B5EF4-FFF2-40B4-BE49-F238E27FC236}">
              <a16:creationId xmlns:a16="http://schemas.microsoft.com/office/drawing/2014/main" id="{6EC2AC31-2781-495A-AE4E-084BBD768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42861</xdr:colOff>
      <xdr:row>15</xdr:row>
      <xdr:rowOff>109536</xdr:rowOff>
    </xdr:from>
    <xdr:to>
      <xdr:col>12</xdr:col>
      <xdr:colOff>600074</xdr:colOff>
      <xdr:row>32</xdr:row>
      <xdr:rowOff>114299</xdr:rowOff>
    </xdr:to>
    <xdr:graphicFrame macro="">
      <xdr:nvGraphicFramePr>
        <xdr:cNvPr id="3" name="Chart 2">
          <a:extLst>
            <a:ext uri="{FF2B5EF4-FFF2-40B4-BE49-F238E27FC236}">
              <a16:creationId xmlns:a16="http://schemas.microsoft.com/office/drawing/2014/main" id="{1FC2B16B-95C4-404D-B149-62C35088B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128586</xdr:colOff>
      <xdr:row>14</xdr:row>
      <xdr:rowOff>90486</xdr:rowOff>
    </xdr:from>
    <xdr:to>
      <xdr:col>3</xdr:col>
      <xdr:colOff>2085974</xdr:colOff>
      <xdr:row>32</xdr:row>
      <xdr:rowOff>104775</xdr:rowOff>
    </xdr:to>
    <xdr:graphicFrame macro="">
      <xdr:nvGraphicFramePr>
        <xdr:cNvPr id="4" name="Chart 3">
          <a:extLst>
            <a:ext uri="{FF2B5EF4-FFF2-40B4-BE49-F238E27FC236}">
              <a16:creationId xmlns:a16="http://schemas.microsoft.com/office/drawing/2014/main" id="{473BFE47-ABAB-4550-93FC-D97677951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28575</xdr:colOff>
      <xdr:row>1</xdr:row>
      <xdr:rowOff>9525</xdr:rowOff>
    </xdr:from>
    <xdr:to>
      <xdr:col>16</xdr:col>
      <xdr:colOff>28575</xdr:colOff>
      <xdr:row>14</xdr:row>
      <xdr:rowOff>57150</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7725ED80-8334-46D9-AC7C-B19F6618DB5E}"/>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1849100" y="20002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66674</xdr:colOff>
      <xdr:row>15</xdr:row>
      <xdr:rowOff>90486</xdr:rowOff>
    </xdr:from>
    <xdr:to>
      <xdr:col>23</xdr:col>
      <xdr:colOff>438150</xdr:colOff>
      <xdr:row>32</xdr:row>
      <xdr:rowOff>114299</xdr:rowOff>
    </xdr:to>
    <xdr:graphicFrame macro="">
      <xdr:nvGraphicFramePr>
        <xdr:cNvPr id="6" name="Chart 5">
          <a:extLst>
            <a:ext uri="{FF2B5EF4-FFF2-40B4-BE49-F238E27FC236}">
              <a16:creationId xmlns:a16="http://schemas.microsoft.com/office/drawing/2014/main" id="{C717607A-C69F-41F7-BF5E-ADFD62494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0</xdr:row>
      <xdr:rowOff>80962</xdr:rowOff>
    </xdr:from>
    <xdr:to>
      <xdr:col>13</xdr:col>
      <xdr:colOff>266700</xdr:colOff>
      <xdr:row>19</xdr:row>
      <xdr:rowOff>133350</xdr:rowOff>
    </xdr:to>
    <xdr:graphicFrame macro="">
      <xdr:nvGraphicFramePr>
        <xdr:cNvPr id="2" name="Chart 1">
          <a:extLst>
            <a:ext uri="{FF2B5EF4-FFF2-40B4-BE49-F238E27FC236}">
              <a16:creationId xmlns:a16="http://schemas.microsoft.com/office/drawing/2014/main" id="{E12CD2F0-AD02-41BC-BECF-B5BFF27A2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942974</xdr:colOff>
      <xdr:row>20</xdr:row>
      <xdr:rowOff>33336</xdr:rowOff>
    </xdr:from>
    <xdr:to>
      <xdr:col>13</xdr:col>
      <xdr:colOff>333375</xdr:colOff>
      <xdr:row>38</xdr:row>
      <xdr:rowOff>0</xdr:rowOff>
    </xdr:to>
    <xdr:graphicFrame macro="">
      <xdr:nvGraphicFramePr>
        <xdr:cNvPr id="3" name="Chart 2">
          <a:extLst>
            <a:ext uri="{FF2B5EF4-FFF2-40B4-BE49-F238E27FC236}">
              <a16:creationId xmlns:a16="http://schemas.microsoft.com/office/drawing/2014/main" id="{F1C96977-8EC7-4B14-8C92-A9E26476A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180975</xdr:colOff>
      <xdr:row>1</xdr:row>
      <xdr:rowOff>171450</xdr:rowOff>
    </xdr:from>
    <xdr:to>
      <xdr:col>5</xdr:col>
      <xdr:colOff>409575</xdr:colOff>
      <xdr:row>15</xdr:row>
      <xdr:rowOff>28575</xdr:rowOff>
    </xdr:to>
    <mc:AlternateContent xmlns:mc="http://schemas.openxmlformats.org/markup-compatibility/2006" xmlns:a14="http://schemas.microsoft.com/office/drawing/2010/main">
      <mc:Choice Requires="a14">
        <xdr:graphicFrame macro="">
          <xdr:nvGraphicFramePr>
            <xdr:cNvPr id="2" name="Years">
              <a:extLst>
                <a:ext uri="{FF2B5EF4-FFF2-40B4-BE49-F238E27FC236}">
                  <a16:creationId xmlns:a16="http://schemas.microsoft.com/office/drawing/2014/main" id="{8D87A27E-9FA0-4C7A-B85F-126AB7E190C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010025" y="36195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476250</xdr:colOff>
      <xdr:row>1</xdr:row>
      <xdr:rowOff>90486</xdr:rowOff>
    </xdr:from>
    <xdr:to>
      <xdr:col>14</xdr:col>
      <xdr:colOff>247650</xdr:colOff>
      <xdr:row>18</xdr:row>
      <xdr:rowOff>152399</xdr:rowOff>
    </xdr:to>
    <xdr:graphicFrame macro="">
      <xdr:nvGraphicFramePr>
        <xdr:cNvPr id="3" name="Chart 2">
          <a:extLst>
            <a:ext uri="{FF2B5EF4-FFF2-40B4-BE49-F238E27FC236}">
              <a16:creationId xmlns:a16="http://schemas.microsoft.com/office/drawing/2014/main" id="{7145B419-5F45-4178-9630-F84A14671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200024</xdr:colOff>
      <xdr:row>15</xdr:row>
      <xdr:rowOff>90486</xdr:rowOff>
    </xdr:from>
    <xdr:to>
      <xdr:col>5</xdr:col>
      <xdr:colOff>561975</xdr:colOff>
      <xdr:row>36</xdr:row>
      <xdr:rowOff>152399</xdr:rowOff>
    </xdr:to>
    <xdr:graphicFrame macro="">
      <xdr:nvGraphicFramePr>
        <xdr:cNvPr id="2" name="Chart 1">
          <a:extLst>
            <a:ext uri="{FF2B5EF4-FFF2-40B4-BE49-F238E27FC236}">
              <a16:creationId xmlns:a16="http://schemas.microsoft.com/office/drawing/2014/main" id="{2198A226-8A62-4D49-BC25-67216146C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119062</xdr:colOff>
      <xdr:row>15</xdr:row>
      <xdr:rowOff>90486</xdr:rowOff>
    </xdr:from>
    <xdr:to>
      <xdr:col>16</xdr:col>
      <xdr:colOff>590550</xdr:colOff>
      <xdr:row>36</xdr:row>
      <xdr:rowOff>133349</xdr:rowOff>
    </xdr:to>
    <xdr:graphicFrame macro="">
      <xdr:nvGraphicFramePr>
        <xdr:cNvPr id="3" name="Chart 2">
          <a:extLst>
            <a:ext uri="{FF2B5EF4-FFF2-40B4-BE49-F238E27FC236}">
              <a16:creationId xmlns:a16="http://schemas.microsoft.com/office/drawing/2014/main" id="{22E0A1FD-C3BD-485A-965E-2474EB3FF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1</xdr:row>
      <xdr:rowOff>71436</xdr:rowOff>
    </xdr:from>
    <xdr:to>
      <xdr:col>10</xdr:col>
      <xdr:colOff>495299</xdr:colOff>
      <xdr:row>18</xdr:row>
      <xdr:rowOff>57149</xdr:rowOff>
    </xdr:to>
    <xdr:graphicFrame macro="">
      <xdr:nvGraphicFramePr>
        <xdr:cNvPr id="2" name="Chart 1">
          <a:extLst>
            <a:ext uri="{FF2B5EF4-FFF2-40B4-BE49-F238E27FC236}">
              <a16:creationId xmlns:a16="http://schemas.microsoft.com/office/drawing/2014/main" id="{B11FE3FA-C636-4B1D-8440-A9B22A85E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xdr:colOff>
      <xdr:row>18</xdr:row>
      <xdr:rowOff>119062</xdr:rowOff>
    </xdr:from>
    <xdr:to>
      <xdr:col>10</xdr:col>
      <xdr:colOff>514350</xdr:colOff>
      <xdr:row>35</xdr:row>
      <xdr:rowOff>95250</xdr:rowOff>
    </xdr:to>
    <xdr:graphicFrame macro="">
      <xdr:nvGraphicFramePr>
        <xdr:cNvPr id="3" name="Chart 2">
          <a:extLst>
            <a:ext uri="{FF2B5EF4-FFF2-40B4-BE49-F238E27FC236}">
              <a16:creationId xmlns:a16="http://schemas.microsoft.com/office/drawing/2014/main" id="{E3D47864-4060-4F54-A922-C297EA185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604837</xdr:colOff>
      <xdr:row>1</xdr:row>
      <xdr:rowOff>80961</xdr:rowOff>
    </xdr:from>
    <xdr:to>
      <xdr:col>18</xdr:col>
      <xdr:colOff>300037</xdr:colOff>
      <xdr:row>18</xdr:row>
      <xdr:rowOff>9524</xdr:rowOff>
    </xdr:to>
    <xdr:graphicFrame macro="">
      <xdr:nvGraphicFramePr>
        <xdr:cNvPr id="4" name="Chart 3">
          <a:extLst>
            <a:ext uri="{FF2B5EF4-FFF2-40B4-BE49-F238E27FC236}">
              <a16:creationId xmlns:a16="http://schemas.microsoft.com/office/drawing/2014/main" id="{68C1A20E-6436-4A74-BF2E-32EC76581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76200</xdr:colOff>
      <xdr:row>18</xdr:row>
      <xdr:rowOff>66675</xdr:rowOff>
    </xdr:from>
    <xdr:to>
      <xdr:col>14</xdr:col>
      <xdr:colOff>76200</xdr:colOff>
      <xdr:row>31</xdr:row>
      <xdr:rowOff>114300</xdr:rowOff>
    </xdr:to>
    <mc:AlternateContent xmlns:mc="http://schemas.openxmlformats.org/markup-compatibility/2006" xmlns:a14="http://schemas.microsoft.com/office/drawing/2010/main">
      <mc:Choice Requires="a14">
        <xdr:graphicFrame macro="">
          <xdr:nvGraphicFramePr>
            <xdr:cNvPr id="6" name="Years 2">
              <a:extLst>
                <a:ext uri="{FF2B5EF4-FFF2-40B4-BE49-F238E27FC236}">
                  <a16:creationId xmlns:a16="http://schemas.microsoft.com/office/drawing/2014/main" id="{EF4B93F8-0871-40C3-84C9-1D2630427C3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8067675" y="3495675"/>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76199</xdr:colOff>
      <xdr:row>1</xdr:row>
      <xdr:rowOff>128587</xdr:rowOff>
    </xdr:from>
    <xdr:to>
      <xdr:col>12</xdr:col>
      <xdr:colOff>19050</xdr:colOff>
      <xdr:row>25</xdr:row>
      <xdr:rowOff>28575</xdr:rowOff>
    </xdr:to>
    <xdr:graphicFrame macro="">
      <xdr:nvGraphicFramePr>
        <xdr:cNvPr id="3" name="Chart 2">
          <a:extLst>
            <a:ext uri="{FF2B5EF4-FFF2-40B4-BE49-F238E27FC236}">
              <a16:creationId xmlns:a16="http://schemas.microsoft.com/office/drawing/2014/main" id="{606A8E5A-33C5-45A5-B8F2-EFD474E6F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57150</xdr:colOff>
      <xdr:row>1</xdr:row>
      <xdr:rowOff>133350</xdr:rowOff>
    </xdr:from>
    <xdr:to>
      <xdr:col>15</xdr:col>
      <xdr:colOff>57150</xdr:colOff>
      <xdr:row>14</xdr:row>
      <xdr:rowOff>180975</xdr:rowOff>
    </xdr:to>
    <mc:AlternateContent xmlns:mc="http://schemas.openxmlformats.org/markup-compatibility/2006" xmlns:a14="http://schemas.microsoft.com/office/drawing/2010/main">
      <mc:Choice Requires="a14">
        <xdr:graphicFrame macro="">
          <xdr:nvGraphicFramePr>
            <xdr:cNvPr id="4" name="Years 3">
              <a:extLst>
                <a:ext uri="{FF2B5EF4-FFF2-40B4-BE49-F238E27FC236}">
                  <a16:creationId xmlns:a16="http://schemas.microsoft.com/office/drawing/2014/main" id="{1831562E-CA82-4F12-8078-0B8973C843EA}"/>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0829925" y="32385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76200</xdr:colOff>
      <xdr:row>1</xdr:row>
      <xdr:rowOff>185737</xdr:rowOff>
    </xdr:from>
    <xdr:to>
      <xdr:col>14</xdr:col>
      <xdr:colOff>228600</xdr:colOff>
      <xdr:row>29</xdr:row>
      <xdr:rowOff>142875</xdr:rowOff>
    </xdr:to>
    <xdr:graphicFrame macro="">
      <xdr:nvGraphicFramePr>
        <xdr:cNvPr id="2" name="Chart 1">
          <a:extLst>
            <a:ext uri="{FF2B5EF4-FFF2-40B4-BE49-F238E27FC236}">
              <a16:creationId xmlns:a16="http://schemas.microsoft.com/office/drawing/2014/main" id="{FC461728-212E-4DEE-95DB-602C75CC8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285750</xdr:colOff>
      <xdr:row>1</xdr:row>
      <xdr:rowOff>133350</xdr:rowOff>
    </xdr:from>
    <xdr:to>
      <xdr:col>17</xdr:col>
      <xdr:colOff>285750</xdr:colOff>
      <xdr:row>14</xdr:row>
      <xdr:rowOff>180975</xdr:rowOff>
    </xdr:to>
    <mc:AlternateContent xmlns:mc="http://schemas.openxmlformats.org/markup-compatibility/2006" xmlns:a14="http://schemas.microsoft.com/office/drawing/2010/main">
      <mc:Choice Requires="a14">
        <xdr:graphicFrame macro="">
          <xdr:nvGraphicFramePr>
            <xdr:cNvPr id="3" name="Years 4">
              <a:extLst>
                <a:ext uri="{FF2B5EF4-FFF2-40B4-BE49-F238E27FC236}">
                  <a16:creationId xmlns:a16="http://schemas.microsoft.com/office/drawing/2014/main" id="{C9693324-4EE7-4DC8-B685-2CE98E89176D}"/>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1525250" y="32385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66674</xdr:colOff>
      <xdr:row>1</xdr:row>
      <xdr:rowOff>185736</xdr:rowOff>
    </xdr:from>
    <xdr:to>
      <xdr:col>13</xdr:col>
      <xdr:colOff>571500</xdr:colOff>
      <xdr:row>20</xdr:row>
      <xdr:rowOff>152399</xdr:rowOff>
    </xdr:to>
    <xdr:graphicFrame macro="">
      <xdr:nvGraphicFramePr>
        <xdr:cNvPr id="2" name="Chart 1">
          <a:extLst>
            <a:ext uri="{FF2B5EF4-FFF2-40B4-BE49-F238E27FC236}">
              <a16:creationId xmlns:a16="http://schemas.microsoft.com/office/drawing/2014/main" id="{34C02F2A-85A8-4FF3-94A9-DBFAF7244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28574</xdr:colOff>
      <xdr:row>2</xdr:row>
      <xdr:rowOff>4762</xdr:rowOff>
    </xdr:from>
    <xdr:to>
      <xdr:col>12</xdr:col>
      <xdr:colOff>438149</xdr:colOff>
      <xdr:row>19</xdr:row>
      <xdr:rowOff>152400</xdr:rowOff>
    </xdr:to>
    <xdr:graphicFrame macro="">
      <xdr:nvGraphicFramePr>
        <xdr:cNvPr id="2" name="Chart 1">
          <a:extLst>
            <a:ext uri="{FF2B5EF4-FFF2-40B4-BE49-F238E27FC236}">
              <a16:creationId xmlns:a16="http://schemas.microsoft.com/office/drawing/2014/main" id="{4F9379DB-BC33-4A78-8F82-75E8A5837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xdr:colOff>
      <xdr:row>20</xdr:row>
      <xdr:rowOff>42861</xdr:rowOff>
    </xdr:from>
    <xdr:to>
      <xdr:col>12</xdr:col>
      <xdr:colOff>428624</xdr:colOff>
      <xdr:row>40</xdr:row>
      <xdr:rowOff>28574</xdr:rowOff>
    </xdr:to>
    <xdr:graphicFrame macro="">
      <xdr:nvGraphicFramePr>
        <xdr:cNvPr id="3" name="Chart 2">
          <a:extLst>
            <a:ext uri="{FF2B5EF4-FFF2-40B4-BE49-F238E27FC236}">
              <a16:creationId xmlns:a16="http://schemas.microsoft.com/office/drawing/2014/main" id="{CD5C9361-BC5E-4204-9C63-5644D6C72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19</xdr:row>
      <xdr:rowOff>66675</xdr:rowOff>
    </xdr:from>
    <xdr:to>
      <xdr:col>3</xdr:col>
      <xdr:colOff>1162050</xdr:colOff>
      <xdr:row>36</xdr:row>
      <xdr:rowOff>76200</xdr:rowOff>
    </xdr:to>
    <xdr:graphicFrame macro="">
      <xdr:nvGraphicFramePr>
        <xdr:cNvPr id="4" name="Chart 3">
          <a:extLst>
            <a:ext uri="{FF2B5EF4-FFF2-40B4-BE49-F238E27FC236}">
              <a16:creationId xmlns:a16="http://schemas.microsoft.com/office/drawing/2014/main" id="{D3C7E65F-1F3D-40CA-940C-A4A449880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523873</xdr:colOff>
      <xdr:row>1</xdr:row>
      <xdr:rowOff>176211</xdr:rowOff>
    </xdr:from>
    <xdr:to>
      <xdr:col>25</xdr:col>
      <xdr:colOff>485774</xdr:colOff>
      <xdr:row>36</xdr:row>
      <xdr:rowOff>28574</xdr:rowOff>
    </xdr:to>
    <xdr:graphicFrame macro="">
      <xdr:nvGraphicFramePr>
        <xdr:cNvPr id="5" name="Chart 4">
          <a:extLst>
            <a:ext uri="{FF2B5EF4-FFF2-40B4-BE49-F238E27FC236}">
              <a16:creationId xmlns:a16="http://schemas.microsoft.com/office/drawing/2014/main" id="{635A30D0-B56C-41E6-96E7-0D22EC04D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95250</xdr:colOff>
      <xdr:row>0</xdr:row>
      <xdr:rowOff>52387</xdr:rowOff>
    </xdr:from>
    <xdr:to>
      <xdr:col>13</xdr:col>
      <xdr:colOff>514350</xdr:colOff>
      <xdr:row>19</xdr:row>
      <xdr:rowOff>104775</xdr:rowOff>
    </xdr:to>
    <xdr:graphicFrame macro="">
      <xdr:nvGraphicFramePr>
        <xdr:cNvPr id="3" name="Chart 2">
          <a:extLst>
            <a:ext uri="{FF2B5EF4-FFF2-40B4-BE49-F238E27FC236}">
              <a16:creationId xmlns:a16="http://schemas.microsoft.com/office/drawing/2014/main" id="{A785DBAE-97D9-4518-9858-0D5380352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571500</xdr:colOff>
      <xdr:row>1</xdr:row>
      <xdr:rowOff>133350</xdr:rowOff>
    </xdr:from>
    <xdr:to>
      <xdr:col>16</xdr:col>
      <xdr:colOff>571500</xdr:colOff>
      <xdr:row>14</xdr:row>
      <xdr:rowOff>180975</xdr:rowOff>
    </xdr:to>
    <mc:AlternateContent xmlns:mc="http://schemas.openxmlformats.org/markup-compatibility/2006" xmlns:a14="http://schemas.microsoft.com/office/drawing/2010/main">
      <mc:Choice Requires="a14">
        <xdr:graphicFrame macro="">
          <xdr:nvGraphicFramePr>
            <xdr:cNvPr id="4" name="Years 5">
              <a:extLst>
                <a:ext uri="{FF2B5EF4-FFF2-40B4-BE49-F238E27FC236}">
                  <a16:creationId xmlns:a16="http://schemas.microsoft.com/office/drawing/2014/main" id="{6C8AA526-5A8C-4E83-87D6-F5645D4B906F}"/>
                </a:ext>
              </a:extLst>
            </xdr:cNvPr>
            <xdr:cNvGraphicFramePr/>
          </xdr:nvGraphicFramePr>
          <xdr:xfrm>
            <a:off x="0" y="0"/>
            <a:ext cx="0" cy="0"/>
          </xdr:xfrm>
          <a:graphic>
            <a:graphicData uri="http://schemas.microsoft.com/office/drawing/2010/slicer">
              <sle:slicer xmlns:sle="http://schemas.microsoft.com/office/drawing/2010/slicer" name="Years 5"/>
            </a:graphicData>
          </a:graphic>
        </xdr:graphicFrame>
      </mc:Choice>
      <mc:Fallback xmlns="">
        <xdr:sp macro="" textlink="">
          <xdr:nvSpPr>
            <xdr:cNvPr id="0" name=""/>
            <xdr:cNvSpPr>
              <a:spLocks noTextEdit="1"/>
            </xdr:cNvSpPr>
          </xdr:nvSpPr>
          <xdr:spPr>
            <a:xfrm>
              <a:off x="11496675" y="32385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166686</xdr:colOff>
      <xdr:row>20</xdr:row>
      <xdr:rowOff>71436</xdr:rowOff>
    </xdr:from>
    <xdr:to>
      <xdr:col>14</xdr:col>
      <xdr:colOff>38099</xdr:colOff>
      <xdr:row>37</xdr:row>
      <xdr:rowOff>133349</xdr:rowOff>
    </xdr:to>
    <xdr:graphicFrame macro="">
      <xdr:nvGraphicFramePr>
        <xdr:cNvPr id="5" name="Chart 4">
          <a:extLst>
            <a:ext uri="{FF2B5EF4-FFF2-40B4-BE49-F238E27FC236}">
              <a16:creationId xmlns:a16="http://schemas.microsoft.com/office/drawing/2014/main" id="{9E199633-E36D-4DBA-8BFB-5F3EC9ED0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494.851124884262" createdVersion="7" refreshedVersion="7" minRefreshableVersion="3" recordCount="129" xr:uid="{C70E58EA-DCF3-40ED-9B88-8C85D881FE1B}">
  <cacheSource type="worksheet">
    <worksheetSource name="Petrol"/>
  </cacheSource>
  <cacheFields count="15">
    <cacheField name="Date" numFmtId="17">
      <sharedItems containsSemiMixedTypes="0" containsNonDate="0" containsDate="1" containsString="0" minDate="2011-01-01T00:00:00" maxDate="2021-09-02T00:00:00" count="129">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sharedItems>
      <fieldGroup par="14" base="0">
        <rangePr groupBy="months" startDate="2011-01-01T00:00:00" endDate="2021-09-02T00:00:00"/>
        <groupItems count="14">
          <s v="&lt;2011/01/01"/>
          <s v="Jan"/>
          <s v="Feb"/>
          <s v="Mar"/>
          <s v="Apr"/>
          <s v="May"/>
          <s v="Jun"/>
          <s v="Jul"/>
          <s v="Aug"/>
          <s v="Sep"/>
          <s v="Oct"/>
          <s v="Nov"/>
          <s v="Dec"/>
          <s v="&gt;2021/09/02"/>
        </groupItems>
      </fieldGroup>
    </cacheField>
    <cacheField name="Total Price" numFmtId="164">
      <sharedItems containsSemiMixedTypes="0" containsString="0" containsNumber="1" minValue="8.58" maxValue="18.34" count="114">
        <n v="8.58"/>
        <n v="8.84"/>
        <n v="9.27"/>
        <n v="9.8000000000000007"/>
        <n v="10.09"/>
        <n v="10.07"/>
        <n v="9.92"/>
        <n v="9.91"/>
        <n v="10"/>
        <n v="10.37"/>
        <n v="10.6"/>
        <n v="10.49"/>
        <n v="12.01"/>
        <n v="12.1"/>
        <n v="12.2"/>
        <n v="11.97"/>
        <n v="11.04"/>
        <n v="10.82"/>
        <n v="11.67"/>
        <n v="12.22"/>
        <n v="11.94"/>
        <n v="11.23"/>
        <n v="10.95"/>
        <n v="10.61"/>
        <n v="13.19"/>
        <n v="13.02"/>
        <n v="13.3"/>
        <n v="13.5"/>
        <n v="13.55"/>
        <n v="13.23"/>
        <n v="12.39"/>
        <n v="12.47"/>
        <n v="13.2"/>
        <n v="13.08"/>
        <n v="12.27"/>
        <n v="11.86"/>
        <n v="13.16"/>
        <n v="13.61"/>
        <n v="13.66"/>
        <n v="14.33"/>
        <n v="14.02"/>
        <n v="14.24"/>
        <n v="14.39"/>
        <n v="14.32"/>
        <n v="13.96"/>
        <n v="13.57"/>
        <n v="12.4"/>
        <n v="12.61"/>
        <n v="12.57"/>
        <n v="13.26"/>
        <n v="13.77"/>
        <n v="13.36"/>
        <n v="12.89"/>
        <n v="11.27"/>
        <n v="10.31"/>
        <n v="11.24"/>
        <n v="12.85"/>
        <n v="13.05"/>
        <n v="12.6"/>
        <n v="12.17"/>
        <n v="12.35"/>
        <n v="13.34"/>
        <n v="12.74"/>
        <n v="12.62"/>
        <n v="11.74"/>
        <n v="12.43"/>
        <n v="12.37"/>
        <n v="14.76"/>
        <n v="14.05"/>
        <n v="14.01"/>
        <n v="13.72"/>
        <n v="12.86"/>
        <n v="13.54"/>
        <n v="13.79"/>
        <n v="13.62"/>
        <n v="13.33"/>
        <n v="15.24"/>
        <n v="17.079999999999998"/>
        <n v="16.079999999999998"/>
        <n v="16.03"/>
        <n v="16.02"/>
        <n v="15.79"/>
        <n v="14.97"/>
        <n v="14.48"/>
        <n v="13.76"/>
        <n v="14.12"/>
        <n v="14.42"/>
        <n v="16.3"/>
        <n v="16.21"/>
        <n v="15.92"/>
        <n v="15.81"/>
        <n v="16.760000000000002"/>
        <n v="16.670000000000002"/>
        <n v="16.13"/>
        <n v="14.82"/>
        <n v="14.08"/>
        <n v="14.46"/>
        <n v="14.59"/>
        <n v="14.86"/>
        <n v="15.18"/>
        <n v="15.17"/>
        <n v="15.12"/>
        <n v="13.4"/>
        <n v="15.84"/>
        <n v="16.16"/>
        <n v="18.329999999999998"/>
        <n v="18.34"/>
        <n v="18.3"/>
        <n v="17.39"/>
        <n v="17.13"/>
        <n v="17.23"/>
        <n v="17.32"/>
        <n v="16.32"/>
        <n v="15.67"/>
      </sharedItems>
    </cacheField>
    <cacheField name="BFP" numFmtId="164">
      <sharedItems containsSemiMixedTypes="0" containsString="0" containsNumber="1" minValue="2.7477" maxValue="8.6279000000000003"/>
    </cacheField>
    <cacheField name="Fuel tax " numFmtId="164">
      <sharedItems containsSemiMixedTypes="0" containsString="0" containsNumber="1" minValue="1.675" maxValue="3.93"/>
    </cacheField>
    <cacheField name="Customes &amp;excise " numFmtId="164">
      <sharedItems containsSemiMixedTypes="0" containsString="0" containsNumber="1" minValue="0.04" maxValue="0.04"/>
    </cacheField>
    <cacheField name="Road accident Fund " numFmtId="164">
      <sharedItems containsSemiMixedTypes="0" containsString="0" containsNumber="1" minValue="0.72" maxValue="2.1800000000000002"/>
    </cacheField>
    <cacheField name="Transport cost " numFmtId="164">
      <sharedItems containsSemiMixedTypes="0" containsString="0" containsNumber="1" minValue="0.155" maxValue="0.64900000000000002"/>
    </cacheField>
    <cacheField name="Petroleum Products Levy " numFmtId="164">
      <sharedItems containsString="0" containsBlank="1" containsNumber="1" minValue="1.5E-3" maxValue="3.3E-3"/>
    </cacheField>
    <cacheField name="Wholesale margin" numFmtId="164">
      <sharedItems containsSemiMixedTypes="0" containsString="0" containsNumber="1" minValue="0.31" maxValue="0.57999999999999996"/>
    </cacheField>
    <cacheField name="Other Cost(BFP+FT+RAF-TP) " numFmtId="164">
      <sharedItems containsSemiMixedTypes="0" containsString="0" containsNumber="1" minValue="-5.1699999999998525E-2" maxValue="7.2982999999999976"/>
    </cacheField>
    <cacheField name="Price per Barrel(USD)" numFmtId="165">
      <sharedItems containsSemiMixedTypes="0" containsString="0" containsNumber="1" minValue="16.55" maxValue="109.53"/>
    </cacheField>
    <cacheField name="USD-ZAR" numFmtId="164">
      <sharedItems containsSemiMixedTypes="0" containsString="0" containsNumber="1" minValue="6.7409999999999997" maxValue="18.582999999999998"/>
    </cacheField>
    <cacheField name="Price per Barel(Rand)" numFmtId="164">
      <sharedItems containsSemiMixedTypes="0" containsString="0" containsNumber="1" minValue="307.54865000000001" maxValue="1129.985306" count="129">
        <n v="616.33412299999998"/>
        <n v="638.05945599999995"/>
        <n v="713.34438599999999"/>
        <n v="738.34172999999998"/>
        <n v="692.30517000000009"/>
        <n v="653.54764399999999"/>
        <n v="661.64"/>
        <n v="610.85381399999994"/>
        <n v="646.83907199999999"/>
        <n v="687.82365599999991"/>
        <n v="794.020668"/>
        <n v="809.06918399999995"/>
        <n v="805.298451"/>
        <n v="783.97620000000006"/>
        <n v="807.55912000000001"/>
        <n v="810.48340799999994"/>
        <n v="772.09428999999989"/>
        <n v="690.86734999999999"/>
        <n v="725.47385999999995"/>
        <n v="779.60348599999998"/>
        <n v="783.06260500000008"/>
        <n v="773.99900999999988"/>
        <n v="761.71493699999996"/>
        <n v="759.17190200000005"/>
        <n v="832.45712400000014"/>
        <n v="847.26777600000003"/>
        <n v="854.42530199999999"/>
        <n v="839.55367199999989"/>
        <n v="883.76301000000012"/>
        <n v="962.01922699999989"/>
        <n v="1038.2112629999999"/>
        <n v="1074.3747980000001"/>
        <n v="1061.3800530000001"/>
        <n v="1002.83623"/>
        <n v="960.31920400000001"/>
        <n v="1014.08281"/>
        <n v="1029.03981"/>
        <n v="1109.1006560000001"/>
        <n v="1087.5009600000001"/>
        <n v="1079.400457"/>
        <n v="1065.2162820000001"/>
        <n v="1129.985306"/>
        <n v="1104.6837599999999"/>
        <n v="1030.2459180000001"/>
        <n v="1022.439132"/>
        <n v="934.45148000000006"/>
        <n v="841.31447400000002"/>
        <n v="681.07608799999991"/>
        <n v="546.5476539"/>
        <n v="586.49533199999996"/>
        <n v="577.192182"/>
        <n v="653.92816500000004"/>
        <n v="709.17147699999998"/>
        <n v="736.41410999999994"/>
        <n v="633.71009000000004"/>
        <n v="553.65747599999997"/>
        <n v="619.70138399999996"/>
        <n v="623.38300599999991"/>
        <n v="599.60929599999997"/>
        <n v="556.8384319999999"/>
        <n v="517.85395199999994"/>
        <n v="478.61635999999999"/>
        <n v="579.08483499999988"/>
        <n v="596.73485000000005"/>
        <n v="715.69061999999997"/>
        <n v="736.74897199999998"/>
        <n v="644.31289500000003"/>
        <n v="615.42769599999997"/>
        <n v="634.62086999999997"/>
        <n v="694.16218800000001"/>
        <n v="636.48670199999992"/>
        <n v="721.65541999999994"/>
        <n v="713.08124999999995"/>
        <n v="706.29057699999998"/>
        <n v="638.31046800000001"/>
        <n v="687.28802400000006"/>
        <n v="643.44595199999992"/>
        <n v="582.39730799999995"/>
        <n v="612.64825500000006"/>
        <n v="636.088032"/>
        <n v="655.57639799999993"/>
        <n v="706.32620399999996"/>
        <n v="798.40876800000001"/>
        <n v="762.33169199999998"/>
        <n v="779.35039000000006"/>
        <n v="736.02532499999995"/>
        <n v="743.0682149999999"/>
        <n v="800.47887500000002"/>
        <n v="876.88439000000005"/>
        <n v="903.10536800000011"/>
        <n v="952.48062000000004"/>
        <n v="957.34557200000006"/>
        <n v="1039.3267470000001"/>
        <n v="1027.056525"/>
        <n v="803.63155200000006"/>
        <n v="704.09516800000006"/>
        <n v="713.82747800000004"/>
        <n v="758.34297000000004"/>
        <n v="836.61568"/>
        <n v="904.07879199999991"/>
        <n v="878.25745700000004"/>
        <n v="798.42955199999994"/>
        <n v="805.46354500000007"/>
        <n v="829.75762800000007"/>
        <n v="846.21435500000007"/>
        <n v="804.716272"/>
        <n v="845.11616400000003"/>
        <n v="864.18217200000004"/>
        <n v="827.21812799999998"/>
        <n v="758.842938"/>
        <n v="486.57725900000008"/>
        <n v="307.54865000000001"/>
        <n v="518.93234399999994"/>
        <n v="657.31531800000016"/>
        <n v="682.72705499999995"/>
        <n v="729.58171000000004"/>
        <n v="662.95045500000003"/>
        <n v="649.20561999999995"/>
        <n v="638.06218200000001"/>
        <n v="701.3080020000001"/>
        <n v="785.29880000000003"/>
        <n v="871.90272000000004"/>
        <n v="935.01856299999997"/>
        <n v="891.51454000000001"/>
        <n v="917.37202200000002"/>
        <n v="992.66024600000003"/>
        <n v="1053.6566479999999"/>
        <n v="1002.3294969999999"/>
        <n v="1043.3959600000001"/>
      </sharedItems>
    </cacheField>
    <cacheField name="Quarters" numFmtId="0" databaseField="0">
      <fieldGroup base="0">
        <rangePr groupBy="quarters" startDate="2011-01-01T00:00:00" endDate="2021-09-02T00:00:00"/>
        <groupItems count="6">
          <s v="&lt;2011/01/01"/>
          <s v="Qtr1"/>
          <s v="Qtr2"/>
          <s v="Qtr3"/>
          <s v="Qtr4"/>
          <s v="&gt;2021/09/02"/>
        </groupItems>
      </fieldGroup>
    </cacheField>
    <cacheField name="Years" numFmtId="0" databaseField="0">
      <fieldGroup base="0">
        <rangePr groupBy="years" startDate="2011-01-01T00:00:00" endDate="2021-09-02T00:00:00"/>
        <groupItems count="13">
          <s v="&lt;2011/01/01"/>
          <s v="2011"/>
          <s v="2012"/>
          <s v="2013"/>
          <s v="2014"/>
          <s v="2015"/>
          <s v="2016"/>
          <s v="2017"/>
          <s v="2018"/>
          <s v="2019"/>
          <s v="2020"/>
          <s v="2021"/>
          <s v="&gt;2021/09/02"/>
        </groupItems>
      </fieldGroup>
    </cacheField>
  </cacheFields>
  <extLst>
    <ext xmlns:x14="http://schemas.microsoft.com/office/spreadsheetml/2009/9/main" uri="{725AE2AE-9491-48be-B2B4-4EB974FC3084}">
      <x14:pivotCacheDefinition pivotCacheId="1754803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n v="4.5394899999999998"/>
    <n v="1.675"/>
    <n v="0.04"/>
    <n v="0.72"/>
    <n v="0.155"/>
    <n v="1.5E-3"/>
    <n v="0.54100999999999999"/>
    <n v="1.6455100000000007"/>
    <n v="89.17"/>
    <n v="6.9119000000000002"/>
    <x v="0"/>
  </r>
  <r>
    <x v="1"/>
    <x v="1"/>
    <n v="4.7994899999999996"/>
    <n v="1.675"/>
    <n v="0.04"/>
    <n v="0.72"/>
    <n v="0.155"/>
    <n v="1.5E-3"/>
    <n v="0.54100999999999999"/>
    <n v="1.6455100000000007"/>
    <n v="88.58"/>
    <n v="7.2031999999999998"/>
    <x v="1"/>
  </r>
  <r>
    <x v="2"/>
    <x v="2"/>
    <n v="5.2294899999999993"/>
    <n v="1.675"/>
    <n v="0.04"/>
    <n v="0.72"/>
    <n v="0.155"/>
    <n v="1.5E-3"/>
    <n v="0.54100999999999999"/>
    <n v="1.6455100000000007"/>
    <n v="102.86"/>
    <n v="6.9351000000000003"/>
    <x v="2"/>
  </r>
  <r>
    <x v="3"/>
    <x v="3"/>
    <n v="5.52149"/>
    <n v="1.7749999999999999"/>
    <n v="0.04"/>
    <n v="0.8"/>
    <n v="0.22900000000000001"/>
    <n v="1.5E-3"/>
    <n v="0.54100999999999999"/>
    <n v="1.7035099999999996"/>
    <n v="109.53"/>
    <n v="6.7409999999999997"/>
    <x v="3"/>
  </r>
  <r>
    <x v="4"/>
    <x v="4"/>
    <n v="5.81149"/>
    <n v="1.7749999999999999"/>
    <n v="0.04"/>
    <n v="0.8"/>
    <n v="0.22900000000000001"/>
    <n v="1.5E-3"/>
    <n v="0.54100999999999999"/>
    <n v="1.7035099999999996"/>
    <n v="100.9"/>
    <n v="6.8613"/>
    <x v="4"/>
  </r>
  <r>
    <x v="5"/>
    <x v="5"/>
    <n v="5.7914899999999996"/>
    <n v="1.7749999999999999"/>
    <n v="0.04"/>
    <n v="0.8"/>
    <n v="0.22900000000000001"/>
    <n v="1.5E-3"/>
    <n v="0.54100999999999999"/>
    <n v="1.7035099999999996"/>
    <n v="96.26"/>
    <n v="6.7893999999999997"/>
    <x v="5"/>
  </r>
  <r>
    <x v="6"/>
    <x v="6"/>
    <n v="5.48149"/>
    <n v="1.7749999999999999"/>
    <n v="0.04"/>
    <n v="0.8"/>
    <n v="0.22900000000000001"/>
    <n v="1.5E-3"/>
    <n v="0.54100999999999999"/>
    <n v="1.8635099999999998"/>
    <n v="97.3"/>
    <n v="6.8"/>
    <x v="6"/>
  </r>
  <r>
    <x v="7"/>
    <x v="7"/>
    <n v="5.6514899999999999"/>
    <n v="1.7749999999999999"/>
    <n v="0.04"/>
    <n v="0.8"/>
    <n v="0.22900000000000001"/>
    <n v="1.5E-3"/>
    <n v="0.54100999999999999"/>
    <n v="1.6835100000000001"/>
    <n v="86.33"/>
    <n v="7.0758000000000001"/>
    <x v="7"/>
  </r>
  <r>
    <x v="8"/>
    <x v="8"/>
    <n v="5.7414899999999998"/>
    <n v="1.7749999999999999"/>
    <n v="0.04"/>
    <n v="0.8"/>
    <n v="0.22900000000000001"/>
    <n v="1.5E-3"/>
    <n v="0.54100999999999999"/>
    <n v="1.6835100000000001"/>
    <n v="85.52"/>
    <n v="7.5636000000000001"/>
    <x v="8"/>
  </r>
  <r>
    <x v="9"/>
    <x v="9"/>
    <n v="6.06149"/>
    <n v="1.7749999999999999"/>
    <n v="0.04"/>
    <n v="0.8"/>
    <n v="0.22900000000000001"/>
    <n v="1.5E-3"/>
    <n v="0.54100999999999999"/>
    <n v="1.733509999999999"/>
    <n v="86.32"/>
    <n v="7.9683000000000002"/>
    <x v="9"/>
  </r>
  <r>
    <x v="10"/>
    <x v="10"/>
    <n v="6.2914899999999996"/>
    <n v="1.7749999999999999"/>
    <n v="0.04"/>
    <n v="0.8"/>
    <n v="0.22900000000000001"/>
    <n v="1.5E-3"/>
    <n v="0.54100999999999999"/>
    <n v="1.733509999999999"/>
    <n v="97.16"/>
    <n v="8.1722999999999999"/>
    <x v="10"/>
  </r>
  <r>
    <x v="11"/>
    <x v="11"/>
    <n v="6.0354999999999999"/>
    <n v="1.7749999999999999"/>
    <n v="0.04"/>
    <n v="0.8"/>
    <n v="0.22900000000000001"/>
    <n v="1.5E-3"/>
    <n v="0.52500000000000002"/>
    <n v="1.8795000000000002"/>
    <n v="98.56"/>
    <n v="8.2088999999999999"/>
    <x v="11"/>
  </r>
  <r>
    <x v="12"/>
    <x v="12"/>
    <n v="5.9854999999999992"/>
    <n v="1.7749999999999999"/>
    <n v="0.04"/>
    <n v="0.8"/>
    <n v="0.22900000000000001"/>
    <n v="1.5E-3"/>
    <n v="0.52500000000000002"/>
    <n v="3.4495000000000005"/>
    <n v="100.27"/>
    <n v="8.0312999999999999"/>
    <x v="12"/>
  </r>
  <r>
    <x v="13"/>
    <x v="13"/>
    <n v="6.3254999999999999"/>
    <n v="1.7749999999999999"/>
    <n v="0.04"/>
    <n v="0.8"/>
    <n v="0.22900000000000001"/>
    <n v="1.5E-3"/>
    <n v="0.52500000000000002"/>
    <n v="3.1994999999999987"/>
    <n v="102.2"/>
    <n v="7.6710000000000003"/>
    <x v="13"/>
  </r>
  <r>
    <x v="14"/>
    <x v="14"/>
    <n v="6.5616999999999992"/>
    <n v="1.7749999999999999"/>
    <n v="0.04"/>
    <n v="0.8"/>
    <n v="0.22900000000000001"/>
    <n v="1.5E-3"/>
    <n v="0.52500000000000002"/>
    <n v="3.0632999999999999"/>
    <n v="106.16"/>
    <n v="7.6070000000000002"/>
    <x v="14"/>
  </r>
  <r>
    <x v="15"/>
    <x v="15"/>
    <n v="6.9457000000000004"/>
    <n v="1.9750000000000001"/>
    <n v="0.04"/>
    <n v="0.88"/>
    <n v="0.26800000000000002"/>
    <n v="1.5E-3"/>
    <n v="0.52500000000000002"/>
    <n v="2.1692999999999998"/>
    <n v="103.32"/>
    <n v="7.8444000000000003"/>
    <x v="15"/>
  </r>
  <r>
    <x v="16"/>
    <x v="16"/>
    <n v="7.1816999999999993"/>
    <n v="1.9750000000000001"/>
    <n v="0.04"/>
    <n v="0.88"/>
    <n v="0.26800000000000002"/>
    <n v="1.5E-3"/>
    <n v="0.52500000000000002"/>
    <n v="1.0032999999999994"/>
    <n v="94.66"/>
    <n v="8.1564999999999994"/>
    <x v="16"/>
  </r>
  <r>
    <x v="17"/>
    <x v="17"/>
    <n v="6.6098999999999997"/>
    <n v="1.9750000000000001"/>
    <n v="0.04"/>
    <n v="0.88"/>
    <n v="0.26800000000000002"/>
    <n v="1.5E-3"/>
    <n v="0.52500000000000002"/>
    <n v="1.3551000000000002"/>
    <n v="82.3"/>
    <n v="8.3945000000000007"/>
    <x v="17"/>
  </r>
  <r>
    <x v="18"/>
    <x v="18"/>
    <n v="5.8257000000000003"/>
    <n v="1.9750000000000001"/>
    <n v="0.04"/>
    <n v="0.88"/>
    <n v="0.26800000000000002"/>
    <n v="1.5E-3"/>
    <n v="0.52500000000000002"/>
    <n v="2.9892999999999983"/>
    <n v="87.9"/>
    <n v="8.2533999999999992"/>
    <x v="18"/>
  </r>
  <r>
    <x v="19"/>
    <x v="19"/>
    <n v="6.0895000000000001"/>
    <n v="1.9750000000000001"/>
    <n v="0.04"/>
    <n v="0.88"/>
    <n v="0.26800000000000002"/>
    <n v="1.5E-3"/>
    <n v="0.52500000000000002"/>
    <n v="3.2754999999999992"/>
    <n v="94.13"/>
    <n v="8.2821999999999996"/>
    <x v="19"/>
  </r>
  <r>
    <x v="20"/>
    <x v="20"/>
    <n v="6.9845000000000006"/>
    <n v="1.9750000000000001"/>
    <n v="0.04"/>
    <n v="0.88"/>
    <n v="0.26800000000000002"/>
    <n v="1.5E-3"/>
    <n v="0.52500000000000002"/>
    <n v="2.1004999999999985"/>
    <n v="94.51"/>
    <n v="8.2855000000000008"/>
    <x v="20"/>
  </r>
  <r>
    <x v="21"/>
    <x v="21"/>
    <n v="7.0829000000000004"/>
    <n v="1.9750000000000001"/>
    <n v="0.04"/>
    <n v="0.88"/>
    <n v="0.26800000000000002"/>
    <n v="1.5E-3"/>
    <n v="0.52500000000000002"/>
    <n v="1.2920999999999996"/>
    <n v="89.49"/>
    <n v="8.6489999999999991"/>
    <x v="21"/>
  </r>
  <r>
    <x v="22"/>
    <x v="22"/>
    <n v="6.9609000000000014"/>
    <n v="1.9750000000000001"/>
    <n v="0.04"/>
    <n v="0.88"/>
    <n v="0.26800000000000002"/>
    <n v="1.5E-3"/>
    <n v="0.52500000000000002"/>
    <n v="1.1340999999999966"/>
    <n v="86.53"/>
    <n v="8.8028999999999993"/>
    <x v="22"/>
  </r>
  <r>
    <x v="23"/>
    <x v="23"/>
    <n v="6.7319000000000004"/>
    <n v="1.9750000000000001"/>
    <n v="0.04"/>
    <n v="0.88"/>
    <n v="0.26800000000000002"/>
    <n v="1.5E-3"/>
    <n v="0.57999999999999996"/>
    <n v="1.0230999999999977"/>
    <n v="87.86"/>
    <n v="8.6407000000000007"/>
    <x v="23"/>
  </r>
  <r>
    <x v="24"/>
    <x v="24"/>
    <n v="6.6476999999999986"/>
    <n v="1.9750000000000001"/>
    <n v="0.04"/>
    <n v="0.88"/>
    <n v="0.26800000000000002"/>
    <n v="1.5E-3"/>
    <n v="0.57999999999999996"/>
    <n v="3.6873000000000005"/>
    <n v="94.76"/>
    <n v="8.7849000000000004"/>
    <x v="24"/>
  </r>
  <r>
    <x v="25"/>
    <x v="25"/>
    <n v="7.0796999999999999"/>
    <n v="1.9750000000000001"/>
    <n v="0.04"/>
    <n v="0.88"/>
    <n v="0.26800000000000002"/>
    <n v="1.5E-3"/>
    <n v="0.57999999999999996"/>
    <n v="3.0852999999999984"/>
    <n v="95.31"/>
    <n v="8.8895999999999997"/>
    <x v="25"/>
  </r>
  <r>
    <x v="26"/>
    <x v="26"/>
    <n v="7.8459000000000003"/>
    <n v="1.9750000000000001"/>
    <n v="0.04"/>
    <n v="0.88"/>
    <n v="0.26800000000000002"/>
    <n v="1.5E-3"/>
    <n v="0.57999999999999996"/>
    <n v="2.5991"/>
    <n v="92.94"/>
    <n v="9.1933000000000007"/>
    <x v="26"/>
  </r>
  <r>
    <x v="27"/>
    <x v="27"/>
    <n v="7.6042999999999994"/>
    <n v="2.125"/>
    <n v="0.04"/>
    <n v="0.96"/>
    <n v="0.28899999999999998"/>
    <n v="1.5E-3"/>
    <n v="0.57999999999999996"/>
    <n v="2.8107000000000006"/>
    <n v="92.02"/>
    <n v="9.1235999999999997"/>
    <x v="27"/>
  </r>
  <r>
    <x v="28"/>
    <x v="28"/>
    <n v="6.9398999999999997"/>
    <n v="2.125"/>
    <n v="0.04"/>
    <n v="0.96"/>
    <n v="0.28899999999999998"/>
    <n v="1.5E-3"/>
    <n v="0.57999999999999996"/>
    <n v="3.5251000000000019"/>
    <n v="94.51"/>
    <n v="9.3510000000000009"/>
    <x v="28"/>
  </r>
  <r>
    <x v="29"/>
    <x v="29"/>
    <n v="6.9696999999999996"/>
    <n v="2.125"/>
    <n v="0.04"/>
    <n v="0.96"/>
    <n v="0.28899999999999998"/>
    <n v="1.5E-3"/>
    <n v="0.57999999999999996"/>
    <n v="3.1753"/>
    <n v="95.77"/>
    <n v="10.0451"/>
    <x v="29"/>
  </r>
  <r>
    <x v="30"/>
    <x v="30"/>
    <n v="7.7877000000000001"/>
    <n v="2.125"/>
    <n v="0.04"/>
    <n v="0.96"/>
    <n v="0.28899999999999998"/>
    <n v="1.5E-3"/>
    <n v="0.57999999999999996"/>
    <n v="1.5172999999999988"/>
    <n v="104.67"/>
    <n v="9.9189000000000007"/>
    <x v="30"/>
  </r>
  <r>
    <x v="31"/>
    <x v="31"/>
    <n v="7.9980999999999991"/>
    <n v="2.125"/>
    <n v="0.04"/>
    <n v="0.96"/>
    <n v="0.28899999999999998"/>
    <n v="1.5E-3"/>
    <n v="0.57999999999999996"/>
    <n v="1.3869000000000025"/>
    <n v="106.57"/>
    <n v="10.0814"/>
    <x v="31"/>
  </r>
  <r>
    <x v="32"/>
    <x v="32"/>
    <n v="7.9699"/>
    <n v="2.125"/>
    <n v="0.04"/>
    <n v="0.96"/>
    <n v="0.28899999999999998"/>
    <n v="1.5E-3"/>
    <n v="0.57999999999999996"/>
    <n v="2.1450999999999993"/>
    <n v="106.29"/>
    <n v="9.9856999999999996"/>
    <x v="32"/>
  </r>
  <r>
    <x v="33"/>
    <x v="33"/>
    <n v="7.7209000000000003"/>
    <n v="2.125"/>
    <n v="0.04"/>
    <n v="0.96"/>
    <n v="0.28899999999999998"/>
    <n v="1.5E-3"/>
    <n v="0.57999999999999996"/>
    <n v="2.2740999999999989"/>
    <n v="100.54"/>
    <n v="9.9745000000000008"/>
    <x v="33"/>
  </r>
  <r>
    <x v="34"/>
    <x v="34"/>
    <n v="7.4628999999999994"/>
    <n v="2.125"/>
    <n v="0.04"/>
    <n v="0.96"/>
    <n v="0.28899999999999998"/>
    <n v="1.5E-3"/>
    <n v="0.57999999999999996"/>
    <n v="1.7221000000000011"/>
    <n v="93.86"/>
    <n v="10.231400000000001"/>
    <x v="34"/>
  </r>
  <r>
    <x v="35"/>
    <x v="35"/>
    <n v="7.5636999999999999"/>
    <n v="2.125"/>
    <n v="0.04"/>
    <n v="0.96"/>
    <n v="0.28899999999999998"/>
    <n v="1.5E-3"/>
    <n v="0.31"/>
    <n v="1.2112999999999978"/>
    <n v="97.63"/>
    <n v="10.387"/>
    <x v="35"/>
  </r>
  <r>
    <x v="36"/>
    <x v="31"/>
    <n v="7.9219000000000008"/>
    <n v="2.125"/>
    <n v="0.04"/>
    <n v="0.96"/>
    <n v="0.28899999999999998"/>
    <n v="1.5E-3"/>
    <n v="0.31"/>
    <n v="1.463099999999999"/>
    <n v="94.62"/>
    <n v="10.875500000000001"/>
    <x v="36"/>
  </r>
  <r>
    <x v="37"/>
    <x v="36"/>
    <n v="8.2898999999999994"/>
    <n v="2.125"/>
    <n v="0.04"/>
    <n v="0.96"/>
    <n v="0.28899999999999998"/>
    <n v="1.5E-3"/>
    <n v="0.31"/>
    <n v="1.7850999999999999"/>
    <n v="100.82"/>
    <n v="11.0008"/>
    <x v="37"/>
  </r>
  <r>
    <x v="38"/>
    <x v="37"/>
    <n v="8.6279000000000003"/>
    <n v="2.125"/>
    <n v="0.04"/>
    <n v="0.96"/>
    <n v="0.28899999999999998"/>
    <n v="1.5E-3"/>
    <n v="0.31"/>
    <n v="1.8970999999999982"/>
    <n v="100.8"/>
    <n v="10.7887"/>
    <x v="38"/>
  </r>
  <r>
    <x v="39"/>
    <x v="38"/>
    <n v="8.4859000000000009"/>
    <n v="2.2450000000000001"/>
    <n v="0.04"/>
    <n v="1.04"/>
    <n v="0.28899999999999998"/>
    <n v="1.5E-3"/>
    <n v="0.31"/>
    <n v="1.8890999999999991"/>
    <n v="102.07"/>
    <n v="10.575100000000001"/>
    <x v="39"/>
  </r>
  <r>
    <x v="40"/>
    <x v="39"/>
    <n v="8.4237000000000002"/>
    <n v="2.2450000000000001"/>
    <n v="0.04"/>
    <n v="1.04"/>
    <n v="0.28899999999999998"/>
    <n v="1.5E-3"/>
    <n v="0.31"/>
    <n v="2.6212999999999997"/>
    <n v="102.18"/>
    <n v="10.424899999999999"/>
    <x v="40"/>
  </r>
  <r>
    <x v="41"/>
    <x v="39"/>
    <n v="8.2695000000000007"/>
    <n v="2.2450000000000001"/>
    <n v="0.04"/>
    <n v="1.04"/>
    <n v="0.28899999999999998"/>
    <n v="1.5E-3"/>
    <n v="0.31"/>
    <n v="2.7754999999999992"/>
    <n v="105.79"/>
    <n v="10.6814"/>
    <x v="41"/>
  </r>
  <r>
    <x v="42"/>
    <x v="40"/>
    <n v="8.5795000000000012"/>
    <n v="2.2450000000000001"/>
    <n v="0.04"/>
    <n v="1.04"/>
    <n v="0.28899999999999998"/>
    <n v="1.5E-3"/>
    <n v="0.31"/>
    <n v="2.1555"/>
    <n v="103.59"/>
    <n v="10.664"/>
    <x v="42"/>
  </r>
  <r>
    <x v="43"/>
    <x v="41"/>
    <n v="8.5357000000000003"/>
    <n v="2.2450000000000001"/>
    <n v="0.04"/>
    <n v="1.04"/>
    <n v="0.28899999999999998"/>
    <n v="1.5E-3"/>
    <n v="0.31"/>
    <n v="2.4193000000000016"/>
    <n v="96.54"/>
    <n v="10.6717"/>
    <x v="43"/>
  </r>
  <r>
    <x v="44"/>
    <x v="42"/>
    <n v="7.8674999999999997"/>
    <n v="2.2450000000000001"/>
    <n v="0.04"/>
    <n v="1.04"/>
    <n v="0.28899999999999998"/>
    <n v="1.5E-3"/>
    <n v="0.31"/>
    <n v="3.2375000000000007"/>
    <n v="93.21"/>
    <n v="10.969200000000001"/>
    <x v="44"/>
  </r>
  <r>
    <x v="45"/>
    <x v="43"/>
    <n v="7.8174999999999999"/>
    <n v="2.2450000000000001"/>
    <n v="0.04"/>
    <n v="1.04"/>
    <n v="0.28899999999999998"/>
    <n v="1.5E-3"/>
    <n v="0.31"/>
    <n v="3.2175000000000011"/>
    <n v="84.4"/>
    <n v="11.0717"/>
    <x v="45"/>
  </r>
  <r>
    <x v="46"/>
    <x v="44"/>
    <n v="7.3674999999999997"/>
    <n v="2.2450000000000001"/>
    <n v="0.04"/>
    <n v="1.04"/>
    <n v="0.28899999999999998"/>
    <n v="1.5E-3"/>
    <n v="0.31"/>
    <n v="3.307500000000001"/>
    <n v="75.790000000000006"/>
    <n v="11.1006"/>
    <x v="46"/>
  </r>
  <r>
    <x v="47"/>
    <x v="45"/>
    <n v="6.5625"/>
    <n v="2.2450000000000001"/>
    <n v="0.04"/>
    <n v="1.04"/>
    <n v="0.28899999999999998"/>
    <n v="1.5E-3"/>
    <n v="0.33500000000000002"/>
    <n v="3.7225000000000001"/>
    <n v="59.29"/>
    <n v="11.4872"/>
    <x v="47"/>
  </r>
  <r>
    <x v="48"/>
    <x v="46"/>
    <n v="5.3324999999999996"/>
    <n v="2.2450000000000001"/>
    <n v="0.04"/>
    <n v="1.04"/>
    <n v="0.33100000000000002"/>
    <n v="1.5E-3"/>
    <n v="0.33500000000000002"/>
    <n v="3.7825000000000006"/>
    <n v="47.22"/>
    <n v="11.574495000000001"/>
    <x v="48"/>
  </r>
  <r>
    <x v="49"/>
    <x v="30"/>
    <n v="4.4024999999999999"/>
    <n v="2.2450000000000001"/>
    <n v="0.04"/>
    <n v="1.04"/>
    <n v="0.33100000000000002"/>
    <n v="1.5E-3"/>
    <n v="0.33500000000000002"/>
    <n v="4.7025000000000006"/>
    <n v="50.58"/>
    <n v="11.5954"/>
    <x v="49"/>
  </r>
  <r>
    <x v="50"/>
    <x v="47"/>
    <n v="5.3624999999999998"/>
    <n v="2.2450000000000001"/>
    <n v="0.04"/>
    <n v="1.04"/>
    <n v="0.33100000000000002"/>
    <n v="1.5E-3"/>
    <n v="0.33500000000000002"/>
    <n v="3.9624999999999986"/>
    <n v="47.82"/>
    <n v="12.0701"/>
    <x v="50"/>
  </r>
  <r>
    <x v="51"/>
    <x v="48"/>
    <n v="6.1564999999999994"/>
    <n v="2.5499999999999998"/>
    <n v="0.04"/>
    <n v="1.54"/>
    <n v="0.35299999999999998"/>
    <n v="1.5E-3"/>
    <n v="0.33500000000000002"/>
    <n v="2.3235000000000028"/>
    <n v="54.45"/>
    <n v="12.0097"/>
    <x v="51"/>
  </r>
  <r>
    <x v="52"/>
    <x v="49"/>
    <n v="6.1564999999999994"/>
    <n v="2.5499999999999998"/>
    <n v="0.04"/>
    <n v="1.54"/>
    <n v="0.35299999999999998"/>
    <n v="1.5E-3"/>
    <n v="0.33500000000000002"/>
    <n v="3.0135000000000023"/>
    <n v="59.27"/>
    <n v="11.9651"/>
    <x v="52"/>
  </r>
  <r>
    <x v="53"/>
    <x v="50"/>
    <n v="6.6265000000000001"/>
    <n v="2.5499999999999998"/>
    <n v="0.04"/>
    <n v="1.54"/>
    <n v="0.35299999999999998"/>
    <n v="1.5E-3"/>
    <n v="0.33500000000000002"/>
    <n v="3.0534999999999997"/>
    <n v="59.82"/>
    <n v="12.310499999999999"/>
    <x v="53"/>
  </r>
  <r>
    <x v="54"/>
    <x v="51"/>
    <n v="7.0365000000000002"/>
    <n v="2.5499999999999998"/>
    <n v="0.04"/>
    <n v="1.54"/>
    <n v="0.35299999999999998"/>
    <n v="1.5E-3"/>
    <n v="0.33500000000000002"/>
    <n v="2.2334999999999994"/>
    <n v="50.9"/>
    <n v="12.450100000000001"/>
    <x v="54"/>
  </r>
  <r>
    <x v="55"/>
    <x v="52"/>
    <n v="6.5247000000000002"/>
    <n v="2.5499999999999998"/>
    <n v="0.04"/>
    <n v="1.54"/>
    <n v="0.35299999999999998"/>
    <n v="3.3E-3"/>
    <n v="0.33500000000000002"/>
    <n v="2.2753000000000014"/>
    <n v="42.87"/>
    <n v="12.9148"/>
    <x v="55"/>
  </r>
  <r>
    <x v="56"/>
    <x v="52"/>
    <n v="5.7887000000000004"/>
    <n v="2.5499999999999998"/>
    <n v="0.04"/>
    <n v="1.54"/>
    <n v="0.35299999999999998"/>
    <n v="3.3E-3"/>
    <n v="0.33500000000000002"/>
    <n v="3.0113000000000021"/>
    <n v="45.48"/>
    <n v="13.6258"/>
    <x v="56"/>
  </r>
  <r>
    <x v="57"/>
    <x v="53"/>
    <n v="5.8287000000000004"/>
    <n v="2.5499999999999998"/>
    <n v="0.04"/>
    <n v="1.54"/>
    <n v="0.35299999999999998"/>
    <n v="3.3E-3"/>
    <n v="0.33500000000000002"/>
    <n v="1.3512999999999984"/>
    <n v="46.22"/>
    <n v="13.487299999999999"/>
    <x v="57"/>
  </r>
  <r>
    <x v="58"/>
    <x v="54"/>
    <n v="5.6086999999999998"/>
    <n v="2.5499999999999998"/>
    <n v="0.04"/>
    <n v="1.54"/>
    <n v="0.35299999999999998"/>
    <n v="3.3E-3"/>
    <n v="0.33500000000000002"/>
    <n v="0.61130000000000173"/>
    <n v="42.44"/>
    <n v="14.128399999999999"/>
    <x v="58"/>
  </r>
  <r>
    <x v="59"/>
    <x v="55"/>
    <n v="5.5396999999999998"/>
    <n v="2.5499999999999998"/>
    <n v="0.04"/>
    <n v="1.54"/>
    <n v="0.35299999999999998"/>
    <n v="3.3E-3"/>
    <n v="0.33200000000000002"/>
    <n v="1.6103000000000005"/>
    <n v="37.19"/>
    <n v="14.972799999999999"/>
    <x v="59"/>
  </r>
  <r>
    <x v="60"/>
    <x v="56"/>
    <n v="5.5096999999999996"/>
    <n v="2.5499999999999998"/>
    <n v="0.04"/>
    <n v="1.54"/>
    <n v="0.35299999999999998"/>
    <n v="3.3E-3"/>
    <n v="0.33200000000000002"/>
    <n v="3.2503000000000011"/>
    <n v="31.68"/>
    <n v="16.346399999999999"/>
    <x v="60"/>
  </r>
  <r>
    <x v="61"/>
    <x v="57"/>
    <n v="5.5697000000000001"/>
    <n v="2.5499999999999998"/>
    <n v="0.04"/>
    <n v="1.54"/>
    <n v="0.35299999999999998"/>
    <n v="3.3E-3"/>
    <n v="0.33200000000000002"/>
    <n v="3.3902999999999999"/>
    <n v="30.32"/>
    <n v="15.785500000000001"/>
    <x v="61"/>
  </r>
  <r>
    <x v="62"/>
    <x v="58"/>
    <n v="4.8797000000000006"/>
    <n v="2.5499999999999998"/>
    <n v="0.04"/>
    <n v="1.54"/>
    <n v="0.35299999999999998"/>
    <n v="3.3E-3"/>
    <n v="0.33200000000000002"/>
    <n v="3.6303000000000001"/>
    <n v="37.549999999999997"/>
    <n v="15.4217"/>
    <x v="62"/>
  </r>
  <r>
    <x v="63"/>
    <x v="59"/>
    <n v="5.4097"/>
    <n v="2.85"/>
    <n v="0.04"/>
    <n v="1.54"/>
    <n v="0.41"/>
    <n v="3.3E-3"/>
    <n v="0.33200000000000002"/>
    <n v="2.3702999999999985"/>
    <n v="40.75"/>
    <n v="14.643800000000001"/>
    <x v="63"/>
  </r>
  <r>
    <x v="64"/>
    <x v="60"/>
    <n v="5.5297000000000001"/>
    <n v="2.85"/>
    <n v="0.04"/>
    <n v="1.54"/>
    <n v="0.41"/>
    <n v="3.3E-3"/>
    <n v="0.33200000000000002"/>
    <n v="2.4303000000000008"/>
    <n v="46.71"/>
    <n v="15.321999999999999"/>
    <x v="64"/>
  </r>
  <r>
    <x v="65"/>
    <x v="61"/>
    <n v="6.0497000000000014"/>
    <n v="2.85"/>
    <n v="0.04"/>
    <n v="1.54"/>
    <n v="0.41"/>
    <n v="3.3E-3"/>
    <n v="0.33200000000000002"/>
    <n v="2.9002999999999979"/>
    <n v="48.76"/>
    <n v="15.1097"/>
    <x v="65"/>
  </r>
  <r>
    <x v="66"/>
    <x v="49"/>
    <n v="6.1297000000000006"/>
    <n v="2.85"/>
    <n v="0.04"/>
    <n v="1.54"/>
    <n v="0.41"/>
    <n v="3.3E-3"/>
    <n v="0.33200000000000002"/>
    <n v="2.7402999999999995"/>
    <n v="44.65"/>
    <n v="14.430300000000001"/>
    <x v="66"/>
  </r>
  <r>
    <x v="67"/>
    <x v="62"/>
    <n v="5.1397000000000004"/>
    <n v="2.85"/>
    <n v="0.04"/>
    <n v="1.54"/>
    <n v="0.41"/>
    <n v="3.3E-3"/>
    <n v="0.33200000000000002"/>
    <n v="3.2102999999999984"/>
    <n v="44.72"/>
    <n v="13.761799999999999"/>
    <x v="67"/>
  </r>
  <r>
    <x v="68"/>
    <x v="63"/>
    <n v="4.9597000000000007"/>
    <n v="2.85"/>
    <n v="0.04"/>
    <n v="1.54"/>
    <n v="0.41"/>
    <n v="3.3E-3"/>
    <n v="0.33200000000000002"/>
    <n v="3.2702999999999971"/>
    <n v="45.18"/>
    <n v="14.0465"/>
    <x v="68"/>
  </r>
  <r>
    <x v="69"/>
    <x v="64"/>
    <n v="5.3897000000000004"/>
    <n v="2.85"/>
    <n v="0.04"/>
    <n v="1.54"/>
    <n v="0.41"/>
    <n v="3.3E-3"/>
    <n v="0.33200000000000002"/>
    <n v="1.9602999999999984"/>
    <n v="49.78"/>
    <n v="13.944599999999999"/>
    <x v="69"/>
  </r>
  <r>
    <x v="70"/>
    <x v="65"/>
    <n v="5.8397000000000006"/>
    <n v="2.85"/>
    <n v="0.04"/>
    <n v="1.54"/>
    <n v="0.41"/>
    <n v="3.3E-3"/>
    <n v="0.33200000000000002"/>
    <n v="2.2002999999999986"/>
    <n v="45.66"/>
    <n v="13.9397"/>
    <x v="70"/>
  </r>
  <r>
    <x v="71"/>
    <x v="66"/>
    <n v="5.4386999999999999"/>
    <n v="2.85"/>
    <n v="0.04"/>
    <n v="1.54"/>
    <n v="0.41"/>
    <n v="3.3E-3"/>
    <n v="0.35599999999999998"/>
    <n v="2.5412999999999979"/>
    <n v="51.97"/>
    <n v="13.885999999999999"/>
    <x v="71"/>
  </r>
  <r>
    <x v="72"/>
    <x v="67"/>
    <n v="5.9187000000000003"/>
    <n v="2.85"/>
    <n v="0.04"/>
    <n v="1.54"/>
    <n v="0.41"/>
    <n v="3.3E-3"/>
    <n v="0.35599999999999998"/>
    <n v="4.451299999999998"/>
    <n v="52.5"/>
    <n v="13.5825"/>
    <x v="72"/>
  </r>
  <r>
    <x v="73"/>
    <x v="68"/>
    <n v="6.2087000000000003"/>
    <n v="2.85"/>
    <n v="0.04"/>
    <n v="1.54"/>
    <n v="0.41"/>
    <n v="3.3E-3"/>
    <n v="0.35599999999999998"/>
    <n v="3.4512999999999998"/>
    <n v="53.47"/>
    <n v="13.209099999999999"/>
    <x v="73"/>
  </r>
  <r>
    <x v="74"/>
    <x v="69"/>
    <n v="6.1287000000000003"/>
    <n v="2.85"/>
    <n v="0.04"/>
    <n v="1.54"/>
    <n v="0.41"/>
    <n v="3.3E-3"/>
    <n v="0.35599999999999998"/>
    <n v="3.4913000000000007"/>
    <n v="49.33"/>
    <n v="12.9396"/>
    <x v="74"/>
  </r>
  <r>
    <x v="75"/>
    <x v="70"/>
    <n v="5.4866999999999999"/>
    <n v="3.15"/>
    <n v="0.04"/>
    <n v="1.63"/>
    <n v="0.41499999999999998"/>
    <n v="3.3E-3"/>
    <n v="0.35599999999999998"/>
    <n v="3.4533000000000005"/>
    <n v="51.06"/>
    <n v="13.4604"/>
    <x v="75"/>
  </r>
  <r>
    <x v="76"/>
    <x v="57"/>
    <n v="5.9766999999999992"/>
    <n v="3.15"/>
    <n v="0.04"/>
    <n v="1.63"/>
    <n v="0.41499999999999998"/>
    <n v="3.3E-3"/>
    <n v="0.35599999999999998"/>
    <n v="2.2933000000000021"/>
    <n v="48.48"/>
    <n v="13.272399999999999"/>
    <x v="76"/>
  </r>
  <r>
    <x v="77"/>
    <x v="71"/>
    <n v="5.7266999999999992"/>
    <n v="3.15"/>
    <n v="0.04"/>
    <n v="1.63"/>
    <n v="0.41499999999999998"/>
    <n v="3.3E-3"/>
    <n v="0.35599999999999998"/>
    <n v="2.3533000000000008"/>
    <n v="45.18"/>
    <n v="12.890599999999999"/>
    <x v="77"/>
  </r>
  <r>
    <x v="78"/>
    <x v="72"/>
    <n v="5.0467000000000004"/>
    <n v="3.15"/>
    <n v="0.04"/>
    <n v="1.63"/>
    <n v="0.41499999999999998"/>
    <n v="3.3E-3"/>
    <n v="0.35599999999999998"/>
    <n v="3.7133000000000003"/>
    <n v="46.63"/>
    <n v="13.138500000000001"/>
    <x v="78"/>
  </r>
  <r>
    <x v="79"/>
    <x v="73"/>
    <n v="5.2366999999999999"/>
    <n v="3.15"/>
    <n v="0.04"/>
    <n v="1.63"/>
    <n v="0.41499999999999998"/>
    <n v="3.3E-3"/>
    <n v="0.35599999999999998"/>
    <n v="3.773299999999999"/>
    <n v="48.04"/>
    <n v="13.2408"/>
    <x v="79"/>
  </r>
  <r>
    <x v="80"/>
    <x v="26"/>
    <n v="5.8606999999999996"/>
    <n v="3.15"/>
    <n v="0.04"/>
    <n v="1.63"/>
    <n v="0.41499999999999998"/>
    <n v="3.3E-3"/>
    <n v="0.35599999999999998"/>
    <n v="2.6593000000000018"/>
    <n v="49.82"/>
    <n v="13.158899999999999"/>
    <x v="80"/>
  </r>
  <r>
    <x v="81"/>
    <x v="72"/>
    <n v="6.1507000000000014"/>
    <n v="3.15"/>
    <n v="0.04"/>
    <n v="1.63"/>
    <n v="0.41499999999999998"/>
    <n v="3.3E-3"/>
    <n v="0.35599999999999998"/>
    <n v="2.6092999999999975"/>
    <n v="51.58"/>
    <n v="13.6938"/>
    <x v="81"/>
  </r>
  <r>
    <x v="82"/>
    <x v="74"/>
    <n v="6.1907000000000014"/>
    <n v="3.15"/>
    <n v="0.04"/>
    <n v="1.63"/>
    <n v="0.41499999999999998"/>
    <n v="3.3E-3"/>
    <n v="0.35599999999999998"/>
    <n v="2.6492999999999984"/>
    <n v="56.64"/>
    <n v="14.0962"/>
    <x v="82"/>
  </r>
  <r>
    <x v="83"/>
    <x v="75"/>
    <n v="6.6917"/>
    <n v="3.15"/>
    <n v="0.04"/>
    <n v="1.63"/>
    <n v="0.41499999999999998"/>
    <n v="3.3E-3"/>
    <n v="0.34"/>
    <n v="1.8583000000000016"/>
    <n v="57.88"/>
    <n v="13.1709"/>
    <x v="83"/>
  </r>
  <r>
    <x v="84"/>
    <x v="76"/>
    <n v="6.5216999999999992"/>
    <n v="3.15"/>
    <n v="0.04"/>
    <n v="1.63"/>
    <n v="0.41499999999999998"/>
    <n v="3.3E-3"/>
    <n v="0.34"/>
    <n v="3.9382999999999999"/>
    <n v="63.7"/>
    <n v="12.2347"/>
    <x v="84"/>
  </r>
  <r>
    <x v="85"/>
    <x v="77"/>
    <n v="6.2216999999999993"/>
    <n v="3.15"/>
    <n v="0.04"/>
    <n v="1.63"/>
    <n v="0.41499999999999998"/>
    <n v="3.3E-3"/>
    <n v="0.34"/>
    <n v="6.0782999999999987"/>
    <n v="62.23"/>
    <n v="11.827500000000001"/>
    <x v="85"/>
  </r>
  <r>
    <x v="86"/>
    <x v="77"/>
    <n v="5.8616999999999999"/>
    <n v="3.15"/>
    <n v="0.04"/>
    <n v="1.63"/>
    <n v="0.41499999999999998"/>
    <n v="3.3E-3"/>
    <n v="0.34"/>
    <n v="6.4382999999999981"/>
    <n v="62.73"/>
    <n v="11.845499999999999"/>
    <x v="86"/>
  </r>
  <r>
    <x v="87"/>
    <x v="78"/>
    <n v="5.9607000000000001"/>
    <n v="3.37"/>
    <n v="0.04"/>
    <n v="1.93"/>
    <n v="0.51700000000000002"/>
    <n v="3.3E-3"/>
    <n v="0.34"/>
    <n v="4.8192999999999984"/>
    <n v="66.25"/>
    <n v="12.082700000000001"/>
    <x v="87"/>
  </r>
  <r>
    <x v="88"/>
    <x v="79"/>
    <n v="6.4507000000000003"/>
    <n v="3.37"/>
    <n v="0.04"/>
    <n v="1.93"/>
    <n v="0.51700000000000002"/>
    <n v="3.3E-3"/>
    <n v="0.34"/>
    <n v="4.279300000000001"/>
    <n v="69.98"/>
    <n v="12.5305"/>
    <x v="88"/>
  </r>
  <r>
    <x v="89"/>
    <x v="80"/>
    <n v="7.2707000000000006"/>
    <n v="3.37"/>
    <n v="0.04"/>
    <n v="1.93"/>
    <n v="0.51700000000000002"/>
    <n v="3.3E-3"/>
    <n v="0.34"/>
    <n v="3.4492999999999991"/>
    <n v="67.87"/>
    <n v="13.3064"/>
    <x v="89"/>
  </r>
  <r>
    <x v="90"/>
    <x v="81"/>
    <n v="7.5092999999999996"/>
    <n v="3.37"/>
    <n v="0.04"/>
    <n v="1.93"/>
    <n v="0.51700000000000002"/>
    <n v="3.3E-3"/>
    <n v="0.34"/>
    <n v="2.9806999999999988"/>
    <n v="70.98"/>
    <n v="13.419"/>
    <x v="90"/>
  </r>
  <r>
    <x v="91"/>
    <x v="82"/>
    <n v="7.5107000000000008"/>
    <n v="3.37"/>
    <n v="0.04"/>
    <n v="1.93"/>
    <n v="0.51700000000000002"/>
    <n v="3.3E-3"/>
    <n v="0.34"/>
    <n v="2.1593"/>
    <n v="68.06"/>
    <n v="14.0662"/>
    <x v="91"/>
  </r>
  <r>
    <x v="92"/>
    <x v="83"/>
    <n v="7.5116999999999994"/>
    <n v="3.37"/>
    <n v="0.04"/>
    <n v="1.93"/>
    <n v="0.51700000000000002"/>
    <n v="3.3E-3"/>
    <n v="0.34"/>
    <n v="1.6683000000000021"/>
    <n v="70.23"/>
    <n v="14.7989"/>
    <x v="92"/>
  </r>
  <r>
    <x v="93"/>
    <x v="84"/>
    <n v="8.5116999999999994"/>
    <n v="3.37"/>
    <n v="0.04"/>
    <n v="1.93"/>
    <n v="0.51700000000000002"/>
    <n v="3.3E-3"/>
    <n v="0.34"/>
    <n v="-5.1699999999998525E-2"/>
    <n v="70.75"/>
    <n v="14.5167"/>
    <x v="93"/>
  </r>
  <r>
    <x v="94"/>
    <x v="85"/>
    <n v="8.2925000000000004"/>
    <n v="3.37"/>
    <n v="0.04"/>
    <n v="1.93"/>
    <n v="0.51700000000000002"/>
    <n v="3.3E-3"/>
    <n v="0.34"/>
    <n v="0.52749999999999808"/>
    <n v="56.96"/>
    <n v="14.108700000000001"/>
    <x v="94"/>
  </r>
  <r>
    <x v="95"/>
    <x v="86"/>
    <n v="6.3754999999999997"/>
    <n v="3.37"/>
    <n v="0.04"/>
    <n v="1.93"/>
    <n v="0.51700000000000002"/>
    <n v="3.3E-3"/>
    <n v="0.34799999999999998"/>
    <n v="2.7445000000000004"/>
    <n v="49.52"/>
    <n v="14.218400000000001"/>
    <x v="95"/>
  </r>
  <r>
    <x v="96"/>
    <x v="87"/>
    <n v="5.3647"/>
    <n v="3.37"/>
    <n v="0.04"/>
    <n v="1.93"/>
    <n v="0.51700000000000002"/>
    <n v="3.3E-3"/>
    <n v="0.34799999999999998"/>
    <n v="5.6353000000000009"/>
    <n v="51.38"/>
    <n v="13.8931"/>
    <x v="96"/>
  </r>
  <r>
    <x v="97"/>
    <x v="78"/>
    <n v="5.4347000000000003"/>
    <n v="3.37"/>
    <n v="0.04"/>
    <n v="1.93"/>
    <n v="0.51700000000000002"/>
    <n v="3.3E-3"/>
    <n v="0.34799999999999998"/>
    <n v="5.3452999999999982"/>
    <n v="54.95"/>
    <n v="13.800599999999999"/>
    <x v="97"/>
  </r>
  <r>
    <x v="98"/>
    <x v="88"/>
    <n v="6.1747000000000014"/>
    <n v="3.37"/>
    <n v="0.04"/>
    <n v="1.93"/>
    <n v="0.51700000000000002"/>
    <n v="3.3E-3"/>
    <n v="0.34799999999999998"/>
    <n v="4.7352999999999987"/>
    <n v="58.15"/>
    <n v="14.3872"/>
    <x v="98"/>
  </r>
  <r>
    <x v="99"/>
    <x v="79"/>
    <n v="7.2317"/>
    <n v="3.52"/>
    <n v="0.04"/>
    <n v="1.98"/>
    <n v="0.57399999999999995"/>
    <n v="3.3E-3"/>
    <n v="0.34799999999999998"/>
    <n v="3.2983000000000011"/>
    <n v="63.86"/>
    <n v="14.1572"/>
    <x v="99"/>
  </r>
  <r>
    <x v="100"/>
    <x v="89"/>
    <n v="7.7716999999999992"/>
    <n v="3.52"/>
    <n v="0.04"/>
    <n v="1.98"/>
    <n v="0.57399999999999995"/>
    <n v="3.3E-3"/>
    <n v="0.34799999999999998"/>
    <n v="2.6483000000000008"/>
    <n v="60.83"/>
    <n v="14.437900000000001"/>
    <x v="100"/>
  </r>
  <r>
    <x v="101"/>
    <x v="90"/>
    <n v="7.6401000000000003"/>
    <n v="3.61"/>
    <n v="0.04"/>
    <n v="1.98"/>
    <n v="0.57399999999999995"/>
    <n v="3.3E-3"/>
    <n v="0.34799999999999998"/>
    <n v="2.5799000000000003"/>
    <n v="54.66"/>
    <n v="14.607200000000001"/>
    <x v="101"/>
  </r>
  <r>
    <x v="102"/>
    <x v="91"/>
    <n v="6.7778999999999998"/>
    <n v="3.61"/>
    <n v="0.04"/>
    <n v="1.98"/>
    <n v="0.57399999999999995"/>
    <n v="3.3E-3"/>
    <n v="0.34799999999999998"/>
    <n v="4.392100000000001"/>
    <n v="57.35"/>
    <n v="14.044700000000001"/>
    <x v="102"/>
  </r>
  <r>
    <x v="103"/>
    <x v="92"/>
    <n v="6.9316999999999993"/>
    <n v="3.61"/>
    <n v="0.04"/>
    <n v="1.98"/>
    <n v="0.57399999999999995"/>
    <n v="3.3E-3"/>
    <n v="0.34799999999999998"/>
    <n v="4.1483000000000025"/>
    <n v="54.81"/>
    <n v="15.1388"/>
    <x v="103"/>
  </r>
  <r>
    <x v="104"/>
    <x v="93"/>
    <n v="7.0416999999999996"/>
    <n v="3.61"/>
    <n v="0.04"/>
    <n v="1.98"/>
    <n v="0.57399999999999995"/>
    <n v="3.3E-3"/>
    <n v="0.34799999999999998"/>
    <n v="3.4982999999999986"/>
    <n v="56.95"/>
    <n v="14.8589"/>
    <x v="104"/>
  </r>
  <r>
    <x v="105"/>
    <x v="94"/>
    <n v="7.2216999999999993"/>
    <n v="3.61"/>
    <n v="0.04"/>
    <n v="1.98"/>
    <n v="0.57399999999999995"/>
    <n v="3.3E-3"/>
    <n v="0.34799999999999998"/>
    <n v="2.0083000000000002"/>
    <n v="53.96"/>
    <n v="14.9132"/>
    <x v="105"/>
  </r>
  <r>
    <x v="106"/>
    <x v="95"/>
    <n v="7.0916999999999986"/>
    <n v="3.61"/>
    <n v="0.04"/>
    <n v="1.98"/>
    <n v="0.57399999999999995"/>
    <n v="3.3E-3"/>
    <n v="0.34799999999999998"/>
    <n v="1.3983000000000008"/>
    <n v="57.03"/>
    <n v="14.8188"/>
    <x v="106"/>
  </r>
  <r>
    <x v="107"/>
    <x v="69"/>
    <n v="7.1957000000000004"/>
    <n v="3.61"/>
    <n v="0.04"/>
    <n v="1.98"/>
    <n v="0.57399999999999995"/>
    <m/>
    <n v="0.35699999999999998"/>
    <n v="1.2242999999999995"/>
    <n v="59.88"/>
    <n v="14.431900000000001"/>
    <x v="107"/>
  </r>
  <r>
    <x v="108"/>
    <x v="96"/>
    <n v="6.9997000000000007"/>
    <n v="3.61"/>
    <n v="0.04"/>
    <n v="1.98"/>
    <n v="0.57399999999999995"/>
    <n v="3.3E-3"/>
    <n v="0.35699999999999998"/>
    <n v="1.8703000000000003"/>
    <n v="57.52"/>
    <n v="14.381399999999999"/>
    <x v="108"/>
  </r>
  <r>
    <x v="109"/>
    <x v="97"/>
    <n v="6.8696999999999999"/>
    <n v="3.61"/>
    <n v="0.04"/>
    <n v="1.98"/>
    <n v="0.57399999999999995"/>
    <n v="3.3E-3"/>
    <n v="0.35699999999999998"/>
    <n v="2.1303000000000001"/>
    <n v="50.54"/>
    <n v="15.014699999999999"/>
    <x v="109"/>
  </r>
  <r>
    <x v="110"/>
    <x v="98"/>
    <n v="6.6797000000000004"/>
    <n v="3.61"/>
    <n v="0.04"/>
    <n v="1.98"/>
    <n v="0.57399999999999995"/>
    <n v="3.3E-3"/>
    <n v="0.35699999999999998"/>
    <n v="2.5902999999999992"/>
    <n v="29.21"/>
    <n v="16.657900000000001"/>
    <x v="110"/>
  </r>
  <r>
    <x v="111"/>
    <x v="99"/>
    <n v="4.4866999999999999"/>
    <n v="3.77"/>
    <n v="0.04"/>
    <n v="2.0699999999999998"/>
    <n v="0.63700000000000001"/>
    <n v="3.3E-3"/>
    <n v="0.35699999999999998"/>
    <n v="4.8532999999999991"/>
    <n v="16.55"/>
    <n v="18.582999999999998"/>
    <x v="111"/>
  </r>
  <r>
    <x v="112"/>
    <x v="100"/>
    <n v="2.7477"/>
    <n v="3.77"/>
    <n v="0.04"/>
    <n v="2.0699999999999998"/>
    <n v="0.63700000000000001"/>
    <n v="3.3E-3"/>
    <n v="0.35699999999999998"/>
    <n v="6.5823"/>
    <n v="28.56"/>
    <n v="18.169899999999998"/>
    <x v="112"/>
  </r>
  <r>
    <x v="113"/>
    <x v="101"/>
    <n v="3.9277000000000002"/>
    <n v="3.77"/>
    <n v="0.04"/>
    <n v="2.0699999999999998"/>
    <n v="0.63700000000000001"/>
    <n v="3.3E-3"/>
    <n v="0.35699999999999998"/>
    <n v="5.3522999999999996"/>
    <n v="38.31"/>
    <n v="17.157800000000002"/>
    <x v="113"/>
  </r>
  <r>
    <x v="114"/>
    <x v="102"/>
    <n v="5.6476999999999986"/>
    <n v="3.77"/>
    <n v="0.04"/>
    <n v="2.0699999999999998"/>
    <n v="0.63700000000000001"/>
    <n v="3.3E-3"/>
    <n v="0.35699999999999998"/>
    <n v="1.9123000000000019"/>
    <n v="40.71"/>
    <n v="16.770499999999998"/>
    <x v="114"/>
  </r>
  <r>
    <x v="115"/>
    <x v="19"/>
    <n v="5.6977000000000002"/>
    <n v="3.77"/>
    <n v="0.04"/>
    <n v="2.0699999999999998"/>
    <n v="0.63700000000000001"/>
    <n v="3.3E-3"/>
    <n v="0.35699999999999998"/>
    <n v="0.68229999999999968"/>
    <n v="42.34"/>
    <n v="17.2315"/>
    <x v="115"/>
  </r>
  <r>
    <x v="116"/>
    <x v="44"/>
    <n v="5.6547000000000001"/>
    <n v="3.77"/>
    <n v="0.04"/>
    <n v="2.0699999999999998"/>
    <n v="0.63700000000000001"/>
    <n v="3.3E-3"/>
    <n v="0.35699999999999998"/>
    <n v="2.4653000000000009"/>
    <n v="39.630000000000003"/>
    <n v="16.7285"/>
    <x v="116"/>
  </r>
  <r>
    <x v="117"/>
    <x v="103"/>
    <n v="5.3347699999999998"/>
    <n v="3.77"/>
    <n v="0.04"/>
    <n v="2.0699999999999998"/>
    <n v="0.63700000000000001"/>
    <n v="3.3E-3"/>
    <n v="0.35699999999999998"/>
    <n v="4.6652299999999993"/>
    <n v="39.4"/>
    <n v="16.4773"/>
    <x v="117"/>
  </r>
  <r>
    <x v="118"/>
    <x v="79"/>
    <n v="5.0647000000000002"/>
    <n v="3.77"/>
    <n v="0.04"/>
    <n v="2.0699999999999998"/>
    <n v="0.63700000000000001"/>
    <n v="3.3E-3"/>
    <n v="0.35699999999999998"/>
    <n v="5.1253000000000011"/>
    <n v="40.94"/>
    <n v="15.5853"/>
    <x v="118"/>
  </r>
  <r>
    <x v="119"/>
    <x v="104"/>
    <n v="4.7917000000000014"/>
    <n v="3.77"/>
    <n v="0.04"/>
    <n v="2.0699999999999998"/>
    <n v="0.63700000000000001"/>
    <n v="3.3E-3"/>
    <n v="0.40500000000000003"/>
    <n v="5.528299999999998"/>
    <n v="47.02"/>
    <n v="14.915100000000001"/>
    <x v="119"/>
  </r>
  <r>
    <x v="120"/>
    <x v="105"/>
    <n v="5.1917"/>
    <n v="3.77"/>
    <n v="0.04"/>
    <n v="2.0699999999999998"/>
    <n v="0.63700000000000001"/>
    <n v="3.3E-3"/>
    <n v="0.40500000000000003"/>
    <n v="7.2982999999999976"/>
    <n v="52"/>
    <n v="15.101900000000001"/>
    <x v="120"/>
  </r>
  <r>
    <x v="121"/>
    <x v="106"/>
    <n v="6.0016999999999996"/>
    <n v="3.77"/>
    <n v="0.04"/>
    <n v="2.0699999999999998"/>
    <n v="0.63700000000000001"/>
    <n v="3.3E-3"/>
    <n v="0.40500000000000003"/>
    <n v="6.4983000000000004"/>
    <n v="59.04"/>
    <n v="14.768000000000001"/>
    <x v="121"/>
  </r>
  <r>
    <x v="122"/>
    <x v="107"/>
    <n v="6.5816999999999997"/>
    <n v="3.77"/>
    <n v="0.04"/>
    <n v="2.0699999999999998"/>
    <n v="0.63700000000000001"/>
    <n v="3.3E-3"/>
    <n v="0.40500000000000003"/>
    <n v="5.8783000000000012"/>
    <n v="62.33"/>
    <n v="15.001099999999999"/>
    <x v="122"/>
  </r>
  <r>
    <x v="123"/>
    <x v="108"/>
    <n v="7.3616999999999999"/>
    <n v="3.93"/>
    <n v="0.04"/>
    <n v="2.1800000000000002"/>
    <n v="0.64900000000000002"/>
    <n v="3.3E-3"/>
    <n v="0.40500000000000003"/>
    <n v="3.9183000000000003"/>
    <n v="61.72"/>
    <n v="14.4445"/>
    <x v="123"/>
  </r>
  <r>
    <x v="124"/>
    <x v="109"/>
    <n v="7.2716999999999992"/>
    <n v="3.93"/>
    <n v="0.04"/>
    <n v="2.1800000000000002"/>
    <n v="0.64900000000000002"/>
    <n v="3.3E-3"/>
    <n v="0.40500000000000003"/>
    <n v="3.7483000000000004"/>
    <n v="65.17"/>
    <n v="14.076599999999999"/>
    <x v="124"/>
  </r>
  <r>
    <x v="125"/>
    <x v="110"/>
    <n v="7.1717000000000004"/>
    <n v="3.93"/>
    <n v="0.04"/>
    <n v="2.1800000000000002"/>
    <n v="0.64900000000000002"/>
    <n v="3.3E-3"/>
    <n v="0.40500000000000003"/>
    <n v="3.9482999999999997"/>
    <n v="71.38"/>
    <n v="13.906700000000001"/>
    <x v="125"/>
  </r>
  <r>
    <x v="126"/>
    <x v="111"/>
    <n v="7.4316999999999993"/>
    <n v="3.93"/>
    <n v="0.04"/>
    <n v="2.1800000000000002"/>
    <n v="0.64900000000000002"/>
    <n v="3.3E-3"/>
    <n v="0.40500000000000003"/>
    <n v="3.7783000000000015"/>
    <n v="72.489999999999995"/>
    <n v="14.5352"/>
    <x v="126"/>
  </r>
  <r>
    <x v="127"/>
    <x v="112"/>
    <n v="8.2759"/>
    <n v="3.93"/>
    <n v="0.04"/>
    <n v="2.1800000000000002"/>
    <n v="0.64900000000000002"/>
    <n v="3.3E-3"/>
    <n v="0.40500000000000003"/>
    <n v="1.9341000000000008"/>
    <n v="67.73"/>
    <n v="14.7989"/>
    <x v="127"/>
  </r>
  <r>
    <x v="128"/>
    <x v="113"/>
    <n v="8.1711000000000009"/>
    <n v="3.93"/>
    <n v="0.04"/>
    <n v="2.1800000000000002"/>
    <n v="0.64900000000000002"/>
    <n v="3.3E-3"/>
    <n v="0.40500000000000003"/>
    <n v="1.3888999999999996"/>
    <n v="71.650000000000006"/>
    <n v="14.5624"/>
    <x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83BDC-4A40-4127-B437-B8E28F387B83}"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3:E14"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numFmtId="164" showAll="0"/>
    <pivotField dataField="1" numFmtId="164" showAll="0"/>
    <pivotField dataField="1" numFmtId="164" showAll="0"/>
    <pivotField numFmtId="164" showAll="0"/>
    <pivotField dataField="1" numFmtId="164" showAll="0"/>
    <pivotField numFmtId="164" showAll="0"/>
    <pivotField showAll="0"/>
    <pivotField numFmtId="164" showAll="0"/>
    <pivotField numFmtId="164" showAll="0"/>
    <pivotField numFmtId="165" showAll="0"/>
    <pivotField dataField="1" numFmtId="164" showAll="0"/>
    <pivotField numFmtId="164" showAll="0"/>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3">
    <field x="14"/>
    <field x="13"/>
    <field x="0"/>
  </rowFields>
  <rowItems count="11">
    <i>
      <x v="1"/>
    </i>
    <i>
      <x v="2"/>
    </i>
    <i>
      <x v="3"/>
    </i>
    <i>
      <x v="4"/>
    </i>
    <i>
      <x v="5"/>
    </i>
    <i>
      <x v="6"/>
    </i>
    <i>
      <x v="7"/>
    </i>
    <i>
      <x v="8"/>
    </i>
    <i>
      <x v="9"/>
    </i>
    <i>
      <x v="10"/>
    </i>
    <i>
      <x v="11"/>
    </i>
  </rowItems>
  <colFields count="1">
    <field x="-2"/>
  </colFields>
  <colItems count="4">
    <i>
      <x/>
    </i>
    <i i="1">
      <x v="1"/>
    </i>
    <i i="2">
      <x v="2"/>
    </i>
    <i i="3">
      <x v="3"/>
    </i>
  </colItems>
  <dataFields count="4">
    <dataField name="Average of BFP" fld="2" subtotal="average" baseField="14" baseItem="1"/>
    <dataField name="Average of USD-ZAR" fld="11" subtotal="average" baseField="14" baseItem="1"/>
    <dataField name="Average of Road accident Fund " fld="5" subtotal="average" baseField="14" baseItem="4"/>
    <dataField name="Average of Fuel tax " fld="3" subtotal="average" baseField="14" baseItem="4"/>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2"/>
          </reference>
        </references>
      </pivotArea>
    </chartFormat>
    <chartFormat chart="3"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7AAA80-84DB-4AB1-8491-5AA9CF8E895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15"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numFmtId="164" showAll="0"/>
    <pivotField dataField="1" numFmtId="164" showAll="0"/>
    <pivotField dataField="1" numFmtId="164" showAll="0"/>
    <pivotField numFmtId="164" showAll="0"/>
    <pivotField dataField="1" numFmtId="164" showAll="0"/>
    <pivotField numFmtId="164" showAll="0"/>
    <pivotField showAll="0"/>
    <pivotField numFmtId="164" showAll="0"/>
    <pivotField numFmtId="164" showAll="0"/>
    <pivotField numFmtId="165" showAll="0"/>
    <pivotField numFmtId="164" showAll="0"/>
    <pivotField numFmtId="164"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14"/>
    <field x="13"/>
    <field x="0"/>
  </rowFields>
  <rowItems count="12">
    <i>
      <x v="1"/>
    </i>
    <i>
      <x v="2"/>
    </i>
    <i>
      <x v="3"/>
    </i>
    <i>
      <x v="4"/>
    </i>
    <i>
      <x v="5"/>
    </i>
    <i>
      <x v="6"/>
    </i>
    <i>
      <x v="7"/>
    </i>
    <i>
      <x v="8"/>
    </i>
    <i>
      <x v="9"/>
    </i>
    <i>
      <x v="10"/>
    </i>
    <i>
      <x v="11"/>
    </i>
    <i t="grand">
      <x/>
    </i>
  </rowItems>
  <colFields count="1">
    <field x="-2"/>
  </colFields>
  <colItems count="3">
    <i>
      <x/>
    </i>
    <i i="1">
      <x v="1"/>
    </i>
    <i i="2">
      <x v="2"/>
    </i>
  </colItems>
  <dataFields count="3">
    <dataField name="Average of Fuel tax " fld="3" subtotal="average" baseField="14" baseItem="1"/>
    <dataField name="Average of Road accident Fund " fld="5" subtotal="average" baseField="14" baseItem="1"/>
    <dataField name="Average of BFP" fld="2" subtotal="average" baseField="14" baseItem="1"/>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71013-E64F-42BF-AAD1-F37298EC9654}" name="PivotTable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9" firstHeaderRow="1" firstDataRow="4" firstDataCol="1"/>
  <pivotFields count="15">
    <pivotField axis="axisCol" numFmtId="17" showAll="0">
      <items count="15">
        <item x="0"/>
        <item x="1"/>
        <item x="2"/>
        <item x="3"/>
        <item x="4"/>
        <item x="5"/>
        <item x="6"/>
        <item x="7"/>
        <item x="8"/>
        <item x="9"/>
        <item x="10"/>
        <item x="11"/>
        <item x="12"/>
        <item x="13"/>
        <item t="default"/>
      </items>
    </pivotField>
    <pivotField numFmtId="164" showAll="0"/>
    <pivotField dataField="1" numFmtId="164" showAll="0"/>
    <pivotField dataField="1" numFmtId="164" showAll="0"/>
    <pivotField numFmtId="164" showAll="0"/>
    <pivotField dataField="1" numFmtId="164" showAll="0"/>
    <pivotField numFmtId="164" showAll="0"/>
    <pivotField showAll="0"/>
    <pivotField numFmtId="164" showAll="0"/>
    <pivotField numFmtId="164" showAll="0"/>
    <pivotField numFmtId="165" showAll="0"/>
    <pivotField numFmtId="164" showAll="0"/>
    <pivotField numFmtId="164" showAll="0"/>
    <pivotField axis="axisCol" showAll="0" defaultSubtotal="0">
      <items count="6">
        <item sd="0" x="0"/>
        <item sd="0" x="1"/>
        <item sd="0" x="2"/>
        <item sd="0" x="3"/>
        <item sd="0" x="4"/>
        <item sd="0" x="5"/>
      </items>
    </pivotField>
    <pivotField axis="axisCol" showAll="0" defaultSubtotal="0">
      <items count="13">
        <item h="1" sd="0" x="0"/>
        <item h="1" sd="0" x="1"/>
        <item h="1" sd="0" x="2"/>
        <item h="1" sd="0" x="3"/>
        <item h="1" sd="0" x="4"/>
        <item h="1" sd="0" x="5"/>
        <item h="1" sd="0" x="6"/>
        <item h="1" sd="0" x="7"/>
        <item h="1" sd="0" x="8"/>
        <item h="1" sd="0" x="9"/>
        <item h="1" sd="0" x="10"/>
        <item sd="0" x="11"/>
        <item h="1" sd="0" x="12"/>
      </items>
    </pivotField>
  </pivotFields>
  <rowFields count="1">
    <field x="-2"/>
  </rowFields>
  <rowItems count="3">
    <i>
      <x/>
    </i>
    <i i="1">
      <x v="1"/>
    </i>
    <i i="2">
      <x v="2"/>
    </i>
  </rowItems>
  <colFields count="3">
    <field x="14"/>
    <field x="13"/>
    <field x="0"/>
  </colFields>
  <colItems count="2">
    <i>
      <x v="11"/>
    </i>
    <i t="grand">
      <x/>
    </i>
  </colItems>
  <dataFields count="3">
    <dataField name="Average of BFP" fld="2" subtotal="average" baseField="14" baseItem="1"/>
    <dataField name="Average of Fuel tax " fld="3" subtotal="average" baseField="14" baseItem="11"/>
    <dataField name="Average of Road accident Fund " fld="5" subtotal="average" baseField="14" baseItem="10"/>
  </dataFields>
  <chartFormats count="18">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4" count="1" selected="0">
            <x v="11"/>
          </reference>
        </references>
      </pivotArea>
    </chartFormat>
    <chartFormat chart="0" format="4" series="1">
      <pivotArea type="data" outline="0" fieldPosition="0">
        <references count="2">
          <reference field="4294967294" count="1" selected="0">
            <x v="0"/>
          </reference>
          <reference field="14" count="1" selected="0">
            <x v="10"/>
          </reference>
        </references>
      </pivotArea>
    </chartFormat>
    <chartFormat chart="0" format="5" series="1">
      <pivotArea type="data" outline="0" fieldPosition="0">
        <references count="2">
          <reference field="4294967294" count="1" selected="0">
            <x v="0"/>
          </reference>
          <reference field="14" count="1" selected="0">
            <x v="9"/>
          </reference>
        </references>
      </pivotArea>
    </chartFormat>
    <chartFormat chart="0" format="6" series="1">
      <pivotArea type="data" outline="0" fieldPosition="0">
        <references count="2">
          <reference field="4294967294" count="1" selected="0">
            <x v="0"/>
          </reference>
          <reference field="14" count="1" selected="0">
            <x v="8"/>
          </reference>
        </references>
      </pivotArea>
    </chartFormat>
    <chartFormat chart="0" format="7" series="1">
      <pivotArea type="data" outline="0" fieldPosition="0">
        <references count="2">
          <reference field="4294967294" count="1" selected="0">
            <x v="0"/>
          </reference>
          <reference field="14" count="1" selected="0">
            <x v="7"/>
          </reference>
        </references>
      </pivotArea>
    </chartFormat>
    <chartFormat chart="0" format="8" series="1">
      <pivotArea type="data" outline="0" fieldPosition="0">
        <references count="2">
          <reference field="4294967294" count="1" selected="0">
            <x v="0"/>
          </reference>
          <reference field="14" count="1" selected="0">
            <x v="6"/>
          </reference>
        </references>
      </pivotArea>
    </chartFormat>
    <chartFormat chart="0" format="9" series="1">
      <pivotArea type="data" outline="0" fieldPosition="0">
        <references count="2">
          <reference field="4294967294" count="1" selected="0">
            <x v="0"/>
          </reference>
          <reference field="14" count="1" selected="0">
            <x v="5"/>
          </reference>
        </references>
      </pivotArea>
    </chartFormat>
    <chartFormat chart="0" format="10" series="1">
      <pivotArea type="data" outline="0" fieldPosition="0">
        <references count="2">
          <reference field="4294967294" count="1" selected="0">
            <x v="0"/>
          </reference>
          <reference field="14" count="1" selected="0">
            <x v="4"/>
          </reference>
        </references>
      </pivotArea>
    </chartFormat>
    <chartFormat chart="0" format="11" series="1">
      <pivotArea type="data" outline="0" fieldPosition="0">
        <references count="2">
          <reference field="4294967294" count="1" selected="0">
            <x v="0"/>
          </reference>
          <reference field="14" count="1" selected="0">
            <x v="3"/>
          </reference>
        </references>
      </pivotArea>
    </chartFormat>
    <chartFormat chart="0" format="12" series="1">
      <pivotArea type="data" outline="0" fieldPosition="0">
        <references count="2">
          <reference field="4294967294" count="1" selected="0">
            <x v="0"/>
          </reference>
          <reference field="14" count="1" selected="0">
            <x v="2"/>
          </reference>
        </references>
      </pivotArea>
    </chartFormat>
    <chartFormat chart="0" format="13" series="1">
      <pivotArea type="data" outline="0" fieldPosition="0">
        <references count="2">
          <reference field="4294967294" count="1" selected="0">
            <x v="0"/>
          </reference>
          <reference field="14" count="1" selected="0">
            <x v="1"/>
          </reference>
        </references>
      </pivotArea>
    </chartFormat>
    <chartFormat chart="0" format="14" series="1">
      <pivotArea type="data" outline="0" fieldPosition="0">
        <references count="3">
          <reference field="4294967294" count="1" selected="0">
            <x v="0"/>
          </reference>
          <reference field="13" count="1" selected="0">
            <x v="2"/>
          </reference>
          <reference field="14" count="1" selected="0">
            <x v="6"/>
          </reference>
        </references>
      </pivotArea>
    </chartFormat>
    <chartFormat chart="0" format="15" series="1">
      <pivotArea type="data" outline="0" fieldPosition="0">
        <references count="3">
          <reference field="4294967294" count="1" selected="0">
            <x v="0"/>
          </reference>
          <reference field="13" count="1" selected="0">
            <x v="3"/>
          </reference>
          <reference field="14" count="1" selected="0">
            <x v="6"/>
          </reference>
        </references>
      </pivotArea>
    </chartFormat>
    <chartFormat chart="0" format="16" series="1">
      <pivotArea type="data" outline="0" fieldPosition="0">
        <references count="3">
          <reference field="4294967294" count="1" selected="0">
            <x v="0"/>
          </reference>
          <reference field="13" count="1" selected="0">
            <x v="4"/>
          </reference>
          <reference field="14" count="1" selected="0">
            <x v="6"/>
          </reference>
        </references>
      </pivotArea>
    </chartFormat>
    <chartFormat chart="0" format="17">
      <pivotArea type="data" outline="0" fieldPosition="0">
        <references count="2">
          <reference field="4294967294" count="1" selected="0">
            <x v="0"/>
          </reference>
          <reference field="14" count="1" selected="0">
            <x v="11"/>
          </reference>
        </references>
      </pivotArea>
    </chartFormat>
    <chartFormat chart="0" format="18">
      <pivotArea type="data" outline="0" fieldPosition="0">
        <references count="2">
          <reference field="4294967294" count="1" selected="0">
            <x v="1"/>
          </reference>
          <reference field="14" count="1" selected="0">
            <x v="11"/>
          </reference>
        </references>
      </pivotArea>
    </chartFormat>
    <chartFormat chart="0" format="19">
      <pivotArea type="data" outline="0" fieldPosition="0">
        <references count="2">
          <reference field="4294967294" count="1" selected="0">
            <x v="2"/>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A41940-FCDD-448C-A00E-D1C2AFCC3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15"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numFmtId="164" showAll="0"/>
    <pivotField dataField="1" numFmtId="164" showAll="0"/>
    <pivotField dataField="1" numFmtId="164" showAll="0"/>
    <pivotField numFmtId="164" showAll="0"/>
    <pivotField dataField="1" numFmtId="164" showAll="0"/>
    <pivotField numFmtId="164" showAll="0"/>
    <pivotField showAll="0"/>
    <pivotField numFmtId="164" showAll="0"/>
    <pivotField dataField="1" numFmtId="164" showAll="0"/>
    <pivotField numFmtId="165" showAll="0"/>
    <pivotField numFmtId="164" showAll="0"/>
    <pivotField numFmtId="164"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14"/>
    <field x="13"/>
    <field x="0"/>
  </rowFields>
  <rowItems count="12">
    <i>
      <x v="1"/>
    </i>
    <i>
      <x v="2"/>
    </i>
    <i>
      <x v="3"/>
    </i>
    <i>
      <x v="4"/>
    </i>
    <i>
      <x v="5"/>
    </i>
    <i>
      <x v="6"/>
    </i>
    <i>
      <x v="7"/>
    </i>
    <i>
      <x v="8"/>
    </i>
    <i>
      <x v="9"/>
    </i>
    <i>
      <x v="10"/>
    </i>
    <i>
      <x v="11"/>
    </i>
    <i t="grand">
      <x/>
    </i>
  </rowItems>
  <colFields count="1">
    <field x="-2"/>
  </colFields>
  <colItems count="4">
    <i>
      <x/>
    </i>
    <i i="1">
      <x v="1"/>
    </i>
    <i i="2">
      <x v="2"/>
    </i>
    <i i="3">
      <x v="3"/>
    </i>
  </colItems>
  <dataFields count="4">
    <dataField name="Average of BFP" fld="2" subtotal="average" baseField="14" baseItem="1"/>
    <dataField name="Average of Fuel tax " fld="3" subtotal="average" baseField="14" baseItem="1"/>
    <dataField name="Average of Road accident Fund " fld="5" subtotal="average" baseField="14" baseItem="7"/>
    <dataField name="Average of Other Cost(BFP+FT+RAF-TP) " fld="9" subtotal="average" baseField="14" baseItem="6"/>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00D67F-6732-4971-B7CC-464A792F2AB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7"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numFmtId="164" showAll="0"/>
    <pivotField dataField="1" numFmtId="164" showAll="0"/>
    <pivotField numFmtId="164" showAll="0"/>
    <pivotField numFmtId="164" showAll="0"/>
    <pivotField numFmtId="164" showAll="0"/>
    <pivotField numFmtId="164" showAll="0"/>
    <pivotField showAll="0"/>
    <pivotField numFmtId="164" showAll="0"/>
    <pivotField numFmtId="164" showAll="0"/>
    <pivotField numFmtId="165" showAll="0"/>
    <pivotField dataField="1" numFmtId="164" showAll="0"/>
    <pivotField numFmtId="164" showAll="0">
      <items count="130">
        <item x="111"/>
        <item x="61"/>
        <item x="110"/>
        <item x="60"/>
        <item x="112"/>
        <item x="48"/>
        <item x="55"/>
        <item x="59"/>
        <item x="50"/>
        <item x="62"/>
        <item x="77"/>
        <item x="49"/>
        <item x="63"/>
        <item x="58"/>
        <item x="7"/>
        <item x="78"/>
        <item x="67"/>
        <item x="0"/>
        <item x="56"/>
        <item x="57"/>
        <item x="54"/>
        <item x="68"/>
        <item x="79"/>
        <item x="70"/>
        <item x="1"/>
        <item x="118"/>
        <item x="74"/>
        <item x="76"/>
        <item x="66"/>
        <item x="8"/>
        <item x="117"/>
        <item x="5"/>
        <item x="51"/>
        <item x="80"/>
        <item x="113"/>
        <item x="6"/>
        <item x="116"/>
        <item x="47"/>
        <item x="114"/>
        <item x="75"/>
        <item x="9"/>
        <item x="17"/>
        <item x="4"/>
        <item x="69"/>
        <item x="119"/>
        <item x="95"/>
        <item x="73"/>
        <item x="81"/>
        <item x="52"/>
        <item x="72"/>
        <item x="2"/>
        <item x="96"/>
        <item x="64"/>
        <item x="71"/>
        <item x="18"/>
        <item x="115"/>
        <item x="85"/>
        <item x="53"/>
        <item x="65"/>
        <item x="3"/>
        <item x="86"/>
        <item x="97"/>
        <item x="109"/>
        <item x="23"/>
        <item x="22"/>
        <item x="83"/>
        <item x="16"/>
        <item x="21"/>
        <item x="84"/>
        <item x="19"/>
        <item x="20"/>
        <item x="13"/>
        <item x="120"/>
        <item x="10"/>
        <item x="82"/>
        <item x="101"/>
        <item x="87"/>
        <item x="94"/>
        <item x="105"/>
        <item x="12"/>
        <item x="102"/>
        <item x="14"/>
        <item x="11"/>
        <item x="15"/>
        <item x="108"/>
        <item x="103"/>
        <item x="24"/>
        <item x="98"/>
        <item x="27"/>
        <item x="46"/>
        <item x="106"/>
        <item x="104"/>
        <item x="25"/>
        <item x="26"/>
        <item x="107"/>
        <item x="121"/>
        <item x="88"/>
        <item x="100"/>
        <item x="28"/>
        <item x="123"/>
        <item x="89"/>
        <item x="99"/>
        <item x="124"/>
        <item x="45"/>
        <item x="122"/>
        <item x="90"/>
        <item x="91"/>
        <item x="34"/>
        <item x="29"/>
        <item x="125"/>
        <item x="127"/>
        <item x="33"/>
        <item x="35"/>
        <item x="44"/>
        <item x="93"/>
        <item x="36"/>
        <item x="43"/>
        <item x="30"/>
        <item x="92"/>
        <item x="128"/>
        <item x="126"/>
        <item x="32"/>
        <item x="40"/>
        <item x="31"/>
        <item x="39"/>
        <item x="38"/>
        <item x="42"/>
        <item x="37"/>
        <item x="41"/>
        <item t="default"/>
      </items>
    </pivotField>
    <pivotField axis="axisRow" showAll="0" defaultSubtotal="0">
      <items count="6">
        <item sd="0" x="0"/>
        <item x="1"/>
        <item x="2"/>
        <item x="3"/>
        <item sd="0" x="4"/>
        <item sd="0" x="5"/>
      </items>
    </pivotField>
    <pivotField axis="axisRow" showAll="0" defaultSubtotal="0">
      <items count="13">
        <item h="1" sd="0" x="0"/>
        <item h="1" sd="0" x="1"/>
        <item h="1" sd="0" x="2"/>
        <item h="1" sd="0" x="3"/>
        <item h="1" sd="0" x="4"/>
        <item h="1" sd="0" x="5"/>
        <item h="1" sd="0" x="6"/>
        <item h="1" sd="0" x="7"/>
        <item h="1" sd="0" x="8"/>
        <item h="1" sd="0" x="9"/>
        <item h="1" sd="0" x="10"/>
        <item x="11"/>
        <item h="1" sd="0" x="12"/>
      </items>
    </pivotField>
  </pivotFields>
  <rowFields count="3">
    <field x="14"/>
    <field x="13"/>
    <field x="0"/>
  </rowFields>
  <rowItems count="14">
    <i>
      <x v="11"/>
    </i>
    <i r="1">
      <x v="1"/>
    </i>
    <i r="2">
      <x v="1"/>
    </i>
    <i r="2">
      <x v="2"/>
    </i>
    <i r="2">
      <x v="3"/>
    </i>
    <i r="1">
      <x v="2"/>
    </i>
    <i r="2">
      <x v="4"/>
    </i>
    <i r="2">
      <x v="5"/>
    </i>
    <i r="2">
      <x v="6"/>
    </i>
    <i r="1">
      <x v="3"/>
    </i>
    <i r="2">
      <x v="7"/>
    </i>
    <i r="2">
      <x v="8"/>
    </i>
    <i r="2">
      <x v="9"/>
    </i>
    <i t="grand">
      <x/>
    </i>
  </rowItems>
  <colFields count="1">
    <field x="-2"/>
  </colFields>
  <colItems count="2">
    <i>
      <x/>
    </i>
    <i i="1">
      <x v="1"/>
    </i>
  </colItems>
  <dataFields count="2">
    <dataField name="Average of BFP" fld="2" subtotal="average" baseField="14" baseItem="1"/>
    <dataField name="Average of USD-ZAR" fld="11" subtotal="average" baseField="14"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C4C9C9-794D-441C-9868-8A3A3994D42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5"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numFmtId="164" showAll="0"/>
    <pivotField dataField="1" numFmtId="164" showAll="0"/>
    <pivotField numFmtId="164" showAll="0"/>
    <pivotField numFmtId="164" showAll="0"/>
    <pivotField numFmtId="164" showAll="0"/>
    <pivotField numFmtId="164" showAll="0"/>
    <pivotField showAll="0"/>
    <pivotField numFmtId="164" showAll="0"/>
    <pivotField numFmtId="164" showAll="0"/>
    <pivotField dataField="1" numFmtId="165" showAll="0"/>
    <pivotField numFmtId="164" showAll="0"/>
    <pivotField numFmtId="164"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14"/>
    <field x="13"/>
    <field x="0"/>
  </rowFields>
  <rowItems count="12">
    <i>
      <x v="1"/>
    </i>
    <i>
      <x v="2"/>
    </i>
    <i>
      <x v="3"/>
    </i>
    <i>
      <x v="4"/>
    </i>
    <i>
      <x v="5"/>
    </i>
    <i>
      <x v="6"/>
    </i>
    <i>
      <x v="7"/>
    </i>
    <i>
      <x v="8"/>
    </i>
    <i>
      <x v="9"/>
    </i>
    <i>
      <x v="10"/>
    </i>
    <i>
      <x v="11"/>
    </i>
    <i t="grand">
      <x/>
    </i>
  </rowItems>
  <colFields count="1">
    <field x="-2"/>
  </colFields>
  <colItems count="2">
    <i>
      <x/>
    </i>
    <i i="1">
      <x v="1"/>
    </i>
  </colItems>
  <dataFields count="2">
    <dataField name="Average of BFP" fld="2" subtotal="average" baseField="14" baseItem="1"/>
    <dataField name="Average of Price per Barrel(USD)" fld="10" subtotal="average" baseField="14" baseItem="1"/>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ED4955-A85A-4B2F-A9ED-DA493652424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7"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numFmtId="164" showAll="0"/>
    <pivotField dataField="1" numFmtId="164" showAll="0"/>
    <pivotField numFmtId="164" showAll="0"/>
    <pivotField numFmtId="164" showAll="0"/>
    <pivotField numFmtId="164" showAll="0"/>
    <pivotField numFmtId="164" showAll="0"/>
    <pivotField showAll="0"/>
    <pivotField numFmtId="164" showAll="0"/>
    <pivotField numFmtId="164" showAll="0"/>
    <pivotField dataField="1" numFmtId="165" showAll="0"/>
    <pivotField dataField="1" numFmtId="164" showAll="0"/>
    <pivotField numFmtId="164" showAll="0"/>
    <pivotField axis="axisRow" showAll="0" defaultSubtotal="0">
      <items count="6">
        <item sd="0" x="0"/>
        <item x="1"/>
        <item x="2"/>
        <item x="3"/>
        <item sd="0" x="4"/>
        <item sd="0" x="5"/>
      </items>
    </pivotField>
    <pivotField axis="axisRow" showAll="0" defaultSubtotal="0">
      <items count="13">
        <item h="1" sd="0" x="0"/>
        <item h="1" sd="0" x="1"/>
        <item h="1" sd="0" x="2"/>
        <item h="1" sd="0" x="3"/>
        <item h="1" sd="0" x="4"/>
        <item h="1" sd="0" x="5"/>
        <item h="1" sd="0" x="6"/>
        <item h="1" sd="0" x="7"/>
        <item h="1" sd="0" x="8"/>
        <item h="1" sd="0" x="9"/>
        <item h="1" sd="0" x="10"/>
        <item x="11"/>
        <item h="1" sd="0" x="12"/>
      </items>
    </pivotField>
  </pivotFields>
  <rowFields count="3">
    <field x="14"/>
    <field x="13"/>
    <field x="0"/>
  </rowFields>
  <rowItems count="14">
    <i>
      <x v="11"/>
    </i>
    <i r="1">
      <x v="1"/>
    </i>
    <i r="2">
      <x v="1"/>
    </i>
    <i r="2">
      <x v="2"/>
    </i>
    <i r="2">
      <x v="3"/>
    </i>
    <i r="1">
      <x v="2"/>
    </i>
    <i r="2">
      <x v="4"/>
    </i>
    <i r="2">
      <x v="5"/>
    </i>
    <i r="2">
      <x v="6"/>
    </i>
    <i r="1">
      <x v="3"/>
    </i>
    <i r="2">
      <x v="7"/>
    </i>
    <i r="2">
      <x v="8"/>
    </i>
    <i r="2">
      <x v="9"/>
    </i>
    <i t="grand">
      <x/>
    </i>
  </rowItems>
  <colFields count="1">
    <field x="-2"/>
  </colFields>
  <colItems count="3">
    <i>
      <x/>
    </i>
    <i i="1">
      <x v="1"/>
    </i>
    <i i="2">
      <x v="2"/>
    </i>
  </colItems>
  <dataFields count="3">
    <dataField name="Average of BFP" fld="2" subtotal="average" baseField="14" baseItem="1"/>
    <dataField name="Average of USD-ZAR" fld="11" subtotal="average" baseField="14" baseItem="1"/>
    <dataField name="Average of Price per Barrel(USD)" fld="10" subtotal="average" baseField="14"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ABAEAE-2956-4321-806D-D37DA28F3DD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5"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numFmtId="164" showAll="0">
      <items count="115">
        <item x="0"/>
        <item x="1"/>
        <item x="2"/>
        <item x="3"/>
        <item x="7"/>
        <item x="6"/>
        <item x="8"/>
        <item x="5"/>
        <item x="4"/>
        <item x="54"/>
        <item x="9"/>
        <item x="11"/>
        <item x="10"/>
        <item x="23"/>
        <item x="17"/>
        <item x="22"/>
        <item x="16"/>
        <item x="21"/>
        <item x="55"/>
        <item x="53"/>
        <item x="18"/>
        <item x="64"/>
        <item x="35"/>
        <item x="20"/>
        <item x="15"/>
        <item x="12"/>
        <item x="13"/>
        <item x="59"/>
        <item x="14"/>
        <item x="19"/>
        <item x="34"/>
        <item x="60"/>
        <item x="66"/>
        <item x="30"/>
        <item x="46"/>
        <item x="65"/>
        <item x="31"/>
        <item x="48"/>
        <item x="58"/>
        <item x="47"/>
        <item x="63"/>
        <item x="62"/>
        <item x="56"/>
        <item x="71"/>
        <item x="52"/>
        <item x="25"/>
        <item x="57"/>
        <item x="33"/>
        <item x="36"/>
        <item x="24"/>
        <item x="32"/>
        <item x="29"/>
        <item x="49"/>
        <item x="26"/>
        <item x="75"/>
        <item x="61"/>
        <item x="51"/>
        <item x="102"/>
        <item x="27"/>
        <item x="72"/>
        <item x="28"/>
        <item x="45"/>
        <item x="37"/>
        <item x="74"/>
        <item x="38"/>
        <item x="70"/>
        <item x="84"/>
        <item x="50"/>
        <item x="73"/>
        <item x="44"/>
        <item x="69"/>
        <item x="40"/>
        <item x="68"/>
        <item x="95"/>
        <item x="85"/>
        <item x="41"/>
        <item x="43"/>
        <item x="39"/>
        <item x="42"/>
        <item x="86"/>
        <item x="96"/>
        <item x="83"/>
        <item x="97"/>
        <item x="67"/>
        <item x="94"/>
        <item x="98"/>
        <item x="82"/>
        <item x="101"/>
        <item x="100"/>
        <item x="99"/>
        <item x="76"/>
        <item x="113"/>
        <item x="81"/>
        <item x="90"/>
        <item x="103"/>
        <item x="89"/>
        <item x="80"/>
        <item x="79"/>
        <item x="78"/>
        <item x="93"/>
        <item x="104"/>
        <item x="88"/>
        <item x="87"/>
        <item x="112"/>
        <item x="92"/>
        <item x="91"/>
        <item x="77"/>
        <item x="109"/>
        <item x="110"/>
        <item x="111"/>
        <item x="108"/>
        <item x="107"/>
        <item x="105"/>
        <item x="106"/>
        <item t="default"/>
      </items>
    </pivotField>
    <pivotField numFmtId="164" showAll="0"/>
    <pivotField numFmtId="164" showAll="0"/>
    <pivotField numFmtId="164" showAll="0"/>
    <pivotField numFmtId="164" showAll="0"/>
    <pivotField numFmtId="164" showAll="0"/>
    <pivotField showAll="0"/>
    <pivotField numFmtId="164" showAll="0"/>
    <pivotField dataField="1" numFmtId="164" showAll="0"/>
    <pivotField dataField="1" numFmtId="165" showAll="0"/>
    <pivotField dataField="1" numFmtId="164" showAll="0"/>
    <pivotField numFmtId="164"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14"/>
    <field x="13"/>
    <field x="0"/>
  </rowFields>
  <rowItems count="12">
    <i>
      <x v="1"/>
    </i>
    <i>
      <x v="2"/>
    </i>
    <i>
      <x v="3"/>
    </i>
    <i>
      <x v="4"/>
    </i>
    <i>
      <x v="5"/>
    </i>
    <i>
      <x v="6"/>
    </i>
    <i>
      <x v="7"/>
    </i>
    <i>
      <x v="8"/>
    </i>
    <i>
      <x v="9"/>
    </i>
    <i>
      <x v="10"/>
    </i>
    <i>
      <x v="11"/>
    </i>
    <i t="grand">
      <x/>
    </i>
  </rowItems>
  <colFields count="1">
    <field x="-2"/>
  </colFields>
  <colItems count="3">
    <i>
      <x/>
    </i>
    <i i="1">
      <x v="1"/>
    </i>
    <i i="2">
      <x v="2"/>
    </i>
  </colItems>
  <dataFields count="3">
    <dataField name="Average of Other Cost(BFP+FT+RAF-TP) " fld="9" subtotal="average" baseField="1" baseItem="0"/>
    <dataField name="Average of USD-ZAR" fld="11" subtotal="average" baseField="14" baseItem="1"/>
    <dataField name="Average of Price per Barrel(USD)" fld="10" subtotal="average" baseField="14"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EBCA1D-295B-4957-BB0D-E1FF842A5D6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F15"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dataField="1" numFmtId="164" showAll="0"/>
    <pivotField dataField="1" numFmtId="164" showAll="0"/>
    <pivotField dataField="1" numFmtId="164" showAll="0"/>
    <pivotField numFmtId="164" showAll="0"/>
    <pivotField dataField="1" numFmtId="164" showAll="0"/>
    <pivotField numFmtId="164" showAll="0"/>
    <pivotField showAll="0"/>
    <pivotField numFmtId="164" showAll="0"/>
    <pivotField dataField="1" numFmtId="164" showAll="0"/>
    <pivotField numFmtId="165" showAll="0"/>
    <pivotField numFmtId="164" showAll="0"/>
    <pivotField numFmtId="164"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14"/>
    <field x="13"/>
    <field x="0"/>
  </rowFields>
  <rowItems count="12">
    <i>
      <x v="1"/>
    </i>
    <i>
      <x v="2"/>
    </i>
    <i>
      <x v="3"/>
    </i>
    <i>
      <x v="4"/>
    </i>
    <i>
      <x v="5"/>
    </i>
    <i>
      <x v="6"/>
    </i>
    <i>
      <x v="7"/>
    </i>
    <i>
      <x v="8"/>
    </i>
    <i>
      <x v="9"/>
    </i>
    <i>
      <x v="10"/>
    </i>
    <i>
      <x v="11"/>
    </i>
    <i t="grand">
      <x/>
    </i>
  </rowItems>
  <colFields count="1">
    <field x="-2"/>
  </colFields>
  <colItems count="5">
    <i>
      <x/>
    </i>
    <i i="1">
      <x v="1"/>
    </i>
    <i i="2">
      <x v="2"/>
    </i>
    <i i="3">
      <x v="3"/>
    </i>
    <i i="4">
      <x v="4"/>
    </i>
  </colItems>
  <dataFields count="5">
    <dataField name="Average of Fuel tax " fld="3" subtotal="average" baseField="14" baseItem="1"/>
    <dataField name="Average of Road accident Fund " fld="5" subtotal="average" baseField="14" baseItem="1"/>
    <dataField name="Average of Total Price" fld="1" subtotal="average" baseField="14" baseItem="1"/>
    <dataField name="Average of Other Cost(BFP+FT+RAF-TP) " fld="9" subtotal="average" baseField="14" baseItem="10"/>
    <dataField name="Average of BFP" fld="2" subtotal="average" baseField="14" baseItem="10"/>
  </dataFields>
  <chartFormats count="2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3"/>
          </reference>
        </references>
      </pivotArea>
    </chartFormat>
    <chartFormat chart="2" format="7" series="1">
      <pivotArea type="data" outline="0" fieldPosition="0">
        <references count="1">
          <reference field="4294967294" count="1" selected="0">
            <x v="4"/>
          </reference>
        </references>
      </pivotArea>
    </chartFormat>
    <chartFormat chart="1" format="7"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4"/>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3"/>
          </reference>
        </references>
      </pivotArea>
    </chartFormat>
    <chartFormat chart="3" format="6" series="1">
      <pivotArea type="data" outline="0" fieldPosition="0">
        <references count="1">
          <reference field="4294967294" count="1" selected="0">
            <x v="4"/>
          </reference>
        </references>
      </pivotArea>
    </chartFormat>
    <chartFormat chart="3" format="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ED2972-2633-46D7-873F-C72C7B78A68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0" firstDataRow="1" firstDataCol="1"/>
  <pivotFields count="15">
    <pivotField axis="axisRow" numFmtId="17" showAll="0">
      <items count="15">
        <item x="0"/>
        <item x="1"/>
        <item x="2"/>
        <item x="3"/>
        <item x="4"/>
        <item x="5"/>
        <item x="6"/>
        <item x="7"/>
        <item x="8"/>
        <item x="9"/>
        <item x="10"/>
        <item x="11"/>
        <item x="12"/>
        <item x="13"/>
        <item t="default"/>
      </items>
    </pivotField>
    <pivotField dataField="1" numFmtId="164" showAll="0"/>
    <pivotField numFmtId="164" showAll="0"/>
    <pivotField dataField="1" numFmtId="164" showAll="0"/>
    <pivotField numFmtId="164" showAll="0"/>
    <pivotField dataField="1" numFmtId="164" showAll="0"/>
    <pivotField numFmtId="164" showAll="0"/>
    <pivotField showAll="0"/>
    <pivotField numFmtId="164" showAll="0"/>
    <pivotField numFmtId="164" showAll="0"/>
    <pivotField numFmtId="165" showAll="0"/>
    <pivotField numFmtId="164" showAll="0"/>
    <pivotField numFmtId="164" showAll="0"/>
    <pivotField axis="axisRow" showAll="0" defaultSubtotal="0">
      <items count="6">
        <item sd="0" x="0"/>
        <item sd="0" x="1"/>
        <item sd="0" x="2"/>
        <item sd="0" x="3"/>
        <item sd="0" x="4"/>
        <item sd="0" x="5"/>
      </items>
    </pivotField>
    <pivotField axis="axisRow" showAll="0" defaultSubtotal="0">
      <items count="13">
        <item sd="0" x="0"/>
        <item sd="0" x="1"/>
        <item sd="0" x="2"/>
        <item sd="0" x="3"/>
        <item sd="0" x="4"/>
        <item sd="0" x="5"/>
        <item sd="0" x="6"/>
        <item sd="0" x="7"/>
        <item sd="0" x="8"/>
        <item sd="0" x="9"/>
        <item sd="0" x="10"/>
        <item sd="0" x="11"/>
        <item sd="0" x="12"/>
      </items>
    </pivotField>
  </pivotFields>
  <rowFields count="3">
    <field x="14"/>
    <field x="13"/>
    <field x="0"/>
  </rowFields>
  <rowItems count="12">
    <i>
      <x v="1"/>
    </i>
    <i>
      <x v="2"/>
    </i>
    <i>
      <x v="3"/>
    </i>
    <i>
      <x v="4"/>
    </i>
    <i>
      <x v="5"/>
    </i>
    <i>
      <x v="6"/>
    </i>
    <i>
      <x v="7"/>
    </i>
    <i>
      <x v="8"/>
    </i>
    <i>
      <x v="9"/>
    </i>
    <i>
      <x v="10"/>
    </i>
    <i>
      <x v="11"/>
    </i>
    <i t="grand">
      <x/>
    </i>
  </rowItems>
  <colFields count="1">
    <field x="-2"/>
  </colFields>
  <colItems count="3">
    <i>
      <x/>
    </i>
    <i i="1">
      <x v="1"/>
    </i>
    <i i="2">
      <x v="2"/>
    </i>
  </colItems>
  <dataFields count="3">
    <dataField name="Average of Fuel tax " fld="3" subtotal="average" baseField="14" baseItem="1"/>
    <dataField name="Average of Road accident Fund " fld="5" subtotal="average" baseField="14" baseItem="1"/>
    <dataField name="Average of Total Price" fld="1" subtotal="average" baseField="14" baseItem="1"/>
  </dataFields>
  <chartFormats count="6">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8A5059-BBDD-4E04-AB71-B542C8360BB3}" sourceName="Years">
  <pivotTables>
    <pivotTable tabId="3" name="PivotTable2"/>
  </pivotTables>
  <data>
    <tabular pivotCacheId="1754803007">
      <items count="13">
        <i x="1"/>
        <i x="2"/>
        <i x="3"/>
        <i x="4"/>
        <i x="5"/>
        <i x="6"/>
        <i x="7"/>
        <i x="8"/>
        <i x="9"/>
        <i x="10"/>
        <i x="11" s="1"/>
        <i x="0" nd="1"/>
        <i x="1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1796285D-C9DB-4C38-98B8-8C10144CB281}" sourceName="Years">
  <pivotTables>
    <pivotTable tabId="2" name="PivotTable1"/>
  </pivotTables>
  <data>
    <tabular pivotCacheId="1754803007">
      <items count="13">
        <i x="1" s="1"/>
        <i x="2" s="1"/>
        <i x="3" s="1"/>
        <i x="4" s="1"/>
        <i x="5" s="1"/>
        <i x="6" s="1"/>
        <i x="7" s="1"/>
        <i x="8" s="1"/>
        <i x="9" s="1"/>
        <i x="10" s="1"/>
        <i x="11" s="1"/>
        <i x="0"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2" xr10:uid="{2A9AAFCE-B318-4B26-97CF-FCE5F8A71022}" sourceName="Years">
  <pivotTables>
    <pivotTable tabId="5" name="PivotTable4"/>
  </pivotTables>
  <data>
    <tabular pivotCacheId="1754803007">
      <items count="13">
        <i x="1"/>
        <i x="2"/>
        <i x="3"/>
        <i x="4"/>
        <i x="5"/>
        <i x="6"/>
        <i x="7"/>
        <i x="8"/>
        <i x="9"/>
        <i x="10"/>
        <i x="11" s="1"/>
        <i x="0" nd="1"/>
        <i x="1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3" xr10:uid="{66ED6684-48E0-402F-8742-0E580EA60CB6}" sourceName="Years">
  <pivotTables>
    <pivotTable tabId="6" name="PivotTable5"/>
  </pivotTables>
  <data>
    <tabular pivotCacheId="1754803007">
      <items count="13">
        <i x="1" s="1"/>
        <i x="2" s="1"/>
        <i x="3" s="1"/>
        <i x="4" s="1"/>
        <i x="5" s="1"/>
        <i x="6" s="1"/>
        <i x="7" s="1"/>
        <i x="8" s="1"/>
        <i x="9" s="1"/>
        <i x="10" s="1"/>
        <i x="11" s="1"/>
        <i x="0" s="1" nd="1"/>
        <i x="1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4" xr10:uid="{C96AA4E9-5387-4D2B-BC4B-4332731A754E}" sourceName="Years">
  <pivotTables>
    <pivotTable tabId="7" name="PivotTable6"/>
  </pivotTables>
  <data>
    <tabular pivotCacheId="1754803007">
      <items count="13">
        <i x="1"/>
        <i x="2"/>
        <i x="3"/>
        <i x="4"/>
        <i x="5"/>
        <i x="6"/>
        <i x="7"/>
        <i x="8"/>
        <i x="9"/>
        <i x="10"/>
        <i x="11" s="1"/>
        <i x="0" nd="1"/>
        <i x="1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5" xr10:uid="{96A9EA32-7888-4EC7-A889-F73BEA6831B6}" sourceName="Years">
  <pivotTables>
    <pivotTable tabId="10" name="PivotTable9"/>
  </pivotTables>
  <data>
    <tabular pivotCacheId="1754803007">
      <items count="13">
        <i x="1" s="1"/>
        <i x="2" s="1"/>
        <i x="3" s="1"/>
        <i x="4" s="1"/>
        <i x="5" s="1"/>
        <i x="6" s="1"/>
        <i x="7" s="1"/>
        <i x="8" s="1"/>
        <i x="9" s="1"/>
        <i x="10" s="1"/>
        <i x="11"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20F81CD3-71E9-4976-97D1-069B60F93D49}" cache="Slicer_Years1"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CFC1223-7B43-44D4-ACBE-6448C2F7E608}" cache="Slicer_Years" caption="Years" startItem="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234248E9-52C6-4236-8CB9-4CF6DC9A7ED6}" cache="Slicer_Years2" caption="Years" startItem="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3" xr10:uid="{D1DC5956-A2D0-47C4-9111-7ECF08F8B524}" cache="Slicer_Years3" caption="Years"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4" xr10:uid="{46C5FED2-79CB-4574-B058-2957E72EAFA8}" cache="Slicer_Years4" caption="Years" startItem="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5" xr10:uid="{078C619B-52A0-4C0C-825D-EECE53FEEC1E}" cache="Slicer_Years5" caption="Years"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E4CD60-304D-47A5-B55D-1FFEDC4A81CB}" name="Petrol" displayName="Petrol" ref="A1:M130" totalsRowShown="0" headerRowDxfId="15" headerRowBorderDxfId="14" tableBorderDxfId="13">
  <autoFilter ref="A1:M130" xr:uid="{70E4CD60-304D-47A5-B55D-1FFEDC4A81CB}"/>
  <tableColumns count="13">
    <tableColumn id="1" xr3:uid="{F0BD9E7C-7F0D-4307-B8E7-8D6A29D52F8B}" name="Date" dataDxfId="12"/>
    <tableColumn id="2" xr3:uid="{7EDD0F65-E9FA-4A3B-BF34-EA9B81FFC6AE}" name="Total Price" dataDxfId="11"/>
    <tableColumn id="3" xr3:uid="{45E91C7B-B387-4269-98C1-56147AC4C82B}" name="BFP" dataDxfId="10"/>
    <tableColumn id="4" xr3:uid="{84156119-7C1E-4896-BE74-DA3B2BB45DFB}" name="Fuel tax " dataDxfId="9"/>
    <tableColumn id="5" xr3:uid="{F2B46453-66DD-4602-BA2D-9F2B4ECA279A}" name="Customes &amp;excise " dataDxfId="8"/>
    <tableColumn id="6" xr3:uid="{6F4E9006-4383-4533-B37E-573C4C3E3CE5}" name="Road accident Fund " dataDxfId="7"/>
    <tableColumn id="7" xr3:uid="{56E691A9-CAEB-40FA-8653-4BC3BB2BABD1}" name="Transport cost " dataDxfId="6"/>
    <tableColumn id="8" xr3:uid="{604713A1-60D2-43F3-B71A-2015C34E3BB5}" name="Petroleum Products Levy " dataDxfId="5"/>
    <tableColumn id="9" xr3:uid="{4380C5E3-4CDA-459D-873B-D21409850DCE}" name="Wholesale margin" dataDxfId="4"/>
    <tableColumn id="10" xr3:uid="{84D585F7-C56D-4D6C-B70E-5943FA435C8C}" name="Other Cost(BFP+FT+RAF-TP) " dataDxfId="0">
      <calculatedColumnFormula>Petrol[[#This Row],[Total Price]]-(Petrol[[#This Row],[BFP]]+Petrol[[#This Row],[Fuel tax ]]+Petrol[[#This Row],[Road accident Fund ]])</calculatedColumnFormula>
    </tableColumn>
    <tableColumn id="11" xr3:uid="{AFD69ABC-F068-486F-A6BE-7A466D672329}" name="Price per Barrel(USD)" dataDxfId="3"/>
    <tableColumn id="12" xr3:uid="{28976DAE-D1BF-4418-9633-7B0865B6EF25}" name="USD-ZAR" dataDxfId="2"/>
    <tableColumn id="13" xr3:uid="{F2959F8A-F2A5-44DA-9D97-86E6E89C6DA5}" name="Price per Barel(Rand)"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E0FC-3B3F-4E83-B459-3C5D4A20D8F8}">
  <dimension ref="A3:E14"/>
  <sheetViews>
    <sheetView topLeftCell="B1" workbookViewId="0">
      <selection activeCell="D6" sqref="D6"/>
    </sheetView>
  </sheetViews>
  <sheetFormatPr defaultRowHeight="15" x14ac:dyDescent="0.25"/>
  <cols>
    <col min="1" max="1" width="13.140625" bestFit="1" customWidth="1"/>
    <col min="2" max="2" width="14.42578125" bestFit="1" customWidth="1"/>
    <col min="3" max="3" width="19.140625" bestFit="1" customWidth="1"/>
    <col min="4" max="4" width="29.140625" bestFit="1" customWidth="1"/>
    <col min="5" max="6" width="18.7109375" bestFit="1" customWidth="1"/>
  </cols>
  <sheetData>
    <row r="3" spans="1:5" x14ac:dyDescent="0.25">
      <c r="A3" s="7" t="s">
        <v>12</v>
      </c>
      <c r="B3" t="s">
        <v>37</v>
      </c>
      <c r="C3" t="s">
        <v>38</v>
      </c>
      <c r="D3" t="s">
        <v>43</v>
      </c>
      <c r="E3" t="s">
        <v>42</v>
      </c>
    </row>
    <row r="4" spans="1:5" x14ac:dyDescent="0.25">
      <c r="A4" s="8" t="s">
        <v>14</v>
      </c>
      <c r="B4" s="11">
        <v>5.5796574999999997</v>
      </c>
      <c r="C4" s="11">
        <v>7.269233333333335</v>
      </c>
      <c r="D4" s="11">
        <v>0.77999999999999992</v>
      </c>
      <c r="E4" s="11">
        <v>1.75</v>
      </c>
    </row>
    <row r="5" spans="1:5" x14ac:dyDescent="0.25">
      <c r="A5" s="8" t="s">
        <v>27</v>
      </c>
      <c r="B5" s="11">
        <v>6.6071166666666654</v>
      </c>
      <c r="C5" s="11">
        <v>8.2181999999999995</v>
      </c>
      <c r="D5" s="11">
        <v>0.86000000000000021</v>
      </c>
      <c r="E5" s="11">
        <v>1.925</v>
      </c>
    </row>
    <row r="6" spans="1:5" x14ac:dyDescent="0.25">
      <c r="A6" s="8" t="s">
        <v>28</v>
      </c>
      <c r="B6" s="11">
        <v>7.4658666666666669</v>
      </c>
      <c r="C6" s="11">
        <v>9.6638666666666655</v>
      </c>
      <c r="D6" s="11">
        <v>0.94000000000000006</v>
      </c>
      <c r="E6" s="11">
        <v>2.0874999999999999</v>
      </c>
    </row>
    <row r="7" spans="1:5" x14ac:dyDescent="0.25">
      <c r="A7" s="8" t="s">
        <v>29</v>
      </c>
      <c r="B7" s="11">
        <v>8.0624166666666692</v>
      </c>
      <c r="C7" s="11">
        <v>10.859233333333334</v>
      </c>
      <c r="D7" s="11">
        <v>1.0199999999999998</v>
      </c>
      <c r="E7" s="11">
        <v>2.2150000000000007</v>
      </c>
    </row>
    <row r="8" spans="1:5" x14ac:dyDescent="0.25">
      <c r="A8" s="8" t="s">
        <v>30</v>
      </c>
      <c r="B8" s="11">
        <v>5.8636666666666661</v>
      </c>
      <c r="C8" s="11">
        <v>12.758707916666667</v>
      </c>
      <c r="D8" s="11">
        <v>1.4149999999999998</v>
      </c>
      <c r="E8" s="11">
        <v>2.4737500000000003</v>
      </c>
    </row>
    <row r="9" spans="1:5" x14ac:dyDescent="0.25">
      <c r="A9" s="8" t="s">
        <v>31</v>
      </c>
      <c r="B9" s="11">
        <v>5.4871166666666662</v>
      </c>
      <c r="C9" s="11">
        <v>14.719833333333334</v>
      </c>
      <c r="D9" s="11">
        <v>1.5399999999999998</v>
      </c>
      <c r="E9" s="11">
        <v>2.7750000000000004</v>
      </c>
    </row>
    <row r="10" spans="1:5" x14ac:dyDescent="0.25">
      <c r="A10" s="8" t="s">
        <v>32</v>
      </c>
      <c r="B10" s="11">
        <v>5.8852833333333336</v>
      </c>
      <c r="C10" s="11">
        <v>13.321141666666668</v>
      </c>
      <c r="D10" s="11">
        <v>1.6074999999999997</v>
      </c>
      <c r="E10" s="11">
        <v>3.0749999999999993</v>
      </c>
    </row>
    <row r="11" spans="1:5" x14ac:dyDescent="0.25">
      <c r="A11" s="8" t="s">
        <v>33</v>
      </c>
      <c r="B11" s="11">
        <v>6.999883333333333</v>
      </c>
      <c r="C11" s="11">
        <v>13.246266666666665</v>
      </c>
      <c r="D11" s="11">
        <v>1.8549999999999998</v>
      </c>
      <c r="E11" s="11">
        <v>3.3149999999999999</v>
      </c>
    </row>
    <row r="12" spans="1:5" x14ac:dyDescent="0.25">
      <c r="A12" s="8" t="s">
        <v>34</v>
      </c>
      <c r="B12" s="11">
        <v>6.8231666666666664</v>
      </c>
      <c r="C12" s="11">
        <v>14.457458333333335</v>
      </c>
      <c r="D12" s="11">
        <v>1.9675000000000002</v>
      </c>
      <c r="E12" s="11">
        <v>3.5349999999999997</v>
      </c>
    </row>
    <row r="13" spans="1:5" x14ac:dyDescent="0.25">
      <c r="A13" s="8" t="s">
        <v>35</v>
      </c>
      <c r="B13" s="11">
        <v>5.3252058333333334</v>
      </c>
      <c r="C13" s="11">
        <v>16.472741666666668</v>
      </c>
      <c r="D13" s="11">
        <v>2.0474999999999999</v>
      </c>
      <c r="E13" s="11">
        <v>3.7300000000000009</v>
      </c>
    </row>
    <row r="14" spans="1:5" x14ac:dyDescent="0.25">
      <c r="A14" s="8" t="s">
        <v>36</v>
      </c>
      <c r="B14" s="11">
        <v>7.0509888888888899</v>
      </c>
      <c r="C14" s="11">
        <v>14.577255555555556</v>
      </c>
      <c r="D14" s="11">
        <v>2.1433333333333331</v>
      </c>
      <c r="E14" s="11">
        <v>3.8766666666666669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C79CA-A790-40A9-9C2C-151F27C0C79F}">
  <dimension ref="A3:D15"/>
  <sheetViews>
    <sheetView workbookViewId="0">
      <selection activeCell="B23" sqref="B23"/>
    </sheetView>
  </sheetViews>
  <sheetFormatPr defaultRowHeight="15" x14ac:dyDescent="0.25"/>
  <cols>
    <col min="1" max="1" width="13.140625" bestFit="1" customWidth="1"/>
    <col min="2" max="2" width="18.7109375" bestFit="1" customWidth="1"/>
    <col min="3" max="3" width="29.140625" bestFit="1" customWidth="1"/>
    <col min="4" max="4" width="14.42578125" bestFit="1" customWidth="1"/>
  </cols>
  <sheetData>
    <row r="3" spans="1:4" x14ac:dyDescent="0.25">
      <c r="A3" s="7" t="s">
        <v>12</v>
      </c>
      <c r="B3" t="s">
        <v>42</v>
      </c>
      <c r="C3" t="s">
        <v>43</v>
      </c>
      <c r="D3" t="s">
        <v>37</v>
      </c>
    </row>
    <row r="4" spans="1:4" x14ac:dyDescent="0.25">
      <c r="A4" s="8" t="s">
        <v>14</v>
      </c>
      <c r="B4" s="11">
        <v>1.75</v>
      </c>
      <c r="C4" s="11">
        <v>0.77999999999999992</v>
      </c>
      <c r="D4" s="11">
        <v>5.5796574999999997</v>
      </c>
    </row>
    <row r="5" spans="1:4" x14ac:dyDescent="0.25">
      <c r="A5" s="8" t="s">
        <v>27</v>
      </c>
      <c r="B5" s="11">
        <v>1.925</v>
      </c>
      <c r="C5" s="11">
        <v>0.86000000000000021</v>
      </c>
      <c r="D5" s="11">
        <v>6.6071166666666654</v>
      </c>
    </row>
    <row r="6" spans="1:4" x14ac:dyDescent="0.25">
      <c r="A6" s="8" t="s">
        <v>28</v>
      </c>
      <c r="B6" s="11">
        <v>2.0874999999999999</v>
      </c>
      <c r="C6" s="11">
        <v>0.94000000000000006</v>
      </c>
      <c r="D6" s="11">
        <v>7.4658666666666669</v>
      </c>
    </row>
    <row r="7" spans="1:4" x14ac:dyDescent="0.25">
      <c r="A7" s="8" t="s">
        <v>29</v>
      </c>
      <c r="B7" s="11">
        <v>2.2150000000000007</v>
      </c>
      <c r="C7" s="11">
        <v>1.0199999999999998</v>
      </c>
      <c r="D7" s="11">
        <v>8.0624166666666692</v>
      </c>
    </row>
    <row r="8" spans="1:4" x14ac:dyDescent="0.25">
      <c r="A8" s="8" t="s">
        <v>30</v>
      </c>
      <c r="B8" s="11">
        <v>2.4737500000000003</v>
      </c>
      <c r="C8" s="11">
        <v>1.4149999999999998</v>
      </c>
      <c r="D8" s="11">
        <v>5.8636666666666661</v>
      </c>
    </row>
    <row r="9" spans="1:4" x14ac:dyDescent="0.25">
      <c r="A9" s="8" t="s">
        <v>31</v>
      </c>
      <c r="B9" s="11">
        <v>2.7750000000000004</v>
      </c>
      <c r="C9" s="11">
        <v>1.5399999999999998</v>
      </c>
      <c r="D9" s="11">
        <v>5.4871166666666662</v>
      </c>
    </row>
    <row r="10" spans="1:4" x14ac:dyDescent="0.25">
      <c r="A10" s="8" t="s">
        <v>32</v>
      </c>
      <c r="B10" s="11">
        <v>3.0749999999999993</v>
      </c>
      <c r="C10" s="11">
        <v>1.6074999999999997</v>
      </c>
      <c r="D10" s="11">
        <v>5.8852833333333336</v>
      </c>
    </row>
    <row r="11" spans="1:4" x14ac:dyDescent="0.25">
      <c r="A11" s="8" t="s">
        <v>33</v>
      </c>
      <c r="B11" s="11">
        <v>3.3149999999999999</v>
      </c>
      <c r="C11" s="11">
        <v>1.8549999999999998</v>
      </c>
      <c r="D11" s="11">
        <v>6.999883333333333</v>
      </c>
    </row>
    <row r="12" spans="1:4" x14ac:dyDescent="0.25">
      <c r="A12" s="8" t="s">
        <v>34</v>
      </c>
      <c r="B12" s="11">
        <v>3.5349999999999997</v>
      </c>
      <c r="C12" s="11">
        <v>1.9675000000000002</v>
      </c>
      <c r="D12" s="11">
        <v>6.8231666666666664</v>
      </c>
    </row>
    <row r="13" spans="1:4" x14ac:dyDescent="0.25">
      <c r="A13" s="8" t="s">
        <v>35</v>
      </c>
      <c r="B13" s="11">
        <v>3.7300000000000009</v>
      </c>
      <c r="C13" s="11">
        <v>2.0474999999999999</v>
      </c>
      <c r="D13" s="11">
        <v>5.3252058333333334</v>
      </c>
    </row>
    <row r="14" spans="1:4" x14ac:dyDescent="0.25">
      <c r="A14" s="8" t="s">
        <v>36</v>
      </c>
      <c r="B14" s="11">
        <v>3.8766666666666669</v>
      </c>
      <c r="C14" s="11">
        <v>2.1433333333333331</v>
      </c>
      <c r="D14" s="11">
        <v>7.0509888888888899</v>
      </c>
    </row>
    <row r="15" spans="1:4" x14ac:dyDescent="0.25">
      <c r="A15" s="8" t="s">
        <v>13</v>
      </c>
      <c r="B15" s="11">
        <v>2.7710465116279077</v>
      </c>
      <c r="C15" s="11">
        <v>1.4548837209302321</v>
      </c>
      <c r="D15" s="11">
        <v>6.4546624806201569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0"/>
  <sheetViews>
    <sheetView tabSelected="1" workbookViewId="0">
      <selection activeCell="J96" sqref="J96"/>
    </sheetView>
  </sheetViews>
  <sheetFormatPr defaultRowHeight="15" x14ac:dyDescent="0.25"/>
  <cols>
    <col min="1" max="1" width="18.28515625" bestFit="1" customWidth="1"/>
    <col min="2" max="2" width="12.85546875" bestFit="1" customWidth="1"/>
    <col min="3" max="3" width="10.140625" bestFit="1" customWidth="1"/>
    <col min="4" max="4" width="11.42578125" bestFit="1" customWidth="1"/>
    <col min="5" max="5" width="21" bestFit="1" customWidth="1"/>
    <col min="6" max="6" width="22" bestFit="1" customWidth="1"/>
    <col min="7" max="7" width="17" bestFit="1" customWidth="1"/>
    <col min="8" max="8" width="27" bestFit="1" customWidth="1"/>
    <col min="9" max="9" width="20.85546875" bestFit="1" customWidth="1"/>
    <col min="10" max="10" width="32.7109375" bestFit="1" customWidth="1"/>
    <col min="11" max="11" width="21.85546875" customWidth="1"/>
    <col min="12" max="12" width="11" style="6" customWidth="1"/>
    <col min="13" max="13" width="21.85546875" style="6" customWidth="1"/>
  </cols>
  <sheetData>
    <row r="1" spans="1:13" x14ac:dyDescent="0.25">
      <c r="A1" s="4" t="s">
        <v>0</v>
      </c>
      <c r="B1" s="5" t="s">
        <v>4</v>
      </c>
      <c r="C1" s="5" t="s">
        <v>5</v>
      </c>
      <c r="D1" s="5" t="s">
        <v>6</v>
      </c>
      <c r="E1" s="5" t="s">
        <v>7</v>
      </c>
      <c r="F1" s="5" t="s">
        <v>8</v>
      </c>
      <c r="G1" s="5" t="s">
        <v>9</v>
      </c>
      <c r="H1" s="5" t="s">
        <v>10</v>
      </c>
      <c r="I1" s="5" t="s">
        <v>11</v>
      </c>
      <c r="J1" s="5" t="s">
        <v>45</v>
      </c>
      <c r="K1" s="4" t="s">
        <v>1</v>
      </c>
      <c r="L1" s="5" t="s">
        <v>2</v>
      </c>
      <c r="M1" s="5" t="s">
        <v>3</v>
      </c>
    </row>
    <row r="2" spans="1:13" x14ac:dyDescent="0.25">
      <c r="A2" s="1">
        <v>40544</v>
      </c>
      <c r="B2" s="12">
        <v>8.58</v>
      </c>
      <c r="C2" s="12">
        <v>4.5394899999999998</v>
      </c>
      <c r="D2" s="12">
        <v>1.675</v>
      </c>
      <c r="E2" s="12">
        <v>0.04</v>
      </c>
      <c r="F2" s="12">
        <v>0.72</v>
      </c>
      <c r="G2" s="12">
        <v>0.155</v>
      </c>
      <c r="H2" s="12">
        <v>1.5E-3</v>
      </c>
      <c r="I2" s="12">
        <v>0.54100999999999999</v>
      </c>
      <c r="J2" s="12">
        <f>Petrol[[#This Row],[Total Price]]-(Petrol[[#This Row],[BFP]]+Petrol[[#This Row],[Fuel tax ]]+Petrol[[#This Row],[Road accident Fund ]])</f>
        <v>1.6455100000000007</v>
      </c>
      <c r="K2" s="12">
        <v>89.17</v>
      </c>
      <c r="L2" s="12">
        <v>6.9119000000000002</v>
      </c>
      <c r="M2" s="12">
        <v>616.33412299999998</v>
      </c>
    </row>
    <row r="3" spans="1:13" x14ac:dyDescent="0.25">
      <c r="A3" s="2">
        <v>40575</v>
      </c>
      <c r="B3" s="12">
        <v>8.84</v>
      </c>
      <c r="C3" s="12">
        <v>4.7994899999999996</v>
      </c>
      <c r="D3" s="12">
        <v>1.675</v>
      </c>
      <c r="E3" s="12">
        <v>0.04</v>
      </c>
      <c r="F3" s="12">
        <v>0.72</v>
      </c>
      <c r="G3" s="12">
        <v>0.155</v>
      </c>
      <c r="H3" s="12">
        <v>1.5E-3</v>
      </c>
      <c r="I3" s="12">
        <v>0.54100999999999999</v>
      </c>
      <c r="J3" s="12">
        <f>Petrol[[#This Row],[Total Price]]-(Petrol[[#This Row],[BFP]]+Petrol[[#This Row],[Fuel tax ]]+Petrol[[#This Row],[Road accident Fund ]])</f>
        <v>1.6455100000000007</v>
      </c>
      <c r="K3" s="12">
        <v>88.58</v>
      </c>
      <c r="L3" s="12">
        <v>7.2031999999999998</v>
      </c>
      <c r="M3" s="12">
        <v>638.05945599999995</v>
      </c>
    </row>
    <row r="4" spans="1:13" x14ac:dyDescent="0.25">
      <c r="A4" s="1">
        <v>40603</v>
      </c>
      <c r="B4" s="12">
        <v>9.27</v>
      </c>
      <c r="C4" s="12">
        <v>5.2294899999999993</v>
      </c>
      <c r="D4" s="12">
        <v>1.675</v>
      </c>
      <c r="E4" s="12">
        <v>0.04</v>
      </c>
      <c r="F4" s="12">
        <v>0.72</v>
      </c>
      <c r="G4" s="12">
        <v>0.155</v>
      </c>
      <c r="H4" s="12">
        <v>1.5E-3</v>
      </c>
      <c r="I4" s="12">
        <v>0.54100999999999999</v>
      </c>
      <c r="J4" s="12">
        <f>Petrol[[#This Row],[Total Price]]-(Petrol[[#This Row],[BFP]]+Petrol[[#This Row],[Fuel tax ]]+Petrol[[#This Row],[Road accident Fund ]])</f>
        <v>1.6455100000000007</v>
      </c>
      <c r="K4" s="12">
        <v>102.86</v>
      </c>
      <c r="L4" s="12">
        <v>6.9351000000000003</v>
      </c>
      <c r="M4" s="12">
        <v>713.34438599999999</v>
      </c>
    </row>
    <row r="5" spans="1:13" x14ac:dyDescent="0.25">
      <c r="A5" s="2">
        <v>40634</v>
      </c>
      <c r="B5" s="12">
        <v>9.8000000000000007</v>
      </c>
      <c r="C5" s="12">
        <v>5.52149</v>
      </c>
      <c r="D5" s="12">
        <v>1.7749999999999999</v>
      </c>
      <c r="E5" s="12">
        <v>0.04</v>
      </c>
      <c r="F5" s="12">
        <v>0.8</v>
      </c>
      <c r="G5" s="12">
        <v>0.22900000000000001</v>
      </c>
      <c r="H5" s="12">
        <v>1.5E-3</v>
      </c>
      <c r="I5" s="12">
        <v>0.54100999999999999</v>
      </c>
      <c r="J5" s="12">
        <f>Petrol[[#This Row],[Total Price]]-(Petrol[[#This Row],[BFP]]+Petrol[[#This Row],[Fuel tax ]]+Petrol[[#This Row],[Road accident Fund ]])</f>
        <v>1.7035099999999996</v>
      </c>
      <c r="K5" s="12">
        <v>109.53</v>
      </c>
      <c r="L5" s="12">
        <v>6.7409999999999997</v>
      </c>
      <c r="M5" s="12">
        <v>738.34172999999998</v>
      </c>
    </row>
    <row r="6" spans="1:13" x14ac:dyDescent="0.25">
      <c r="A6" s="1">
        <v>40664</v>
      </c>
      <c r="B6" s="12">
        <v>10.09</v>
      </c>
      <c r="C6" s="12">
        <v>5.81149</v>
      </c>
      <c r="D6" s="12">
        <v>1.7749999999999999</v>
      </c>
      <c r="E6" s="12">
        <v>0.04</v>
      </c>
      <c r="F6" s="12">
        <v>0.8</v>
      </c>
      <c r="G6" s="12">
        <v>0.22900000000000001</v>
      </c>
      <c r="H6" s="12">
        <v>1.5E-3</v>
      </c>
      <c r="I6" s="12">
        <v>0.54100999999999999</v>
      </c>
      <c r="J6" s="12">
        <f>Petrol[[#This Row],[Total Price]]-(Petrol[[#This Row],[BFP]]+Petrol[[#This Row],[Fuel tax ]]+Petrol[[#This Row],[Road accident Fund ]])</f>
        <v>1.7035099999999996</v>
      </c>
      <c r="K6" s="12">
        <v>100.9</v>
      </c>
      <c r="L6" s="12">
        <v>6.8613</v>
      </c>
      <c r="M6" s="12">
        <v>692.30517000000009</v>
      </c>
    </row>
    <row r="7" spans="1:13" x14ac:dyDescent="0.25">
      <c r="A7" s="2">
        <v>40695</v>
      </c>
      <c r="B7" s="12">
        <v>10.07</v>
      </c>
      <c r="C7" s="12">
        <v>5.7914899999999996</v>
      </c>
      <c r="D7" s="12">
        <v>1.7749999999999999</v>
      </c>
      <c r="E7" s="12">
        <v>0.04</v>
      </c>
      <c r="F7" s="12">
        <v>0.8</v>
      </c>
      <c r="G7" s="12">
        <v>0.22900000000000001</v>
      </c>
      <c r="H7" s="12">
        <v>1.5E-3</v>
      </c>
      <c r="I7" s="12">
        <v>0.54100999999999999</v>
      </c>
      <c r="J7" s="12">
        <f>Petrol[[#This Row],[Total Price]]-(Petrol[[#This Row],[BFP]]+Petrol[[#This Row],[Fuel tax ]]+Petrol[[#This Row],[Road accident Fund ]])</f>
        <v>1.7035099999999996</v>
      </c>
      <c r="K7" s="12">
        <v>96.26</v>
      </c>
      <c r="L7" s="12">
        <v>6.7893999999999997</v>
      </c>
      <c r="M7" s="12">
        <v>653.54764399999999</v>
      </c>
    </row>
    <row r="8" spans="1:13" x14ac:dyDescent="0.25">
      <c r="A8" s="1">
        <v>40725</v>
      </c>
      <c r="B8" s="12">
        <v>9.92</v>
      </c>
      <c r="C8" s="12">
        <v>5.48149</v>
      </c>
      <c r="D8" s="12">
        <v>1.7749999999999999</v>
      </c>
      <c r="E8" s="12">
        <v>0.04</v>
      </c>
      <c r="F8" s="12">
        <v>0.8</v>
      </c>
      <c r="G8" s="12">
        <v>0.22900000000000001</v>
      </c>
      <c r="H8" s="12">
        <v>1.5E-3</v>
      </c>
      <c r="I8" s="12">
        <v>0.54100999999999999</v>
      </c>
      <c r="J8" s="12">
        <f>Petrol[[#This Row],[Total Price]]-(Petrol[[#This Row],[BFP]]+Petrol[[#This Row],[Fuel tax ]]+Petrol[[#This Row],[Road accident Fund ]])</f>
        <v>1.8635099999999998</v>
      </c>
      <c r="K8" s="12">
        <v>97.3</v>
      </c>
      <c r="L8" s="12">
        <v>6.8</v>
      </c>
      <c r="M8" s="12">
        <v>661.64</v>
      </c>
    </row>
    <row r="9" spans="1:13" x14ac:dyDescent="0.25">
      <c r="A9" s="2">
        <v>40756</v>
      </c>
      <c r="B9" s="12">
        <v>9.91</v>
      </c>
      <c r="C9" s="12">
        <v>5.6514899999999999</v>
      </c>
      <c r="D9" s="12">
        <v>1.7749999999999999</v>
      </c>
      <c r="E9" s="12">
        <v>0.04</v>
      </c>
      <c r="F9" s="12">
        <v>0.8</v>
      </c>
      <c r="G9" s="12">
        <v>0.22900000000000001</v>
      </c>
      <c r="H9" s="12">
        <v>1.5E-3</v>
      </c>
      <c r="I9" s="12">
        <v>0.54100999999999999</v>
      </c>
      <c r="J9" s="12">
        <f>Petrol[[#This Row],[Total Price]]-(Petrol[[#This Row],[BFP]]+Petrol[[#This Row],[Fuel tax ]]+Petrol[[#This Row],[Road accident Fund ]])</f>
        <v>1.6835100000000001</v>
      </c>
      <c r="K9" s="12">
        <v>86.33</v>
      </c>
      <c r="L9" s="12">
        <v>7.0758000000000001</v>
      </c>
      <c r="M9" s="12">
        <v>610.85381399999994</v>
      </c>
    </row>
    <row r="10" spans="1:13" x14ac:dyDescent="0.25">
      <c r="A10" s="1">
        <v>40787</v>
      </c>
      <c r="B10" s="12">
        <v>10</v>
      </c>
      <c r="C10" s="12">
        <v>5.7414899999999998</v>
      </c>
      <c r="D10" s="12">
        <v>1.7749999999999999</v>
      </c>
      <c r="E10" s="12">
        <v>0.04</v>
      </c>
      <c r="F10" s="12">
        <v>0.8</v>
      </c>
      <c r="G10" s="12">
        <v>0.22900000000000001</v>
      </c>
      <c r="H10" s="12">
        <v>1.5E-3</v>
      </c>
      <c r="I10" s="12">
        <v>0.54100999999999999</v>
      </c>
      <c r="J10" s="12">
        <f>Petrol[[#This Row],[Total Price]]-(Petrol[[#This Row],[BFP]]+Petrol[[#This Row],[Fuel tax ]]+Petrol[[#This Row],[Road accident Fund ]])</f>
        <v>1.6835100000000001</v>
      </c>
      <c r="K10" s="12">
        <v>85.52</v>
      </c>
      <c r="L10" s="12">
        <v>7.5636000000000001</v>
      </c>
      <c r="M10" s="12">
        <v>646.83907199999999</v>
      </c>
    </row>
    <row r="11" spans="1:13" x14ac:dyDescent="0.25">
      <c r="A11" s="2">
        <v>40817</v>
      </c>
      <c r="B11" s="12">
        <v>10.37</v>
      </c>
      <c r="C11" s="12">
        <v>6.06149</v>
      </c>
      <c r="D11" s="12">
        <v>1.7749999999999999</v>
      </c>
      <c r="E11" s="12">
        <v>0.04</v>
      </c>
      <c r="F11" s="12">
        <v>0.8</v>
      </c>
      <c r="G11" s="12">
        <v>0.22900000000000001</v>
      </c>
      <c r="H11" s="12">
        <v>1.5E-3</v>
      </c>
      <c r="I11" s="12">
        <v>0.54100999999999999</v>
      </c>
      <c r="J11" s="12">
        <f>Petrol[[#This Row],[Total Price]]-(Petrol[[#This Row],[BFP]]+Petrol[[#This Row],[Fuel tax ]]+Petrol[[#This Row],[Road accident Fund ]])</f>
        <v>1.733509999999999</v>
      </c>
      <c r="K11" s="12">
        <v>86.32</v>
      </c>
      <c r="L11" s="12">
        <v>7.9683000000000002</v>
      </c>
      <c r="M11" s="12">
        <v>687.82365599999991</v>
      </c>
    </row>
    <row r="12" spans="1:13" x14ac:dyDescent="0.25">
      <c r="A12" s="1">
        <v>40848</v>
      </c>
      <c r="B12" s="12">
        <v>10.6</v>
      </c>
      <c r="C12" s="12">
        <v>6.2914899999999996</v>
      </c>
      <c r="D12" s="12">
        <v>1.7749999999999999</v>
      </c>
      <c r="E12" s="12">
        <v>0.04</v>
      </c>
      <c r="F12" s="12">
        <v>0.8</v>
      </c>
      <c r="G12" s="12">
        <v>0.22900000000000001</v>
      </c>
      <c r="H12" s="12">
        <v>1.5E-3</v>
      </c>
      <c r="I12" s="12">
        <v>0.54100999999999999</v>
      </c>
      <c r="J12" s="12">
        <f>Petrol[[#This Row],[Total Price]]-(Petrol[[#This Row],[BFP]]+Petrol[[#This Row],[Fuel tax ]]+Petrol[[#This Row],[Road accident Fund ]])</f>
        <v>1.733509999999999</v>
      </c>
      <c r="K12" s="12">
        <v>97.16</v>
      </c>
      <c r="L12" s="12">
        <v>8.1722999999999999</v>
      </c>
      <c r="M12" s="12">
        <v>794.020668</v>
      </c>
    </row>
    <row r="13" spans="1:13" x14ac:dyDescent="0.25">
      <c r="A13" s="2">
        <v>40878</v>
      </c>
      <c r="B13" s="12">
        <v>10.49</v>
      </c>
      <c r="C13" s="12">
        <v>6.0354999999999999</v>
      </c>
      <c r="D13" s="12">
        <v>1.7749999999999999</v>
      </c>
      <c r="E13" s="12">
        <v>0.04</v>
      </c>
      <c r="F13" s="12">
        <v>0.8</v>
      </c>
      <c r="G13" s="12">
        <v>0.22900000000000001</v>
      </c>
      <c r="H13" s="12">
        <v>1.5E-3</v>
      </c>
      <c r="I13" s="12">
        <v>0.52500000000000002</v>
      </c>
      <c r="J13" s="12">
        <f>Petrol[[#This Row],[Total Price]]-(Petrol[[#This Row],[BFP]]+Petrol[[#This Row],[Fuel tax ]]+Petrol[[#This Row],[Road accident Fund ]])</f>
        <v>1.8795000000000002</v>
      </c>
      <c r="K13" s="12">
        <v>98.56</v>
      </c>
      <c r="L13" s="12">
        <v>8.2088999999999999</v>
      </c>
      <c r="M13" s="12">
        <v>809.06918399999995</v>
      </c>
    </row>
    <row r="14" spans="1:13" x14ac:dyDescent="0.25">
      <c r="A14" s="2">
        <v>40909</v>
      </c>
      <c r="B14" s="12">
        <v>12.01</v>
      </c>
      <c r="C14" s="12">
        <v>5.9854999999999992</v>
      </c>
      <c r="D14" s="12">
        <v>1.7749999999999999</v>
      </c>
      <c r="E14" s="12">
        <v>0.04</v>
      </c>
      <c r="F14" s="12">
        <v>0.8</v>
      </c>
      <c r="G14" s="12">
        <v>0.22900000000000001</v>
      </c>
      <c r="H14" s="12">
        <v>1.5E-3</v>
      </c>
      <c r="I14" s="12">
        <v>0.52500000000000002</v>
      </c>
      <c r="J14" s="12">
        <f>Petrol[[#This Row],[Total Price]]-(Petrol[[#This Row],[BFP]]+Petrol[[#This Row],[Fuel tax ]]+Petrol[[#This Row],[Road accident Fund ]])</f>
        <v>3.4495000000000005</v>
      </c>
      <c r="K14" s="12">
        <v>100.27</v>
      </c>
      <c r="L14" s="12">
        <v>8.0312999999999999</v>
      </c>
      <c r="M14" s="12">
        <v>805.298451</v>
      </c>
    </row>
    <row r="15" spans="1:13" x14ac:dyDescent="0.25">
      <c r="A15" s="3">
        <v>40940</v>
      </c>
      <c r="B15" s="12">
        <v>12.1</v>
      </c>
      <c r="C15" s="12">
        <v>6.3254999999999999</v>
      </c>
      <c r="D15" s="12">
        <v>1.7749999999999999</v>
      </c>
      <c r="E15" s="12">
        <v>0.04</v>
      </c>
      <c r="F15" s="12">
        <v>0.8</v>
      </c>
      <c r="G15" s="12">
        <v>0.22900000000000001</v>
      </c>
      <c r="H15" s="12">
        <v>1.5E-3</v>
      </c>
      <c r="I15" s="12">
        <v>0.52500000000000002</v>
      </c>
      <c r="J15" s="12">
        <f>Petrol[[#This Row],[Total Price]]-(Petrol[[#This Row],[BFP]]+Petrol[[#This Row],[Fuel tax ]]+Petrol[[#This Row],[Road accident Fund ]])</f>
        <v>3.1994999999999987</v>
      </c>
      <c r="K15" s="12">
        <v>102.2</v>
      </c>
      <c r="L15" s="12">
        <v>7.6710000000000003</v>
      </c>
      <c r="M15" s="12">
        <v>783.97620000000006</v>
      </c>
    </row>
    <row r="16" spans="1:13" x14ac:dyDescent="0.25">
      <c r="A16" s="2">
        <v>40969</v>
      </c>
      <c r="B16" s="12">
        <v>12.2</v>
      </c>
      <c r="C16" s="12">
        <v>6.5616999999999992</v>
      </c>
      <c r="D16" s="12">
        <v>1.7749999999999999</v>
      </c>
      <c r="E16" s="12">
        <v>0.04</v>
      </c>
      <c r="F16" s="12">
        <v>0.8</v>
      </c>
      <c r="G16" s="12">
        <v>0.22900000000000001</v>
      </c>
      <c r="H16" s="12">
        <v>1.5E-3</v>
      </c>
      <c r="I16" s="12">
        <v>0.52500000000000002</v>
      </c>
      <c r="J16" s="12">
        <f>Petrol[[#This Row],[Total Price]]-(Petrol[[#This Row],[BFP]]+Petrol[[#This Row],[Fuel tax ]]+Petrol[[#This Row],[Road accident Fund ]])</f>
        <v>3.0632999999999999</v>
      </c>
      <c r="K16" s="12">
        <v>106.16</v>
      </c>
      <c r="L16" s="12">
        <v>7.6070000000000002</v>
      </c>
      <c r="M16" s="12">
        <v>807.55912000000001</v>
      </c>
    </row>
    <row r="17" spans="1:13" x14ac:dyDescent="0.25">
      <c r="A17" s="3">
        <v>41000</v>
      </c>
      <c r="B17" s="12">
        <v>11.97</v>
      </c>
      <c r="C17" s="12">
        <v>6.9457000000000004</v>
      </c>
      <c r="D17" s="12">
        <v>1.9750000000000001</v>
      </c>
      <c r="E17" s="12">
        <v>0.04</v>
      </c>
      <c r="F17" s="12">
        <v>0.88</v>
      </c>
      <c r="G17" s="12">
        <v>0.26800000000000002</v>
      </c>
      <c r="H17" s="12">
        <v>1.5E-3</v>
      </c>
      <c r="I17" s="12">
        <v>0.52500000000000002</v>
      </c>
      <c r="J17" s="12">
        <f>Petrol[[#This Row],[Total Price]]-(Petrol[[#This Row],[BFP]]+Petrol[[#This Row],[Fuel tax ]]+Petrol[[#This Row],[Road accident Fund ]])</f>
        <v>2.1692999999999998</v>
      </c>
      <c r="K17" s="12">
        <v>103.32</v>
      </c>
      <c r="L17" s="12">
        <v>7.8444000000000003</v>
      </c>
      <c r="M17" s="12">
        <v>810.48340799999994</v>
      </c>
    </row>
    <row r="18" spans="1:13" x14ac:dyDescent="0.25">
      <c r="A18" s="2">
        <v>41030</v>
      </c>
      <c r="B18" s="12">
        <v>11.04</v>
      </c>
      <c r="C18" s="12">
        <v>7.1816999999999993</v>
      </c>
      <c r="D18" s="12">
        <v>1.9750000000000001</v>
      </c>
      <c r="E18" s="12">
        <v>0.04</v>
      </c>
      <c r="F18" s="12">
        <v>0.88</v>
      </c>
      <c r="G18" s="12">
        <v>0.26800000000000002</v>
      </c>
      <c r="H18" s="12">
        <v>1.5E-3</v>
      </c>
      <c r="I18" s="12">
        <v>0.52500000000000002</v>
      </c>
      <c r="J18" s="12">
        <f>Petrol[[#This Row],[Total Price]]-(Petrol[[#This Row],[BFP]]+Petrol[[#This Row],[Fuel tax ]]+Petrol[[#This Row],[Road accident Fund ]])</f>
        <v>1.0032999999999994</v>
      </c>
      <c r="K18" s="12">
        <v>94.66</v>
      </c>
      <c r="L18" s="12">
        <v>8.1564999999999994</v>
      </c>
      <c r="M18" s="12">
        <v>772.09428999999989</v>
      </c>
    </row>
    <row r="19" spans="1:13" x14ac:dyDescent="0.25">
      <c r="A19" s="3">
        <v>41061</v>
      </c>
      <c r="B19" s="12">
        <v>10.82</v>
      </c>
      <c r="C19" s="12">
        <v>6.6098999999999997</v>
      </c>
      <c r="D19" s="12">
        <v>1.9750000000000001</v>
      </c>
      <c r="E19" s="12">
        <v>0.04</v>
      </c>
      <c r="F19" s="12">
        <v>0.88</v>
      </c>
      <c r="G19" s="12">
        <v>0.26800000000000002</v>
      </c>
      <c r="H19" s="12">
        <v>1.5E-3</v>
      </c>
      <c r="I19" s="12">
        <v>0.52500000000000002</v>
      </c>
      <c r="J19" s="12">
        <f>Petrol[[#This Row],[Total Price]]-(Petrol[[#This Row],[BFP]]+Petrol[[#This Row],[Fuel tax ]]+Petrol[[#This Row],[Road accident Fund ]])</f>
        <v>1.3551000000000002</v>
      </c>
      <c r="K19" s="12">
        <v>82.3</v>
      </c>
      <c r="L19" s="12">
        <v>8.3945000000000007</v>
      </c>
      <c r="M19" s="12">
        <v>690.86734999999999</v>
      </c>
    </row>
    <row r="20" spans="1:13" x14ac:dyDescent="0.25">
      <c r="A20" s="2">
        <v>41091</v>
      </c>
      <c r="B20" s="12">
        <v>11.67</v>
      </c>
      <c r="C20" s="12">
        <v>5.8257000000000003</v>
      </c>
      <c r="D20" s="12">
        <v>1.9750000000000001</v>
      </c>
      <c r="E20" s="12">
        <v>0.04</v>
      </c>
      <c r="F20" s="12">
        <v>0.88</v>
      </c>
      <c r="G20" s="12">
        <v>0.26800000000000002</v>
      </c>
      <c r="H20" s="12">
        <v>1.5E-3</v>
      </c>
      <c r="I20" s="12">
        <v>0.52500000000000002</v>
      </c>
      <c r="J20" s="12">
        <f>Petrol[[#This Row],[Total Price]]-(Petrol[[#This Row],[BFP]]+Petrol[[#This Row],[Fuel tax ]]+Petrol[[#This Row],[Road accident Fund ]])</f>
        <v>2.9892999999999983</v>
      </c>
      <c r="K20" s="12">
        <v>87.9</v>
      </c>
      <c r="L20" s="12">
        <v>8.2533999999999992</v>
      </c>
      <c r="M20" s="12">
        <v>725.47385999999995</v>
      </c>
    </row>
    <row r="21" spans="1:13" x14ac:dyDescent="0.25">
      <c r="A21" s="3">
        <v>41122</v>
      </c>
      <c r="B21" s="12">
        <v>12.22</v>
      </c>
      <c r="C21" s="12">
        <v>6.0895000000000001</v>
      </c>
      <c r="D21" s="12">
        <v>1.9750000000000001</v>
      </c>
      <c r="E21" s="12">
        <v>0.04</v>
      </c>
      <c r="F21" s="12">
        <v>0.88</v>
      </c>
      <c r="G21" s="12">
        <v>0.26800000000000002</v>
      </c>
      <c r="H21" s="12">
        <v>1.5E-3</v>
      </c>
      <c r="I21" s="12">
        <v>0.52500000000000002</v>
      </c>
      <c r="J21" s="12">
        <f>Petrol[[#This Row],[Total Price]]-(Petrol[[#This Row],[BFP]]+Petrol[[#This Row],[Fuel tax ]]+Petrol[[#This Row],[Road accident Fund ]])</f>
        <v>3.2754999999999992</v>
      </c>
      <c r="K21" s="12">
        <v>94.13</v>
      </c>
      <c r="L21" s="12">
        <v>8.2821999999999996</v>
      </c>
      <c r="M21" s="12">
        <v>779.60348599999998</v>
      </c>
    </row>
    <row r="22" spans="1:13" x14ac:dyDescent="0.25">
      <c r="A22" s="2">
        <v>41153</v>
      </c>
      <c r="B22" s="12">
        <v>11.94</v>
      </c>
      <c r="C22" s="12">
        <v>6.9845000000000006</v>
      </c>
      <c r="D22" s="12">
        <v>1.9750000000000001</v>
      </c>
      <c r="E22" s="12">
        <v>0.04</v>
      </c>
      <c r="F22" s="12">
        <v>0.88</v>
      </c>
      <c r="G22" s="12">
        <v>0.26800000000000002</v>
      </c>
      <c r="H22" s="12">
        <v>1.5E-3</v>
      </c>
      <c r="I22" s="12">
        <v>0.52500000000000002</v>
      </c>
      <c r="J22" s="12">
        <f>Petrol[[#This Row],[Total Price]]-(Petrol[[#This Row],[BFP]]+Petrol[[#This Row],[Fuel tax ]]+Petrol[[#This Row],[Road accident Fund ]])</f>
        <v>2.1004999999999985</v>
      </c>
      <c r="K22" s="12">
        <v>94.51</v>
      </c>
      <c r="L22" s="12">
        <v>8.2855000000000008</v>
      </c>
      <c r="M22" s="12">
        <v>783.06260500000008</v>
      </c>
    </row>
    <row r="23" spans="1:13" x14ac:dyDescent="0.25">
      <c r="A23" s="3">
        <v>41183</v>
      </c>
      <c r="B23" s="12">
        <v>11.23</v>
      </c>
      <c r="C23" s="12">
        <v>7.0829000000000004</v>
      </c>
      <c r="D23" s="12">
        <v>1.9750000000000001</v>
      </c>
      <c r="E23" s="12">
        <v>0.04</v>
      </c>
      <c r="F23" s="12">
        <v>0.88</v>
      </c>
      <c r="G23" s="12">
        <v>0.26800000000000002</v>
      </c>
      <c r="H23" s="12">
        <v>1.5E-3</v>
      </c>
      <c r="I23" s="12">
        <v>0.52500000000000002</v>
      </c>
      <c r="J23" s="12">
        <f>Petrol[[#This Row],[Total Price]]-(Petrol[[#This Row],[BFP]]+Petrol[[#This Row],[Fuel tax ]]+Petrol[[#This Row],[Road accident Fund ]])</f>
        <v>1.2920999999999996</v>
      </c>
      <c r="K23" s="12">
        <v>89.49</v>
      </c>
      <c r="L23" s="12">
        <v>8.6489999999999991</v>
      </c>
      <c r="M23" s="12">
        <v>773.99900999999988</v>
      </c>
    </row>
    <row r="24" spans="1:13" x14ac:dyDescent="0.25">
      <c r="A24" s="2">
        <v>41214</v>
      </c>
      <c r="B24" s="12">
        <v>10.95</v>
      </c>
      <c r="C24" s="12">
        <v>6.9609000000000014</v>
      </c>
      <c r="D24" s="12">
        <v>1.9750000000000001</v>
      </c>
      <c r="E24" s="12">
        <v>0.04</v>
      </c>
      <c r="F24" s="12">
        <v>0.88</v>
      </c>
      <c r="G24" s="12">
        <v>0.26800000000000002</v>
      </c>
      <c r="H24" s="12">
        <v>1.5E-3</v>
      </c>
      <c r="I24" s="12">
        <v>0.52500000000000002</v>
      </c>
      <c r="J24" s="12">
        <f>Petrol[[#This Row],[Total Price]]-(Petrol[[#This Row],[BFP]]+Petrol[[#This Row],[Fuel tax ]]+Petrol[[#This Row],[Road accident Fund ]])</f>
        <v>1.1340999999999966</v>
      </c>
      <c r="K24" s="12">
        <v>86.53</v>
      </c>
      <c r="L24" s="12">
        <v>8.8028999999999993</v>
      </c>
      <c r="M24" s="12">
        <v>761.71493699999996</v>
      </c>
    </row>
    <row r="25" spans="1:13" x14ac:dyDescent="0.25">
      <c r="A25" s="3">
        <v>41244</v>
      </c>
      <c r="B25" s="12">
        <v>10.61</v>
      </c>
      <c r="C25" s="12">
        <v>6.7319000000000004</v>
      </c>
      <c r="D25" s="12">
        <v>1.9750000000000001</v>
      </c>
      <c r="E25" s="12">
        <v>0.04</v>
      </c>
      <c r="F25" s="12">
        <v>0.88</v>
      </c>
      <c r="G25" s="12">
        <v>0.26800000000000002</v>
      </c>
      <c r="H25" s="12">
        <v>1.5E-3</v>
      </c>
      <c r="I25" s="12">
        <v>0.57999999999999996</v>
      </c>
      <c r="J25" s="12">
        <f>Petrol[[#This Row],[Total Price]]-(Petrol[[#This Row],[BFP]]+Petrol[[#This Row],[Fuel tax ]]+Petrol[[#This Row],[Road accident Fund ]])</f>
        <v>1.0230999999999977</v>
      </c>
      <c r="K25" s="12">
        <v>87.86</v>
      </c>
      <c r="L25" s="12">
        <v>8.6407000000000007</v>
      </c>
      <c r="M25" s="12">
        <v>759.17190200000005</v>
      </c>
    </row>
    <row r="26" spans="1:13" x14ac:dyDescent="0.25">
      <c r="A26" s="2">
        <v>41275</v>
      </c>
      <c r="B26" s="12">
        <v>13.19</v>
      </c>
      <c r="C26" s="12">
        <v>6.6476999999999986</v>
      </c>
      <c r="D26" s="12">
        <v>1.9750000000000001</v>
      </c>
      <c r="E26" s="12">
        <v>0.04</v>
      </c>
      <c r="F26" s="12">
        <v>0.88</v>
      </c>
      <c r="G26" s="12">
        <v>0.26800000000000002</v>
      </c>
      <c r="H26" s="12">
        <v>1.5E-3</v>
      </c>
      <c r="I26" s="12">
        <v>0.57999999999999996</v>
      </c>
      <c r="J26" s="12">
        <f>Petrol[[#This Row],[Total Price]]-(Petrol[[#This Row],[BFP]]+Petrol[[#This Row],[Fuel tax ]]+Petrol[[#This Row],[Road accident Fund ]])</f>
        <v>3.6873000000000005</v>
      </c>
      <c r="K26" s="12">
        <v>94.76</v>
      </c>
      <c r="L26" s="12">
        <v>8.7849000000000004</v>
      </c>
      <c r="M26" s="12">
        <v>832.45712400000014</v>
      </c>
    </row>
    <row r="27" spans="1:13" x14ac:dyDescent="0.25">
      <c r="A27" s="3">
        <v>41306</v>
      </c>
      <c r="B27" s="12">
        <v>13.02</v>
      </c>
      <c r="C27" s="12">
        <v>7.0796999999999999</v>
      </c>
      <c r="D27" s="12">
        <v>1.9750000000000001</v>
      </c>
      <c r="E27" s="12">
        <v>0.04</v>
      </c>
      <c r="F27" s="12">
        <v>0.88</v>
      </c>
      <c r="G27" s="12">
        <v>0.26800000000000002</v>
      </c>
      <c r="H27" s="12">
        <v>1.5E-3</v>
      </c>
      <c r="I27" s="12">
        <v>0.57999999999999996</v>
      </c>
      <c r="J27" s="12">
        <f>Petrol[[#This Row],[Total Price]]-(Petrol[[#This Row],[BFP]]+Petrol[[#This Row],[Fuel tax ]]+Petrol[[#This Row],[Road accident Fund ]])</f>
        <v>3.0852999999999984</v>
      </c>
      <c r="K27" s="12">
        <v>95.31</v>
      </c>
      <c r="L27" s="12">
        <v>8.8895999999999997</v>
      </c>
      <c r="M27" s="12">
        <v>847.26777600000003</v>
      </c>
    </row>
    <row r="28" spans="1:13" x14ac:dyDescent="0.25">
      <c r="A28" s="2">
        <v>41334</v>
      </c>
      <c r="B28" s="12">
        <v>13.3</v>
      </c>
      <c r="C28" s="12">
        <v>7.8459000000000003</v>
      </c>
      <c r="D28" s="12">
        <v>1.9750000000000001</v>
      </c>
      <c r="E28" s="12">
        <v>0.04</v>
      </c>
      <c r="F28" s="12">
        <v>0.88</v>
      </c>
      <c r="G28" s="12">
        <v>0.26800000000000002</v>
      </c>
      <c r="H28" s="12">
        <v>1.5E-3</v>
      </c>
      <c r="I28" s="12">
        <v>0.57999999999999996</v>
      </c>
      <c r="J28" s="12">
        <f>Petrol[[#This Row],[Total Price]]-(Petrol[[#This Row],[BFP]]+Petrol[[#This Row],[Fuel tax ]]+Petrol[[#This Row],[Road accident Fund ]])</f>
        <v>2.5991</v>
      </c>
      <c r="K28" s="12">
        <v>92.94</v>
      </c>
      <c r="L28" s="12">
        <v>9.1933000000000007</v>
      </c>
      <c r="M28" s="12">
        <v>854.42530199999999</v>
      </c>
    </row>
    <row r="29" spans="1:13" x14ac:dyDescent="0.25">
      <c r="A29" s="3">
        <v>41365</v>
      </c>
      <c r="B29" s="12">
        <v>13.5</v>
      </c>
      <c r="C29" s="12">
        <v>7.6042999999999994</v>
      </c>
      <c r="D29" s="12">
        <v>2.125</v>
      </c>
      <c r="E29" s="12">
        <v>0.04</v>
      </c>
      <c r="F29" s="12">
        <v>0.96</v>
      </c>
      <c r="G29" s="12">
        <v>0.28899999999999998</v>
      </c>
      <c r="H29" s="12">
        <v>1.5E-3</v>
      </c>
      <c r="I29" s="12">
        <v>0.57999999999999996</v>
      </c>
      <c r="J29" s="12">
        <f>Petrol[[#This Row],[Total Price]]-(Petrol[[#This Row],[BFP]]+Petrol[[#This Row],[Fuel tax ]]+Petrol[[#This Row],[Road accident Fund ]])</f>
        <v>2.8107000000000006</v>
      </c>
      <c r="K29" s="12">
        <v>92.02</v>
      </c>
      <c r="L29" s="12">
        <v>9.1235999999999997</v>
      </c>
      <c r="M29" s="12">
        <v>839.55367199999989</v>
      </c>
    </row>
    <row r="30" spans="1:13" x14ac:dyDescent="0.25">
      <c r="A30" s="2">
        <v>41395</v>
      </c>
      <c r="B30" s="12">
        <v>13.55</v>
      </c>
      <c r="C30" s="12">
        <v>6.9398999999999997</v>
      </c>
      <c r="D30" s="12">
        <v>2.125</v>
      </c>
      <c r="E30" s="12">
        <v>0.04</v>
      </c>
      <c r="F30" s="12">
        <v>0.96</v>
      </c>
      <c r="G30" s="12">
        <v>0.28899999999999998</v>
      </c>
      <c r="H30" s="12">
        <v>1.5E-3</v>
      </c>
      <c r="I30" s="12">
        <v>0.57999999999999996</v>
      </c>
      <c r="J30" s="12">
        <f>Petrol[[#This Row],[Total Price]]-(Petrol[[#This Row],[BFP]]+Petrol[[#This Row],[Fuel tax ]]+Petrol[[#This Row],[Road accident Fund ]])</f>
        <v>3.5251000000000019</v>
      </c>
      <c r="K30" s="12">
        <v>94.51</v>
      </c>
      <c r="L30" s="12">
        <v>9.3510000000000009</v>
      </c>
      <c r="M30" s="12">
        <v>883.76301000000012</v>
      </c>
    </row>
    <row r="31" spans="1:13" x14ac:dyDescent="0.25">
      <c r="A31" s="3">
        <v>41426</v>
      </c>
      <c r="B31" s="12">
        <v>13.23</v>
      </c>
      <c r="C31" s="12">
        <v>6.9696999999999996</v>
      </c>
      <c r="D31" s="12">
        <v>2.125</v>
      </c>
      <c r="E31" s="12">
        <v>0.04</v>
      </c>
      <c r="F31" s="12">
        <v>0.96</v>
      </c>
      <c r="G31" s="12">
        <v>0.28899999999999998</v>
      </c>
      <c r="H31" s="12">
        <v>1.5E-3</v>
      </c>
      <c r="I31" s="12">
        <v>0.57999999999999996</v>
      </c>
      <c r="J31" s="12">
        <f>Petrol[[#This Row],[Total Price]]-(Petrol[[#This Row],[BFP]]+Petrol[[#This Row],[Fuel tax ]]+Petrol[[#This Row],[Road accident Fund ]])</f>
        <v>3.1753</v>
      </c>
      <c r="K31" s="12">
        <v>95.77</v>
      </c>
      <c r="L31" s="12">
        <v>10.0451</v>
      </c>
      <c r="M31" s="12">
        <v>962.01922699999989</v>
      </c>
    </row>
    <row r="32" spans="1:13" x14ac:dyDescent="0.25">
      <c r="A32" s="2">
        <v>41456</v>
      </c>
      <c r="B32" s="12">
        <v>12.39</v>
      </c>
      <c r="C32" s="12">
        <v>7.7877000000000001</v>
      </c>
      <c r="D32" s="12">
        <v>2.125</v>
      </c>
      <c r="E32" s="12">
        <v>0.04</v>
      </c>
      <c r="F32" s="12">
        <v>0.96</v>
      </c>
      <c r="G32" s="12">
        <v>0.28899999999999998</v>
      </c>
      <c r="H32" s="12">
        <v>1.5E-3</v>
      </c>
      <c r="I32" s="12">
        <v>0.57999999999999996</v>
      </c>
      <c r="J32" s="12">
        <f>Petrol[[#This Row],[Total Price]]-(Petrol[[#This Row],[BFP]]+Petrol[[#This Row],[Fuel tax ]]+Petrol[[#This Row],[Road accident Fund ]])</f>
        <v>1.5172999999999988</v>
      </c>
      <c r="K32" s="12">
        <v>104.67</v>
      </c>
      <c r="L32" s="12">
        <v>9.9189000000000007</v>
      </c>
      <c r="M32" s="12">
        <v>1038.2112629999999</v>
      </c>
    </row>
    <row r="33" spans="1:13" x14ac:dyDescent="0.25">
      <c r="A33" s="3">
        <v>41487</v>
      </c>
      <c r="B33" s="12">
        <v>12.47</v>
      </c>
      <c r="C33" s="12">
        <v>7.9980999999999991</v>
      </c>
      <c r="D33" s="12">
        <v>2.125</v>
      </c>
      <c r="E33" s="12">
        <v>0.04</v>
      </c>
      <c r="F33" s="12">
        <v>0.96</v>
      </c>
      <c r="G33" s="12">
        <v>0.28899999999999998</v>
      </c>
      <c r="H33" s="12">
        <v>1.5E-3</v>
      </c>
      <c r="I33" s="12">
        <v>0.57999999999999996</v>
      </c>
      <c r="J33" s="12">
        <f>Petrol[[#This Row],[Total Price]]-(Petrol[[#This Row],[BFP]]+Petrol[[#This Row],[Fuel tax ]]+Petrol[[#This Row],[Road accident Fund ]])</f>
        <v>1.3869000000000025</v>
      </c>
      <c r="K33" s="12">
        <v>106.57</v>
      </c>
      <c r="L33" s="12">
        <v>10.0814</v>
      </c>
      <c r="M33" s="12">
        <v>1074.3747980000001</v>
      </c>
    </row>
    <row r="34" spans="1:13" x14ac:dyDescent="0.25">
      <c r="A34" s="2">
        <v>41518</v>
      </c>
      <c r="B34" s="12">
        <v>13.2</v>
      </c>
      <c r="C34" s="12">
        <v>7.9699</v>
      </c>
      <c r="D34" s="12">
        <v>2.125</v>
      </c>
      <c r="E34" s="12">
        <v>0.04</v>
      </c>
      <c r="F34" s="12">
        <v>0.96</v>
      </c>
      <c r="G34" s="12">
        <v>0.28899999999999998</v>
      </c>
      <c r="H34" s="12">
        <v>1.5E-3</v>
      </c>
      <c r="I34" s="12">
        <v>0.57999999999999996</v>
      </c>
      <c r="J34" s="12">
        <f>Petrol[[#This Row],[Total Price]]-(Petrol[[#This Row],[BFP]]+Petrol[[#This Row],[Fuel tax ]]+Petrol[[#This Row],[Road accident Fund ]])</f>
        <v>2.1450999999999993</v>
      </c>
      <c r="K34" s="12">
        <v>106.29</v>
      </c>
      <c r="L34" s="12">
        <v>9.9856999999999996</v>
      </c>
      <c r="M34" s="12">
        <v>1061.3800530000001</v>
      </c>
    </row>
    <row r="35" spans="1:13" x14ac:dyDescent="0.25">
      <c r="A35" s="3">
        <v>41548</v>
      </c>
      <c r="B35" s="12">
        <v>13.08</v>
      </c>
      <c r="C35" s="12">
        <v>7.7209000000000003</v>
      </c>
      <c r="D35" s="12">
        <v>2.125</v>
      </c>
      <c r="E35" s="12">
        <v>0.04</v>
      </c>
      <c r="F35" s="12">
        <v>0.96</v>
      </c>
      <c r="G35" s="12">
        <v>0.28899999999999998</v>
      </c>
      <c r="H35" s="12">
        <v>1.5E-3</v>
      </c>
      <c r="I35" s="12">
        <v>0.57999999999999996</v>
      </c>
      <c r="J35" s="12">
        <f>Petrol[[#This Row],[Total Price]]-(Petrol[[#This Row],[BFP]]+Petrol[[#This Row],[Fuel tax ]]+Petrol[[#This Row],[Road accident Fund ]])</f>
        <v>2.2740999999999989</v>
      </c>
      <c r="K35" s="12">
        <v>100.54</v>
      </c>
      <c r="L35" s="12">
        <v>9.9745000000000008</v>
      </c>
      <c r="M35" s="12">
        <v>1002.83623</v>
      </c>
    </row>
    <row r="36" spans="1:13" x14ac:dyDescent="0.25">
      <c r="A36" s="2">
        <v>41579</v>
      </c>
      <c r="B36" s="12">
        <v>12.27</v>
      </c>
      <c r="C36" s="12">
        <v>7.4628999999999994</v>
      </c>
      <c r="D36" s="12">
        <v>2.125</v>
      </c>
      <c r="E36" s="12">
        <v>0.04</v>
      </c>
      <c r="F36" s="12">
        <v>0.96</v>
      </c>
      <c r="G36" s="12">
        <v>0.28899999999999998</v>
      </c>
      <c r="H36" s="12">
        <v>1.5E-3</v>
      </c>
      <c r="I36" s="12">
        <v>0.57999999999999996</v>
      </c>
      <c r="J36" s="12">
        <f>Petrol[[#This Row],[Total Price]]-(Petrol[[#This Row],[BFP]]+Petrol[[#This Row],[Fuel tax ]]+Petrol[[#This Row],[Road accident Fund ]])</f>
        <v>1.7221000000000011</v>
      </c>
      <c r="K36" s="12">
        <v>93.86</v>
      </c>
      <c r="L36" s="12">
        <v>10.231400000000001</v>
      </c>
      <c r="M36" s="12">
        <v>960.31920400000001</v>
      </c>
    </row>
    <row r="37" spans="1:13" x14ac:dyDescent="0.25">
      <c r="A37" s="3">
        <v>41609</v>
      </c>
      <c r="B37" s="12">
        <v>11.86</v>
      </c>
      <c r="C37" s="12">
        <v>7.5636999999999999</v>
      </c>
      <c r="D37" s="12">
        <v>2.125</v>
      </c>
      <c r="E37" s="12">
        <v>0.04</v>
      </c>
      <c r="F37" s="12">
        <v>0.96</v>
      </c>
      <c r="G37" s="12">
        <v>0.28899999999999998</v>
      </c>
      <c r="H37" s="12">
        <v>1.5E-3</v>
      </c>
      <c r="I37" s="12">
        <v>0.31</v>
      </c>
      <c r="J37" s="12">
        <f>Petrol[[#This Row],[Total Price]]-(Petrol[[#This Row],[BFP]]+Petrol[[#This Row],[Fuel tax ]]+Petrol[[#This Row],[Road accident Fund ]])</f>
        <v>1.2112999999999978</v>
      </c>
      <c r="K37" s="12">
        <v>97.63</v>
      </c>
      <c r="L37" s="12">
        <v>10.387</v>
      </c>
      <c r="M37" s="12">
        <v>1014.08281</v>
      </c>
    </row>
    <row r="38" spans="1:13" x14ac:dyDescent="0.25">
      <c r="A38" s="1">
        <v>41640</v>
      </c>
      <c r="B38" s="12">
        <v>12.47</v>
      </c>
      <c r="C38" s="12">
        <v>7.9219000000000008</v>
      </c>
      <c r="D38" s="12">
        <v>2.125</v>
      </c>
      <c r="E38" s="12">
        <v>0.04</v>
      </c>
      <c r="F38" s="12">
        <v>0.96</v>
      </c>
      <c r="G38" s="12">
        <v>0.28899999999999998</v>
      </c>
      <c r="H38" s="12">
        <v>1.5E-3</v>
      </c>
      <c r="I38" s="12">
        <v>0.31</v>
      </c>
      <c r="J38" s="12">
        <f>Petrol[[#This Row],[Total Price]]-(Petrol[[#This Row],[BFP]]+Petrol[[#This Row],[Fuel tax ]]+Petrol[[#This Row],[Road accident Fund ]])</f>
        <v>1.463099999999999</v>
      </c>
      <c r="K38" s="12">
        <v>94.62</v>
      </c>
      <c r="L38" s="12">
        <v>10.875500000000001</v>
      </c>
      <c r="M38" s="12">
        <v>1029.03981</v>
      </c>
    </row>
    <row r="39" spans="1:13" x14ac:dyDescent="0.25">
      <c r="A39" s="2">
        <v>41671</v>
      </c>
      <c r="B39" s="12">
        <v>13.16</v>
      </c>
      <c r="C39" s="12">
        <v>8.2898999999999994</v>
      </c>
      <c r="D39" s="12">
        <v>2.125</v>
      </c>
      <c r="E39" s="12">
        <v>0.04</v>
      </c>
      <c r="F39" s="12">
        <v>0.96</v>
      </c>
      <c r="G39" s="12">
        <v>0.28899999999999998</v>
      </c>
      <c r="H39" s="12">
        <v>1.5E-3</v>
      </c>
      <c r="I39" s="12">
        <v>0.31</v>
      </c>
      <c r="J39" s="12">
        <f>Petrol[[#This Row],[Total Price]]-(Petrol[[#This Row],[BFP]]+Petrol[[#This Row],[Fuel tax ]]+Petrol[[#This Row],[Road accident Fund ]])</f>
        <v>1.7850999999999999</v>
      </c>
      <c r="K39" s="12">
        <v>100.82</v>
      </c>
      <c r="L39" s="12">
        <v>11.0008</v>
      </c>
      <c r="M39" s="12">
        <v>1109.1006560000001</v>
      </c>
    </row>
    <row r="40" spans="1:13" x14ac:dyDescent="0.25">
      <c r="A40" s="1">
        <v>41699</v>
      </c>
      <c r="B40" s="12">
        <v>13.61</v>
      </c>
      <c r="C40" s="12">
        <v>8.6279000000000003</v>
      </c>
      <c r="D40" s="12">
        <v>2.125</v>
      </c>
      <c r="E40" s="12">
        <v>0.04</v>
      </c>
      <c r="F40" s="12">
        <v>0.96</v>
      </c>
      <c r="G40" s="12">
        <v>0.28899999999999998</v>
      </c>
      <c r="H40" s="12">
        <v>1.5E-3</v>
      </c>
      <c r="I40" s="12">
        <v>0.31</v>
      </c>
      <c r="J40" s="12">
        <f>Petrol[[#This Row],[Total Price]]-(Petrol[[#This Row],[BFP]]+Petrol[[#This Row],[Fuel tax ]]+Petrol[[#This Row],[Road accident Fund ]])</f>
        <v>1.8970999999999982</v>
      </c>
      <c r="K40" s="12">
        <v>100.8</v>
      </c>
      <c r="L40" s="12">
        <v>10.7887</v>
      </c>
      <c r="M40" s="12">
        <v>1087.5009600000001</v>
      </c>
    </row>
    <row r="41" spans="1:13" x14ac:dyDescent="0.25">
      <c r="A41" s="2">
        <v>41730</v>
      </c>
      <c r="B41" s="12">
        <v>13.66</v>
      </c>
      <c r="C41" s="12">
        <v>8.4859000000000009</v>
      </c>
      <c r="D41" s="12">
        <v>2.2450000000000001</v>
      </c>
      <c r="E41" s="12">
        <v>0.04</v>
      </c>
      <c r="F41" s="12">
        <v>1.04</v>
      </c>
      <c r="G41" s="12">
        <v>0.28899999999999998</v>
      </c>
      <c r="H41" s="12">
        <v>1.5E-3</v>
      </c>
      <c r="I41" s="12">
        <v>0.31</v>
      </c>
      <c r="J41" s="12">
        <f>Petrol[[#This Row],[Total Price]]-(Petrol[[#This Row],[BFP]]+Petrol[[#This Row],[Fuel tax ]]+Petrol[[#This Row],[Road accident Fund ]])</f>
        <v>1.8890999999999991</v>
      </c>
      <c r="K41" s="12">
        <v>102.07</v>
      </c>
      <c r="L41" s="12">
        <v>10.575100000000001</v>
      </c>
      <c r="M41" s="12">
        <v>1079.400457</v>
      </c>
    </row>
    <row r="42" spans="1:13" x14ac:dyDescent="0.25">
      <c r="A42" s="1">
        <v>41760</v>
      </c>
      <c r="B42" s="12">
        <v>14.33</v>
      </c>
      <c r="C42" s="12">
        <v>8.4237000000000002</v>
      </c>
      <c r="D42" s="12">
        <v>2.2450000000000001</v>
      </c>
      <c r="E42" s="12">
        <v>0.04</v>
      </c>
      <c r="F42" s="12">
        <v>1.04</v>
      </c>
      <c r="G42" s="12">
        <v>0.28899999999999998</v>
      </c>
      <c r="H42" s="12">
        <v>1.5E-3</v>
      </c>
      <c r="I42" s="12">
        <v>0.31</v>
      </c>
      <c r="J42" s="12">
        <f>Petrol[[#This Row],[Total Price]]-(Petrol[[#This Row],[BFP]]+Petrol[[#This Row],[Fuel tax ]]+Petrol[[#This Row],[Road accident Fund ]])</f>
        <v>2.6212999999999997</v>
      </c>
      <c r="K42" s="12">
        <v>102.18</v>
      </c>
      <c r="L42" s="12">
        <v>10.424899999999999</v>
      </c>
      <c r="M42" s="12">
        <v>1065.2162820000001</v>
      </c>
    </row>
    <row r="43" spans="1:13" x14ac:dyDescent="0.25">
      <c r="A43" s="2">
        <v>41791</v>
      </c>
      <c r="B43" s="12">
        <v>14.33</v>
      </c>
      <c r="C43" s="12">
        <v>8.2695000000000007</v>
      </c>
      <c r="D43" s="12">
        <v>2.2450000000000001</v>
      </c>
      <c r="E43" s="12">
        <v>0.04</v>
      </c>
      <c r="F43" s="12">
        <v>1.04</v>
      </c>
      <c r="G43" s="12">
        <v>0.28899999999999998</v>
      </c>
      <c r="H43" s="12">
        <v>1.5E-3</v>
      </c>
      <c r="I43" s="12">
        <v>0.31</v>
      </c>
      <c r="J43" s="12">
        <f>Petrol[[#This Row],[Total Price]]-(Petrol[[#This Row],[BFP]]+Petrol[[#This Row],[Fuel tax ]]+Petrol[[#This Row],[Road accident Fund ]])</f>
        <v>2.7754999999999992</v>
      </c>
      <c r="K43" s="12">
        <v>105.79</v>
      </c>
      <c r="L43" s="12">
        <v>10.6814</v>
      </c>
      <c r="M43" s="12">
        <v>1129.985306</v>
      </c>
    </row>
    <row r="44" spans="1:13" x14ac:dyDescent="0.25">
      <c r="A44" s="1">
        <v>41821</v>
      </c>
      <c r="B44" s="12">
        <v>14.02</v>
      </c>
      <c r="C44" s="12">
        <v>8.5795000000000012</v>
      </c>
      <c r="D44" s="12">
        <v>2.2450000000000001</v>
      </c>
      <c r="E44" s="12">
        <v>0.04</v>
      </c>
      <c r="F44" s="12">
        <v>1.04</v>
      </c>
      <c r="G44" s="12">
        <v>0.28899999999999998</v>
      </c>
      <c r="H44" s="12">
        <v>1.5E-3</v>
      </c>
      <c r="I44" s="12">
        <v>0.31</v>
      </c>
      <c r="J44" s="12">
        <f>Petrol[[#This Row],[Total Price]]-(Petrol[[#This Row],[BFP]]+Petrol[[#This Row],[Fuel tax ]]+Petrol[[#This Row],[Road accident Fund ]])</f>
        <v>2.1555</v>
      </c>
      <c r="K44" s="12">
        <v>103.59</v>
      </c>
      <c r="L44" s="12">
        <v>10.664</v>
      </c>
      <c r="M44" s="12">
        <v>1104.6837599999999</v>
      </c>
    </row>
    <row r="45" spans="1:13" x14ac:dyDescent="0.25">
      <c r="A45" s="2">
        <v>41852</v>
      </c>
      <c r="B45" s="12">
        <v>14.24</v>
      </c>
      <c r="C45" s="12">
        <v>8.5357000000000003</v>
      </c>
      <c r="D45" s="12">
        <v>2.2450000000000001</v>
      </c>
      <c r="E45" s="12">
        <v>0.04</v>
      </c>
      <c r="F45" s="12">
        <v>1.04</v>
      </c>
      <c r="G45" s="12">
        <v>0.28899999999999998</v>
      </c>
      <c r="H45" s="12">
        <v>1.5E-3</v>
      </c>
      <c r="I45" s="12">
        <v>0.31</v>
      </c>
      <c r="J45" s="12">
        <f>Petrol[[#This Row],[Total Price]]-(Petrol[[#This Row],[BFP]]+Petrol[[#This Row],[Fuel tax ]]+Petrol[[#This Row],[Road accident Fund ]])</f>
        <v>2.4193000000000016</v>
      </c>
      <c r="K45" s="12">
        <v>96.54</v>
      </c>
      <c r="L45" s="12">
        <v>10.6717</v>
      </c>
      <c r="M45" s="12">
        <v>1030.2459180000001</v>
      </c>
    </row>
    <row r="46" spans="1:13" x14ac:dyDescent="0.25">
      <c r="A46" s="1">
        <v>41883</v>
      </c>
      <c r="B46" s="12">
        <v>14.39</v>
      </c>
      <c r="C46" s="12">
        <v>7.8674999999999997</v>
      </c>
      <c r="D46" s="12">
        <v>2.2450000000000001</v>
      </c>
      <c r="E46" s="12">
        <v>0.04</v>
      </c>
      <c r="F46" s="12">
        <v>1.04</v>
      </c>
      <c r="G46" s="12">
        <v>0.28899999999999998</v>
      </c>
      <c r="H46" s="12">
        <v>1.5E-3</v>
      </c>
      <c r="I46" s="12">
        <v>0.31</v>
      </c>
      <c r="J46" s="12">
        <f>Petrol[[#This Row],[Total Price]]-(Petrol[[#This Row],[BFP]]+Petrol[[#This Row],[Fuel tax ]]+Petrol[[#This Row],[Road accident Fund ]])</f>
        <v>3.2375000000000007</v>
      </c>
      <c r="K46" s="12">
        <v>93.21</v>
      </c>
      <c r="L46" s="12">
        <v>10.969200000000001</v>
      </c>
      <c r="M46" s="12">
        <v>1022.439132</v>
      </c>
    </row>
    <row r="47" spans="1:13" x14ac:dyDescent="0.25">
      <c r="A47" s="2">
        <v>41913</v>
      </c>
      <c r="B47" s="12">
        <v>14.32</v>
      </c>
      <c r="C47" s="12">
        <v>7.8174999999999999</v>
      </c>
      <c r="D47" s="12">
        <v>2.2450000000000001</v>
      </c>
      <c r="E47" s="12">
        <v>0.04</v>
      </c>
      <c r="F47" s="12">
        <v>1.04</v>
      </c>
      <c r="G47" s="12">
        <v>0.28899999999999998</v>
      </c>
      <c r="H47" s="12">
        <v>1.5E-3</v>
      </c>
      <c r="I47" s="12">
        <v>0.31</v>
      </c>
      <c r="J47" s="12">
        <f>Petrol[[#This Row],[Total Price]]-(Petrol[[#This Row],[BFP]]+Petrol[[#This Row],[Fuel tax ]]+Petrol[[#This Row],[Road accident Fund ]])</f>
        <v>3.2175000000000011</v>
      </c>
      <c r="K47" s="12">
        <v>84.4</v>
      </c>
      <c r="L47" s="12">
        <v>11.0717</v>
      </c>
      <c r="M47" s="12">
        <v>934.45148000000006</v>
      </c>
    </row>
    <row r="48" spans="1:13" x14ac:dyDescent="0.25">
      <c r="A48" s="1">
        <v>41944</v>
      </c>
      <c r="B48" s="12">
        <v>13.96</v>
      </c>
      <c r="C48" s="12">
        <v>7.3674999999999997</v>
      </c>
      <c r="D48" s="12">
        <v>2.2450000000000001</v>
      </c>
      <c r="E48" s="12">
        <v>0.04</v>
      </c>
      <c r="F48" s="12">
        <v>1.04</v>
      </c>
      <c r="G48" s="12">
        <v>0.28899999999999998</v>
      </c>
      <c r="H48" s="12">
        <v>1.5E-3</v>
      </c>
      <c r="I48" s="12">
        <v>0.31</v>
      </c>
      <c r="J48" s="12">
        <f>Petrol[[#This Row],[Total Price]]-(Petrol[[#This Row],[BFP]]+Petrol[[#This Row],[Fuel tax ]]+Petrol[[#This Row],[Road accident Fund ]])</f>
        <v>3.307500000000001</v>
      </c>
      <c r="K48" s="12">
        <v>75.790000000000006</v>
      </c>
      <c r="L48" s="12">
        <v>11.1006</v>
      </c>
      <c r="M48" s="12">
        <v>841.31447400000002</v>
      </c>
    </row>
    <row r="49" spans="1:13" x14ac:dyDescent="0.25">
      <c r="A49" s="2">
        <v>41974</v>
      </c>
      <c r="B49" s="12">
        <v>13.57</v>
      </c>
      <c r="C49" s="12">
        <v>6.5625</v>
      </c>
      <c r="D49" s="12">
        <v>2.2450000000000001</v>
      </c>
      <c r="E49" s="12">
        <v>0.04</v>
      </c>
      <c r="F49" s="12">
        <v>1.04</v>
      </c>
      <c r="G49" s="12">
        <v>0.28899999999999998</v>
      </c>
      <c r="H49" s="12">
        <v>1.5E-3</v>
      </c>
      <c r="I49" s="12">
        <v>0.33500000000000002</v>
      </c>
      <c r="J49" s="12">
        <f>Petrol[[#This Row],[Total Price]]-(Petrol[[#This Row],[BFP]]+Petrol[[#This Row],[Fuel tax ]]+Petrol[[#This Row],[Road accident Fund ]])</f>
        <v>3.7225000000000001</v>
      </c>
      <c r="K49" s="12">
        <v>59.29</v>
      </c>
      <c r="L49" s="12">
        <v>11.4872</v>
      </c>
      <c r="M49" s="12">
        <v>681.07608799999991</v>
      </c>
    </row>
    <row r="50" spans="1:13" x14ac:dyDescent="0.25">
      <c r="A50" s="2">
        <v>42005</v>
      </c>
      <c r="B50" s="12">
        <v>12.4</v>
      </c>
      <c r="C50" s="12">
        <v>5.3324999999999996</v>
      </c>
      <c r="D50" s="12">
        <v>2.2450000000000001</v>
      </c>
      <c r="E50" s="12">
        <v>0.04</v>
      </c>
      <c r="F50" s="12">
        <v>1.04</v>
      </c>
      <c r="G50" s="12">
        <v>0.33100000000000002</v>
      </c>
      <c r="H50" s="12">
        <v>1.5E-3</v>
      </c>
      <c r="I50" s="12">
        <v>0.33500000000000002</v>
      </c>
      <c r="J50" s="12">
        <f>Petrol[[#This Row],[Total Price]]-(Petrol[[#This Row],[BFP]]+Petrol[[#This Row],[Fuel tax ]]+Petrol[[#This Row],[Road accident Fund ]])</f>
        <v>3.7825000000000006</v>
      </c>
      <c r="K50" s="12">
        <v>47.22</v>
      </c>
      <c r="L50" s="12">
        <v>11.574495000000001</v>
      </c>
      <c r="M50" s="12">
        <v>546.5476539</v>
      </c>
    </row>
    <row r="51" spans="1:13" x14ac:dyDescent="0.25">
      <c r="A51" s="3">
        <v>42036</v>
      </c>
      <c r="B51" s="12">
        <v>12.39</v>
      </c>
      <c r="C51" s="12">
        <v>4.4024999999999999</v>
      </c>
      <c r="D51" s="12">
        <v>2.2450000000000001</v>
      </c>
      <c r="E51" s="12">
        <v>0.04</v>
      </c>
      <c r="F51" s="12">
        <v>1.04</v>
      </c>
      <c r="G51" s="12">
        <v>0.33100000000000002</v>
      </c>
      <c r="H51" s="12">
        <v>1.5E-3</v>
      </c>
      <c r="I51" s="12">
        <v>0.33500000000000002</v>
      </c>
      <c r="J51" s="12">
        <f>Petrol[[#This Row],[Total Price]]-(Petrol[[#This Row],[BFP]]+Petrol[[#This Row],[Fuel tax ]]+Petrol[[#This Row],[Road accident Fund ]])</f>
        <v>4.7025000000000006</v>
      </c>
      <c r="K51" s="12">
        <v>50.58</v>
      </c>
      <c r="L51" s="12">
        <v>11.5954</v>
      </c>
      <c r="M51" s="12">
        <v>586.49533199999996</v>
      </c>
    </row>
    <row r="52" spans="1:13" x14ac:dyDescent="0.25">
      <c r="A52" s="2">
        <v>42064</v>
      </c>
      <c r="B52" s="12">
        <v>12.61</v>
      </c>
      <c r="C52" s="12">
        <v>5.3624999999999998</v>
      </c>
      <c r="D52" s="12">
        <v>2.2450000000000001</v>
      </c>
      <c r="E52" s="12">
        <v>0.04</v>
      </c>
      <c r="F52" s="12">
        <v>1.04</v>
      </c>
      <c r="G52" s="12">
        <v>0.33100000000000002</v>
      </c>
      <c r="H52" s="12">
        <v>1.5E-3</v>
      </c>
      <c r="I52" s="12">
        <v>0.33500000000000002</v>
      </c>
      <c r="J52" s="12">
        <f>Petrol[[#This Row],[Total Price]]-(Petrol[[#This Row],[BFP]]+Petrol[[#This Row],[Fuel tax ]]+Petrol[[#This Row],[Road accident Fund ]])</f>
        <v>3.9624999999999986</v>
      </c>
      <c r="K52" s="12">
        <v>47.82</v>
      </c>
      <c r="L52" s="12">
        <v>12.0701</v>
      </c>
      <c r="M52" s="12">
        <v>577.192182</v>
      </c>
    </row>
    <row r="53" spans="1:13" x14ac:dyDescent="0.25">
      <c r="A53" s="3">
        <v>42095</v>
      </c>
      <c r="B53" s="12">
        <v>12.57</v>
      </c>
      <c r="C53" s="12">
        <v>6.1564999999999994</v>
      </c>
      <c r="D53" s="12">
        <v>2.5499999999999998</v>
      </c>
      <c r="E53" s="12">
        <v>0.04</v>
      </c>
      <c r="F53" s="12">
        <v>1.54</v>
      </c>
      <c r="G53" s="12">
        <v>0.35299999999999998</v>
      </c>
      <c r="H53" s="12">
        <v>1.5E-3</v>
      </c>
      <c r="I53" s="12">
        <v>0.33500000000000002</v>
      </c>
      <c r="J53" s="12">
        <f>Petrol[[#This Row],[Total Price]]-(Petrol[[#This Row],[BFP]]+Petrol[[#This Row],[Fuel tax ]]+Petrol[[#This Row],[Road accident Fund ]])</f>
        <v>2.3235000000000028</v>
      </c>
      <c r="K53" s="12">
        <v>54.45</v>
      </c>
      <c r="L53" s="12">
        <v>12.0097</v>
      </c>
      <c r="M53" s="12">
        <v>653.92816500000004</v>
      </c>
    </row>
    <row r="54" spans="1:13" x14ac:dyDescent="0.25">
      <c r="A54" s="2">
        <v>42125</v>
      </c>
      <c r="B54" s="12">
        <v>13.26</v>
      </c>
      <c r="C54" s="12">
        <v>6.1564999999999994</v>
      </c>
      <c r="D54" s="12">
        <v>2.5499999999999998</v>
      </c>
      <c r="E54" s="12">
        <v>0.04</v>
      </c>
      <c r="F54" s="12">
        <v>1.54</v>
      </c>
      <c r="G54" s="12">
        <v>0.35299999999999998</v>
      </c>
      <c r="H54" s="12">
        <v>1.5E-3</v>
      </c>
      <c r="I54" s="12">
        <v>0.33500000000000002</v>
      </c>
      <c r="J54" s="12">
        <f>Petrol[[#This Row],[Total Price]]-(Petrol[[#This Row],[BFP]]+Petrol[[#This Row],[Fuel tax ]]+Petrol[[#This Row],[Road accident Fund ]])</f>
        <v>3.0135000000000023</v>
      </c>
      <c r="K54" s="12">
        <v>59.27</v>
      </c>
      <c r="L54" s="12">
        <v>11.9651</v>
      </c>
      <c r="M54" s="12">
        <v>709.17147699999998</v>
      </c>
    </row>
    <row r="55" spans="1:13" x14ac:dyDescent="0.25">
      <c r="A55" s="3">
        <v>42156</v>
      </c>
      <c r="B55" s="12">
        <v>13.77</v>
      </c>
      <c r="C55" s="12">
        <v>6.6265000000000001</v>
      </c>
      <c r="D55" s="12">
        <v>2.5499999999999998</v>
      </c>
      <c r="E55" s="12">
        <v>0.04</v>
      </c>
      <c r="F55" s="12">
        <v>1.54</v>
      </c>
      <c r="G55" s="12">
        <v>0.35299999999999998</v>
      </c>
      <c r="H55" s="12">
        <v>1.5E-3</v>
      </c>
      <c r="I55" s="12">
        <v>0.33500000000000002</v>
      </c>
      <c r="J55" s="12">
        <f>Petrol[[#This Row],[Total Price]]-(Petrol[[#This Row],[BFP]]+Petrol[[#This Row],[Fuel tax ]]+Petrol[[#This Row],[Road accident Fund ]])</f>
        <v>3.0534999999999997</v>
      </c>
      <c r="K55" s="12">
        <v>59.82</v>
      </c>
      <c r="L55" s="12">
        <v>12.310499999999999</v>
      </c>
      <c r="M55" s="12">
        <v>736.41410999999994</v>
      </c>
    </row>
    <row r="56" spans="1:13" x14ac:dyDescent="0.25">
      <c r="A56" s="2">
        <v>42186</v>
      </c>
      <c r="B56" s="12">
        <v>13.36</v>
      </c>
      <c r="C56" s="12">
        <v>7.0365000000000002</v>
      </c>
      <c r="D56" s="12">
        <v>2.5499999999999998</v>
      </c>
      <c r="E56" s="12">
        <v>0.04</v>
      </c>
      <c r="F56" s="12">
        <v>1.54</v>
      </c>
      <c r="G56" s="12">
        <v>0.35299999999999998</v>
      </c>
      <c r="H56" s="12">
        <v>1.5E-3</v>
      </c>
      <c r="I56" s="12">
        <v>0.33500000000000002</v>
      </c>
      <c r="J56" s="12">
        <f>Petrol[[#This Row],[Total Price]]-(Petrol[[#This Row],[BFP]]+Petrol[[#This Row],[Fuel tax ]]+Petrol[[#This Row],[Road accident Fund ]])</f>
        <v>2.2334999999999994</v>
      </c>
      <c r="K56" s="12">
        <v>50.9</v>
      </c>
      <c r="L56" s="12">
        <v>12.450100000000001</v>
      </c>
      <c r="M56" s="12">
        <v>633.71009000000004</v>
      </c>
    </row>
    <row r="57" spans="1:13" x14ac:dyDescent="0.25">
      <c r="A57" s="3">
        <v>42217</v>
      </c>
      <c r="B57" s="12">
        <v>12.89</v>
      </c>
      <c r="C57" s="12">
        <v>6.5247000000000002</v>
      </c>
      <c r="D57" s="12">
        <v>2.5499999999999998</v>
      </c>
      <c r="E57" s="12">
        <v>0.04</v>
      </c>
      <c r="F57" s="12">
        <v>1.54</v>
      </c>
      <c r="G57" s="12">
        <v>0.35299999999999998</v>
      </c>
      <c r="H57" s="12">
        <v>3.3E-3</v>
      </c>
      <c r="I57" s="12">
        <v>0.33500000000000002</v>
      </c>
      <c r="J57" s="12">
        <f>Petrol[[#This Row],[Total Price]]-(Petrol[[#This Row],[BFP]]+Petrol[[#This Row],[Fuel tax ]]+Petrol[[#This Row],[Road accident Fund ]])</f>
        <v>2.2753000000000014</v>
      </c>
      <c r="K57" s="12">
        <v>42.87</v>
      </c>
      <c r="L57" s="12">
        <v>12.9148</v>
      </c>
      <c r="M57" s="12">
        <v>553.65747599999997</v>
      </c>
    </row>
    <row r="58" spans="1:13" x14ac:dyDescent="0.25">
      <c r="A58" s="2">
        <v>42248</v>
      </c>
      <c r="B58" s="12">
        <v>12.89</v>
      </c>
      <c r="C58" s="12">
        <v>5.7887000000000004</v>
      </c>
      <c r="D58" s="12">
        <v>2.5499999999999998</v>
      </c>
      <c r="E58" s="12">
        <v>0.04</v>
      </c>
      <c r="F58" s="12">
        <v>1.54</v>
      </c>
      <c r="G58" s="12">
        <v>0.35299999999999998</v>
      </c>
      <c r="H58" s="12">
        <v>3.3E-3</v>
      </c>
      <c r="I58" s="12">
        <v>0.33500000000000002</v>
      </c>
      <c r="J58" s="12">
        <f>Petrol[[#This Row],[Total Price]]-(Petrol[[#This Row],[BFP]]+Petrol[[#This Row],[Fuel tax ]]+Petrol[[#This Row],[Road accident Fund ]])</f>
        <v>3.0113000000000021</v>
      </c>
      <c r="K58" s="12">
        <v>45.48</v>
      </c>
      <c r="L58" s="12">
        <v>13.6258</v>
      </c>
      <c r="M58" s="12">
        <v>619.70138399999996</v>
      </c>
    </row>
    <row r="59" spans="1:13" x14ac:dyDescent="0.25">
      <c r="A59" s="3">
        <v>42278</v>
      </c>
      <c r="B59" s="12">
        <v>11.27</v>
      </c>
      <c r="C59" s="12">
        <v>5.8287000000000004</v>
      </c>
      <c r="D59" s="12">
        <v>2.5499999999999998</v>
      </c>
      <c r="E59" s="12">
        <v>0.04</v>
      </c>
      <c r="F59" s="12">
        <v>1.54</v>
      </c>
      <c r="G59" s="12">
        <v>0.35299999999999998</v>
      </c>
      <c r="H59" s="12">
        <v>3.3E-3</v>
      </c>
      <c r="I59" s="12">
        <v>0.33500000000000002</v>
      </c>
      <c r="J59" s="12">
        <f>Petrol[[#This Row],[Total Price]]-(Petrol[[#This Row],[BFP]]+Petrol[[#This Row],[Fuel tax ]]+Petrol[[#This Row],[Road accident Fund ]])</f>
        <v>1.3512999999999984</v>
      </c>
      <c r="K59" s="12">
        <v>46.22</v>
      </c>
      <c r="L59" s="12">
        <v>13.487299999999999</v>
      </c>
      <c r="M59" s="12">
        <v>623.38300599999991</v>
      </c>
    </row>
    <row r="60" spans="1:13" x14ac:dyDescent="0.25">
      <c r="A60" s="2">
        <v>42309</v>
      </c>
      <c r="B60" s="12">
        <v>10.31</v>
      </c>
      <c r="C60" s="12">
        <v>5.6086999999999998</v>
      </c>
      <c r="D60" s="12">
        <v>2.5499999999999998</v>
      </c>
      <c r="E60" s="12">
        <v>0.04</v>
      </c>
      <c r="F60" s="12">
        <v>1.54</v>
      </c>
      <c r="G60" s="12">
        <v>0.35299999999999998</v>
      </c>
      <c r="H60" s="12">
        <v>3.3E-3</v>
      </c>
      <c r="I60" s="12">
        <v>0.33500000000000002</v>
      </c>
      <c r="J60" s="12">
        <f>Petrol[[#This Row],[Total Price]]-(Petrol[[#This Row],[BFP]]+Petrol[[#This Row],[Fuel tax ]]+Petrol[[#This Row],[Road accident Fund ]])</f>
        <v>0.61130000000000173</v>
      </c>
      <c r="K60" s="12">
        <v>42.44</v>
      </c>
      <c r="L60" s="12">
        <v>14.128399999999999</v>
      </c>
      <c r="M60" s="12">
        <v>599.60929599999997</v>
      </c>
    </row>
    <row r="61" spans="1:13" x14ac:dyDescent="0.25">
      <c r="A61" s="3">
        <v>42339</v>
      </c>
      <c r="B61" s="12">
        <v>11.24</v>
      </c>
      <c r="C61" s="12">
        <v>5.5396999999999998</v>
      </c>
      <c r="D61" s="12">
        <v>2.5499999999999998</v>
      </c>
      <c r="E61" s="12">
        <v>0.04</v>
      </c>
      <c r="F61" s="12">
        <v>1.54</v>
      </c>
      <c r="G61" s="12">
        <v>0.35299999999999998</v>
      </c>
      <c r="H61" s="12">
        <v>3.3E-3</v>
      </c>
      <c r="I61" s="12">
        <v>0.33200000000000002</v>
      </c>
      <c r="J61" s="12">
        <f>Petrol[[#This Row],[Total Price]]-(Petrol[[#This Row],[BFP]]+Petrol[[#This Row],[Fuel tax ]]+Petrol[[#This Row],[Road accident Fund ]])</f>
        <v>1.6103000000000005</v>
      </c>
      <c r="K61" s="12">
        <v>37.19</v>
      </c>
      <c r="L61" s="12">
        <v>14.972799999999999</v>
      </c>
      <c r="M61" s="12">
        <v>556.8384319999999</v>
      </c>
    </row>
    <row r="62" spans="1:13" x14ac:dyDescent="0.25">
      <c r="A62" s="2">
        <v>42370</v>
      </c>
      <c r="B62" s="12">
        <v>12.85</v>
      </c>
      <c r="C62" s="12">
        <v>5.5096999999999996</v>
      </c>
      <c r="D62" s="12">
        <v>2.5499999999999998</v>
      </c>
      <c r="E62" s="12">
        <v>0.04</v>
      </c>
      <c r="F62" s="12">
        <v>1.54</v>
      </c>
      <c r="G62" s="12">
        <v>0.35299999999999998</v>
      </c>
      <c r="H62" s="12">
        <v>3.3E-3</v>
      </c>
      <c r="I62" s="12">
        <v>0.33200000000000002</v>
      </c>
      <c r="J62" s="12">
        <f>Petrol[[#This Row],[Total Price]]-(Petrol[[#This Row],[BFP]]+Petrol[[#This Row],[Fuel tax ]]+Petrol[[#This Row],[Road accident Fund ]])</f>
        <v>3.2503000000000011</v>
      </c>
      <c r="K62" s="12">
        <v>31.68</v>
      </c>
      <c r="L62" s="12">
        <v>16.346399999999999</v>
      </c>
      <c r="M62" s="12">
        <v>517.85395199999994</v>
      </c>
    </row>
    <row r="63" spans="1:13" x14ac:dyDescent="0.25">
      <c r="A63" s="3">
        <v>42401</v>
      </c>
      <c r="B63" s="12">
        <v>13.05</v>
      </c>
      <c r="C63" s="12">
        <v>5.5697000000000001</v>
      </c>
      <c r="D63" s="12">
        <v>2.5499999999999998</v>
      </c>
      <c r="E63" s="12">
        <v>0.04</v>
      </c>
      <c r="F63" s="12">
        <v>1.54</v>
      </c>
      <c r="G63" s="12">
        <v>0.35299999999999998</v>
      </c>
      <c r="H63" s="12">
        <v>3.3E-3</v>
      </c>
      <c r="I63" s="12">
        <v>0.33200000000000002</v>
      </c>
      <c r="J63" s="12">
        <f>Petrol[[#This Row],[Total Price]]-(Petrol[[#This Row],[BFP]]+Petrol[[#This Row],[Fuel tax ]]+Petrol[[#This Row],[Road accident Fund ]])</f>
        <v>3.3902999999999999</v>
      </c>
      <c r="K63" s="12">
        <v>30.32</v>
      </c>
      <c r="L63" s="12">
        <v>15.785500000000001</v>
      </c>
      <c r="M63" s="12">
        <v>478.61635999999999</v>
      </c>
    </row>
    <row r="64" spans="1:13" x14ac:dyDescent="0.25">
      <c r="A64" s="2">
        <v>42430</v>
      </c>
      <c r="B64" s="12">
        <v>12.6</v>
      </c>
      <c r="C64" s="12">
        <v>4.8797000000000006</v>
      </c>
      <c r="D64" s="12">
        <v>2.5499999999999998</v>
      </c>
      <c r="E64" s="12">
        <v>0.04</v>
      </c>
      <c r="F64" s="12">
        <v>1.54</v>
      </c>
      <c r="G64" s="12">
        <v>0.35299999999999998</v>
      </c>
      <c r="H64" s="12">
        <v>3.3E-3</v>
      </c>
      <c r="I64" s="12">
        <v>0.33200000000000002</v>
      </c>
      <c r="J64" s="12">
        <f>Petrol[[#This Row],[Total Price]]-(Petrol[[#This Row],[BFP]]+Petrol[[#This Row],[Fuel tax ]]+Petrol[[#This Row],[Road accident Fund ]])</f>
        <v>3.6303000000000001</v>
      </c>
      <c r="K64" s="12">
        <v>37.549999999999997</v>
      </c>
      <c r="L64" s="12">
        <v>15.4217</v>
      </c>
      <c r="M64" s="12">
        <v>579.08483499999988</v>
      </c>
    </row>
    <row r="65" spans="1:13" x14ac:dyDescent="0.25">
      <c r="A65" s="3">
        <v>42461</v>
      </c>
      <c r="B65" s="12">
        <v>12.17</v>
      </c>
      <c r="C65" s="12">
        <v>5.4097</v>
      </c>
      <c r="D65" s="12">
        <v>2.85</v>
      </c>
      <c r="E65" s="12">
        <v>0.04</v>
      </c>
      <c r="F65" s="12">
        <v>1.54</v>
      </c>
      <c r="G65" s="12">
        <v>0.41</v>
      </c>
      <c r="H65" s="12">
        <v>3.3E-3</v>
      </c>
      <c r="I65" s="12">
        <v>0.33200000000000002</v>
      </c>
      <c r="J65" s="12">
        <f>Petrol[[#This Row],[Total Price]]-(Petrol[[#This Row],[BFP]]+Petrol[[#This Row],[Fuel tax ]]+Petrol[[#This Row],[Road accident Fund ]])</f>
        <v>2.3702999999999985</v>
      </c>
      <c r="K65" s="12">
        <v>40.75</v>
      </c>
      <c r="L65" s="12">
        <v>14.643800000000001</v>
      </c>
      <c r="M65" s="12">
        <v>596.73485000000005</v>
      </c>
    </row>
    <row r="66" spans="1:13" x14ac:dyDescent="0.25">
      <c r="A66" s="2">
        <v>42491</v>
      </c>
      <c r="B66" s="12">
        <v>12.35</v>
      </c>
      <c r="C66" s="12">
        <v>5.5297000000000001</v>
      </c>
      <c r="D66" s="12">
        <v>2.85</v>
      </c>
      <c r="E66" s="12">
        <v>0.04</v>
      </c>
      <c r="F66" s="12">
        <v>1.54</v>
      </c>
      <c r="G66" s="12">
        <v>0.41</v>
      </c>
      <c r="H66" s="12">
        <v>3.3E-3</v>
      </c>
      <c r="I66" s="12">
        <v>0.33200000000000002</v>
      </c>
      <c r="J66" s="12">
        <f>Petrol[[#This Row],[Total Price]]-(Petrol[[#This Row],[BFP]]+Petrol[[#This Row],[Fuel tax ]]+Petrol[[#This Row],[Road accident Fund ]])</f>
        <v>2.4303000000000008</v>
      </c>
      <c r="K66" s="12">
        <v>46.71</v>
      </c>
      <c r="L66" s="12">
        <v>15.321999999999999</v>
      </c>
      <c r="M66" s="12">
        <v>715.69061999999997</v>
      </c>
    </row>
    <row r="67" spans="1:13" x14ac:dyDescent="0.25">
      <c r="A67" s="3">
        <v>42522</v>
      </c>
      <c r="B67" s="12">
        <v>13.34</v>
      </c>
      <c r="C67" s="12">
        <v>6.0497000000000014</v>
      </c>
      <c r="D67" s="12">
        <v>2.85</v>
      </c>
      <c r="E67" s="12">
        <v>0.04</v>
      </c>
      <c r="F67" s="12">
        <v>1.54</v>
      </c>
      <c r="G67" s="12">
        <v>0.41</v>
      </c>
      <c r="H67" s="12">
        <v>3.3E-3</v>
      </c>
      <c r="I67" s="12">
        <v>0.33200000000000002</v>
      </c>
      <c r="J67" s="12">
        <f>Petrol[[#This Row],[Total Price]]-(Petrol[[#This Row],[BFP]]+Petrol[[#This Row],[Fuel tax ]]+Petrol[[#This Row],[Road accident Fund ]])</f>
        <v>2.9002999999999979</v>
      </c>
      <c r="K67" s="12">
        <v>48.76</v>
      </c>
      <c r="L67" s="12">
        <v>15.1097</v>
      </c>
      <c r="M67" s="12">
        <v>736.74897199999998</v>
      </c>
    </row>
    <row r="68" spans="1:13" x14ac:dyDescent="0.25">
      <c r="A68" s="2">
        <v>42552</v>
      </c>
      <c r="B68" s="12">
        <v>13.26</v>
      </c>
      <c r="C68" s="12">
        <v>6.1297000000000006</v>
      </c>
      <c r="D68" s="12">
        <v>2.85</v>
      </c>
      <c r="E68" s="12">
        <v>0.04</v>
      </c>
      <c r="F68" s="12">
        <v>1.54</v>
      </c>
      <c r="G68" s="12">
        <v>0.41</v>
      </c>
      <c r="H68" s="12">
        <v>3.3E-3</v>
      </c>
      <c r="I68" s="12">
        <v>0.33200000000000002</v>
      </c>
      <c r="J68" s="12">
        <f>Petrol[[#This Row],[Total Price]]-(Petrol[[#This Row],[BFP]]+Petrol[[#This Row],[Fuel tax ]]+Petrol[[#This Row],[Road accident Fund ]])</f>
        <v>2.7402999999999995</v>
      </c>
      <c r="K68" s="12">
        <v>44.65</v>
      </c>
      <c r="L68" s="12">
        <v>14.430300000000001</v>
      </c>
      <c r="M68" s="12">
        <v>644.31289500000003</v>
      </c>
    </row>
    <row r="69" spans="1:13" x14ac:dyDescent="0.25">
      <c r="A69" s="3">
        <v>42583</v>
      </c>
      <c r="B69" s="12">
        <v>12.74</v>
      </c>
      <c r="C69" s="12">
        <v>5.1397000000000004</v>
      </c>
      <c r="D69" s="12">
        <v>2.85</v>
      </c>
      <c r="E69" s="12">
        <v>0.04</v>
      </c>
      <c r="F69" s="12">
        <v>1.54</v>
      </c>
      <c r="G69" s="12">
        <v>0.41</v>
      </c>
      <c r="H69" s="12">
        <v>3.3E-3</v>
      </c>
      <c r="I69" s="12">
        <v>0.33200000000000002</v>
      </c>
      <c r="J69" s="12">
        <f>Petrol[[#This Row],[Total Price]]-(Petrol[[#This Row],[BFP]]+Petrol[[#This Row],[Fuel tax ]]+Petrol[[#This Row],[Road accident Fund ]])</f>
        <v>3.2102999999999984</v>
      </c>
      <c r="K69" s="12">
        <v>44.72</v>
      </c>
      <c r="L69" s="12">
        <v>13.761799999999999</v>
      </c>
      <c r="M69" s="12">
        <v>615.42769599999997</v>
      </c>
    </row>
    <row r="70" spans="1:13" x14ac:dyDescent="0.25">
      <c r="A70" s="2">
        <v>42614</v>
      </c>
      <c r="B70" s="12">
        <v>12.62</v>
      </c>
      <c r="C70" s="12">
        <v>4.9597000000000007</v>
      </c>
      <c r="D70" s="12">
        <v>2.85</v>
      </c>
      <c r="E70" s="12">
        <v>0.04</v>
      </c>
      <c r="F70" s="12">
        <v>1.54</v>
      </c>
      <c r="G70" s="12">
        <v>0.41</v>
      </c>
      <c r="H70" s="12">
        <v>3.3E-3</v>
      </c>
      <c r="I70" s="12">
        <v>0.33200000000000002</v>
      </c>
      <c r="J70" s="12">
        <f>Petrol[[#This Row],[Total Price]]-(Petrol[[#This Row],[BFP]]+Petrol[[#This Row],[Fuel tax ]]+Petrol[[#This Row],[Road accident Fund ]])</f>
        <v>3.2702999999999971</v>
      </c>
      <c r="K70" s="12">
        <v>45.18</v>
      </c>
      <c r="L70" s="12">
        <v>14.0465</v>
      </c>
      <c r="M70" s="12">
        <v>634.62086999999997</v>
      </c>
    </row>
    <row r="71" spans="1:13" x14ac:dyDescent="0.25">
      <c r="A71" s="3">
        <v>42644</v>
      </c>
      <c r="B71" s="12">
        <v>11.74</v>
      </c>
      <c r="C71" s="12">
        <v>5.3897000000000004</v>
      </c>
      <c r="D71" s="12">
        <v>2.85</v>
      </c>
      <c r="E71" s="12">
        <v>0.04</v>
      </c>
      <c r="F71" s="12">
        <v>1.54</v>
      </c>
      <c r="G71" s="12">
        <v>0.41</v>
      </c>
      <c r="H71" s="12">
        <v>3.3E-3</v>
      </c>
      <c r="I71" s="12">
        <v>0.33200000000000002</v>
      </c>
      <c r="J71" s="12">
        <f>Petrol[[#This Row],[Total Price]]-(Petrol[[#This Row],[BFP]]+Petrol[[#This Row],[Fuel tax ]]+Petrol[[#This Row],[Road accident Fund ]])</f>
        <v>1.9602999999999984</v>
      </c>
      <c r="K71" s="12">
        <v>49.78</v>
      </c>
      <c r="L71" s="12">
        <v>13.944599999999999</v>
      </c>
      <c r="M71" s="12">
        <v>694.16218800000001</v>
      </c>
    </row>
    <row r="72" spans="1:13" x14ac:dyDescent="0.25">
      <c r="A72" s="2">
        <v>42675</v>
      </c>
      <c r="B72" s="12">
        <v>12.43</v>
      </c>
      <c r="C72" s="12">
        <v>5.8397000000000006</v>
      </c>
      <c r="D72" s="12">
        <v>2.85</v>
      </c>
      <c r="E72" s="12">
        <v>0.04</v>
      </c>
      <c r="F72" s="12">
        <v>1.54</v>
      </c>
      <c r="G72" s="12">
        <v>0.41</v>
      </c>
      <c r="H72" s="12">
        <v>3.3E-3</v>
      </c>
      <c r="I72" s="12">
        <v>0.33200000000000002</v>
      </c>
      <c r="J72" s="12">
        <f>Petrol[[#This Row],[Total Price]]-(Petrol[[#This Row],[BFP]]+Petrol[[#This Row],[Fuel tax ]]+Petrol[[#This Row],[Road accident Fund ]])</f>
        <v>2.2002999999999986</v>
      </c>
      <c r="K72" s="12">
        <v>45.66</v>
      </c>
      <c r="L72" s="12">
        <v>13.9397</v>
      </c>
      <c r="M72" s="12">
        <v>636.48670199999992</v>
      </c>
    </row>
    <row r="73" spans="1:13" x14ac:dyDescent="0.25">
      <c r="A73" s="3">
        <v>42705</v>
      </c>
      <c r="B73" s="12">
        <v>12.37</v>
      </c>
      <c r="C73" s="12">
        <v>5.4386999999999999</v>
      </c>
      <c r="D73" s="12">
        <v>2.85</v>
      </c>
      <c r="E73" s="12">
        <v>0.04</v>
      </c>
      <c r="F73" s="12">
        <v>1.54</v>
      </c>
      <c r="G73" s="12">
        <v>0.41</v>
      </c>
      <c r="H73" s="12">
        <v>3.3E-3</v>
      </c>
      <c r="I73" s="12">
        <v>0.35599999999999998</v>
      </c>
      <c r="J73" s="12">
        <f>Petrol[[#This Row],[Total Price]]-(Petrol[[#This Row],[BFP]]+Petrol[[#This Row],[Fuel tax ]]+Petrol[[#This Row],[Road accident Fund ]])</f>
        <v>2.5412999999999979</v>
      </c>
      <c r="K73" s="12">
        <v>51.97</v>
      </c>
      <c r="L73" s="12">
        <v>13.885999999999999</v>
      </c>
      <c r="M73" s="12">
        <v>721.65541999999994</v>
      </c>
    </row>
    <row r="74" spans="1:13" x14ac:dyDescent="0.25">
      <c r="A74" s="2">
        <v>42736</v>
      </c>
      <c r="B74" s="12">
        <v>14.76</v>
      </c>
      <c r="C74" s="12">
        <v>5.9187000000000003</v>
      </c>
      <c r="D74" s="12">
        <v>2.85</v>
      </c>
      <c r="E74" s="12">
        <v>0.04</v>
      </c>
      <c r="F74" s="12">
        <v>1.54</v>
      </c>
      <c r="G74" s="12">
        <v>0.41</v>
      </c>
      <c r="H74" s="12">
        <v>3.3E-3</v>
      </c>
      <c r="I74" s="12">
        <v>0.35599999999999998</v>
      </c>
      <c r="J74" s="12">
        <f>Petrol[[#This Row],[Total Price]]-(Petrol[[#This Row],[BFP]]+Petrol[[#This Row],[Fuel tax ]]+Petrol[[#This Row],[Road accident Fund ]])</f>
        <v>4.451299999999998</v>
      </c>
      <c r="K74" s="12">
        <v>52.5</v>
      </c>
      <c r="L74" s="12">
        <v>13.5825</v>
      </c>
      <c r="M74" s="12">
        <v>713.08124999999995</v>
      </c>
    </row>
    <row r="75" spans="1:13" x14ac:dyDescent="0.25">
      <c r="A75" s="3">
        <v>42767</v>
      </c>
      <c r="B75" s="12">
        <v>14.05</v>
      </c>
      <c r="C75" s="12">
        <v>6.2087000000000003</v>
      </c>
      <c r="D75" s="12">
        <v>2.85</v>
      </c>
      <c r="E75" s="12">
        <v>0.04</v>
      </c>
      <c r="F75" s="12">
        <v>1.54</v>
      </c>
      <c r="G75" s="12">
        <v>0.41</v>
      </c>
      <c r="H75" s="12">
        <v>3.3E-3</v>
      </c>
      <c r="I75" s="12">
        <v>0.35599999999999998</v>
      </c>
      <c r="J75" s="12">
        <f>Petrol[[#This Row],[Total Price]]-(Petrol[[#This Row],[BFP]]+Petrol[[#This Row],[Fuel tax ]]+Petrol[[#This Row],[Road accident Fund ]])</f>
        <v>3.4512999999999998</v>
      </c>
      <c r="K75" s="12">
        <v>53.47</v>
      </c>
      <c r="L75" s="12">
        <v>13.209099999999999</v>
      </c>
      <c r="M75" s="12">
        <v>706.29057699999998</v>
      </c>
    </row>
    <row r="76" spans="1:13" x14ac:dyDescent="0.25">
      <c r="A76" s="2">
        <v>42795</v>
      </c>
      <c r="B76" s="12">
        <v>14.01</v>
      </c>
      <c r="C76" s="12">
        <v>6.1287000000000003</v>
      </c>
      <c r="D76" s="12">
        <v>2.85</v>
      </c>
      <c r="E76" s="12">
        <v>0.04</v>
      </c>
      <c r="F76" s="12">
        <v>1.54</v>
      </c>
      <c r="G76" s="12">
        <v>0.41</v>
      </c>
      <c r="H76" s="12">
        <v>3.3E-3</v>
      </c>
      <c r="I76" s="12">
        <v>0.35599999999999998</v>
      </c>
      <c r="J76" s="12">
        <f>Petrol[[#This Row],[Total Price]]-(Petrol[[#This Row],[BFP]]+Petrol[[#This Row],[Fuel tax ]]+Petrol[[#This Row],[Road accident Fund ]])</f>
        <v>3.4913000000000007</v>
      </c>
      <c r="K76" s="12">
        <v>49.33</v>
      </c>
      <c r="L76" s="12">
        <v>12.9396</v>
      </c>
      <c r="M76" s="12">
        <v>638.31046800000001</v>
      </c>
    </row>
    <row r="77" spans="1:13" x14ac:dyDescent="0.25">
      <c r="A77" s="3">
        <v>42826</v>
      </c>
      <c r="B77" s="12">
        <v>13.72</v>
      </c>
      <c r="C77" s="12">
        <v>5.4866999999999999</v>
      </c>
      <c r="D77" s="12">
        <v>3.15</v>
      </c>
      <c r="E77" s="12">
        <v>0.04</v>
      </c>
      <c r="F77" s="12">
        <v>1.63</v>
      </c>
      <c r="G77" s="12">
        <v>0.41499999999999998</v>
      </c>
      <c r="H77" s="12">
        <v>3.3E-3</v>
      </c>
      <c r="I77" s="12">
        <v>0.35599999999999998</v>
      </c>
      <c r="J77" s="12">
        <f>Petrol[[#This Row],[Total Price]]-(Petrol[[#This Row],[BFP]]+Petrol[[#This Row],[Fuel tax ]]+Petrol[[#This Row],[Road accident Fund ]])</f>
        <v>3.4533000000000005</v>
      </c>
      <c r="K77" s="12">
        <v>51.06</v>
      </c>
      <c r="L77" s="12">
        <v>13.4604</v>
      </c>
      <c r="M77" s="12">
        <v>687.28802400000006</v>
      </c>
    </row>
    <row r="78" spans="1:13" x14ac:dyDescent="0.25">
      <c r="A78" s="2">
        <v>42856</v>
      </c>
      <c r="B78" s="12">
        <v>13.05</v>
      </c>
      <c r="C78" s="12">
        <v>5.9766999999999992</v>
      </c>
      <c r="D78" s="12">
        <v>3.15</v>
      </c>
      <c r="E78" s="12">
        <v>0.04</v>
      </c>
      <c r="F78" s="12">
        <v>1.63</v>
      </c>
      <c r="G78" s="12">
        <v>0.41499999999999998</v>
      </c>
      <c r="H78" s="12">
        <v>3.3E-3</v>
      </c>
      <c r="I78" s="12">
        <v>0.35599999999999998</v>
      </c>
      <c r="J78" s="12">
        <f>Petrol[[#This Row],[Total Price]]-(Petrol[[#This Row],[BFP]]+Petrol[[#This Row],[Fuel tax ]]+Petrol[[#This Row],[Road accident Fund ]])</f>
        <v>2.2933000000000021</v>
      </c>
      <c r="K78" s="12">
        <v>48.48</v>
      </c>
      <c r="L78" s="12">
        <v>13.272399999999999</v>
      </c>
      <c r="M78" s="12">
        <v>643.44595199999992</v>
      </c>
    </row>
    <row r="79" spans="1:13" x14ac:dyDescent="0.25">
      <c r="A79" s="3">
        <v>42887</v>
      </c>
      <c r="B79" s="12">
        <v>12.86</v>
      </c>
      <c r="C79" s="12">
        <v>5.7266999999999992</v>
      </c>
      <c r="D79" s="12">
        <v>3.15</v>
      </c>
      <c r="E79" s="12">
        <v>0.04</v>
      </c>
      <c r="F79" s="12">
        <v>1.63</v>
      </c>
      <c r="G79" s="12">
        <v>0.41499999999999998</v>
      </c>
      <c r="H79" s="12">
        <v>3.3E-3</v>
      </c>
      <c r="I79" s="12">
        <v>0.35599999999999998</v>
      </c>
      <c r="J79" s="12">
        <f>Petrol[[#This Row],[Total Price]]-(Petrol[[#This Row],[BFP]]+Petrol[[#This Row],[Fuel tax ]]+Petrol[[#This Row],[Road accident Fund ]])</f>
        <v>2.3533000000000008</v>
      </c>
      <c r="K79" s="12">
        <v>45.18</v>
      </c>
      <c r="L79" s="12">
        <v>12.890599999999999</v>
      </c>
      <c r="M79" s="12">
        <v>582.39730799999995</v>
      </c>
    </row>
    <row r="80" spans="1:13" x14ac:dyDescent="0.25">
      <c r="A80" s="2">
        <v>42917</v>
      </c>
      <c r="B80" s="12">
        <v>13.54</v>
      </c>
      <c r="C80" s="12">
        <v>5.0467000000000004</v>
      </c>
      <c r="D80" s="12">
        <v>3.15</v>
      </c>
      <c r="E80" s="12">
        <v>0.04</v>
      </c>
      <c r="F80" s="12">
        <v>1.63</v>
      </c>
      <c r="G80" s="12">
        <v>0.41499999999999998</v>
      </c>
      <c r="H80" s="12">
        <v>3.3E-3</v>
      </c>
      <c r="I80" s="12">
        <v>0.35599999999999998</v>
      </c>
      <c r="J80" s="12">
        <f>Petrol[[#This Row],[Total Price]]-(Petrol[[#This Row],[BFP]]+Petrol[[#This Row],[Fuel tax ]]+Petrol[[#This Row],[Road accident Fund ]])</f>
        <v>3.7133000000000003</v>
      </c>
      <c r="K80" s="12">
        <v>46.63</v>
      </c>
      <c r="L80" s="12">
        <v>13.138500000000001</v>
      </c>
      <c r="M80" s="12">
        <v>612.64825500000006</v>
      </c>
    </row>
    <row r="81" spans="1:13" x14ac:dyDescent="0.25">
      <c r="A81" s="3">
        <v>42948</v>
      </c>
      <c r="B81" s="12">
        <v>13.79</v>
      </c>
      <c r="C81" s="12">
        <v>5.2366999999999999</v>
      </c>
      <c r="D81" s="12">
        <v>3.15</v>
      </c>
      <c r="E81" s="12">
        <v>0.04</v>
      </c>
      <c r="F81" s="12">
        <v>1.63</v>
      </c>
      <c r="G81" s="12">
        <v>0.41499999999999998</v>
      </c>
      <c r="H81" s="12">
        <v>3.3E-3</v>
      </c>
      <c r="I81" s="12">
        <v>0.35599999999999998</v>
      </c>
      <c r="J81" s="12">
        <f>Petrol[[#This Row],[Total Price]]-(Petrol[[#This Row],[BFP]]+Petrol[[#This Row],[Fuel tax ]]+Petrol[[#This Row],[Road accident Fund ]])</f>
        <v>3.773299999999999</v>
      </c>
      <c r="K81" s="12">
        <v>48.04</v>
      </c>
      <c r="L81" s="12">
        <v>13.2408</v>
      </c>
      <c r="M81" s="12">
        <v>636.088032</v>
      </c>
    </row>
    <row r="82" spans="1:13" x14ac:dyDescent="0.25">
      <c r="A82" s="2">
        <v>42979</v>
      </c>
      <c r="B82" s="12">
        <v>13.3</v>
      </c>
      <c r="C82" s="12">
        <v>5.8606999999999996</v>
      </c>
      <c r="D82" s="12">
        <v>3.15</v>
      </c>
      <c r="E82" s="12">
        <v>0.04</v>
      </c>
      <c r="F82" s="12">
        <v>1.63</v>
      </c>
      <c r="G82" s="12">
        <v>0.41499999999999998</v>
      </c>
      <c r="H82" s="12">
        <v>3.3E-3</v>
      </c>
      <c r="I82" s="12">
        <v>0.35599999999999998</v>
      </c>
      <c r="J82" s="12">
        <f>Petrol[[#This Row],[Total Price]]-(Petrol[[#This Row],[BFP]]+Petrol[[#This Row],[Fuel tax ]]+Petrol[[#This Row],[Road accident Fund ]])</f>
        <v>2.6593000000000018</v>
      </c>
      <c r="K82" s="12">
        <v>49.82</v>
      </c>
      <c r="L82" s="12">
        <v>13.158899999999999</v>
      </c>
      <c r="M82" s="12">
        <v>655.57639799999993</v>
      </c>
    </row>
    <row r="83" spans="1:13" x14ac:dyDescent="0.25">
      <c r="A83" s="3">
        <v>43009</v>
      </c>
      <c r="B83" s="12">
        <v>13.54</v>
      </c>
      <c r="C83" s="12">
        <v>6.1507000000000014</v>
      </c>
      <c r="D83" s="12">
        <v>3.15</v>
      </c>
      <c r="E83" s="12">
        <v>0.04</v>
      </c>
      <c r="F83" s="12">
        <v>1.63</v>
      </c>
      <c r="G83" s="12">
        <v>0.41499999999999998</v>
      </c>
      <c r="H83" s="12">
        <v>3.3E-3</v>
      </c>
      <c r="I83" s="12">
        <v>0.35599999999999998</v>
      </c>
      <c r="J83" s="12">
        <f>Petrol[[#This Row],[Total Price]]-(Petrol[[#This Row],[BFP]]+Petrol[[#This Row],[Fuel tax ]]+Petrol[[#This Row],[Road accident Fund ]])</f>
        <v>2.6092999999999975</v>
      </c>
      <c r="K83" s="12">
        <v>51.58</v>
      </c>
      <c r="L83" s="12">
        <v>13.6938</v>
      </c>
      <c r="M83" s="12">
        <v>706.32620399999996</v>
      </c>
    </row>
    <row r="84" spans="1:13" x14ac:dyDescent="0.25">
      <c r="A84" s="2">
        <v>43040</v>
      </c>
      <c r="B84" s="12">
        <v>13.62</v>
      </c>
      <c r="C84" s="12">
        <v>6.1907000000000014</v>
      </c>
      <c r="D84" s="12">
        <v>3.15</v>
      </c>
      <c r="E84" s="12">
        <v>0.04</v>
      </c>
      <c r="F84" s="12">
        <v>1.63</v>
      </c>
      <c r="G84" s="12">
        <v>0.41499999999999998</v>
      </c>
      <c r="H84" s="12">
        <v>3.3E-3</v>
      </c>
      <c r="I84" s="12">
        <v>0.35599999999999998</v>
      </c>
      <c r="J84" s="12">
        <f>Petrol[[#This Row],[Total Price]]-(Petrol[[#This Row],[BFP]]+Petrol[[#This Row],[Fuel tax ]]+Petrol[[#This Row],[Road accident Fund ]])</f>
        <v>2.6492999999999984</v>
      </c>
      <c r="K84" s="12">
        <v>56.64</v>
      </c>
      <c r="L84" s="12">
        <v>14.0962</v>
      </c>
      <c r="M84" s="12">
        <v>798.40876800000001</v>
      </c>
    </row>
    <row r="85" spans="1:13" x14ac:dyDescent="0.25">
      <c r="A85" s="3">
        <v>43070</v>
      </c>
      <c r="B85" s="12">
        <v>13.33</v>
      </c>
      <c r="C85" s="12">
        <v>6.6917</v>
      </c>
      <c r="D85" s="12">
        <v>3.15</v>
      </c>
      <c r="E85" s="12">
        <v>0.04</v>
      </c>
      <c r="F85" s="12">
        <v>1.63</v>
      </c>
      <c r="G85" s="12">
        <v>0.41499999999999998</v>
      </c>
      <c r="H85" s="12">
        <v>3.3E-3</v>
      </c>
      <c r="I85" s="12">
        <v>0.34</v>
      </c>
      <c r="J85" s="12">
        <f>Petrol[[#This Row],[Total Price]]-(Petrol[[#This Row],[BFP]]+Petrol[[#This Row],[Fuel tax ]]+Petrol[[#This Row],[Road accident Fund ]])</f>
        <v>1.8583000000000016</v>
      </c>
      <c r="K85" s="12">
        <v>57.88</v>
      </c>
      <c r="L85" s="12">
        <v>13.1709</v>
      </c>
      <c r="M85" s="12">
        <v>762.33169199999998</v>
      </c>
    </row>
    <row r="86" spans="1:13" x14ac:dyDescent="0.25">
      <c r="A86" s="1">
        <v>43101</v>
      </c>
      <c r="B86" s="12">
        <v>15.24</v>
      </c>
      <c r="C86" s="12">
        <v>6.5216999999999992</v>
      </c>
      <c r="D86" s="12">
        <v>3.15</v>
      </c>
      <c r="E86" s="12">
        <v>0.04</v>
      </c>
      <c r="F86" s="12">
        <v>1.63</v>
      </c>
      <c r="G86" s="12">
        <v>0.41499999999999998</v>
      </c>
      <c r="H86" s="12">
        <v>3.3E-3</v>
      </c>
      <c r="I86" s="12">
        <v>0.34</v>
      </c>
      <c r="J86" s="12">
        <f>Petrol[[#This Row],[Total Price]]-(Petrol[[#This Row],[BFP]]+Petrol[[#This Row],[Fuel tax ]]+Petrol[[#This Row],[Road accident Fund ]])</f>
        <v>3.9382999999999999</v>
      </c>
      <c r="K86" s="12">
        <v>63.7</v>
      </c>
      <c r="L86" s="12">
        <v>12.2347</v>
      </c>
      <c r="M86" s="12">
        <v>779.35039000000006</v>
      </c>
    </row>
    <row r="87" spans="1:13" x14ac:dyDescent="0.25">
      <c r="A87" s="2">
        <v>43132</v>
      </c>
      <c r="B87" s="12">
        <v>17.079999999999998</v>
      </c>
      <c r="C87" s="12">
        <v>6.2216999999999993</v>
      </c>
      <c r="D87" s="12">
        <v>3.15</v>
      </c>
      <c r="E87" s="12">
        <v>0.04</v>
      </c>
      <c r="F87" s="12">
        <v>1.63</v>
      </c>
      <c r="G87" s="12">
        <v>0.41499999999999998</v>
      </c>
      <c r="H87" s="12">
        <v>3.3E-3</v>
      </c>
      <c r="I87" s="12">
        <v>0.34</v>
      </c>
      <c r="J87" s="12">
        <f>Petrol[[#This Row],[Total Price]]-(Petrol[[#This Row],[BFP]]+Petrol[[#This Row],[Fuel tax ]]+Petrol[[#This Row],[Road accident Fund ]])</f>
        <v>6.0782999999999987</v>
      </c>
      <c r="K87" s="12">
        <v>62.23</v>
      </c>
      <c r="L87" s="12">
        <v>11.827500000000001</v>
      </c>
      <c r="M87" s="12">
        <v>736.02532499999995</v>
      </c>
    </row>
    <row r="88" spans="1:13" x14ac:dyDescent="0.25">
      <c r="A88" s="1">
        <v>43160</v>
      </c>
      <c r="B88" s="12">
        <v>17.079999999999998</v>
      </c>
      <c r="C88" s="12">
        <v>5.8616999999999999</v>
      </c>
      <c r="D88" s="12">
        <v>3.15</v>
      </c>
      <c r="E88" s="12">
        <v>0.04</v>
      </c>
      <c r="F88" s="12">
        <v>1.63</v>
      </c>
      <c r="G88" s="12">
        <v>0.41499999999999998</v>
      </c>
      <c r="H88" s="12">
        <v>3.3E-3</v>
      </c>
      <c r="I88" s="12">
        <v>0.34</v>
      </c>
      <c r="J88" s="12">
        <f>Petrol[[#This Row],[Total Price]]-(Petrol[[#This Row],[BFP]]+Petrol[[#This Row],[Fuel tax ]]+Petrol[[#This Row],[Road accident Fund ]])</f>
        <v>6.4382999999999981</v>
      </c>
      <c r="K88" s="12">
        <v>62.73</v>
      </c>
      <c r="L88" s="12">
        <v>11.845499999999999</v>
      </c>
      <c r="M88" s="12">
        <v>743.0682149999999</v>
      </c>
    </row>
    <row r="89" spans="1:13" x14ac:dyDescent="0.25">
      <c r="A89" s="2">
        <v>43191</v>
      </c>
      <c r="B89" s="12">
        <v>16.079999999999998</v>
      </c>
      <c r="C89" s="12">
        <v>5.9607000000000001</v>
      </c>
      <c r="D89" s="12">
        <v>3.37</v>
      </c>
      <c r="E89" s="12">
        <v>0.04</v>
      </c>
      <c r="F89" s="12">
        <v>1.93</v>
      </c>
      <c r="G89" s="12">
        <v>0.51700000000000002</v>
      </c>
      <c r="H89" s="12">
        <v>3.3E-3</v>
      </c>
      <c r="I89" s="12">
        <v>0.34</v>
      </c>
      <c r="J89" s="12">
        <f>Petrol[[#This Row],[Total Price]]-(Petrol[[#This Row],[BFP]]+Petrol[[#This Row],[Fuel tax ]]+Petrol[[#This Row],[Road accident Fund ]])</f>
        <v>4.8192999999999984</v>
      </c>
      <c r="K89" s="12">
        <v>66.25</v>
      </c>
      <c r="L89" s="12">
        <v>12.082700000000001</v>
      </c>
      <c r="M89" s="12">
        <v>800.47887500000002</v>
      </c>
    </row>
    <row r="90" spans="1:13" x14ac:dyDescent="0.25">
      <c r="A90" s="1">
        <v>43221</v>
      </c>
      <c r="B90" s="12">
        <v>16.03</v>
      </c>
      <c r="C90" s="12">
        <v>6.4507000000000003</v>
      </c>
      <c r="D90" s="12">
        <v>3.37</v>
      </c>
      <c r="E90" s="12">
        <v>0.04</v>
      </c>
      <c r="F90" s="12">
        <v>1.93</v>
      </c>
      <c r="G90" s="12">
        <v>0.51700000000000002</v>
      </c>
      <c r="H90" s="12">
        <v>3.3E-3</v>
      </c>
      <c r="I90" s="12">
        <v>0.34</v>
      </c>
      <c r="J90" s="12">
        <f>Petrol[[#This Row],[Total Price]]-(Petrol[[#This Row],[BFP]]+Petrol[[#This Row],[Fuel tax ]]+Petrol[[#This Row],[Road accident Fund ]])</f>
        <v>4.279300000000001</v>
      </c>
      <c r="K90" s="12">
        <v>69.98</v>
      </c>
      <c r="L90" s="12">
        <v>12.5305</v>
      </c>
      <c r="M90" s="12">
        <v>876.88439000000005</v>
      </c>
    </row>
    <row r="91" spans="1:13" x14ac:dyDescent="0.25">
      <c r="A91" s="2">
        <v>43252</v>
      </c>
      <c r="B91" s="12">
        <v>16.02</v>
      </c>
      <c r="C91" s="12">
        <v>7.2707000000000006</v>
      </c>
      <c r="D91" s="12">
        <v>3.37</v>
      </c>
      <c r="E91" s="12">
        <v>0.04</v>
      </c>
      <c r="F91" s="12">
        <v>1.93</v>
      </c>
      <c r="G91" s="12">
        <v>0.51700000000000002</v>
      </c>
      <c r="H91" s="12">
        <v>3.3E-3</v>
      </c>
      <c r="I91" s="12">
        <v>0.34</v>
      </c>
      <c r="J91" s="12">
        <f>Petrol[[#This Row],[Total Price]]-(Petrol[[#This Row],[BFP]]+Petrol[[#This Row],[Fuel tax ]]+Petrol[[#This Row],[Road accident Fund ]])</f>
        <v>3.4492999999999991</v>
      </c>
      <c r="K91" s="12">
        <v>67.87</v>
      </c>
      <c r="L91" s="12">
        <v>13.3064</v>
      </c>
      <c r="M91" s="12">
        <v>903.10536800000011</v>
      </c>
    </row>
    <row r="92" spans="1:13" x14ac:dyDescent="0.25">
      <c r="A92" s="1">
        <v>43282</v>
      </c>
      <c r="B92" s="12">
        <v>15.79</v>
      </c>
      <c r="C92" s="12">
        <v>7.5092999999999996</v>
      </c>
      <c r="D92" s="12">
        <v>3.37</v>
      </c>
      <c r="E92" s="12">
        <v>0.04</v>
      </c>
      <c r="F92" s="12">
        <v>1.93</v>
      </c>
      <c r="G92" s="12">
        <v>0.51700000000000002</v>
      </c>
      <c r="H92" s="12">
        <v>3.3E-3</v>
      </c>
      <c r="I92" s="12">
        <v>0.34</v>
      </c>
      <c r="J92" s="12">
        <f>Petrol[[#This Row],[Total Price]]-(Petrol[[#This Row],[BFP]]+Petrol[[#This Row],[Fuel tax ]]+Petrol[[#This Row],[Road accident Fund ]])</f>
        <v>2.9806999999999988</v>
      </c>
      <c r="K92" s="12">
        <v>70.98</v>
      </c>
      <c r="L92" s="12">
        <v>13.419</v>
      </c>
      <c r="M92" s="12">
        <v>952.48062000000004</v>
      </c>
    </row>
    <row r="93" spans="1:13" x14ac:dyDescent="0.25">
      <c r="A93" s="2">
        <v>43313</v>
      </c>
      <c r="B93" s="12">
        <v>14.97</v>
      </c>
      <c r="C93" s="12">
        <v>7.5107000000000008</v>
      </c>
      <c r="D93" s="12">
        <v>3.37</v>
      </c>
      <c r="E93" s="12">
        <v>0.04</v>
      </c>
      <c r="F93" s="12">
        <v>1.93</v>
      </c>
      <c r="G93" s="12">
        <v>0.51700000000000002</v>
      </c>
      <c r="H93" s="12">
        <v>3.3E-3</v>
      </c>
      <c r="I93" s="12">
        <v>0.34</v>
      </c>
      <c r="J93" s="12">
        <f>Petrol[[#This Row],[Total Price]]-(Petrol[[#This Row],[BFP]]+Petrol[[#This Row],[Fuel tax ]]+Petrol[[#This Row],[Road accident Fund ]])</f>
        <v>2.1593</v>
      </c>
      <c r="K93" s="12">
        <v>68.06</v>
      </c>
      <c r="L93" s="12">
        <v>14.0662</v>
      </c>
      <c r="M93" s="12">
        <v>957.34557200000006</v>
      </c>
    </row>
    <row r="94" spans="1:13" x14ac:dyDescent="0.25">
      <c r="A94" s="1">
        <v>43344</v>
      </c>
      <c r="B94" s="12">
        <v>14.48</v>
      </c>
      <c r="C94" s="12">
        <v>7.5116999999999994</v>
      </c>
      <c r="D94" s="12">
        <v>3.37</v>
      </c>
      <c r="E94" s="12">
        <v>0.04</v>
      </c>
      <c r="F94" s="12">
        <v>1.93</v>
      </c>
      <c r="G94" s="12">
        <v>0.51700000000000002</v>
      </c>
      <c r="H94" s="12">
        <v>3.3E-3</v>
      </c>
      <c r="I94" s="12">
        <v>0.34</v>
      </c>
      <c r="J94" s="12">
        <f>Petrol[[#This Row],[Total Price]]-(Petrol[[#This Row],[BFP]]+Petrol[[#This Row],[Fuel tax ]]+Petrol[[#This Row],[Road accident Fund ]])</f>
        <v>1.6683000000000021</v>
      </c>
      <c r="K94" s="12">
        <v>70.23</v>
      </c>
      <c r="L94" s="12">
        <v>14.7989</v>
      </c>
      <c r="M94" s="12">
        <v>1039.3267470000001</v>
      </c>
    </row>
    <row r="95" spans="1:13" x14ac:dyDescent="0.25">
      <c r="A95" s="2">
        <v>43374</v>
      </c>
      <c r="B95" s="12">
        <v>13.76</v>
      </c>
      <c r="C95" s="12">
        <v>8.5116999999999994</v>
      </c>
      <c r="D95" s="12">
        <v>3.37</v>
      </c>
      <c r="E95" s="12">
        <v>0.04</v>
      </c>
      <c r="F95" s="12">
        <v>1.93</v>
      </c>
      <c r="G95" s="12">
        <v>0.51700000000000002</v>
      </c>
      <c r="H95" s="12">
        <v>3.3E-3</v>
      </c>
      <c r="I95" s="12">
        <v>0.34</v>
      </c>
      <c r="J95" s="12">
        <v>5.1700000000000003E-2</v>
      </c>
      <c r="K95" s="12">
        <v>70.75</v>
      </c>
      <c r="L95" s="12">
        <v>14.5167</v>
      </c>
      <c r="M95" s="12">
        <v>1027.056525</v>
      </c>
    </row>
    <row r="96" spans="1:13" x14ac:dyDescent="0.25">
      <c r="A96" s="1">
        <v>43405</v>
      </c>
      <c r="B96" s="12">
        <v>14.12</v>
      </c>
      <c r="C96" s="12">
        <v>8.2925000000000004</v>
      </c>
      <c r="D96" s="12">
        <v>3.37</v>
      </c>
      <c r="E96" s="12">
        <v>0.04</v>
      </c>
      <c r="F96" s="12">
        <v>1.93</v>
      </c>
      <c r="G96" s="12">
        <v>0.51700000000000002</v>
      </c>
      <c r="H96" s="12">
        <v>3.3E-3</v>
      </c>
      <c r="I96" s="12">
        <v>0.34</v>
      </c>
      <c r="J96" s="12">
        <f>Petrol[[#This Row],[Total Price]]-(Petrol[[#This Row],[BFP]]+Petrol[[#This Row],[Fuel tax ]]+Petrol[[#This Row],[Road accident Fund ]])</f>
        <v>0.52749999999999808</v>
      </c>
      <c r="K96" s="12">
        <v>56.96</v>
      </c>
      <c r="L96" s="12">
        <v>14.108700000000001</v>
      </c>
      <c r="M96" s="12">
        <v>803.63155200000006</v>
      </c>
    </row>
    <row r="97" spans="1:13" x14ac:dyDescent="0.25">
      <c r="A97" s="2">
        <v>43435</v>
      </c>
      <c r="B97" s="12">
        <v>14.42</v>
      </c>
      <c r="C97" s="12">
        <v>6.3754999999999997</v>
      </c>
      <c r="D97" s="12">
        <v>3.37</v>
      </c>
      <c r="E97" s="12">
        <v>0.04</v>
      </c>
      <c r="F97" s="12">
        <v>1.93</v>
      </c>
      <c r="G97" s="12">
        <v>0.51700000000000002</v>
      </c>
      <c r="H97" s="12">
        <v>3.3E-3</v>
      </c>
      <c r="I97" s="12">
        <v>0.34799999999999998</v>
      </c>
      <c r="J97" s="12">
        <f>Petrol[[#This Row],[Total Price]]-(Petrol[[#This Row],[BFP]]+Petrol[[#This Row],[Fuel tax ]]+Petrol[[#This Row],[Road accident Fund ]])</f>
        <v>2.7445000000000004</v>
      </c>
      <c r="K97" s="12">
        <v>49.52</v>
      </c>
      <c r="L97" s="12">
        <v>14.218400000000001</v>
      </c>
      <c r="M97" s="12">
        <v>704.09516800000006</v>
      </c>
    </row>
    <row r="98" spans="1:13" x14ac:dyDescent="0.25">
      <c r="A98" s="2">
        <v>43466</v>
      </c>
      <c r="B98" s="12">
        <v>16.3</v>
      </c>
      <c r="C98" s="12">
        <v>5.3647</v>
      </c>
      <c r="D98" s="12">
        <v>3.37</v>
      </c>
      <c r="E98" s="12">
        <v>0.04</v>
      </c>
      <c r="F98" s="12">
        <v>1.93</v>
      </c>
      <c r="G98" s="12">
        <v>0.51700000000000002</v>
      </c>
      <c r="H98" s="12">
        <v>3.3E-3</v>
      </c>
      <c r="I98" s="12">
        <v>0.34799999999999998</v>
      </c>
      <c r="J98" s="12">
        <f>Petrol[[#This Row],[Total Price]]-(Petrol[[#This Row],[BFP]]+Petrol[[#This Row],[Fuel tax ]]+Petrol[[#This Row],[Road accident Fund ]])</f>
        <v>5.6353000000000009</v>
      </c>
      <c r="K98" s="12">
        <v>51.38</v>
      </c>
      <c r="L98" s="12">
        <v>13.8931</v>
      </c>
      <c r="M98" s="12">
        <v>713.82747800000004</v>
      </c>
    </row>
    <row r="99" spans="1:13" x14ac:dyDescent="0.25">
      <c r="A99" s="3">
        <v>43497</v>
      </c>
      <c r="B99" s="12">
        <v>16.079999999999998</v>
      </c>
      <c r="C99" s="12">
        <v>5.4347000000000003</v>
      </c>
      <c r="D99" s="12">
        <v>3.37</v>
      </c>
      <c r="E99" s="12">
        <v>0.04</v>
      </c>
      <c r="F99" s="12">
        <v>1.93</v>
      </c>
      <c r="G99" s="12">
        <v>0.51700000000000002</v>
      </c>
      <c r="H99" s="12">
        <v>3.3E-3</v>
      </c>
      <c r="I99" s="12">
        <v>0.34799999999999998</v>
      </c>
      <c r="J99" s="12">
        <f>Petrol[[#This Row],[Total Price]]-(Petrol[[#This Row],[BFP]]+Petrol[[#This Row],[Fuel tax ]]+Petrol[[#This Row],[Road accident Fund ]])</f>
        <v>5.3452999999999982</v>
      </c>
      <c r="K99" s="12">
        <v>54.95</v>
      </c>
      <c r="L99" s="12">
        <v>13.800599999999999</v>
      </c>
      <c r="M99" s="12">
        <v>758.34297000000004</v>
      </c>
    </row>
    <row r="100" spans="1:13" x14ac:dyDescent="0.25">
      <c r="A100" s="2">
        <v>43525</v>
      </c>
      <c r="B100" s="12">
        <v>16.21</v>
      </c>
      <c r="C100" s="12">
        <v>6.1747000000000014</v>
      </c>
      <c r="D100" s="12">
        <v>3.37</v>
      </c>
      <c r="E100" s="12">
        <v>0.04</v>
      </c>
      <c r="F100" s="12">
        <v>1.93</v>
      </c>
      <c r="G100" s="12">
        <v>0.51700000000000002</v>
      </c>
      <c r="H100" s="12">
        <v>3.3E-3</v>
      </c>
      <c r="I100" s="12">
        <v>0.34799999999999998</v>
      </c>
      <c r="J100" s="12">
        <f>Petrol[[#This Row],[Total Price]]-(Petrol[[#This Row],[BFP]]+Petrol[[#This Row],[Fuel tax ]]+Petrol[[#This Row],[Road accident Fund ]])</f>
        <v>4.7352999999999987</v>
      </c>
      <c r="K100" s="12">
        <v>58.15</v>
      </c>
      <c r="L100" s="12">
        <v>14.3872</v>
      </c>
      <c r="M100" s="12">
        <v>836.61568</v>
      </c>
    </row>
    <row r="101" spans="1:13" x14ac:dyDescent="0.25">
      <c r="A101" s="3">
        <v>43556</v>
      </c>
      <c r="B101" s="12">
        <v>16.03</v>
      </c>
      <c r="C101" s="12">
        <v>7.2317</v>
      </c>
      <c r="D101" s="12">
        <v>3.52</v>
      </c>
      <c r="E101" s="12">
        <v>0.04</v>
      </c>
      <c r="F101" s="12">
        <v>1.98</v>
      </c>
      <c r="G101" s="12">
        <v>0.57399999999999995</v>
      </c>
      <c r="H101" s="12">
        <v>3.3E-3</v>
      </c>
      <c r="I101" s="12">
        <v>0.34799999999999998</v>
      </c>
      <c r="J101" s="12">
        <f>Petrol[[#This Row],[Total Price]]-(Petrol[[#This Row],[BFP]]+Petrol[[#This Row],[Fuel tax ]]+Petrol[[#This Row],[Road accident Fund ]])</f>
        <v>3.2983000000000011</v>
      </c>
      <c r="K101" s="12">
        <v>63.86</v>
      </c>
      <c r="L101" s="12">
        <v>14.1572</v>
      </c>
      <c r="M101" s="12">
        <v>904.07879199999991</v>
      </c>
    </row>
    <row r="102" spans="1:13" x14ac:dyDescent="0.25">
      <c r="A102" s="2">
        <v>43586</v>
      </c>
      <c r="B102" s="12">
        <v>15.92</v>
      </c>
      <c r="C102" s="12">
        <v>7.7716999999999992</v>
      </c>
      <c r="D102" s="12">
        <v>3.52</v>
      </c>
      <c r="E102" s="12">
        <v>0.04</v>
      </c>
      <c r="F102" s="12">
        <v>1.98</v>
      </c>
      <c r="G102" s="12">
        <v>0.57399999999999995</v>
      </c>
      <c r="H102" s="12">
        <v>3.3E-3</v>
      </c>
      <c r="I102" s="12">
        <v>0.34799999999999998</v>
      </c>
      <c r="J102" s="12">
        <f>Petrol[[#This Row],[Total Price]]-(Petrol[[#This Row],[BFP]]+Petrol[[#This Row],[Fuel tax ]]+Petrol[[#This Row],[Road accident Fund ]])</f>
        <v>2.6483000000000008</v>
      </c>
      <c r="K102" s="12">
        <v>60.83</v>
      </c>
      <c r="L102" s="12">
        <v>14.437900000000001</v>
      </c>
      <c r="M102" s="12">
        <v>878.25745700000004</v>
      </c>
    </row>
    <row r="103" spans="1:13" x14ac:dyDescent="0.25">
      <c r="A103" s="3">
        <v>43617</v>
      </c>
      <c r="B103" s="12">
        <v>15.81</v>
      </c>
      <c r="C103" s="12">
        <v>7.6401000000000003</v>
      </c>
      <c r="D103" s="12">
        <v>3.61</v>
      </c>
      <c r="E103" s="12">
        <v>0.04</v>
      </c>
      <c r="F103" s="12">
        <v>1.98</v>
      </c>
      <c r="G103" s="12">
        <v>0.57399999999999995</v>
      </c>
      <c r="H103" s="12">
        <v>3.3E-3</v>
      </c>
      <c r="I103" s="12">
        <v>0.34799999999999998</v>
      </c>
      <c r="J103" s="12">
        <f>Petrol[[#This Row],[Total Price]]-(Petrol[[#This Row],[BFP]]+Petrol[[#This Row],[Fuel tax ]]+Petrol[[#This Row],[Road accident Fund ]])</f>
        <v>2.5799000000000003</v>
      </c>
      <c r="K103" s="12">
        <v>54.66</v>
      </c>
      <c r="L103" s="12">
        <v>14.607200000000001</v>
      </c>
      <c r="M103" s="12">
        <v>798.42955199999994</v>
      </c>
    </row>
    <row r="104" spans="1:13" x14ac:dyDescent="0.25">
      <c r="A104" s="2">
        <v>43647</v>
      </c>
      <c r="B104" s="12">
        <v>16.760000000000002</v>
      </c>
      <c r="C104" s="12">
        <v>6.7778999999999998</v>
      </c>
      <c r="D104" s="12">
        <v>3.61</v>
      </c>
      <c r="E104" s="12">
        <v>0.04</v>
      </c>
      <c r="F104" s="12">
        <v>1.98</v>
      </c>
      <c r="G104" s="12">
        <v>0.57399999999999995</v>
      </c>
      <c r="H104" s="12">
        <v>3.3E-3</v>
      </c>
      <c r="I104" s="12">
        <v>0.34799999999999998</v>
      </c>
      <c r="J104" s="12">
        <f>Petrol[[#This Row],[Total Price]]-(Petrol[[#This Row],[BFP]]+Petrol[[#This Row],[Fuel tax ]]+Petrol[[#This Row],[Road accident Fund ]])</f>
        <v>4.392100000000001</v>
      </c>
      <c r="K104" s="12">
        <v>57.35</v>
      </c>
      <c r="L104" s="12">
        <v>14.044700000000001</v>
      </c>
      <c r="M104" s="12">
        <v>805.46354500000007</v>
      </c>
    </row>
    <row r="105" spans="1:13" x14ac:dyDescent="0.25">
      <c r="A105" s="3">
        <v>43678</v>
      </c>
      <c r="B105" s="12">
        <v>16.670000000000002</v>
      </c>
      <c r="C105" s="12">
        <v>6.9316999999999993</v>
      </c>
      <c r="D105" s="12">
        <v>3.61</v>
      </c>
      <c r="E105" s="12">
        <v>0.04</v>
      </c>
      <c r="F105" s="12">
        <v>1.98</v>
      </c>
      <c r="G105" s="12">
        <v>0.57399999999999995</v>
      </c>
      <c r="H105" s="12">
        <v>3.3E-3</v>
      </c>
      <c r="I105" s="12">
        <v>0.34799999999999998</v>
      </c>
      <c r="J105" s="12">
        <f>Petrol[[#This Row],[Total Price]]-(Petrol[[#This Row],[BFP]]+Petrol[[#This Row],[Fuel tax ]]+Petrol[[#This Row],[Road accident Fund ]])</f>
        <v>4.1483000000000025</v>
      </c>
      <c r="K105" s="12">
        <v>54.81</v>
      </c>
      <c r="L105" s="12">
        <v>15.1388</v>
      </c>
      <c r="M105" s="12">
        <v>829.75762800000007</v>
      </c>
    </row>
    <row r="106" spans="1:13" x14ac:dyDescent="0.25">
      <c r="A106" s="2">
        <v>43709</v>
      </c>
      <c r="B106" s="12">
        <v>16.13</v>
      </c>
      <c r="C106" s="12">
        <v>7.0416999999999996</v>
      </c>
      <c r="D106" s="12">
        <v>3.61</v>
      </c>
      <c r="E106" s="12">
        <v>0.04</v>
      </c>
      <c r="F106" s="12">
        <v>1.98</v>
      </c>
      <c r="G106" s="12">
        <v>0.57399999999999995</v>
      </c>
      <c r="H106" s="12">
        <v>3.3E-3</v>
      </c>
      <c r="I106" s="12">
        <v>0.34799999999999998</v>
      </c>
      <c r="J106" s="12">
        <f>Petrol[[#This Row],[Total Price]]-(Petrol[[#This Row],[BFP]]+Petrol[[#This Row],[Fuel tax ]]+Petrol[[#This Row],[Road accident Fund ]])</f>
        <v>3.4982999999999986</v>
      </c>
      <c r="K106" s="12">
        <v>56.95</v>
      </c>
      <c r="L106" s="12">
        <v>14.8589</v>
      </c>
      <c r="M106" s="12">
        <v>846.21435500000007</v>
      </c>
    </row>
    <row r="107" spans="1:13" x14ac:dyDescent="0.25">
      <c r="A107" s="3">
        <v>43739</v>
      </c>
      <c r="B107" s="12">
        <v>14.82</v>
      </c>
      <c r="C107" s="12">
        <v>7.2216999999999993</v>
      </c>
      <c r="D107" s="12">
        <v>3.61</v>
      </c>
      <c r="E107" s="12">
        <v>0.04</v>
      </c>
      <c r="F107" s="12">
        <v>1.98</v>
      </c>
      <c r="G107" s="12">
        <v>0.57399999999999995</v>
      </c>
      <c r="H107" s="12">
        <v>3.3E-3</v>
      </c>
      <c r="I107" s="12">
        <v>0.34799999999999998</v>
      </c>
      <c r="J107" s="12">
        <f>Petrol[[#This Row],[Total Price]]-(Petrol[[#This Row],[BFP]]+Petrol[[#This Row],[Fuel tax ]]+Petrol[[#This Row],[Road accident Fund ]])</f>
        <v>2.0083000000000002</v>
      </c>
      <c r="K107" s="12">
        <v>53.96</v>
      </c>
      <c r="L107" s="12">
        <v>14.9132</v>
      </c>
      <c r="M107" s="12">
        <v>804.716272</v>
      </c>
    </row>
    <row r="108" spans="1:13" x14ac:dyDescent="0.25">
      <c r="A108" s="2">
        <v>43770</v>
      </c>
      <c r="B108" s="12">
        <v>14.08</v>
      </c>
      <c r="C108" s="12">
        <v>7.0916999999999986</v>
      </c>
      <c r="D108" s="12">
        <v>3.61</v>
      </c>
      <c r="E108" s="12">
        <v>0.04</v>
      </c>
      <c r="F108" s="12">
        <v>1.98</v>
      </c>
      <c r="G108" s="12">
        <v>0.57399999999999995</v>
      </c>
      <c r="H108" s="12">
        <v>3.3E-3</v>
      </c>
      <c r="I108" s="12">
        <v>0.34799999999999998</v>
      </c>
      <c r="J108" s="12">
        <f>Petrol[[#This Row],[Total Price]]-(Petrol[[#This Row],[BFP]]+Petrol[[#This Row],[Fuel tax ]]+Petrol[[#This Row],[Road accident Fund ]])</f>
        <v>1.3983000000000008</v>
      </c>
      <c r="K108" s="12">
        <v>57.03</v>
      </c>
      <c r="L108" s="12">
        <v>14.8188</v>
      </c>
      <c r="M108" s="12">
        <v>845.11616400000003</v>
      </c>
    </row>
    <row r="109" spans="1:13" x14ac:dyDescent="0.25">
      <c r="A109" s="3">
        <v>43800</v>
      </c>
      <c r="B109" s="12">
        <v>14.01</v>
      </c>
      <c r="C109" s="12">
        <v>7.1957000000000004</v>
      </c>
      <c r="D109" s="12">
        <v>3.61</v>
      </c>
      <c r="E109" s="12">
        <v>0.04</v>
      </c>
      <c r="F109" s="12">
        <v>1.98</v>
      </c>
      <c r="G109" s="12">
        <v>0.57399999999999995</v>
      </c>
      <c r="H109" s="12"/>
      <c r="I109" s="12">
        <v>0.35699999999999998</v>
      </c>
      <c r="J109" s="12">
        <f>Petrol[[#This Row],[Total Price]]-(Petrol[[#This Row],[BFP]]+Petrol[[#This Row],[Fuel tax ]]+Petrol[[#This Row],[Road accident Fund ]])</f>
        <v>1.2242999999999995</v>
      </c>
      <c r="K109" s="12">
        <v>59.88</v>
      </c>
      <c r="L109" s="12">
        <v>14.431900000000001</v>
      </c>
      <c r="M109" s="12">
        <v>864.18217200000004</v>
      </c>
    </row>
    <row r="110" spans="1:13" x14ac:dyDescent="0.25">
      <c r="A110" s="1">
        <v>43831</v>
      </c>
      <c r="B110" s="12">
        <v>14.46</v>
      </c>
      <c r="C110" s="12">
        <v>6.9997000000000007</v>
      </c>
      <c r="D110" s="12">
        <v>3.61</v>
      </c>
      <c r="E110" s="12">
        <v>0.04</v>
      </c>
      <c r="F110" s="12">
        <v>1.98</v>
      </c>
      <c r="G110" s="12">
        <v>0.57399999999999995</v>
      </c>
      <c r="H110" s="12">
        <v>3.3E-3</v>
      </c>
      <c r="I110" s="12">
        <v>0.35699999999999998</v>
      </c>
      <c r="J110" s="12">
        <f>Petrol[[#This Row],[Total Price]]-(Petrol[[#This Row],[BFP]]+Petrol[[#This Row],[Fuel tax ]]+Petrol[[#This Row],[Road accident Fund ]])</f>
        <v>1.8703000000000003</v>
      </c>
      <c r="K110" s="12">
        <v>57.52</v>
      </c>
      <c r="L110" s="12">
        <v>14.381399999999999</v>
      </c>
      <c r="M110" s="12">
        <v>827.21812799999998</v>
      </c>
    </row>
    <row r="111" spans="1:13" x14ac:dyDescent="0.25">
      <c r="A111" s="2">
        <v>43862</v>
      </c>
      <c r="B111" s="12">
        <v>14.59</v>
      </c>
      <c r="C111" s="12">
        <v>6.8696999999999999</v>
      </c>
      <c r="D111" s="12">
        <v>3.61</v>
      </c>
      <c r="E111" s="12">
        <v>0.04</v>
      </c>
      <c r="F111" s="12">
        <v>1.98</v>
      </c>
      <c r="G111" s="12">
        <v>0.57399999999999995</v>
      </c>
      <c r="H111" s="12">
        <v>3.3E-3</v>
      </c>
      <c r="I111" s="12">
        <v>0.35699999999999998</v>
      </c>
      <c r="J111" s="12">
        <f>Petrol[[#This Row],[Total Price]]-(Petrol[[#This Row],[BFP]]+Petrol[[#This Row],[Fuel tax ]]+Petrol[[#This Row],[Road accident Fund ]])</f>
        <v>2.1303000000000001</v>
      </c>
      <c r="K111" s="12">
        <v>50.54</v>
      </c>
      <c r="L111" s="12">
        <v>15.014699999999999</v>
      </c>
      <c r="M111" s="12">
        <v>758.842938</v>
      </c>
    </row>
    <row r="112" spans="1:13" x14ac:dyDescent="0.25">
      <c r="A112" s="1">
        <v>43891</v>
      </c>
      <c r="B112" s="12">
        <v>14.86</v>
      </c>
      <c r="C112" s="12">
        <v>6.6797000000000004</v>
      </c>
      <c r="D112" s="12">
        <v>3.61</v>
      </c>
      <c r="E112" s="12">
        <v>0.04</v>
      </c>
      <c r="F112" s="12">
        <v>1.98</v>
      </c>
      <c r="G112" s="12">
        <v>0.57399999999999995</v>
      </c>
      <c r="H112" s="12">
        <v>3.3E-3</v>
      </c>
      <c r="I112" s="12">
        <v>0.35699999999999998</v>
      </c>
      <c r="J112" s="12">
        <f>Petrol[[#This Row],[Total Price]]-(Petrol[[#This Row],[BFP]]+Petrol[[#This Row],[Fuel tax ]]+Petrol[[#This Row],[Road accident Fund ]])</f>
        <v>2.5902999999999992</v>
      </c>
      <c r="K112" s="12">
        <v>29.21</v>
      </c>
      <c r="L112" s="12">
        <v>16.657900000000001</v>
      </c>
      <c r="M112" s="12">
        <v>486.57725900000008</v>
      </c>
    </row>
    <row r="113" spans="1:13" x14ac:dyDescent="0.25">
      <c r="A113" s="2">
        <v>43922</v>
      </c>
      <c r="B113" s="12">
        <v>15.18</v>
      </c>
      <c r="C113" s="12">
        <v>4.4866999999999999</v>
      </c>
      <c r="D113" s="12">
        <v>3.77</v>
      </c>
      <c r="E113" s="12">
        <v>0.04</v>
      </c>
      <c r="F113" s="12">
        <v>2.0699999999999998</v>
      </c>
      <c r="G113" s="12">
        <v>0.63700000000000001</v>
      </c>
      <c r="H113" s="12">
        <v>3.3E-3</v>
      </c>
      <c r="I113" s="12">
        <v>0.35699999999999998</v>
      </c>
      <c r="J113" s="12">
        <f>Petrol[[#This Row],[Total Price]]-(Petrol[[#This Row],[BFP]]+Petrol[[#This Row],[Fuel tax ]]+Petrol[[#This Row],[Road accident Fund ]])</f>
        <v>4.8532999999999991</v>
      </c>
      <c r="K113" s="12">
        <v>16.55</v>
      </c>
      <c r="L113" s="12">
        <v>18.582999999999998</v>
      </c>
      <c r="M113" s="12">
        <v>307.54865000000001</v>
      </c>
    </row>
    <row r="114" spans="1:13" x14ac:dyDescent="0.25">
      <c r="A114" s="1">
        <v>43952</v>
      </c>
      <c r="B114" s="12">
        <v>15.17</v>
      </c>
      <c r="C114" s="12">
        <v>2.7477</v>
      </c>
      <c r="D114" s="12">
        <v>3.77</v>
      </c>
      <c r="E114" s="12">
        <v>0.04</v>
      </c>
      <c r="F114" s="12">
        <v>2.0699999999999998</v>
      </c>
      <c r="G114" s="12">
        <v>0.63700000000000001</v>
      </c>
      <c r="H114" s="12">
        <v>3.3E-3</v>
      </c>
      <c r="I114" s="12">
        <v>0.35699999999999998</v>
      </c>
      <c r="J114" s="12">
        <f>Petrol[[#This Row],[Total Price]]-(Petrol[[#This Row],[BFP]]+Petrol[[#This Row],[Fuel tax ]]+Petrol[[#This Row],[Road accident Fund ]])</f>
        <v>6.5823</v>
      </c>
      <c r="K114" s="12">
        <v>28.56</v>
      </c>
      <c r="L114" s="12">
        <v>18.169899999999998</v>
      </c>
      <c r="M114" s="12">
        <v>518.93234399999994</v>
      </c>
    </row>
    <row r="115" spans="1:13" x14ac:dyDescent="0.25">
      <c r="A115" s="2">
        <v>43983</v>
      </c>
      <c r="B115" s="12">
        <v>15.12</v>
      </c>
      <c r="C115" s="12">
        <v>3.9277000000000002</v>
      </c>
      <c r="D115" s="12">
        <v>3.77</v>
      </c>
      <c r="E115" s="12">
        <v>0.04</v>
      </c>
      <c r="F115" s="12">
        <v>2.0699999999999998</v>
      </c>
      <c r="G115" s="12">
        <v>0.63700000000000001</v>
      </c>
      <c r="H115" s="12">
        <v>3.3E-3</v>
      </c>
      <c r="I115" s="12">
        <v>0.35699999999999998</v>
      </c>
      <c r="J115" s="12">
        <f>Petrol[[#This Row],[Total Price]]-(Petrol[[#This Row],[BFP]]+Petrol[[#This Row],[Fuel tax ]]+Petrol[[#This Row],[Road accident Fund ]])</f>
        <v>5.3522999999999996</v>
      </c>
      <c r="K115" s="12">
        <v>38.31</v>
      </c>
      <c r="L115" s="12">
        <v>17.157800000000002</v>
      </c>
      <c r="M115" s="12">
        <v>657.31531800000016</v>
      </c>
    </row>
    <row r="116" spans="1:13" x14ac:dyDescent="0.25">
      <c r="A116" s="1">
        <v>44013</v>
      </c>
      <c r="B116" s="12">
        <v>13.4</v>
      </c>
      <c r="C116" s="12">
        <v>5.6476999999999986</v>
      </c>
      <c r="D116" s="12">
        <v>3.77</v>
      </c>
      <c r="E116" s="12">
        <v>0.04</v>
      </c>
      <c r="F116" s="12">
        <v>2.0699999999999998</v>
      </c>
      <c r="G116" s="12">
        <v>0.63700000000000001</v>
      </c>
      <c r="H116" s="12">
        <v>3.3E-3</v>
      </c>
      <c r="I116" s="12">
        <v>0.35699999999999998</v>
      </c>
      <c r="J116" s="12">
        <f>Petrol[[#This Row],[Total Price]]-(Petrol[[#This Row],[BFP]]+Petrol[[#This Row],[Fuel tax ]]+Petrol[[#This Row],[Road accident Fund ]])</f>
        <v>1.9123000000000019</v>
      </c>
      <c r="K116" s="12">
        <v>40.71</v>
      </c>
      <c r="L116" s="12">
        <v>16.770499999999998</v>
      </c>
      <c r="M116" s="12">
        <v>682.72705499999995</v>
      </c>
    </row>
    <row r="117" spans="1:13" x14ac:dyDescent="0.25">
      <c r="A117" s="2">
        <v>44044</v>
      </c>
      <c r="B117" s="12">
        <v>12.22</v>
      </c>
      <c r="C117" s="12">
        <v>5.6977000000000002</v>
      </c>
      <c r="D117" s="12">
        <v>3.77</v>
      </c>
      <c r="E117" s="12">
        <v>0.04</v>
      </c>
      <c r="F117" s="12">
        <v>2.0699999999999998</v>
      </c>
      <c r="G117" s="12">
        <v>0.63700000000000001</v>
      </c>
      <c r="H117" s="12">
        <v>3.3E-3</v>
      </c>
      <c r="I117" s="12">
        <v>0.35699999999999998</v>
      </c>
      <c r="J117" s="12">
        <f>Petrol[[#This Row],[Total Price]]-(Petrol[[#This Row],[BFP]]+Petrol[[#This Row],[Fuel tax ]]+Petrol[[#This Row],[Road accident Fund ]])</f>
        <v>0.68229999999999968</v>
      </c>
      <c r="K117" s="12">
        <v>42.34</v>
      </c>
      <c r="L117" s="12">
        <v>17.2315</v>
      </c>
      <c r="M117" s="12">
        <v>729.58171000000004</v>
      </c>
    </row>
    <row r="118" spans="1:13" x14ac:dyDescent="0.25">
      <c r="A118" s="1">
        <v>44075</v>
      </c>
      <c r="B118" s="12">
        <v>13.96</v>
      </c>
      <c r="C118" s="12">
        <v>5.6547000000000001</v>
      </c>
      <c r="D118" s="12">
        <v>3.77</v>
      </c>
      <c r="E118" s="12">
        <v>0.04</v>
      </c>
      <c r="F118" s="12">
        <v>2.0699999999999998</v>
      </c>
      <c r="G118" s="12">
        <v>0.63700000000000001</v>
      </c>
      <c r="H118" s="12">
        <v>3.3E-3</v>
      </c>
      <c r="I118" s="12">
        <v>0.35699999999999998</v>
      </c>
      <c r="J118" s="12">
        <f>Petrol[[#This Row],[Total Price]]-(Petrol[[#This Row],[BFP]]+Petrol[[#This Row],[Fuel tax ]]+Petrol[[#This Row],[Road accident Fund ]])</f>
        <v>2.4653000000000009</v>
      </c>
      <c r="K118" s="12">
        <v>39.630000000000003</v>
      </c>
      <c r="L118" s="12">
        <v>16.7285</v>
      </c>
      <c r="M118" s="12">
        <v>662.95045500000003</v>
      </c>
    </row>
    <row r="119" spans="1:13" x14ac:dyDescent="0.25">
      <c r="A119" s="2">
        <v>44105</v>
      </c>
      <c r="B119" s="12">
        <v>15.84</v>
      </c>
      <c r="C119" s="12">
        <v>5.3347699999999998</v>
      </c>
      <c r="D119" s="12">
        <v>3.77</v>
      </c>
      <c r="E119" s="12">
        <v>0.04</v>
      </c>
      <c r="F119" s="12">
        <v>2.0699999999999998</v>
      </c>
      <c r="G119" s="12">
        <v>0.63700000000000001</v>
      </c>
      <c r="H119" s="12">
        <v>3.3E-3</v>
      </c>
      <c r="I119" s="12">
        <v>0.35699999999999998</v>
      </c>
      <c r="J119" s="12">
        <f>Petrol[[#This Row],[Total Price]]-(Petrol[[#This Row],[BFP]]+Petrol[[#This Row],[Fuel tax ]]+Petrol[[#This Row],[Road accident Fund ]])</f>
        <v>4.6652299999999993</v>
      </c>
      <c r="K119" s="12">
        <v>39.4</v>
      </c>
      <c r="L119" s="12">
        <v>16.4773</v>
      </c>
      <c r="M119" s="12">
        <v>649.20561999999995</v>
      </c>
    </row>
    <row r="120" spans="1:13" x14ac:dyDescent="0.25">
      <c r="A120" s="1">
        <v>44136</v>
      </c>
      <c r="B120" s="12">
        <v>16.03</v>
      </c>
      <c r="C120" s="12">
        <v>5.0647000000000002</v>
      </c>
      <c r="D120" s="12">
        <v>3.77</v>
      </c>
      <c r="E120" s="12">
        <v>0.04</v>
      </c>
      <c r="F120" s="12">
        <v>2.0699999999999998</v>
      </c>
      <c r="G120" s="12">
        <v>0.63700000000000001</v>
      </c>
      <c r="H120" s="12">
        <v>3.3E-3</v>
      </c>
      <c r="I120" s="12">
        <v>0.35699999999999998</v>
      </c>
      <c r="J120" s="12">
        <f>Petrol[[#This Row],[Total Price]]-(Petrol[[#This Row],[BFP]]+Petrol[[#This Row],[Fuel tax ]]+Petrol[[#This Row],[Road accident Fund ]])</f>
        <v>5.1253000000000011</v>
      </c>
      <c r="K120" s="12">
        <v>40.94</v>
      </c>
      <c r="L120" s="12">
        <v>15.5853</v>
      </c>
      <c r="M120" s="12">
        <v>638.06218200000001</v>
      </c>
    </row>
    <row r="121" spans="1:13" x14ac:dyDescent="0.25">
      <c r="A121" s="2">
        <v>44166</v>
      </c>
      <c r="B121" s="12">
        <v>16.16</v>
      </c>
      <c r="C121" s="12">
        <v>4.7917000000000014</v>
      </c>
      <c r="D121" s="12">
        <v>3.77</v>
      </c>
      <c r="E121" s="12">
        <v>0.04</v>
      </c>
      <c r="F121" s="12">
        <v>2.0699999999999998</v>
      </c>
      <c r="G121" s="12">
        <v>0.63700000000000001</v>
      </c>
      <c r="H121" s="12">
        <v>3.3E-3</v>
      </c>
      <c r="I121" s="12">
        <v>0.40500000000000003</v>
      </c>
      <c r="J121" s="12">
        <f>Petrol[[#This Row],[Total Price]]-(Petrol[[#This Row],[BFP]]+Petrol[[#This Row],[Fuel tax ]]+Petrol[[#This Row],[Road accident Fund ]])</f>
        <v>5.528299999999998</v>
      </c>
      <c r="K121" s="12">
        <v>47.02</v>
      </c>
      <c r="L121" s="12">
        <v>14.915100000000001</v>
      </c>
      <c r="M121" s="12">
        <v>701.3080020000001</v>
      </c>
    </row>
    <row r="122" spans="1:13" x14ac:dyDescent="0.25">
      <c r="A122" s="1">
        <v>44197</v>
      </c>
      <c r="B122" s="12">
        <v>18.329999999999998</v>
      </c>
      <c r="C122" s="12">
        <v>5.1917</v>
      </c>
      <c r="D122" s="12">
        <v>3.77</v>
      </c>
      <c r="E122" s="12">
        <v>0.04</v>
      </c>
      <c r="F122" s="12">
        <v>2.0699999999999998</v>
      </c>
      <c r="G122" s="12">
        <v>0.63700000000000001</v>
      </c>
      <c r="H122" s="12">
        <v>3.3E-3</v>
      </c>
      <c r="I122" s="12">
        <v>0.40500000000000003</v>
      </c>
      <c r="J122" s="12">
        <f>Petrol[[#This Row],[Total Price]]-(Petrol[[#This Row],[BFP]]+Petrol[[#This Row],[Fuel tax ]]+Petrol[[#This Row],[Road accident Fund ]])</f>
        <v>7.2982999999999976</v>
      </c>
      <c r="K122" s="12">
        <v>52</v>
      </c>
      <c r="L122" s="12">
        <v>15.101900000000001</v>
      </c>
      <c r="M122" s="12">
        <v>785.29880000000003</v>
      </c>
    </row>
    <row r="123" spans="1:13" x14ac:dyDescent="0.25">
      <c r="A123" s="2">
        <v>44228</v>
      </c>
      <c r="B123" s="12">
        <v>18.34</v>
      </c>
      <c r="C123" s="12">
        <v>6.0016999999999996</v>
      </c>
      <c r="D123" s="12">
        <v>3.77</v>
      </c>
      <c r="E123" s="12">
        <v>0.04</v>
      </c>
      <c r="F123" s="12">
        <v>2.0699999999999998</v>
      </c>
      <c r="G123" s="12">
        <v>0.63700000000000001</v>
      </c>
      <c r="H123" s="12">
        <v>3.3E-3</v>
      </c>
      <c r="I123" s="12">
        <v>0.40500000000000003</v>
      </c>
      <c r="J123" s="12">
        <f>Petrol[[#This Row],[Total Price]]-(Petrol[[#This Row],[BFP]]+Petrol[[#This Row],[Fuel tax ]]+Petrol[[#This Row],[Road accident Fund ]])</f>
        <v>6.4983000000000004</v>
      </c>
      <c r="K123" s="12">
        <v>59.04</v>
      </c>
      <c r="L123" s="12">
        <v>14.768000000000001</v>
      </c>
      <c r="M123" s="12">
        <v>871.90272000000004</v>
      </c>
    </row>
    <row r="124" spans="1:13" x14ac:dyDescent="0.25">
      <c r="A124" s="1">
        <v>44256</v>
      </c>
      <c r="B124" s="12">
        <v>18.3</v>
      </c>
      <c r="C124" s="12">
        <v>6.5816999999999997</v>
      </c>
      <c r="D124" s="12">
        <v>3.77</v>
      </c>
      <c r="E124" s="12">
        <v>0.04</v>
      </c>
      <c r="F124" s="12">
        <v>2.0699999999999998</v>
      </c>
      <c r="G124" s="12">
        <v>0.63700000000000001</v>
      </c>
      <c r="H124" s="12">
        <v>3.3E-3</v>
      </c>
      <c r="I124" s="12">
        <v>0.40500000000000003</v>
      </c>
      <c r="J124" s="12">
        <f>Petrol[[#This Row],[Total Price]]-(Petrol[[#This Row],[BFP]]+Petrol[[#This Row],[Fuel tax ]]+Petrol[[#This Row],[Road accident Fund ]])</f>
        <v>5.8783000000000012</v>
      </c>
      <c r="K124" s="12">
        <v>62.33</v>
      </c>
      <c r="L124" s="12">
        <v>15.001099999999999</v>
      </c>
      <c r="M124" s="12">
        <v>935.01856299999997</v>
      </c>
    </row>
    <row r="125" spans="1:13" x14ac:dyDescent="0.25">
      <c r="A125" s="2">
        <v>44287</v>
      </c>
      <c r="B125" s="12">
        <v>17.39</v>
      </c>
      <c r="C125" s="12">
        <v>7.3616999999999999</v>
      </c>
      <c r="D125" s="12">
        <v>3.93</v>
      </c>
      <c r="E125" s="12">
        <v>0.04</v>
      </c>
      <c r="F125" s="12">
        <v>2.1800000000000002</v>
      </c>
      <c r="G125" s="12">
        <v>0.64900000000000002</v>
      </c>
      <c r="H125" s="12">
        <v>3.3E-3</v>
      </c>
      <c r="I125" s="12">
        <v>0.40500000000000003</v>
      </c>
      <c r="J125" s="12">
        <f>Petrol[[#This Row],[Total Price]]-(Petrol[[#This Row],[BFP]]+Petrol[[#This Row],[Fuel tax ]]+Petrol[[#This Row],[Road accident Fund ]])</f>
        <v>3.9183000000000003</v>
      </c>
      <c r="K125" s="12">
        <v>61.72</v>
      </c>
      <c r="L125" s="12">
        <v>14.4445</v>
      </c>
      <c r="M125" s="12">
        <v>891.51454000000001</v>
      </c>
    </row>
    <row r="126" spans="1:13" x14ac:dyDescent="0.25">
      <c r="A126" s="1">
        <v>44317</v>
      </c>
      <c r="B126" s="12">
        <v>17.13</v>
      </c>
      <c r="C126" s="12">
        <v>7.2716999999999992</v>
      </c>
      <c r="D126" s="12">
        <v>3.93</v>
      </c>
      <c r="E126" s="12">
        <v>0.04</v>
      </c>
      <c r="F126" s="12">
        <v>2.1800000000000002</v>
      </c>
      <c r="G126" s="12">
        <v>0.64900000000000002</v>
      </c>
      <c r="H126" s="12">
        <v>3.3E-3</v>
      </c>
      <c r="I126" s="12">
        <v>0.40500000000000003</v>
      </c>
      <c r="J126" s="12">
        <f>Petrol[[#This Row],[Total Price]]-(Petrol[[#This Row],[BFP]]+Petrol[[#This Row],[Fuel tax ]]+Petrol[[#This Row],[Road accident Fund ]])</f>
        <v>3.7483000000000004</v>
      </c>
      <c r="K126" s="12">
        <v>65.17</v>
      </c>
      <c r="L126" s="12">
        <v>14.076599999999999</v>
      </c>
      <c r="M126" s="12">
        <v>917.37202200000002</v>
      </c>
    </row>
    <row r="127" spans="1:13" x14ac:dyDescent="0.25">
      <c r="A127" s="2">
        <v>44348</v>
      </c>
      <c r="B127" s="12">
        <v>17.23</v>
      </c>
      <c r="C127" s="12">
        <v>7.1717000000000004</v>
      </c>
      <c r="D127" s="12">
        <v>3.93</v>
      </c>
      <c r="E127" s="12">
        <v>0.04</v>
      </c>
      <c r="F127" s="12">
        <v>2.1800000000000002</v>
      </c>
      <c r="G127" s="12">
        <v>0.64900000000000002</v>
      </c>
      <c r="H127" s="12">
        <v>3.3E-3</v>
      </c>
      <c r="I127" s="12">
        <v>0.40500000000000003</v>
      </c>
      <c r="J127" s="12">
        <f>Petrol[[#This Row],[Total Price]]-(Petrol[[#This Row],[BFP]]+Petrol[[#This Row],[Fuel tax ]]+Petrol[[#This Row],[Road accident Fund ]])</f>
        <v>3.9482999999999997</v>
      </c>
      <c r="K127" s="12">
        <v>71.38</v>
      </c>
      <c r="L127" s="12">
        <v>13.906700000000001</v>
      </c>
      <c r="M127" s="12">
        <v>992.66024600000003</v>
      </c>
    </row>
    <row r="128" spans="1:13" x14ac:dyDescent="0.25">
      <c r="A128" s="1">
        <v>44378</v>
      </c>
      <c r="B128" s="12">
        <v>17.32</v>
      </c>
      <c r="C128" s="12">
        <v>7.4316999999999993</v>
      </c>
      <c r="D128" s="12">
        <v>3.93</v>
      </c>
      <c r="E128" s="12">
        <v>0.04</v>
      </c>
      <c r="F128" s="12">
        <v>2.1800000000000002</v>
      </c>
      <c r="G128" s="12">
        <v>0.64900000000000002</v>
      </c>
      <c r="H128" s="12">
        <v>3.3E-3</v>
      </c>
      <c r="I128" s="12">
        <v>0.40500000000000003</v>
      </c>
      <c r="J128" s="12">
        <f>Petrol[[#This Row],[Total Price]]-(Petrol[[#This Row],[BFP]]+Petrol[[#This Row],[Fuel tax ]]+Petrol[[#This Row],[Road accident Fund ]])</f>
        <v>3.7783000000000015</v>
      </c>
      <c r="K128" s="12">
        <v>72.489999999999995</v>
      </c>
      <c r="L128" s="12">
        <v>14.5352</v>
      </c>
      <c r="M128" s="12">
        <v>1053.6566479999999</v>
      </c>
    </row>
    <row r="129" spans="1:13" x14ac:dyDescent="0.25">
      <c r="A129" s="2">
        <v>44409</v>
      </c>
      <c r="B129" s="12">
        <v>16.32</v>
      </c>
      <c r="C129" s="12">
        <v>8.2759</v>
      </c>
      <c r="D129" s="12">
        <v>3.93</v>
      </c>
      <c r="E129" s="12">
        <v>0.04</v>
      </c>
      <c r="F129" s="12">
        <v>2.1800000000000002</v>
      </c>
      <c r="G129" s="12">
        <v>0.64900000000000002</v>
      </c>
      <c r="H129" s="12">
        <v>3.3E-3</v>
      </c>
      <c r="I129" s="12">
        <v>0.40500000000000003</v>
      </c>
      <c r="J129" s="12">
        <f>Petrol[[#This Row],[Total Price]]-(Petrol[[#This Row],[BFP]]+Petrol[[#This Row],[Fuel tax ]]+Petrol[[#This Row],[Road accident Fund ]])</f>
        <v>1.9341000000000008</v>
      </c>
      <c r="K129" s="12">
        <v>67.73</v>
      </c>
      <c r="L129" s="12">
        <v>14.7989</v>
      </c>
      <c r="M129" s="12">
        <v>1002.3294969999999</v>
      </c>
    </row>
    <row r="130" spans="1:13" x14ac:dyDescent="0.25">
      <c r="A130" s="1">
        <v>44440</v>
      </c>
      <c r="B130" s="12">
        <v>15.67</v>
      </c>
      <c r="C130" s="12">
        <v>8.1711000000000009</v>
      </c>
      <c r="D130" s="12">
        <v>3.93</v>
      </c>
      <c r="E130" s="12">
        <v>0.04</v>
      </c>
      <c r="F130" s="12">
        <v>2.1800000000000002</v>
      </c>
      <c r="G130" s="12">
        <v>0.64900000000000002</v>
      </c>
      <c r="H130" s="12">
        <v>3.3E-3</v>
      </c>
      <c r="I130" s="12">
        <v>0.40500000000000003</v>
      </c>
      <c r="J130" s="12">
        <f>Petrol[[#This Row],[Total Price]]-(Petrol[[#This Row],[BFP]]+Petrol[[#This Row],[Fuel tax ]]+Petrol[[#This Row],[Road accident Fund ]])</f>
        <v>1.3888999999999996</v>
      </c>
      <c r="K130" s="12">
        <v>71.650000000000006</v>
      </c>
      <c r="L130" s="12">
        <v>14.5624</v>
      </c>
      <c r="M130" s="12">
        <v>1043.3959600000001</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B9489-1F80-4B57-B505-3E6216D995FE}">
  <dimension ref="A3:C9"/>
  <sheetViews>
    <sheetView workbookViewId="0">
      <selection activeCell="A3" sqref="A3:C9"/>
      <pivotSelection pane="bottomRight" showHeader="1" activeRow="2" click="1" r:id="rId1">
        <pivotArea type="all" dataOnly="0" outline="0" fieldPosition="0"/>
      </pivotSelection>
    </sheetView>
  </sheetViews>
  <sheetFormatPr defaultRowHeight="15" x14ac:dyDescent="0.25"/>
  <cols>
    <col min="1" max="1" width="29.140625" bestFit="1" customWidth="1"/>
    <col min="2" max="2" width="16.28515625" bestFit="1" customWidth="1"/>
    <col min="3" max="6" width="12" bestFit="1" customWidth="1"/>
  </cols>
  <sheetData>
    <row r="3" spans="1:3" x14ac:dyDescent="0.25">
      <c r="B3" s="7" t="s">
        <v>40</v>
      </c>
    </row>
    <row r="4" spans="1:3" x14ac:dyDescent="0.25">
      <c r="B4" t="s">
        <v>36</v>
      </c>
      <c r="C4" t="s">
        <v>13</v>
      </c>
    </row>
    <row r="6" spans="1:3" x14ac:dyDescent="0.25">
      <c r="A6" s="7" t="s">
        <v>41</v>
      </c>
    </row>
    <row r="7" spans="1:3" x14ac:dyDescent="0.25">
      <c r="A7" s="8" t="s">
        <v>37</v>
      </c>
      <c r="B7" s="11">
        <v>7.050988888888889</v>
      </c>
      <c r="C7" s="11">
        <v>7.050988888888889</v>
      </c>
    </row>
    <row r="8" spans="1:3" x14ac:dyDescent="0.25">
      <c r="A8" s="8" t="s">
        <v>42</v>
      </c>
      <c r="B8" s="11">
        <v>3.8766666666666669</v>
      </c>
      <c r="C8" s="11">
        <v>3.8766666666666669</v>
      </c>
    </row>
    <row r="9" spans="1:3" x14ac:dyDescent="0.25">
      <c r="A9" s="8" t="s">
        <v>43</v>
      </c>
      <c r="B9" s="11">
        <v>2.1433333333333331</v>
      </c>
      <c r="C9" s="11">
        <v>2.1433333333333331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3E3F9-8C50-4E9B-B853-55DD63F6D6B0}">
  <dimension ref="A3:I15"/>
  <sheetViews>
    <sheetView topLeftCell="D1" workbookViewId="0">
      <selection activeCell="D9" sqref="D9"/>
    </sheetView>
  </sheetViews>
  <sheetFormatPr defaultRowHeight="15" x14ac:dyDescent="0.25"/>
  <cols>
    <col min="1" max="1" width="13.140625" bestFit="1" customWidth="1"/>
    <col min="2" max="2" width="14.42578125" bestFit="1" customWidth="1"/>
    <col min="3" max="3" width="18.7109375" bestFit="1" customWidth="1"/>
    <col min="4" max="4" width="29.140625" bestFit="1" customWidth="1"/>
    <col min="5" max="5" width="36.7109375" bestFit="1" customWidth="1"/>
  </cols>
  <sheetData>
    <row r="3" spans="1:9" x14ac:dyDescent="0.25">
      <c r="A3" s="7" t="s">
        <v>12</v>
      </c>
      <c r="B3" t="s">
        <v>37</v>
      </c>
      <c r="C3" t="s">
        <v>42</v>
      </c>
      <c r="D3" t="s">
        <v>43</v>
      </c>
      <c r="E3" t="s">
        <v>46</v>
      </c>
    </row>
    <row r="4" spans="1:9" x14ac:dyDescent="0.25">
      <c r="A4" s="8" t="s">
        <v>14</v>
      </c>
      <c r="B4" s="11">
        <v>5.5796574999999997</v>
      </c>
      <c r="C4" s="11">
        <v>1.75</v>
      </c>
      <c r="D4" s="11">
        <v>0.77999999999999992</v>
      </c>
      <c r="E4" s="11">
        <v>1.7186758333333332</v>
      </c>
    </row>
    <row r="5" spans="1:9" x14ac:dyDescent="0.25">
      <c r="A5" s="8" t="s">
        <v>27</v>
      </c>
      <c r="B5" s="11">
        <v>6.6071166666666654</v>
      </c>
      <c r="C5" s="11">
        <v>1.925</v>
      </c>
      <c r="D5" s="11">
        <v>0.86000000000000021</v>
      </c>
      <c r="E5" s="11">
        <v>2.1712166666666657</v>
      </c>
    </row>
    <row r="6" spans="1:9" x14ac:dyDescent="0.25">
      <c r="A6" s="8" t="s">
        <v>28</v>
      </c>
      <c r="B6" s="11">
        <v>7.4658666666666669</v>
      </c>
      <c r="C6" s="11">
        <v>2.0874999999999999</v>
      </c>
      <c r="D6" s="11">
        <v>0.94000000000000006</v>
      </c>
      <c r="E6" s="11">
        <v>2.4283000000000001</v>
      </c>
      <c r="I6" t="s">
        <v>44</v>
      </c>
    </row>
    <row r="7" spans="1:9" x14ac:dyDescent="0.25">
      <c r="A7" s="8" t="s">
        <v>29</v>
      </c>
      <c r="B7" s="11">
        <v>8.0624166666666692</v>
      </c>
      <c r="C7" s="11">
        <v>2.2150000000000007</v>
      </c>
      <c r="D7" s="11">
        <v>1.0199999999999998</v>
      </c>
      <c r="E7" s="11">
        <v>2.5409166666666665</v>
      </c>
      <c r="I7">
        <f>0.3629*(12)+2.2007</f>
        <v>6.5555000000000003</v>
      </c>
    </row>
    <row r="8" spans="1:9" x14ac:dyDescent="0.25">
      <c r="A8" s="8" t="s">
        <v>30</v>
      </c>
      <c r="B8" s="11">
        <v>5.8636666666666661</v>
      </c>
      <c r="C8" s="11">
        <v>2.4737500000000003</v>
      </c>
      <c r="D8" s="11">
        <v>1.4149999999999998</v>
      </c>
      <c r="E8" s="11">
        <v>2.6609166666666675</v>
      </c>
      <c r="I8">
        <v>20.22</v>
      </c>
    </row>
    <row r="9" spans="1:9" x14ac:dyDescent="0.25">
      <c r="A9" s="8" t="s">
        <v>31</v>
      </c>
      <c r="B9" s="11">
        <v>5.4871166666666662</v>
      </c>
      <c r="C9" s="11">
        <v>2.7750000000000004</v>
      </c>
      <c r="D9" s="11">
        <v>1.5399999999999998</v>
      </c>
      <c r="E9" s="11">
        <v>2.824549999999999</v>
      </c>
    </row>
    <row r="10" spans="1:9" x14ac:dyDescent="0.25">
      <c r="A10" s="8" t="s">
        <v>32</v>
      </c>
      <c r="B10" s="11">
        <v>5.8852833333333336</v>
      </c>
      <c r="C10" s="11">
        <v>3.0749999999999993</v>
      </c>
      <c r="D10" s="11">
        <v>1.6074999999999997</v>
      </c>
      <c r="E10" s="11">
        <v>3.0630500000000001</v>
      </c>
    </row>
    <row r="11" spans="1:9" x14ac:dyDescent="0.25">
      <c r="A11" s="8" t="s">
        <v>33</v>
      </c>
      <c r="B11" s="11">
        <v>6.999883333333333</v>
      </c>
      <c r="C11" s="11">
        <v>3.3149999999999999</v>
      </c>
      <c r="D11" s="11">
        <v>1.8549999999999998</v>
      </c>
      <c r="E11" s="11">
        <v>3.2526166666666665</v>
      </c>
    </row>
    <row r="12" spans="1:9" x14ac:dyDescent="0.25">
      <c r="A12" s="8" t="s">
        <v>34</v>
      </c>
      <c r="B12" s="11">
        <v>6.8231666666666664</v>
      </c>
      <c r="C12" s="11">
        <v>3.5349999999999997</v>
      </c>
      <c r="D12" s="11">
        <v>1.9675000000000002</v>
      </c>
      <c r="E12" s="11">
        <v>3.409333333333334</v>
      </c>
    </row>
    <row r="13" spans="1:9" x14ac:dyDescent="0.25">
      <c r="A13" s="8" t="s">
        <v>35</v>
      </c>
      <c r="B13" s="11">
        <v>5.3252058333333334</v>
      </c>
      <c r="C13" s="11">
        <v>3.7300000000000009</v>
      </c>
      <c r="D13" s="11">
        <v>2.0474999999999999</v>
      </c>
      <c r="E13" s="11">
        <v>3.6464608333333337</v>
      </c>
    </row>
    <row r="14" spans="1:9" x14ac:dyDescent="0.25">
      <c r="A14" s="8" t="s">
        <v>36</v>
      </c>
      <c r="B14" s="11">
        <v>7.0509888888888899</v>
      </c>
      <c r="C14" s="11">
        <v>3.8766666666666669</v>
      </c>
      <c r="D14" s="11">
        <v>2.1433333333333331</v>
      </c>
      <c r="E14" s="11">
        <v>4.2656777777777783</v>
      </c>
    </row>
    <row r="15" spans="1:9" x14ac:dyDescent="0.25">
      <c r="A15" s="8" t="s">
        <v>13</v>
      </c>
      <c r="B15" s="11">
        <v>6.4546624806201569</v>
      </c>
      <c r="C15" s="11">
        <v>2.7710465116279077</v>
      </c>
      <c r="D15" s="11">
        <v>1.4548837209302321</v>
      </c>
      <c r="E15" s="11">
        <v>2.8758413953488362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4F2C3-E310-472A-888D-8CFFB8A2937A}">
  <dimension ref="A3:C17"/>
  <sheetViews>
    <sheetView workbookViewId="0">
      <selection activeCell="A13" sqref="A13"/>
    </sheetView>
  </sheetViews>
  <sheetFormatPr defaultRowHeight="15" x14ac:dyDescent="0.25"/>
  <cols>
    <col min="1" max="1" width="13.140625" bestFit="1" customWidth="1"/>
    <col min="2" max="2" width="14.42578125" bestFit="1" customWidth="1"/>
    <col min="3" max="3" width="19.140625" bestFit="1" customWidth="1"/>
  </cols>
  <sheetData>
    <row r="3" spans="1:3" x14ac:dyDescent="0.25">
      <c r="A3" s="7" t="s">
        <v>12</v>
      </c>
      <c r="B3" t="s">
        <v>37</v>
      </c>
      <c r="C3" t="s">
        <v>38</v>
      </c>
    </row>
    <row r="4" spans="1:3" x14ac:dyDescent="0.25">
      <c r="A4" s="8" t="s">
        <v>36</v>
      </c>
      <c r="B4" s="11"/>
      <c r="C4" s="11"/>
    </row>
    <row r="5" spans="1:3" x14ac:dyDescent="0.25">
      <c r="A5" s="9" t="s">
        <v>15</v>
      </c>
      <c r="B5" s="11"/>
      <c r="C5" s="11"/>
    </row>
    <row r="6" spans="1:3" x14ac:dyDescent="0.25">
      <c r="A6" s="10" t="s">
        <v>16</v>
      </c>
      <c r="B6" s="11">
        <v>5.1917</v>
      </c>
      <c r="C6" s="11">
        <v>15.101900000000001</v>
      </c>
    </row>
    <row r="7" spans="1:3" x14ac:dyDescent="0.25">
      <c r="A7" s="10" t="s">
        <v>17</v>
      </c>
      <c r="B7" s="11">
        <v>6.0016999999999996</v>
      </c>
      <c r="C7" s="11">
        <v>14.768000000000001</v>
      </c>
    </row>
    <row r="8" spans="1:3" x14ac:dyDescent="0.25">
      <c r="A8" s="10" t="s">
        <v>18</v>
      </c>
      <c r="B8" s="11">
        <v>6.5816999999999997</v>
      </c>
      <c r="C8" s="11">
        <v>15.001099999999999</v>
      </c>
    </row>
    <row r="9" spans="1:3" x14ac:dyDescent="0.25">
      <c r="A9" s="9" t="s">
        <v>19</v>
      </c>
      <c r="B9" s="11"/>
      <c r="C9" s="11"/>
    </row>
    <row r="10" spans="1:3" x14ac:dyDescent="0.25">
      <c r="A10" s="10" t="s">
        <v>20</v>
      </c>
      <c r="B10" s="11">
        <v>7.3616999999999999</v>
      </c>
      <c r="C10" s="11">
        <v>14.4445</v>
      </c>
    </row>
    <row r="11" spans="1:3" x14ac:dyDescent="0.25">
      <c r="A11" s="10" t="s">
        <v>21</v>
      </c>
      <c r="B11" s="11">
        <v>7.2716999999999992</v>
      </c>
      <c r="C11" s="11">
        <v>14.076599999999999</v>
      </c>
    </row>
    <row r="12" spans="1:3" x14ac:dyDescent="0.25">
      <c r="A12" s="10" t="s">
        <v>22</v>
      </c>
      <c r="B12" s="11">
        <v>7.1717000000000004</v>
      </c>
      <c r="C12" s="11">
        <v>13.906700000000001</v>
      </c>
    </row>
    <row r="13" spans="1:3" x14ac:dyDescent="0.25">
      <c r="A13" s="9" t="s">
        <v>23</v>
      </c>
      <c r="B13" s="11"/>
      <c r="C13" s="11"/>
    </row>
    <row r="14" spans="1:3" x14ac:dyDescent="0.25">
      <c r="A14" s="10" t="s">
        <v>24</v>
      </c>
      <c r="B14" s="11">
        <v>7.4316999999999993</v>
      </c>
      <c r="C14" s="11">
        <v>14.5352</v>
      </c>
    </row>
    <row r="15" spans="1:3" x14ac:dyDescent="0.25">
      <c r="A15" s="10" t="s">
        <v>25</v>
      </c>
      <c r="B15" s="11">
        <v>8.2759</v>
      </c>
      <c r="C15" s="11">
        <v>14.7989</v>
      </c>
    </row>
    <row r="16" spans="1:3" x14ac:dyDescent="0.25">
      <c r="A16" s="10" t="s">
        <v>26</v>
      </c>
      <c r="B16" s="11">
        <v>8.1711000000000009</v>
      </c>
      <c r="C16" s="11">
        <v>14.5624</v>
      </c>
    </row>
    <row r="17" spans="1:3" x14ac:dyDescent="0.25">
      <c r="A17" s="8" t="s">
        <v>13</v>
      </c>
      <c r="B17" s="11">
        <v>7.0509888888888899</v>
      </c>
      <c r="C17" s="11">
        <v>14.577255555555556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3928-D8CA-4543-9595-639B95431788}">
  <dimension ref="A3:C15"/>
  <sheetViews>
    <sheetView workbookViewId="0">
      <selection activeCell="N24" sqref="N24"/>
    </sheetView>
  </sheetViews>
  <sheetFormatPr defaultRowHeight="15" x14ac:dyDescent="0.25"/>
  <cols>
    <col min="1" max="1" width="13.140625" bestFit="1" customWidth="1"/>
    <col min="2" max="2" width="14.42578125" bestFit="1" customWidth="1"/>
    <col min="3" max="4" width="30.42578125" bestFit="1" customWidth="1"/>
  </cols>
  <sheetData>
    <row r="3" spans="1:3" x14ac:dyDescent="0.25">
      <c r="A3" s="7" t="s">
        <v>12</v>
      </c>
      <c r="B3" t="s">
        <v>37</v>
      </c>
      <c r="C3" t="s">
        <v>39</v>
      </c>
    </row>
    <row r="4" spans="1:3" x14ac:dyDescent="0.25">
      <c r="A4" s="8" t="s">
        <v>14</v>
      </c>
      <c r="B4" s="11">
        <v>5.5796574999999997</v>
      </c>
      <c r="C4" s="11">
        <v>94.874166666666667</v>
      </c>
    </row>
    <row r="5" spans="1:3" x14ac:dyDescent="0.25">
      <c r="A5" s="8" t="s">
        <v>27</v>
      </c>
      <c r="B5" s="11">
        <v>6.6071166666666654</v>
      </c>
      <c r="C5" s="11">
        <v>94.110833333333332</v>
      </c>
    </row>
    <row r="6" spans="1:3" x14ac:dyDescent="0.25">
      <c r="A6" s="8" t="s">
        <v>28</v>
      </c>
      <c r="B6" s="11">
        <v>7.4658666666666669</v>
      </c>
      <c r="C6" s="11">
        <v>97.90583333333332</v>
      </c>
    </row>
    <row r="7" spans="1:3" x14ac:dyDescent="0.25">
      <c r="A7" s="8" t="s">
        <v>29</v>
      </c>
      <c r="B7" s="11">
        <v>8.0624166666666692</v>
      </c>
      <c r="C7" s="11">
        <v>93.258333333333326</v>
      </c>
    </row>
    <row r="8" spans="1:3" x14ac:dyDescent="0.25">
      <c r="A8" s="8" t="s">
        <v>30</v>
      </c>
      <c r="B8" s="11">
        <v>5.8636666666666661</v>
      </c>
      <c r="C8" s="11">
        <v>48.688333333333333</v>
      </c>
    </row>
    <row r="9" spans="1:3" x14ac:dyDescent="0.25">
      <c r="A9" s="8" t="s">
        <v>31</v>
      </c>
      <c r="B9" s="11">
        <v>5.4871166666666662</v>
      </c>
      <c r="C9" s="11">
        <v>43.144166666666671</v>
      </c>
    </row>
    <row r="10" spans="1:3" x14ac:dyDescent="0.25">
      <c r="A10" s="8" t="s">
        <v>32</v>
      </c>
      <c r="B10" s="11">
        <v>5.8852833333333336</v>
      </c>
      <c r="C10" s="11">
        <v>50.884166666666665</v>
      </c>
    </row>
    <row r="11" spans="1:3" x14ac:dyDescent="0.25">
      <c r="A11" s="8" t="s">
        <v>33</v>
      </c>
      <c r="B11" s="11">
        <v>6.999883333333333</v>
      </c>
      <c r="C11" s="11">
        <v>64.938333333333333</v>
      </c>
    </row>
    <row r="12" spans="1:3" x14ac:dyDescent="0.25">
      <c r="A12" s="8" t="s">
        <v>34</v>
      </c>
      <c r="B12" s="11">
        <v>6.8231666666666664</v>
      </c>
      <c r="C12" s="11">
        <v>56.984166666666674</v>
      </c>
    </row>
    <row r="13" spans="1:3" x14ac:dyDescent="0.25">
      <c r="A13" s="8" t="s">
        <v>35</v>
      </c>
      <c r="B13" s="11">
        <v>5.3252058333333334</v>
      </c>
      <c r="C13" s="11">
        <v>39.227499999999999</v>
      </c>
    </row>
    <row r="14" spans="1:3" x14ac:dyDescent="0.25">
      <c r="A14" s="8" t="s">
        <v>36</v>
      </c>
      <c r="B14" s="11">
        <v>7.0509888888888899</v>
      </c>
      <c r="C14" s="11">
        <v>64.834444444444443</v>
      </c>
    </row>
    <row r="15" spans="1:3" x14ac:dyDescent="0.25">
      <c r="A15" s="8" t="s">
        <v>13</v>
      </c>
      <c r="B15" s="11">
        <v>6.4546624806201569</v>
      </c>
      <c r="C15" s="11">
        <v>68.152713178294547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44E3-BDFE-4690-BA7B-E5A29701A3EE}">
  <dimension ref="A3:D17"/>
  <sheetViews>
    <sheetView workbookViewId="0">
      <selection activeCell="A13" sqref="A13"/>
    </sheetView>
  </sheetViews>
  <sheetFormatPr defaultRowHeight="15" x14ac:dyDescent="0.25"/>
  <cols>
    <col min="1" max="1" width="13.140625" bestFit="1" customWidth="1"/>
    <col min="2" max="2" width="14.42578125" bestFit="1" customWidth="1"/>
    <col min="3" max="3" width="19.140625" bestFit="1" customWidth="1"/>
    <col min="4" max="4" width="30.42578125" bestFit="1" customWidth="1"/>
  </cols>
  <sheetData>
    <row r="3" spans="1:4" x14ac:dyDescent="0.25">
      <c r="A3" s="7" t="s">
        <v>12</v>
      </c>
      <c r="B3" t="s">
        <v>37</v>
      </c>
      <c r="C3" t="s">
        <v>38</v>
      </c>
      <c r="D3" t="s">
        <v>39</v>
      </c>
    </row>
    <row r="4" spans="1:4" x14ac:dyDescent="0.25">
      <c r="A4" s="8" t="s">
        <v>36</v>
      </c>
      <c r="B4" s="11"/>
      <c r="C4" s="11"/>
      <c r="D4" s="11"/>
    </row>
    <row r="5" spans="1:4" x14ac:dyDescent="0.25">
      <c r="A5" s="9" t="s">
        <v>15</v>
      </c>
      <c r="B5" s="11"/>
      <c r="C5" s="11"/>
      <c r="D5" s="11"/>
    </row>
    <row r="6" spans="1:4" x14ac:dyDescent="0.25">
      <c r="A6" s="10" t="s">
        <v>16</v>
      </c>
      <c r="B6" s="11">
        <v>5.1917</v>
      </c>
      <c r="C6" s="11">
        <v>15.101900000000001</v>
      </c>
      <c r="D6" s="11">
        <v>52</v>
      </c>
    </row>
    <row r="7" spans="1:4" x14ac:dyDescent="0.25">
      <c r="A7" s="10" t="s">
        <v>17</v>
      </c>
      <c r="B7" s="11">
        <v>6.0016999999999996</v>
      </c>
      <c r="C7" s="11">
        <v>14.768000000000001</v>
      </c>
      <c r="D7" s="11">
        <v>59.04</v>
      </c>
    </row>
    <row r="8" spans="1:4" x14ac:dyDescent="0.25">
      <c r="A8" s="10" t="s">
        <v>18</v>
      </c>
      <c r="B8" s="11">
        <v>6.5816999999999997</v>
      </c>
      <c r="C8" s="11">
        <v>15.001099999999999</v>
      </c>
      <c r="D8" s="11">
        <v>62.33</v>
      </c>
    </row>
    <row r="9" spans="1:4" x14ac:dyDescent="0.25">
      <c r="A9" s="9" t="s">
        <v>19</v>
      </c>
      <c r="B9" s="11"/>
      <c r="C9" s="11"/>
      <c r="D9" s="11"/>
    </row>
    <row r="10" spans="1:4" x14ac:dyDescent="0.25">
      <c r="A10" s="10" t="s">
        <v>20</v>
      </c>
      <c r="B10" s="11">
        <v>7.3616999999999999</v>
      </c>
      <c r="C10" s="11">
        <v>14.4445</v>
      </c>
      <c r="D10" s="11">
        <v>61.72</v>
      </c>
    </row>
    <row r="11" spans="1:4" x14ac:dyDescent="0.25">
      <c r="A11" s="10" t="s">
        <v>21</v>
      </c>
      <c r="B11" s="11">
        <v>7.2716999999999992</v>
      </c>
      <c r="C11" s="11">
        <v>14.076599999999999</v>
      </c>
      <c r="D11" s="11">
        <v>65.17</v>
      </c>
    </row>
    <row r="12" spans="1:4" x14ac:dyDescent="0.25">
      <c r="A12" s="10" t="s">
        <v>22</v>
      </c>
      <c r="B12" s="11">
        <v>7.1717000000000004</v>
      </c>
      <c r="C12" s="11">
        <v>13.906700000000001</v>
      </c>
      <c r="D12" s="11">
        <v>71.38</v>
      </c>
    </row>
    <row r="13" spans="1:4" x14ac:dyDescent="0.25">
      <c r="A13" s="9" t="s">
        <v>23</v>
      </c>
      <c r="B13" s="11"/>
      <c r="C13" s="11"/>
      <c r="D13" s="11"/>
    </row>
    <row r="14" spans="1:4" x14ac:dyDescent="0.25">
      <c r="A14" s="10" t="s">
        <v>24</v>
      </c>
      <c r="B14" s="11">
        <v>7.4316999999999993</v>
      </c>
      <c r="C14" s="11">
        <v>14.5352</v>
      </c>
      <c r="D14" s="11">
        <v>72.489999999999995</v>
      </c>
    </row>
    <row r="15" spans="1:4" x14ac:dyDescent="0.25">
      <c r="A15" s="10" t="s">
        <v>25</v>
      </c>
      <c r="B15" s="11">
        <v>8.2759</v>
      </c>
      <c r="C15" s="11">
        <v>14.7989</v>
      </c>
      <c r="D15" s="11">
        <v>67.73</v>
      </c>
    </row>
    <row r="16" spans="1:4" x14ac:dyDescent="0.25">
      <c r="A16" s="10" t="s">
        <v>26</v>
      </c>
      <c r="B16" s="11">
        <v>8.1711000000000009</v>
      </c>
      <c r="C16" s="11">
        <v>14.5624</v>
      </c>
      <c r="D16" s="11">
        <v>71.650000000000006</v>
      </c>
    </row>
    <row r="17" spans="1:4" x14ac:dyDescent="0.25">
      <c r="A17" s="8" t="s">
        <v>13</v>
      </c>
      <c r="B17" s="11">
        <v>7.0509888888888899</v>
      </c>
      <c r="C17" s="11">
        <v>14.577255555555556</v>
      </c>
      <c r="D17" s="11">
        <v>64.834444444444443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0E83C-EE66-47AC-95A0-CAC3BFE0BD46}">
  <dimension ref="A3:D15"/>
  <sheetViews>
    <sheetView workbookViewId="0">
      <selection activeCell="P20" sqref="P20"/>
    </sheetView>
  </sheetViews>
  <sheetFormatPr defaultRowHeight="15" x14ac:dyDescent="0.25"/>
  <cols>
    <col min="1" max="1" width="13.140625" bestFit="1" customWidth="1"/>
    <col min="2" max="2" width="36.7109375" bestFit="1" customWidth="1"/>
    <col min="3" max="3" width="19.140625" bestFit="1" customWidth="1"/>
    <col min="4" max="4" width="30.42578125" bestFit="1" customWidth="1"/>
  </cols>
  <sheetData>
    <row r="3" spans="1:4" x14ac:dyDescent="0.25">
      <c r="A3" s="7" t="s">
        <v>12</v>
      </c>
      <c r="B3" t="s">
        <v>46</v>
      </c>
      <c r="C3" t="s">
        <v>38</v>
      </c>
      <c r="D3" t="s">
        <v>39</v>
      </c>
    </row>
    <row r="4" spans="1:4" x14ac:dyDescent="0.25">
      <c r="A4" s="8" t="s">
        <v>14</v>
      </c>
      <c r="B4" s="11">
        <v>1.7186758333333332</v>
      </c>
      <c r="C4" s="11">
        <v>7.269233333333335</v>
      </c>
      <c r="D4" s="11">
        <v>94.874166666666667</v>
      </c>
    </row>
    <row r="5" spans="1:4" x14ac:dyDescent="0.25">
      <c r="A5" s="8" t="s">
        <v>27</v>
      </c>
      <c r="B5" s="11">
        <v>2.1712166666666657</v>
      </c>
      <c r="C5" s="11">
        <v>8.2181999999999995</v>
      </c>
      <c r="D5" s="11">
        <v>94.110833333333332</v>
      </c>
    </row>
    <row r="6" spans="1:4" x14ac:dyDescent="0.25">
      <c r="A6" s="8" t="s">
        <v>28</v>
      </c>
      <c r="B6" s="11">
        <v>2.4283000000000001</v>
      </c>
      <c r="C6" s="11">
        <v>9.6638666666666655</v>
      </c>
      <c r="D6" s="11">
        <v>97.90583333333332</v>
      </c>
    </row>
    <row r="7" spans="1:4" x14ac:dyDescent="0.25">
      <c r="A7" s="8" t="s">
        <v>29</v>
      </c>
      <c r="B7" s="11">
        <v>2.5409166666666665</v>
      </c>
      <c r="C7" s="11">
        <v>10.859233333333334</v>
      </c>
      <c r="D7" s="11">
        <v>93.258333333333326</v>
      </c>
    </row>
    <row r="8" spans="1:4" x14ac:dyDescent="0.25">
      <c r="A8" s="8" t="s">
        <v>30</v>
      </c>
      <c r="B8" s="11">
        <v>2.6609166666666675</v>
      </c>
      <c r="C8" s="11">
        <v>12.758707916666667</v>
      </c>
      <c r="D8" s="11">
        <v>48.688333333333333</v>
      </c>
    </row>
    <row r="9" spans="1:4" x14ac:dyDescent="0.25">
      <c r="A9" s="8" t="s">
        <v>31</v>
      </c>
      <c r="B9" s="11">
        <v>2.824549999999999</v>
      </c>
      <c r="C9" s="11">
        <v>14.719833333333334</v>
      </c>
      <c r="D9" s="11">
        <v>43.144166666666671</v>
      </c>
    </row>
    <row r="10" spans="1:4" x14ac:dyDescent="0.25">
      <c r="A10" s="8" t="s">
        <v>32</v>
      </c>
      <c r="B10" s="11">
        <v>3.0630500000000001</v>
      </c>
      <c r="C10" s="11">
        <v>13.321141666666668</v>
      </c>
      <c r="D10" s="11">
        <v>50.884166666666665</v>
      </c>
    </row>
    <row r="11" spans="1:4" x14ac:dyDescent="0.25">
      <c r="A11" s="8" t="s">
        <v>33</v>
      </c>
      <c r="B11" s="11">
        <v>3.2526166666666665</v>
      </c>
      <c r="C11" s="11">
        <v>13.246266666666665</v>
      </c>
      <c r="D11" s="11">
        <v>64.938333333333333</v>
      </c>
    </row>
    <row r="12" spans="1:4" x14ac:dyDescent="0.25">
      <c r="A12" s="8" t="s">
        <v>34</v>
      </c>
      <c r="B12" s="11">
        <v>3.409333333333334</v>
      </c>
      <c r="C12" s="11">
        <v>14.457458333333335</v>
      </c>
      <c r="D12" s="11">
        <v>56.984166666666674</v>
      </c>
    </row>
    <row r="13" spans="1:4" x14ac:dyDescent="0.25">
      <c r="A13" s="8" t="s">
        <v>35</v>
      </c>
      <c r="B13" s="11">
        <v>3.6464608333333337</v>
      </c>
      <c r="C13" s="11">
        <v>16.472741666666668</v>
      </c>
      <c r="D13" s="11">
        <v>39.227499999999999</v>
      </c>
    </row>
    <row r="14" spans="1:4" x14ac:dyDescent="0.25">
      <c r="A14" s="8" t="s">
        <v>36</v>
      </c>
      <c r="B14" s="11">
        <v>4.2656777777777783</v>
      </c>
      <c r="C14" s="11">
        <v>14.577255555555556</v>
      </c>
      <c r="D14" s="11">
        <v>64.834444444444443</v>
      </c>
    </row>
    <row r="15" spans="1:4" x14ac:dyDescent="0.25">
      <c r="A15" s="8" t="s">
        <v>13</v>
      </c>
      <c r="B15" s="11">
        <v>2.8758413953488362</v>
      </c>
      <c r="C15" s="11">
        <v>12.271592984496124</v>
      </c>
      <c r="D15" s="11">
        <v>68.152713178294547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CEE2C-EEBB-4E9D-AD7A-D5403A22433F}">
  <dimension ref="A3:F15"/>
  <sheetViews>
    <sheetView topLeftCell="A9" workbookViewId="0">
      <selection activeCell="C8" sqref="C8"/>
    </sheetView>
  </sheetViews>
  <sheetFormatPr defaultRowHeight="15" x14ac:dyDescent="0.25"/>
  <cols>
    <col min="1" max="1" width="13.140625" bestFit="1" customWidth="1"/>
    <col min="2" max="2" width="18.7109375" bestFit="1" customWidth="1"/>
    <col min="3" max="3" width="29.140625" bestFit="1" customWidth="1"/>
    <col min="4" max="4" width="20.5703125" bestFit="1" customWidth="1"/>
    <col min="5" max="5" width="36.7109375" bestFit="1" customWidth="1"/>
    <col min="6" max="6" width="14.42578125" bestFit="1" customWidth="1"/>
  </cols>
  <sheetData>
    <row r="3" spans="1:6" x14ac:dyDescent="0.25">
      <c r="A3" s="7" t="s">
        <v>12</v>
      </c>
      <c r="B3" t="s">
        <v>42</v>
      </c>
      <c r="C3" t="s">
        <v>43</v>
      </c>
      <c r="D3" t="s">
        <v>47</v>
      </c>
      <c r="E3" t="s">
        <v>46</v>
      </c>
      <c r="F3" t="s">
        <v>37</v>
      </c>
    </row>
    <row r="4" spans="1:6" x14ac:dyDescent="0.25">
      <c r="A4" s="8" t="s">
        <v>14</v>
      </c>
      <c r="B4" s="11">
        <v>1.75</v>
      </c>
      <c r="C4" s="11">
        <v>0.77999999999999992</v>
      </c>
      <c r="D4" s="11">
        <v>9.8283333333333314</v>
      </c>
      <c r="E4" s="11">
        <v>1.7186758333333332</v>
      </c>
      <c r="F4" s="11">
        <v>5.5796574999999997</v>
      </c>
    </row>
    <row r="5" spans="1:6" x14ac:dyDescent="0.25">
      <c r="A5" s="8" t="s">
        <v>27</v>
      </c>
      <c r="B5" s="11">
        <v>1.925</v>
      </c>
      <c r="C5" s="11">
        <v>0.86000000000000021</v>
      </c>
      <c r="D5" s="11">
        <v>11.563333333333333</v>
      </c>
      <c r="E5" s="11">
        <v>2.1712166666666657</v>
      </c>
      <c r="F5" s="11">
        <v>6.6071166666666654</v>
      </c>
    </row>
    <row r="6" spans="1:6" x14ac:dyDescent="0.25">
      <c r="A6" s="8" t="s">
        <v>28</v>
      </c>
      <c r="B6" s="11">
        <v>2.0874999999999999</v>
      </c>
      <c r="C6" s="11">
        <v>0.94000000000000006</v>
      </c>
      <c r="D6" s="11">
        <v>12.921666666666667</v>
      </c>
      <c r="E6" s="11">
        <v>2.4283000000000001</v>
      </c>
      <c r="F6" s="11">
        <v>7.4658666666666669</v>
      </c>
    </row>
    <row r="7" spans="1:6" x14ac:dyDescent="0.25">
      <c r="A7" s="8" t="s">
        <v>29</v>
      </c>
      <c r="B7" s="11">
        <v>2.2150000000000007</v>
      </c>
      <c r="C7" s="11">
        <v>1.0199999999999998</v>
      </c>
      <c r="D7" s="11">
        <v>13.838333333333333</v>
      </c>
      <c r="E7" s="11">
        <v>2.5409166666666665</v>
      </c>
      <c r="F7" s="11">
        <v>8.0624166666666692</v>
      </c>
    </row>
    <row r="8" spans="1:6" x14ac:dyDescent="0.25">
      <c r="A8" s="8" t="s">
        <v>30</v>
      </c>
      <c r="B8" s="11">
        <v>2.4737500000000003</v>
      </c>
      <c r="C8" s="11">
        <v>1.4149999999999998</v>
      </c>
      <c r="D8" s="11">
        <v>12.413333333333334</v>
      </c>
      <c r="E8" s="11">
        <v>2.6609166666666675</v>
      </c>
      <c r="F8" s="11">
        <v>5.8636666666666661</v>
      </c>
    </row>
    <row r="9" spans="1:6" x14ac:dyDescent="0.25">
      <c r="A9" s="8" t="s">
        <v>31</v>
      </c>
      <c r="B9" s="11">
        <v>2.7750000000000004</v>
      </c>
      <c r="C9" s="11">
        <v>1.5399999999999998</v>
      </c>
      <c r="D9" s="11">
        <v>12.626666666666667</v>
      </c>
      <c r="E9" s="11">
        <v>2.824549999999999</v>
      </c>
      <c r="F9" s="11">
        <v>5.4871166666666662</v>
      </c>
    </row>
    <row r="10" spans="1:6" x14ac:dyDescent="0.25">
      <c r="A10" s="8" t="s">
        <v>32</v>
      </c>
      <c r="B10" s="11">
        <v>3.0749999999999993</v>
      </c>
      <c r="C10" s="11">
        <v>1.6074999999999997</v>
      </c>
      <c r="D10" s="11">
        <v>13.630833333333335</v>
      </c>
      <c r="E10" s="11">
        <v>3.0630500000000001</v>
      </c>
      <c r="F10" s="11">
        <v>5.8852833333333336</v>
      </c>
    </row>
    <row r="11" spans="1:6" x14ac:dyDescent="0.25">
      <c r="A11" s="8" t="s">
        <v>33</v>
      </c>
      <c r="B11" s="11">
        <v>3.3149999999999999</v>
      </c>
      <c r="C11" s="11">
        <v>1.8549999999999998</v>
      </c>
      <c r="D11" s="11">
        <v>15.422499999999998</v>
      </c>
      <c r="E11" s="11">
        <v>3.2526166666666665</v>
      </c>
      <c r="F11" s="11">
        <v>6.999883333333333</v>
      </c>
    </row>
    <row r="12" spans="1:6" x14ac:dyDescent="0.25">
      <c r="A12" s="8" t="s">
        <v>34</v>
      </c>
      <c r="B12" s="11">
        <v>3.5349999999999997</v>
      </c>
      <c r="C12" s="11">
        <v>1.9675000000000002</v>
      </c>
      <c r="D12" s="11">
        <v>15.735000000000001</v>
      </c>
      <c r="E12" s="11">
        <v>3.409333333333334</v>
      </c>
      <c r="F12" s="11">
        <v>6.8231666666666664</v>
      </c>
    </row>
    <row r="13" spans="1:6" x14ac:dyDescent="0.25">
      <c r="A13" s="8" t="s">
        <v>35</v>
      </c>
      <c r="B13" s="11">
        <v>3.7300000000000009</v>
      </c>
      <c r="C13" s="11">
        <v>2.0474999999999999</v>
      </c>
      <c r="D13" s="11">
        <v>14.749166666666667</v>
      </c>
      <c r="E13" s="11">
        <v>3.6464608333333337</v>
      </c>
      <c r="F13" s="11">
        <v>5.3252058333333334</v>
      </c>
    </row>
    <row r="14" spans="1:6" x14ac:dyDescent="0.25">
      <c r="A14" s="8" t="s">
        <v>36</v>
      </c>
      <c r="B14" s="11">
        <v>3.8766666666666669</v>
      </c>
      <c r="C14" s="11">
        <v>2.1433333333333331</v>
      </c>
      <c r="D14" s="11">
        <v>17.336666666666662</v>
      </c>
      <c r="E14" s="11">
        <v>4.2656777777777783</v>
      </c>
      <c r="F14" s="11">
        <v>7.0509888888888899</v>
      </c>
    </row>
    <row r="15" spans="1:6" x14ac:dyDescent="0.25">
      <c r="A15" s="8" t="s">
        <v>13</v>
      </c>
      <c r="B15" s="11">
        <v>2.7710465116279077</v>
      </c>
      <c r="C15" s="11">
        <v>1.4548837209302321</v>
      </c>
      <c r="D15" s="11">
        <v>13.556434108527126</v>
      </c>
      <c r="E15" s="11">
        <v>2.8758413953488362</v>
      </c>
      <c r="F15" s="11">
        <v>6.4546624806201569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2B8B2-B33D-4F71-9C77-5C29EFD69250}">
  <dimension ref="A3:D15"/>
  <sheetViews>
    <sheetView topLeftCell="A4" workbookViewId="0">
      <selection activeCell="Q24" sqref="Q24"/>
    </sheetView>
  </sheetViews>
  <sheetFormatPr defaultRowHeight="15" x14ac:dyDescent="0.25"/>
  <cols>
    <col min="1" max="1" width="13.140625" bestFit="1" customWidth="1"/>
    <col min="2" max="2" width="18.7109375" bestFit="1" customWidth="1"/>
    <col min="3" max="3" width="29.140625" bestFit="1" customWidth="1"/>
    <col min="4" max="4" width="20.5703125" bestFit="1" customWidth="1"/>
  </cols>
  <sheetData>
    <row r="3" spans="1:4" x14ac:dyDescent="0.25">
      <c r="A3" s="7" t="s">
        <v>12</v>
      </c>
      <c r="B3" t="s">
        <v>42</v>
      </c>
      <c r="C3" t="s">
        <v>43</v>
      </c>
      <c r="D3" t="s">
        <v>47</v>
      </c>
    </row>
    <row r="4" spans="1:4" x14ac:dyDescent="0.25">
      <c r="A4" s="8" t="s">
        <v>14</v>
      </c>
      <c r="B4" s="11">
        <v>1.75</v>
      </c>
      <c r="C4" s="11">
        <v>0.77999999999999992</v>
      </c>
      <c r="D4" s="11">
        <v>9.8283333333333314</v>
      </c>
    </row>
    <row r="5" spans="1:4" x14ac:dyDescent="0.25">
      <c r="A5" s="8" t="s">
        <v>27</v>
      </c>
      <c r="B5" s="11">
        <v>1.925</v>
      </c>
      <c r="C5" s="11">
        <v>0.86000000000000021</v>
      </c>
      <c r="D5" s="11">
        <v>11.563333333333333</v>
      </c>
    </row>
    <row r="6" spans="1:4" x14ac:dyDescent="0.25">
      <c r="A6" s="8" t="s">
        <v>28</v>
      </c>
      <c r="B6" s="11">
        <v>2.0874999999999999</v>
      </c>
      <c r="C6" s="11">
        <v>0.94000000000000006</v>
      </c>
      <c r="D6" s="11">
        <v>12.921666666666667</v>
      </c>
    </row>
    <row r="7" spans="1:4" x14ac:dyDescent="0.25">
      <c r="A7" s="8" t="s">
        <v>29</v>
      </c>
      <c r="B7" s="11">
        <v>2.2150000000000007</v>
      </c>
      <c r="C7" s="11">
        <v>1.0199999999999998</v>
      </c>
      <c r="D7" s="11">
        <v>13.838333333333333</v>
      </c>
    </row>
    <row r="8" spans="1:4" x14ac:dyDescent="0.25">
      <c r="A8" s="8" t="s">
        <v>30</v>
      </c>
      <c r="B8" s="11">
        <v>2.4737500000000003</v>
      </c>
      <c r="C8" s="11">
        <v>1.4149999999999998</v>
      </c>
      <c r="D8" s="11">
        <v>12.413333333333334</v>
      </c>
    </row>
    <row r="9" spans="1:4" x14ac:dyDescent="0.25">
      <c r="A9" s="8" t="s">
        <v>31</v>
      </c>
      <c r="B9" s="11">
        <v>2.7750000000000004</v>
      </c>
      <c r="C9" s="11">
        <v>1.5399999999999998</v>
      </c>
      <c r="D9" s="11">
        <v>12.626666666666667</v>
      </c>
    </row>
    <row r="10" spans="1:4" x14ac:dyDescent="0.25">
      <c r="A10" s="8" t="s">
        <v>32</v>
      </c>
      <c r="B10" s="11">
        <v>3.0749999999999993</v>
      </c>
      <c r="C10" s="11">
        <v>1.6074999999999997</v>
      </c>
      <c r="D10" s="11">
        <v>13.630833333333335</v>
      </c>
    </row>
    <row r="11" spans="1:4" x14ac:dyDescent="0.25">
      <c r="A11" s="8" t="s">
        <v>33</v>
      </c>
      <c r="B11" s="11">
        <v>3.3149999999999999</v>
      </c>
      <c r="C11" s="11">
        <v>1.8549999999999998</v>
      </c>
      <c r="D11" s="11">
        <v>15.422499999999998</v>
      </c>
    </row>
    <row r="12" spans="1:4" x14ac:dyDescent="0.25">
      <c r="A12" s="8" t="s">
        <v>34</v>
      </c>
      <c r="B12" s="11">
        <v>3.5349999999999997</v>
      </c>
      <c r="C12" s="11">
        <v>1.9675000000000002</v>
      </c>
      <c r="D12" s="11">
        <v>15.735000000000001</v>
      </c>
    </row>
    <row r="13" spans="1:4" x14ac:dyDescent="0.25">
      <c r="A13" s="8" t="s">
        <v>35</v>
      </c>
      <c r="B13" s="11">
        <v>3.7300000000000009</v>
      </c>
      <c r="C13" s="11">
        <v>2.0474999999999999</v>
      </c>
      <c r="D13" s="11">
        <v>14.749166666666667</v>
      </c>
    </row>
    <row r="14" spans="1:4" x14ac:dyDescent="0.25">
      <c r="A14" s="8" t="s">
        <v>36</v>
      </c>
      <c r="B14" s="11">
        <v>3.8766666666666669</v>
      </c>
      <c r="C14" s="11">
        <v>2.1433333333333331</v>
      </c>
      <c r="D14" s="11">
        <v>17.336666666666662</v>
      </c>
    </row>
    <row r="15" spans="1:4" x14ac:dyDescent="0.25">
      <c r="A15" s="8" t="s">
        <v>13</v>
      </c>
      <c r="B15" s="11">
        <v>2.7710465116279077</v>
      </c>
      <c r="C15" s="11">
        <v>1.4548837209302321</v>
      </c>
      <c r="D15" s="11">
        <v>13.556434108527126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Pivot_Table</vt:lpstr>
      <vt:lpstr>Pie Charts</vt:lpstr>
      <vt:lpstr>Line &amp; Bar</vt:lpstr>
      <vt:lpstr>BFP vs USD_Rand Pivot</vt:lpstr>
      <vt:lpstr>BFP vs Crude Oil Pivot</vt:lpstr>
      <vt:lpstr>BFP Pivot Table</vt:lpstr>
      <vt:lpstr>Other Cost Pivot</vt:lpstr>
      <vt:lpstr>FT &amp; RAF Pivot</vt:lpstr>
      <vt:lpstr>FT &amp; RAF vs Total Price</vt:lpstr>
      <vt:lpstr>FT &amp; RAF vs BFP</vt:lpstr>
      <vt:lpstr>Petrol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PC</cp:lastModifiedBy>
  <dcterms:created xsi:type="dcterms:W3CDTF">2021-10-25T17:21:27Z</dcterms:created>
  <dcterms:modified xsi:type="dcterms:W3CDTF">2021-10-26T11:32:54Z</dcterms:modified>
</cp:coreProperties>
</file>