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Michigan Documents\First Term\Master's Thesis\Code\Working\MS-Thesis\"/>
    </mc:Choice>
  </mc:AlternateContent>
  <xr:revisionPtr revIDLastSave="0" documentId="13_ncr:1_{DE7FD468-AACA-48C7-9F96-AC2EBFFF7E53}" xr6:coauthVersionLast="47" xr6:coauthVersionMax="47" xr10:uidLastSave="{00000000-0000-0000-0000-000000000000}"/>
  <bookViews>
    <workbookView xWindow="57480" yWindow="-120" windowWidth="38640" windowHeight="21240" xr2:uid="{ABAAE2DD-B30E-47F3-A330-BD0DA80F4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I13" i="1"/>
  <c r="I14" i="1"/>
  <c r="I15" i="1"/>
  <c r="G13" i="1"/>
  <c r="F18" i="1" s="1"/>
  <c r="G14" i="1"/>
  <c r="G15" i="1"/>
  <c r="E14" i="1"/>
  <c r="E15" i="1"/>
  <c r="E13" i="1"/>
  <c r="F15" i="1"/>
  <c r="F14" i="1"/>
  <c r="F13" i="1"/>
  <c r="D15" i="1"/>
  <c r="D14" i="1"/>
  <c r="D13" i="1"/>
  <c r="C15" i="1"/>
  <c r="C14" i="1"/>
  <c r="C10" i="1"/>
  <c r="C7" i="1"/>
  <c r="H13" i="1" l="1"/>
  <c r="J13" i="1" s="1"/>
  <c r="J18" i="1" s="1"/>
  <c r="H14" i="1"/>
  <c r="J14" i="1" s="1"/>
  <c r="H15" i="1"/>
  <c r="J15" i="1" s="1"/>
</calcChain>
</file>

<file path=xl/sharedStrings.xml><?xml version="1.0" encoding="utf-8"?>
<sst xmlns="http://schemas.openxmlformats.org/spreadsheetml/2006/main" count="23" uniqueCount="21">
  <si>
    <t>b:</t>
  </si>
  <si>
    <t>m</t>
  </si>
  <si>
    <t>t_p:</t>
  </si>
  <si>
    <t>sig_yp:</t>
  </si>
  <si>
    <t>MPa</t>
  </si>
  <si>
    <t>E:</t>
  </si>
  <si>
    <t>beta:</t>
  </si>
  <si>
    <t>Plate</t>
  </si>
  <si>
    <t>Web</t>
  </si>
  <si>
    <t>Flange</t>
  </si>
  <si>
    <t>dy</t>
  </si>
  <si>
    <t>dz</t>
  </si>
  <si>
    <t>A</t>
  </si>
  <si>
    <t>M1</t>
  </si>
  <si>
    <t>d</t>
  </si>
  <si>
    <t>I_i</t>
  </si>
  <si>
    <t>I_NA</t>
  </si>
  <si>
    <t>z_i</t>
  </si>
  <si>
    <t>z_bar:</t>
  </si>
  <si>
    <t>I_NA:</t>
  </si>
  <si>
    <t>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</si>
</sst>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0000000"/>
    <numFmt numFmtId="166" formatCode="0.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7F23-F59F-4282-8044-DAE29AAA60A2}">
  <dimension ref="B2:J23"/>
  <sheetViews>
    <sheetView tabSelected="1" workbookViewId="0">
      <selection activeCell="F18" sqref="F18"/>
    </sheetView>
  </sheetViews>
  <sheetFormatPr defaultRowHeight="14.4" x14ac:dyDescent="0.55000000000000004"/>
  <cols>
    <col min="3" max="7" width="13.26171875" bestFit="1" customWidth="1"/>
    <col min="8" max="8" width="13.83984375" bestFit="1" customWidth="1"/>
    <col min="9" max="9" width="13.26171875" bestFit="1" customWidth="1"/>
    <col min="10" max="10" width="13.62890625" bestFit="1" customWidth="1"/>
  </cols>
  <sheetData>
    <row r="2" spans="2:10" x14ac:dyDescent="0.55000000000000004">
      <c r="B2" t="s">
        <v>0</v>
      </c>
      <c r="C2">
        <v>0.49256555000000002</v>
      </c>
      <c r="D2" t="s">
        <v>1</v>
      </c>
    </row>
    <row r="3" spans="2:10" x14ac:dyDescent="0.55000000000000004">
      <c r="B3" t="s">
        <v>2</v>
      </c>
      <c r="C3">
        <v>8.9999999999999993E-3</v>
      </c>
      <c r="D3" t="s">
        <v>1</v>
      </c>
    </row>
    <row r="4" spans="2:10" x14ac:dyDescent="0.55000000000000004">
      <c r="B4" t="s">
        <v>3</v>
      </c>
      <c r="C4">
        <v>207</v>
      </c>
      <c r="D4" t="s">
        <v>4</v>
      </c>
    </row>
    <row r="5" spans="2:10" x14ac:dyDescent="0.55000000000000004">
      <c r="B5" t="s">
        <v>5</v>
      </c>
      <c r="C5">
        <v>71000</v>
      </c>
      <c r="D5" t="s">
        <v>4</v>
      </c>
    </row>
    <row r="7" spans="2:10" x14ac:dyDescent="0.55000000000000004">
      <c r="B7" t="s">
        <v>6</v>
      </c>
      <c r="C7">
        <f>(C2/C3)*((C4/C5)^0.5)</f>
        <v>2.9551363427939328</v>
      </c>
    </row>
    <row r="10" spans="2:10" x14ac:dyDescent="0.55000000000000004">
      <c r="C10">
        <f>C2/C3</f>
        <v>54.729505555555562</v>
      </c>
    </row>
    <row r="12" spans="2:10" x14ac:dyDescent="0.55000000000000004">
      <c r="C12" t="s">
        <v>10</v>
      </c>
      <c r="D12" t="s">
        <v>11</v>
      </c>
      <c r="E12" t="s">
        <v>12</v>
      </c>
      <c r="F12" t="s">
        <v>17</v>
      </c>
      <c r="G12" t="s">
        <v>13</v>
      </c>
      <c r="H12" t="s">
        <v>14</v>
      </c>
      <c r="I12" t="s">
        <v>15</v>
      </c>
      <c r="J12" t="s">
        <v>16</v>
      </c>
    </row>
    <row r="13" spans="2:10" x14ac:dyDescent="0.55000000000000004">
      <c r="B13" t="s">
        <v>7</v>
      </c>
      <c r="C13" s="2">
        <v>0.31787418000000001</v>
      </c>
      <c r="D13" s="2">
        <f>9/1000</f>
        <v>8.9999999999999993E-3</v>
      </c>
      <c r="E13" s="2">
        <f>C13*D13</f>
        <v>2.8608676199999997E-3</v>
      </c>
      <c r="F13" s="2">
        <f>D13/2</f>
        <v>4.4999999999999997E-3</v>
      </c>
      <c r="G13" s="2">
        <f>F13*E13</f>
        <v>1.2873904289999998E-5</v>
      </c>
      <c r="H13" s="2">
        <f>F13-$F$18</f>
        <v>-2.5370419745638563E-2</v>
      </c>
      <c r="I13" s="3">
        <f>(1/12)*C13*(D13^3)</f>
        <v>1.9310856434999994E-8</v>
      </c>
      <c r="J13" s="3">
        <f>I13+(E13*(H13^2))</f>
        <v>1.8607317536406863E-6</v>
      </c>
    </row>
    <row r="14" spans="2:10" x14ac:dyDescent="0.55000000000000004">
      <c r="B14" t="s">
        <v>8</v>
      </c>
      <c r="C14" s="2">
        <f>8/1000</f>
        <v>8.0000000000000002E-3</v>
      </c>
      <c r="D14" s="2">
        <f>100/1000</f>
        <v>0.1</v>
      </c>
      <c r="E14" s="2">
        <f>C14*D14</f>
        <v>8.0000000000000004E-4</v>
      </c>
      <c r="F14" s="2">
        <f>D13+(D14/2)</f>
        <v>5.9000000000000004E-2</v>
      </c>
      <c r="G14" s="2">
        <f>F14*E14</f>
        <v>4.7200000000000002E-5</v>
      </c>
      <c r="H14" s="2">
        <f t="shared" ref="H14:H15" si="0">F14-$F$18</f>
        <v>2.912958025436144E-2</v>
      </c>
      <c r="I14" s="3">
        <f t="shared" ref="I14:I15" si="1">(1/12)*C14*(D14^3)</f>
        <v>6.6666666666666681E-7</v>
      </c>
      <c r="J14" s="3">
        <f t="shared" ref="J14:J15" si="2">I14+(E14*(H14^2))</f>
        <v>1.345492623302894E-6</v>
      </c>
    </row>
    <row r="15" spans="2:10" x14ac:dyDescent="0.55000000000000004">
      <c r="B15" t="s">
        <v>9</v>
      </c>
      <c r="C15" s="2">
        <f>100/1000</f>
        <v>0.1</v>
      </c>
      <c r="D15" s="2">
        <f>6/1000</f>
        <v>6.0000000000000001E-3</v>
      </c>
      <c r="E15" s="2">
        <f>C15*D15</f>
        <v>6.0000000000000006E-4</v>
      </c>
      <c r="F15" s="2">
        <f>D13+D14+(D15/2)</f>
        <v>0.112</v>
      </c>
      <c r="G15" s="2">
        <f>F15*E15</f>
        <v>6.7200000000000007E-5</v>
      </c>
      <c r="H15" s="2">
        <f t="shared" si="0"/>
        <v>8.2129580254361442E-2</v>
      </c>
      <c r="I15" s="3">
        <f t="shared" si="1"/>
        <v>1.8E-9</v>
      </c>
      <c r="J15" s="3">
        <f t="shared" si="2"/>
        <v>4.0489607716545581E-6</v>
      </c>
    </row>
    <row r="18" spans="4:10" x14ac:dyDescent="0.55000000000000004">
      <c r="E18" t="s">
        <v>18</v>
      </c>
      <c r="F18">
        <f>SUM(G13:G15)/SUM(E13:E15)</f>
        <v>2.9870419745638564E-2</v>
      </c>
      <c r="I18" t="s">
        <v>19</v>
      </c>
      <c r="J18" s="1">
        <f>SUM(J13:J15)</f>
        <v>7.2551851485981386E-6</v>
      </c>
    </row>
    <row r="21" spans="4:10" x14ac:dyDescent="0.55000000000000004">
      <c r="I21" t="s">
        <v>20</v>
      </c>
      <c r="J21" s="1"/>
    </row>
    <row r="23" spans="4:10" x14ac:dyDescent="0.55000000000000004">
      <c r="D23" s="2">
        <f>SUM(E14:E15)</f>
        <v>1.4000000000000002E-3</v>
      </c>
      <c r="E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2025-01-27T21:34:27Z</dcterms:created>
  <dcterms:modified xsi:type="dcterms:W3CDTF">2025-01-28T02:22:41Z</dcterms:modified>
</cp:coreProperties>
</file>