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or\Dropbox\PC\Desktop\Projects\personalFinances\python\"/>
    </mc:Choice>
  </mc:AlternateContent>
  <xr:revisionPtr revIDLastSave="0" documentId="13_ncr:1_{9B686294-74AC-4ADB-8A28-7B2626FCF32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Inputs" sheetId="1" r:id="rId1"/>
    <sheet name="Home" sheetId="6" r:id="rId2"/>
    <sheet name="Rent" sheetId="7" r:id="rId3"/>
    <sheet name="Car" sheetId="5" r:id="rId4"/>
    <sheet name="Food" sheetId="8" r:id="rId5"/>
    <sheet name="Entertain" sheetId="11" r:id="rId6"/>
    <sheet name="Personal Care" sheetId="10" r:id="rId7"/>
    <sheet name="Health Care" sheetId="9" r:id="rId8"/>
    <sheet name="Pet" sheetId="12" r:id="rId9"/>
    <sheet name="Holiday" sheetId="13" r:id="rId10"/>
    <sheet name="Charity" sheetId="14" r:id="rId11"/>
    <sheet name="Education" sheetId="15" r:id="rId12"/>
    <sheet name="Vacation" sheetId="16" r:id="rId13"/>
    <sheet name="Major" sheetId="17" r:id="rId14"/>
    <sheet name="Random" sheetId="18" r:id="rId15"/>
    <sheet name="Accounts" sheetId="4" r:id="rId16"/>
    <sheet name="Allocations" sheetId="2" r:id="rId17"/>
    <sheet name="Sheet1" sheetId="19" r:id="rId18"/>
    <sheet name="Earnings" sheetId="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" l="1"/>
  <c r="D4" i="11" l="1"/>
  <c r="K3" i="5"/>
  <c r="K3" i="7"/>
  <c r="B5" i="6"/>
  <c r="B4" i="6"/>
  <c r="B11" i="5"/>
  <c r="B9" i="5"/>
  <c r="B5" i="5"/>
  <c r="A7" i="5" s="1"/>
  <c r="B7" i="5" s="1"/>
  <c r="A10" i="5" s="1"/>
  <c r="B10" i="5" s="1"/>
  <c r="A13" i="5" s="1"/>
  <c r="B13" i="5" s="1"/>
  <c r="B6" i="5"/>
  <c r="A8" i="5" s="1"/>
  <c r="B8" i="5" s="1"/>
  <c r="A12" i="5" s="1"/>
  <c r="B12" i="5" s="1"/>
  <c r="A14" i="5" s="1"/>
  <c r="B14" i="5" s="1"/>
</calcChain>
</file>

<file path=xl/sharedStrings.xml><?xml version="1.0" encoding="utf-8"?>
<sst xmlns="http://schemas.openxmlformats.org/spreadsheetml/2006/main" count="291" uniqueCount="138">
  <si>
    <t>Years</t>
  </si>
  <si>
    <t>Salary Growth</t>
  </si>
  <si>
    <t>months</t>
  </si>
  <si>
    <t>Fuel</t>
  </si>
  <si>
    <t>monthly</t>
  </si>
  <si>
    <t>EZ Pass</t>
  </si>
  <si>
    <t>Groceries</t>
  </si>
  <si>
    <t>Restaurants</t>
  </si>
  <si>
    <t>Vet</t>
  </si>
  <si>
    <t>Tuition</t>
  </si>
  <si>
    <t>Housing</t>
  </si>
  <si>
    <t>Dining</t>
  </si>
  <si>
    <t>Books</t>
  </si>
  <si>
    <t>Bin Width</t>
  </si>
  <si>
    <t>Decay Factor</t>
  </si>
  <si>
    <t>SAVINGS</t>
  </si>
  <si>
    <t>ACCOUNT NAME</t>
  </si>
  <si>
    <t>EARNINGS</t>
  </si>
  <si>
    <t>Mean</t>
  </si>
  <si>
    <t>Std Dev</t>
  </si>
  <si>
    <t>[OPT] Mean</t>
  </si>
  <si>
    <t>[OPT] Std Dev</t>
  </si>
  <si>
    <t>CONTRIBUTION</t>
  </si>
  <si>
    <t>highDividend</t>
  </si>
  <si>
    <t>lowVolatility</t>
  </si>
  <si>
    <t>valueGrowth</t>
  </si>
  <si>
    <t>indexFund</t>
  </si>
  <si>
    <t>leverageFund</t>
  </si>
  <si>
    <t>trad401k</t>
  </si>
  <si>
    <t>roth401k</t>
  </si>
  <si>
    <t>college529</t>
  </si>
  <si>
    <t>shortTermSavings</t>
  </si>
  <si>
    <t>longTermSavings</t>
  </si>
  <si>
    <t>spending</t>
  </si>
  <si>
    <t>SUMMARY</t>
  </si>
  <si>
    <t>Current Value</t>
  </si>
  <si>
    <t>Capital Gains Tax</t>
  </si>
  <si>
    <t>Account Type</t>
  </si>
  <si>
    <t>LONG</t>
  </si>
  <si>
    <t>SHORT</t>
  </si>
  <si>
    <t>NONE</t>
  </si>
  <si>
    <t>Down Payment</t>
  </si>
  <si>
    <t>Sell Year</t>
  </si>
  <si>
    <t>Cost</t>
  </si>
  <si>
    <t>Purchase Year</t>
  </si>
  <si>
    <t>Appreciation</t>
  </si>
  <si>
    <t>Term Length</t>
  </si>
  <si>
    <t>Interest Rate</t>
  </si>
  <si>
    <t>Insurance</t>
  </si>
  <si>
    <t>Repairs</t>
  </si>
  <si>
    <t>%</t>
  </si>
  <si>
    <t>low, avg, high</t>
  </si>
  <si>
    <t>monthly (low, avg, high)</t>
  </si>
  <si>
    <t>Previous Balance</t>
  </si>
  <si>
    <t>Allocation</t>
  </si>
  <si>
    <t>Property Tax</t>
  </si>
  <si>
    <t>Electricity</t>
  </si>
  <si>
    <t>Gas</t>
  </si>
  <si>
    <t>Water</t>
  </si>
  <si>
    <t>annual (low, avg, high)</t>
  </si>
  <si>
    <t>annual</t>
  </si>
  <si>
    <t>yrs</t>
  </si>
  <si>
    <t>Alcohol</t>
  </si>
  <si>
    <t>Fast Food</t>
  </si>
  <si>
    <t>Work Food</t>
  </si>
  <si>
    <t>Internet</t>
  </si>
  <si>
    <t>Phone</t>
  </si>
  <si>
    <t>TV</t>
  </si>
  <si>
    <t>Amazon</t>
  </si>
  <si>
    <t>Nest</t>
  </si>
  <si>
    <t>Beach</t>
  </si>
  <si>
    <t>Chase</t>
  </si>
  <si>
    <t>Microsoft</t>
  </si>
  <si>
    <t>Dropbox</t>
  </si>
  <si>
    <t>Software</t>
  </si>
  <si>
    <t>Memberships</t>
  </si>
  <si>
    <t>Hulu</t>
  </si>
  <si>
    <t>F1</t>
  </si>
  <si>
    <t>Clothing</t>
  </si>
  <si>
    <t>Shoes</t>
  </si>
  <si>
    <t>Hair</t>
  </si>
  <si>
    <t>Makeup</t>
  </si>
  <si>
    <t>Products</t>
  </si>
  <si>
    <t>Pharmacy</t>
  </si>
  <si>
    <t>Deductible</t>
  </si>
  <si>
    <t>Coinsurance</t>
  </si>
  <si>
    <t>Max Out-of-Pocket</t>
  </si>
  <si>
    <t># of Visits</t>
  </si>
  <si>
    <t>Cost per Visit</t>
  </si>
  <si>
    <t>bool</t>
  </si>
  <si>
    <t>HSA</t>
  </si>
  <si>
    <t>Food</t>
  </si>
  <si>
    <t>Essentials</t>
  </si>
  <si>
    <t>Toys</t>
  </si>
  <si>
    <t>Caretaker</t>
  </si>
  <si>
    <t>annually</t>
  </si>
  <si>
    <t>Family Birthday</t>
  </si>
  <si>
    <t>Family Holidays</t>
  </si>
  <si>
    <t>Children Holidays</t>
  </si>
  <si>
    <t>Children Birthday</t>
  </si>
  <si>
    <t>Personal Birthday</t>
  </si>
  <si>
    <t>Personal Holidays</t>
  </si>
  <si>
    <t>Personal Valentines</t>
  </si>
  <si>
    <t>Personal Anniversary</t>
  </si>
  <si>
    <t>annual per child</t>
  </si>
  <si>
    <t>Travel</t>
  </si>
  <si>
    <t>Events</t>
  </si>
  <si>
    <t>Hotel</t>
  </si>
  <si>
    <t>Rental</t>
  </si>
  <si>
    <t># of Days</t>
  </si>
  <si>
    <t>per day</t>
  </si>
  <si>
    <t>Donations</t>
  </si>
  <si>
    <t>Event Year</t>
  </si>
  <si>
    <t>Event Name</t>
  </si>
  <si>
    <t>Max Cost</t>
  </si>
  <si>
    <t>INVEST</t>
  </si>
  <si>
    <t>ROTH</t>
  </si>
  <si>
    <t>TRAD</t>
  </si>
  <si>
    <t>Ages</t>
  </si>
  <si>
    <t>Iterations</t>
  </si>
  <si>
    <t>Child Ages</t>
  </si>
  <si>
    <t>Filing</t>
  </si>
  <si>
    <t>Filing State</t>
  </si>
  <si>
    <t>Salary</t>
  </si>
  <si>
    <t>Previous Salary (#1)</t>
  </si>
  <si>
    <t>Previous Salary (#2)</t>
  </si>
  <si>
    <t>JOINT</t>
  </si>
  <si>
    <t>NJ</t>
  </si>
  <si>
    <t>Bonus</t>
  </si>
  <si>
    <t>Chance of Promotion</t>
  </si>
  <si>
    <t>Promotion Wait Period</t>
  </si>
  <si>
    <t>Promotion Growth</t>
  </si>
  <si>
    <t>Inflation Average</t>
  </si>
  <si>
    <t>Inflation Std Dev</t>
  </si>
  <si>
    <t>Child Inflation</t>
  </si>
  <si>
    <t>% per child</t>
  </si>
  <si>
    <t>Max Age of Childcare</t>
  </si>
  <si>
    <t>Retirement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</si>
</sst>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theme="0" tint="-0.499984740745262"/>
      <name val="Arial"/>
      <family val="2"/>
    </font>
    <font>
      <b/>
      <sz val="8"/>
      <color rgb="FF000000"/>
      <name val="Arial"/>
      <family val="2"/>
    </font>
    <font>
      <i/>
      <sz val="10"/>
      <color rgb="FF000000"/>
      <name val="Arial"/>
      <family val="2"/>
    </font>
    <font>
      <b/>
      <i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right"/>
    </xf>
    <xf numFmtId="164" fontId="0" fillId="33" borderId="0" xfId="2" applyNumberFormat="1" applyFont="1" applyFill="1" applyAlignment="1">
      <alignment horizontal="center" vertical="center"/>
    </xf>
    <xf numFmtId="165" fontId="18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 vertical="center"/>
    </xf>
    <xf numFmtId="9" fontId="0" fillId="33" borderId="0" xfId="2" applyFont="1" applyFill="1" applyAlignment="1">
      <alignment horizontal="center" vertical="center"/>
    </xf>
    <xf numFmtId="1" fontId="0" fillId="33" borderId="0" xfId="2" applyNumberFormat="1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0" fontId="0" fillId="33" borderId="0" xfId="2" applyNumberFormat="1" applyFont="1" applyFill="1" applyAlignment="1">
      <alignment horizontal="center" vertical="center"/>
    </xf>
    <xf numFmtId="165" fontId="0" fillId="33" borderId="0" xfId="1" applyNumberFormat="1" applyFont="1" applyFill="1" applyAlignment="1">
      <alignment horizontal="center" vertical="center"/>
    </xf>
    <xf numFmtId="164" fontId="22" fillId="0" borderId="0" xfId="2" applyNumberFormat="1" applyFont="1" applyAlignment="1">
      <alignment horizontal="center" vertical="center"/>
    </xf>
    <xf numFmtId="164" fontId="19" fillId="0" borderId="0" xfId="2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23" fillId="0" borderId="0" xfId="0" applyFont="1" applyAlignment="1">
      <alignment horizontal="right"/>
    </xf>
    <xf numFmtId="0" fontId="0" fillId="34" borderId="0" xfId="0" applyFill="1" applyAlignment="1">
      <alignment horizontal="center" vertical="center"/>
    </xf>
    <xf numFmtId="165" fontId="0" fillId="34" borderId="0" xfId="1" applyNumberFormat="1" applyFont="1" applyFill="1" applyAlignment="1">
      <alignment horizontal="center" vertical="center"/>
    </xf>
    <xf numFmtId="0" fontId="0" fillId="34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24" fillId="0" borderId="0" xfId="2" applyNumberFormat="1" applyFont="1" applyAlignment="1">
      <alignment horizontal="center" vertical="center"/>
    </xf>
    <xf numFmtId="1" fontId="0" fillId="34" borderId="0" xfId="2" applyNumberFormat="1" applyFont="1" applyFill="1" applyAlignment="1">
      <alignment horizontal="center" vertical="center"/>
    </xf>
    <xf numFmtId="1" fontId="20" fillId="34" borderId="0" xfId="2" applyNumberFormat="1" applyFont="1" applyFill="1" applyAlignment="1">
      <alignment horizontal="center" vertical="center"/>
    </xf>
    <xf numFmtId="164" fontId="0" fillId="0" borderId="0" xfId="2" applyNumberFormat="1" applyFont="1"/>
    <xf numFmtId="0" fontId="25" fillId="0" borderId="0" xfId="0" applyFont="1" applyAlignment="1">
      <alignment horizontal="right"/>
    </xf>
    <xf numFmtId="165" fontId="0" fillId="0" borderId="0" xfId="1" applyNumberFormat="1" applyFont="1"/>
    <xf numFmtId="165" fontId="0" fillId="33" borderId="0" xfId="1" applyNumberFormat="1" applyFont="1" applyFill="1" applyAlignment="1">
      <alignment vertical="center"/>
    </xf>
    <xf numFmtId="0" fontId="0" fillId="34" borderId="0" xfId="0" applyFill="1"/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9" fontId="0" fillId="35" borderId="0" xfId="2" applyFont="1" applyFill="1" applyAlignment="1">
      <alignment horizontal="center" vertical="center"/>
    </xf>
    <xf numFmtId="0" fontId="0" fillId="35" borderId="0" xfId="0" applyFill="1"/>
    <xf numFmtId="10" fontId="0" fillId="35" borderId="0" xfId="2" applyNumberFormat="1" applyFont="1" applyFill="1"/>
    <xf numFmtId="1" fontId="0" fillId="35" borderId="0" xfId="2" applyNumberFormat="1" applyFont="1" applyFill="1" applyAlignment="1">
      <alignment horizontal="center" vertical="center"/>
    </xf>
    <xf numFmtId="164" fontId="0" fillId="35" borderId="0" xfId="2" applyNumberFormat="1" applyFont="1" applyFill="1" applyAlignment="1">
      <alignment horizontal="center" vertical="center"/>
    </xf>
    <xf numFmtId="164" fontId="0" fillId="35" borderId="0" xfId="0" applyNumberFormat="1" applyFill="1"/>
    <xf numFmtId="0" fontId="21" fillId="0" borderId="0" xfId="0" applyFont="1" applyAlignment="1">
      <alignment horizontal="right" vertical="center"/>
    </xf>
    <xf numFmtId="0" fontId="26" fillId="0" borderId="0" xfId="0" applyFont="1" applyAlignment="1">
      <alignment horizontal="center"/>
    </xf>
    <xf numFmtId="165" fontId="0" fillId="34" borderId="0" xfId="1" applyNumberFormat="1" applyFont="1" applyFill="1"/>
    <xf numFmtId="165" fontId="0" fillId="34" borderId="0" xfId="1" applyNumberFormat="1" applyFont="1" applyFill="1" applyAlignment="1">
      <alignment horizontal="left"/>
    </xf>
    <xf numFmtId="0" fontId="27" fillId="0" borderId="0" xfId="0" applyFont="1" applyAlignment="1">
      <alignment horizontal="center"/>
    </xf>
    <xf numFmtId="0" fontId="0" fillId="33" borderId="0" xfId="1" applyNumberFormat="1" applyFont="1" applyFill="1" applyAlignment="1">
      <alignment horizontal="center" vertical="center"/>
    </xf>
    <xf numFmtId="165" fontId="0" fillId="36" borderId="0" xfId="1" applyNumberFormat="1" applyFont="1" applyFill="1" applyAlignment="1">
      <alignment horizontal="center" vertical="center"/>
    </xf>
    <xf numFmtId="9" fontId="0" fillId="36" borderId="0" xfId="2" applyFont="1" applyFill="1" applyAlignment="1">
      <alignment horizontal="center" vertical="center"/>
    </xf>
    <xf numFmtId="0" fontId="0" fillId="37" borderId="0" xfId="0" applyFill="1"/>
    <xf numFmtId="0" fontId="21" fillId="37" borderId="0" xfId="0" applyFont="1" applyFill="1" applyAlignment="1">
      <alignment horizontal="right" vertical="center"/>
    </xf>
    <xf numFmtId="0" fontId="21" fillId="37" borderId="0" xfId="0" applyFont="1" applyFill="1" applyAlignment="1">
      <alignment horizontal="left" vertical="center"/>
    </xf>
    <xf numFmtId="0" fontId="0" fillId="37" borderId="0" xfId="0" applyFill="1" applyAlignment="1">
      <alignment horizontal="right"/>
    </xf>
    <xf numFmtId="0" fontId="21" fillId="37" borderId="0" xfId="0" applyFont="1" applyFill="1" applyAlignment="1">
      <alignment horizontal="center" vertical="center"/>
    </xf>
    <xf numFmtId="164" fontId="0" fillId="35" borderId="0" xfId="2" applyNumberFormat="1" applyFont="1" applyFill="1"/>
    <xf numFmtId="164" fontId="22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34" borderId="0" xfId="0" applyFill="1" applyAlignment="1">
      <alignment horizontal="center"/>
    </xf>
    <xf numFmtId="9" fontId="0" fillId="0" borderId="0" xfId="2" applyFont="1" applyAlignment="1">
      <alignment horizontal="center"/>
    </xf>
    <xf numFmtId="164" fontId="28" fillId="0" borderId="0" xfId="2" applyNumberFormat="1" applyFont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M106"/>
  <sheetViews>
    <sheetView tabSelected="1" topLeftCell="A4" workbookViewId="0">
      <selection activeCell="C25" sqref="C25"/>
    </sheetView>
  </sheetViews>
  <sheetFormatPr defaultColWidth="8.33203125" defaultRowHeight="14.4" x14ac:dyDescent="0.25"/>
  <cols>
    <col min="1" max="1" width="24.33203125" style="16" bestFit="1" customWidth="1"/>
    <col min="2" max="2" width="12.77734375" style="6" bestFit="1" customWidth="1"/>
    <col min="3" max="3" width="11.21875" style="55" customWidth="1"/>
    <col min="4" max="6" width="11.21875" style="15" customWidth="1"/>
    <col min="7" max="16384" width="8.33203125" style="15"/>
  </cols>
  <sheetData>
    <row r="1" spans="1:13" s="2" customFormat="1" x14ac:dyDescent="0.3">
      <c r="A1"/>
      <c r="B1"/>
      <c r="C1" s="56"/>
    </row>
    <row r="2" spans="1:13" s="2" customFormat="1" x14ac:dyDescent="0.25">
      <c r="A2" s="3" t="s">
        <v>119</v>
      </c>
      <c r="B2" s="49"/>
      <c r="C2" s="45">
        <v>1</v>
      </c>
    </row>
    <row r="3" spans="1:13" s="2" customFormat="1" x14ac:dyDescent="0.3">
      <c r="A3" s="3" t="s">
        <v>0</v>
      </c>
      <c r="B3" s="49"/>
      <c r="C3" s="45">
        <v>40</v>
      </c>
      <c r="D3" s="20"/>
    </row>
    <row r="4" spans="1:13" customFormat="1" x14ac:dyDescent="0.3"/>
    <row r="5" spans="1:13" s="2" customFormat="1" x14ac:dyDescent="0.25">
      <c r="A5" s="3" t="s">
        <v>118</v>
      </c>
      <c r="B5" s="49"/>
      <c r="C5" s="45">
        <v>28</v>
      </c>
      <c r="D5" s="17">
        <v>28</v>
      </c>
    </row>
    <row r="6" spans="1:13" s="17" customFormat="1" x14ac:dyDescent="0.3">
      <c r="A6" s="3" t="s">
        <v>120</v>
      </c>
      <c r="B6" s="49"/>
      <c r="C6" s="19">
        <v>-2</v>
      </c>
      <c r="D6" s="57">
        <v>-4</v>
      </c>
      <c r="E6" s="28"/>
      <c r="F6" s="28"/>
      <c r="G6" s="28"/>
      <c r="H6" s="28"/>
      <c r="I6" s="28"/>
      <c r="J6" s="28"/>
      <c r="K6" s="28"/>
      <c r="L6" s="28"/>
      <c r="M6" s="28"/>
    </row>
    <row r="7" spans="1:13" s="2" customFormat="1" x14ac:dyDescent="0.3">
      <c r="A7" s="3" t="s">
        <v>137</v>
      </c>
      <c r="B7" s="49"/>
      <c r="C7" s="45">
        <v>60</v>
      </c>
      <c r="D7" s="17">
        <v>60</v>
      </c>
      <c r="E7"/>
      <c r="F7"/>
      <c r="G7"/>
      <c r="H7"/>
      <c r="I7"/>
      <c r="J7"/>
      <c r="K7"/>
      <c r="L7"/>
      <c r="M7"/>
    </row>
    <row r="8" spans="1:13" s="2" customFormat="1" x14ac:dyDescent="0.3">
      <c r="A8" s="3" t="s">
        <v>136</v>
      </c>
      <c r="B8" s="49"/>
      <c r="C8" s="45">
        <v>22</v>
      </c>
      <c r="D8"/>
      <c r="E8"/>
      <c r="F8"/>
      <c r="G8"/>
      <c r="H8"/>
      <c r="I8"/>
      <c r="J8"/>
      <c r="K8"/>
      <c r="L8"/>
      <c r="M8"/>
    </row>
    <row r="9" spans="1:13" customFormat="1" x14ac:dyDescent="0.3"/>
    <row r="10" spans="1:13" s="2" customFormat="1" x14ac:dyDescent="0.3">
      <c r="A10" s="3" t="s">
        <v>121</v>
      </c>
      <c r="B10" s="49"/>
      <c r="C10" s="45" t="s">
        <v>126</v>
      </c>
      <c r="D10" s="20"/>
      <c r="E10"/>
      <c r="F10"/>
      <c r="G10"/>
      <c r="H10"/>
      <c r="I10"/>
      <c r="J10"/>
      <c r="K10"/>
      <c r="L10"/>
      <c r="M10"/>
    </row>
    <row r="11" spans="1:13" s="2" customFormat="1" x14ac:dyDescent="0.3">
      <c r="A11" s="3" t="s">
        <v>122</v>
      </c>
      <c r="B11" s="49"/>
      <c r="C11" s="45" t="s">
        <v>127</v>
      </c>
      <c r="D11" s="17" t="s">
        <v>127</v>
      </c>
      <c r="E11"/>
      <c r="F11"/>
      <c r="G11"/>
      <c r="H11"/>
      <c r="I11"/>
      <c r="J11"/>
      <c r="K11"/>
      <c r="L11"/>
      <c r="M11"/>
    </row>
    <row r="12" spans="1:13" customFormat="1" x14ac:dyDescent="0.3"/>
    <row r="13" spans="1:13" s="2" customFormat="1" x14ac:dyDescent="0.3">
      <c r="A13" s="3" t="s">
        <v>123</v>
      </c>
      <c r="B13" s="49"/>
      <c r="C13" s="12">
        <v>119800</v>
      </c>
      <c r="D13" s="18">
        <v>96000</v>
      </c>
      <c r="E13"/>
      <c r="F13"/>
      <c r="G13"/>
      <c r="H13"/>
      <c r="I13"/>
      <c r="J13"/>
      <c r="K13"/>
      <c r="L13"/>
      <c r="M13"/>
    </row>
    <row r="14" spans="1:13" s="42" customFormat="1" x14ac:dyDescent="0.3">
      <c r="A14" s="3" t="s">
        <v>124</v>
      </c>
      <c r="B14" s="49"/>
      <c r="C14" s="42">
        <v>98049</v>
      </c>
      <c r="D14" s="42">
        <v>99027</v>
      </c>
      <c r="E14" s="42">
        <v>114805</v>
      </c>
      <c r="F14" s="42">
        <v>109016</v>
      </c>
    </row>
    <row r="15" spans="1:13" s="42" customFormat="1" x14ac:dyDescent="0.3">
      <c r="A15" s="3" t="s">
        <v>125</v>
      </c>
      <c r="B15" s="49"/>
      <c r="C15" s="42">
        <v>88428</v>
      </c>
      <c r="D15" s="42">
        <v>80354</v>
      </c>
      <c r="E15" s="42">
        <v>94175</v>
      </c>
      <c r="F15" s="42">
        <v>93107</v>
      </c>
    </row>
    <row r="16" spans="1:13" customFormat="1" x14ac:dyDescent="0.3"/>
    <row r="17" spans="1:5" s="2" customFormat="1" x14ac:dyDescent="0.25">
      <c r="A17" s="3" t="s">
        <v>1</v>
      </c>
      <c r="B17" s="49" t="s">
        <v>51</v>
      </c>
      <c r="C17" s="4">
        <v>-0.01</v>
      </c>
      <c r="D17" s="4">
        <v>0.01</v>
      </c>
      <c r="E17" s="4">
        <v>2.5000000000000001E-2</v>
      </c>
    </row>
    <row r="18" spans="1:5" s="2" customFormat="1" x14ac:dyDescent="0.25">
      <c r="A18" s="3" t="s">
        <v>128</v>
      </c>
      <c r="B18" s="49" t="s">
        <v>51</v>
      </c>
      <c r="C18" s="4">
        <v>0</v>
      </c>
      <c r="D18" s="4">
        <v>0.04</v>
      </c>
      <c r="E18" s="4">
        <v>6.5000000000000002E-2</v>
      </c>
    </row>
    <row r="19" spans="1:5" s="2" customFormat="1" x14ac:dyDescent="0.3">
      <c r="A19" s="3" t="s">
        <v>129</v>
      </c>
      <c r="B19" s="49"/>
      <c r="C19" s="7">
        <v>0.25</v>
      </c>
      <c r="D19" s="58"/>
      <c r="E19" s="10"/>
    </row>
    <row r="20" spans="1:5" s="2" customFormat="1" x14ac:dyDescent="0.3">
      <c r="A20" s="3" t="s">
        <v>130</v>
      </c>
      <c r="B20" s="49"/>
      <c r="C20" s="45">
        <v>3</v>
      </c>
      <c r="D20" s="58"/>
      <c r="E20" s="10"/>
    </row>
    <row r="21" spans="1:5" s="2" customFormat="1" x14ac:dyDescent="0.25">
      <c r="A21" s="3" t="s">
        <v>131</v>
      </c>
      <c r="B21" s="49" t="s">
        <v>51</v>
      </c>
      <c r="C21" s="4">
        <v>0.03</v>
      </c>
      <c r="D21" s="4">
        <v>0.05</v>
      </c>
      <c r="E21" s="4">
        <v>0.08</v>
      </c>
    </row>
    <row r="22" spans="1:5" customFormat="1" x14ac:dyDescent="0.3"/>
    <row r="23" spans="1:5" s="2" customFormat="1" x14ac:dyDescent="0.3">
      <c r="A23" s="3" t="s">
        <v>132</v>
      </c>
      <c r="B23" s="49"/>
      <c r="C23" s="4">
        <v>0</v>
      </c>
      <c r="D23" s="59">
        <v>3.5000000000000003E-2</v>
      </c>
      <c r="E23" s="10"/>
    </row>
    <row r="24" spans="1:5" s="2" customFormat="1" x14ac:dyDescent="0.3">
      <c r="A24" s="3" t="s">
        <v>133</v>
      </c>
      <c r="B24" s="49"/>
      <c r="C24" s="4">
        <v>0</v>
      </c>
      <c r="D24" s="59">
        <v>2.3E-2</v>
      </c>
      <c r="E24" s="10"/>
    </row>
    <row r="25" spans="1:5" s="2" customFormat="1" x14ac:dyDescent="0.25">
      <c r="A25" s="3" t="s">
        <v>134</v>
      </c>
      <c r="B25" s="49" t="s">
        <v>135</v>
      </c>
      <c r="C25" s="4">
        <v>0.35</v>
      </c>
    </row>
    <row r="26" spans="1:5" customFormat="1" x14ac:dyDescent="0.3">
      <c r="C26" s="56"/>
      <c r="D26" s="20"/>
    </row>
    <row r="27" spans="1:5" customFormat="1" x14ac:dyDescent="0.3">
      <c r="C27" s="56"/>
      <c r="D27" s="20"/>
    </row>
    <row r="28" spans="1:5" customFormat="1" x14ac:dyDescent="0.3">
      <c r="C28" s="56"/>
      <c r="D28" s="20"/>
    </row>
    <row r="29" spans="1:5" customFormat="1" x14ac:dyDescent="0.3">
      <c r="C29" s="56"/>
      <c r="D29" s="20"/>
    </row>
    <row r="30" spans="1:5" customFormat="1" x14ac:dyDescent="0.3">
      <c r="C30" s="56"/>
      <c r="D30" s="20"/>
    </row>
    <row r="31" spans="1:5" customFormat="1" x14ac:dyDescent="0.3">
      <c r="C31" s="56"/>
      <c r="D31" s="20"/>
    </row>
    <row r="32" spans="1:5" customFormat="1" x14ac:dyDescent="0.3">
      <c r="C32" s="56"/>
      <c r="D32" s="20"/>
    </row>
    <row r="33" spans="3:4" customFormat="1" x14ac:dyDescent="0.3">
      <c r="C33" s="56"/>
      <c r="D33" s="20"/>
    </row>
    <row r="34" spans="3:4" customFormat="1" x14ac:dyDescent="0.3">
      <c r="C34" s="56"/>
      <c r="D34" s="20"/>
    </row>
    <row r="35" spans="3:4" customFormat="1" x14ac:dyDescent="0.3">
      <c r="C35" s="56"/>
      <c r="D35" s="20"/>
    </row>
    <row r="36" spans="3:4" customFormat="1" x14ac:dyDescent="0.3">
      <c r="C36" s="56"/>
      <c r="D36" s="20"/>
    </row>
    <row r="37" spans="3:4" customFormat="1" x14ac:dyDescent="0.3">
      <c r="C37" s="56"/>
      <c r="D37" s="20"/>
    </row>
    <row r="38" spans="3:4" customFormat="1" x14ac:dyDescent="0.3">
      <c r="C38" s="56"/>
      <c r="D38" s="20"/>
    </row>
    <row r="39" spans="3:4" customFormat="1" x14ac:dyDescent="0.3">
      <c r="C39" s="56"/>
      <c r="D39" s="20"/>
    </row>
    <row r="40" spans="3:4" customFormat="1" x14ac:dyDescent="0.3">
      <c r="C40" s="56"/>
      <c r="D40" s="20"/>
    </row>
    <row r="41" spans="3:4" customFormat="1" x14ac:dyDescent="0.3">
      <c r="C41" s="56"/>
      <c r="D41" s="20"/>
    </row>
    <row r="42" spans="3:4" customFormat="1" x14ac:dyDescent="0.3">
      <c r="C42" s="56"/>
      <c r="D42" s="20"/>
    </row>
    <row r="43" spans="3:4" customFormat="1" x14ac:dyDescent="0.3">
      <c r="C43" s="56"/>
      <c r="D43" s="20"/>
    </row>
    <row r="44" spans="3:4" customFormat="1" x14ac:dyDescent="0.3">
      <c r="C44" s="56"/>
      <c r="D44" s="20"/>
    </row>
    <row r="45" spans="3:4" customFormat="1" x14ac:dyDescent="0.3">
      <c r="C45" s="56"/>
      <c r="D45" s="20"/>
    </row>
    <row r="46" spans="3:4" customFormat="1" x14ac:dyDescent="0.3">
      <c r="C46" s="56"/>
      <c r="D46" s="20"/>
    </row>
    <row r="47" spans="3:4" customFormat="1" x14ac:dyDescent="0.3">
      <c r="C47" s="56"/>
      <c r="D47" s="20"/>
    </row>
    <row r="48" spans="3:4" customFormat="1" x14ac:dyDescent="0.3">
      <c r="C48" s="56"/>
      <c r="D48" s="20"/>
    </row>
    <row r="49" spans="3:4" customFormat="1" x14ac:dyDescent="0.3">
      <c r="C49" s="56"/>
      <c r="D49" s="20"/>
    </row>
    <row r="50" spans="3:4" customFormat="1" x14ac:dyDescent="0.3">
      <c r="C50" s="56"/>
      <c r="D50" s="20"/>
    </row>
    <row r="51" spans="3:4" customFormat="1" x14ac:dyDescent="0.3">
      <c r="C51" s="56"/>
      <c r="D51" s="20"/>
    </row>
    <row r="52" spans="3:4" customFormat="1" x14ac:dyDescent="0.3">
      <c r="C52" s="56"/>
      <c r="D52" s="20"/>
    </row>
    <row r="53" spans="3:4" customFormat="1" x14ac:dyDescent="0.3">
      <c r="C53" s="56"/>
      <c r="D53" s="20"/>
    </row>
    <row r="54" spans="3:4" customFormat="1" x14ac:dyDescent="0.3">
      <c r="C54" s="56"/>
      <c r="D54" s="20"/>
    </row>
    <row r="55" spans="3:4" customFormat="1" x14ac:dyDescent="0.3">
      <c r="C55" s="56"/>
      <c r="D55" s="20"/>
    </row>
    <row r="56" spans="3:4" customFormat="1" x14ac:dyDescent="0.3">
      <c r="C56" s="56"/>
      <c r="D56" s="20"/>
    </row>
    <row r="57" spans="3:4" customFormat="1" x14ac:dyDescent="0.3">
      <c r="C57" s="56"/>
      <c r="D57" s="20"/>
    </row>
    <row r="58" spans="3:4" customFormat="1" x14ac:dyDescent="0.3">
      <c r="C58" s="56"/>
      <c r="D58" s="20"/>
    </row>
    <row r="59" spans="3:4" customFormat="1" x14ac:dyDescent="0.3">
      <c r="C59" s="56"/>
      <c r="D59" s="20"/>
    </row>
    <row r="60" spans="3:4" customFormat="1" x14ac:dyDescent="0.3">
      <c r="C60" s="56"/>
      <c r="D60" s="20"/>
    </row>
    <row r="61" spans="3:4" customFormat="1" x14ac:dyDescent="0.3">
      <c r="C61" s="56"/>
      <c r="D61" s="20"/>
    </row>
    <row r="62" spans="3:4" customFormat="1" x14ac:dyDescent="0.3">
      <c r="C62" s="56"/>
      <c r="D62" s="20"/>
    </row>
    <row r="63" spans="3:4" customFormat="1" x14ac:dyDescent="0.3">
      <c r="C63" s="56"/>
      <c r="D63" s="20"/>
    </row>
    <row r="64" spans="3:4" customFormat="1" x14ac:dyDescent="0.3">
      <c r="C64" s="56"/>
      <c r="D64" s="20"/>
    </row>
    <row r="65" spans="3:4" customFormat="1" x14ac:dyDescent="0.3">
      <c r="C65" s="56"/>
      <c r="D65" s="20"/>
    </row>
    <row r="66" spans="3:4" customFormat="1" x14ac:dyDescent="0.3">
      <c r="C66" s="56"/>
      <c r="D66" s="20"/>
    </row>
    <row r="67" spans="3:4" customFormat="1" x14ac:dyDescent="0.3">
      <c r="C67" s="56"/>
      <c r="D67" s="20"/>
    </row>
    <row r="68" spans="3:4" customFormat="1" x14ac:dyDescent="0.3">
      <c r="C68" s="56"/>
      <c r="D68" s="20"/>
    </row>
    <row r="69" spans="3:4" customFormat="1" x14ac:dyDescent="0.3">
      <c r="C69" s="56"/>
      <c r="D69" s="20"/>
    </row>
    <row r="70" spans="3:4" customFormat="1" x14ac:dyDescent="0.3">
      <c r="C70" s="56"/>
      <c r="D70" s="20"/>
    </row>
    <row r="71" spans="3:4" customFormat="1" x14ac:dyDescent="0.3">
      <c r="C71" s="56"/>
      <c r="D71" s="20"/>
    </row>
    <row r="72" spans="3:4" customFormat="1" x14ac:dyDescent="0.3">
      <c r="C72" s="56"/>
      <c r="D72" s="20"/>
    </row>
    <row r="73" spans="3:4" customFormat="1" x14ac:dyDescent="0.3">
      <c r="C73" s="56"/>
      <c r="D73" s="20"/>
    </row>
    <row r="74" spans="3:4" customFormat="1" x14ac:dyDescent="0.3">
      <c r="C74" s="56"/>
      <c r="D74" s="20"/>
    </row>
    <row r="75" spans="3:4" customFormat="1" x14ac:dyDescent="0.3">
      <c r="C75" s="56"/>
      <c r="D75" s="20"/>
    </row>
    <row r="76" spans="3:4" customFormat="1" x14ac:dyDescent="0.3">
      <c r="C76" s="56"/>
      <c r="D76" s="20"/>
    </row>
    <row r="77" spans="3:4" customFormat="1" x14ac:dyDescent="0.3">
      <c r="C77" s="56"/>
      <c r="D77" s="20"/>
    </row>
    <row r="78" spans="3:4" customFormat="1" x14ac:dyDescent="0.3">
      <c r="C78" s="56"/>
      <c r="D78" s="20"/>
    </row>
    <row r="79" spans="3:4" customFormat="1" x14ac:dyDescent="0.3">
      <c r="C79" s="56"/>
      <c r="D79" s="20"/>
    </row>
    <row r="80" spans="3:4" customFormat="1" x14ac:dyDescent="0.3">
      <c r="C80" s="56"/>
      <c r="D80" s="20"/>
    </row>
    <row r="81" spans="3:4" customFormat="1" x14ac:dyDescent="0.3">
      <c r="C81" s="56"/>
      <c r="D81" s="20"/>
    </row>
    <row r="82" spans="3:4" customFormat="1" x14ac:dyDescent="0.3">
      <c r="C82" s="56"/>
      <c r="D82" s="20"/>
    </row>
    <row r="83" spans="3:4" customFormat="1" x14ac:dyDescent="0.3">
      <c r="C83" s="56"/>
      <c r="D83" s="20"/>
    </row>
    <row r="84" spans="3:4" customFormat="1" x14ac:dyDescent="0.3">
      <c r="C84" s="56"/>
      <c r="D84" s="20"/>
    </row>
    <row r="85" spans="3:4" customFormat="1" x14ac:dyDescent="0.3">
      <c r="C85" s="56"/>
      <c r="D85" s="20"/>
    </row>
    <row r="86" spans="3:4" customFormat="1" x14ac:dyDescent="0.3">
      <c r="C86" s="56"/>
      <c r="D86" s="20"/>
    </row>
    <row r="87" spans="3:4" customFormat="1" x14ac:dyDescent="0.3">
      <c r="C87" s="56"/>
      <c r="D87" s="20"/>
    </row>
    <row r="88" spans="3:4" customFormat="1" x14ac:dyDescent="0.3">
      <c r="C88" s="56"/>
      <c r="D88" s="20"/>
    </row>
    <row r="89" spans="3:4" customFormat="1" x14ac:dyDescent="0.3">
      <c r="C89" s="56"/>
      <c r="D89" s="20"/>
    </row>
    <row r="90" spans="3:4" customFormat="1" x14ac:dyDescent="0.3">
      <c r="C90" s="56"/>
      <c r="D90" s="20"/>
    </row>
    <row r="91" spans="3:4" customFormat="1" x14ac:dyDescent="0.3">
      <c r="C91" s="56"/>
      <c r="D91" s="20"/>
    </row>
    <row r="92" spans="3:4" customFormat="1" x14ac:dyDescent="0.3">
      <c r="C92" s="56"/>
      <c r="D92" s="20"/>
    </row>
    <row r="93" spans="3:4" customFormat="1" x14ac:dyDescent="0.3">
      <c r="C93" s="56"/>
      <c r="D93" s="20"/>
    </row>
    <row r="94" spans="3:4" customFormat="1" x14ac:dyDescent="0.3">
      <c r="C94" s="56"/>
      <c r="D94" s="20"/>
    </row>
    <row r="95" spans="3:4" customFormat="1" x14ac:dyDescent="0.3">
      <c r="C95" s="56"/>
      <c r="D95" s="20"/>
    </row>
    <row r="96" spans="3:4" customFormat="1" x14ac:dyDescent="0.3">
      <c r="C96" s="56"/>
      <c r="D96" s="20"/>
    </row>
    <row r="97" spans="3:4" customFormat="1" x14ac:dyDescent="0.3">
      <c r="C97" s="56"/>
      <c r="D97" s="20"/>
    </row>
    <row r="98" spans="3:4" customFormat="1" x14ac:dyDescent="0.3">
      <c r="C98" s="56"/>
      <c r="D98" s="20"/>
    </row>
    <row r="99" spans="3:4" customFormat="1" x14ac:dyDescent="0.3">
      <c r="C99" s="56"/>
      <c r="D99" s="20"/>
    </row>
    <row r="100" spans="3:4" customFormat="1" x14ac:dyDescent="0.3">
      <c r="C100" s="56"/>
      <c r="D100" s="20"/>
    </row>
    <row r="101" spans="3:4" customFormat="1" x14ac:dyDescent="0.3">
      <c r="C101" s="56"/>
      <c r="D101" s="20"/>
    </row>
    <row r="102" spans="3:4" customFormat="1" x14ac:dyDescent="0.3">
      <c r="C102" s="56"/>
      <c r="D102" s="20"/>
    </row>
    <row r="103" spans="3:4" customFormat="1" x14ac:dyDescent="0.3">
      <c r="C103" s="56"/>
      <c r="D103" s="20"/>
    </row>
    <row r="104" spans="3:4" customFormat="1" x14ac:dyDescent="0.3">
      <c r="C104" s="56"/>
      <c r="D104" s="20"/>
    </row>
    <row r="105" spans="3:4" customFormat="1" x14ac:dyDescent="0.3">
      <c r="C105" s="56"/>
      <c r="D105" s="20"/>
    </row>
    <row r="106" spans="3:4" customFormat="1" x14ac:dyDescent="0.3">
      <c r="C106" s="56"/>
      <c r="D106" s="2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208F-908D-44CE-BB18-24656B27C42F}">
  <sheetPr>
    <tabColor theme="5" tint="0.59999389629810485"/>
  </sheetPr>
  <dimension ref="A1:N18"/>
  <sheetViews>
    <sheetView topLeftCell="C1" workbookViewId="0">
      <selection activeCell="B3" sqref="B3"/>
    </sheetView>
  </sheetViews>
  <sheetFormatPr defaultRowHeight="14.4" x14ac:dyDescent="0.3"/>
  <cols>
    <col min="1" max="1" width="14.33203125" style="28" bestFit="1" customWidth="1"/>
    <col min="2" max="2" width="9.33203125" style="28" bestFit="1" customWidth="1"/>
    <col min="3" max="3" width="13.44140625" style="28" customWidth="1"/>
    <col min="4" max="4" width="14.88671875" style="35" bestFit="1" customWidth="1"/>
    <col min="5" max="5" width="12.5546875" style="39" bestFit="1" customWidth="1"/>
    <col min="6" max="6" width="12.5546875" style="35" bestFit="1" customWidth="1"/>
    <col min="7" max="7" width="12.44140625" style="35" bestFit="1" customWidth="1"/>
    <col min="9" max="9" width="17" style="31" bestFit="1" customWidth="1"/>
    <col min="10" max="10" width="20.109375" bestFit="1" customWidth="1"/>
    <col min="13" max="13" width="9.109375" style="29"/>
  </cols>
  <sheetData>
    <row r="1" spans="1:14" x14ac:dyDescent="0.3">
      <c r="A1"/>
      <c r="B1"/>
      <c r="C1"/>
      <c r="D1" s="52" t="s">
        <v>50</v>
      </c>
      <c r="E1" s="52" t="s">
        <v>50</v>
      </c>
      <c r="F1" s="52" t="s">
        <v>61</v>
      </c>
      <c r="G1" s="52" t="s">
        <v>50</v>
      </c>
    </row>
    <row r="2" spans="1:14" x14ac:dyDescent="0.3">
      <c r="A2" s="1" t="s">
        <v>44</v>
      </c>
      <c r="B2" s="1" t="s">
        <v>42</v>
      </c>
      <c r="C2" s="5" t="s">
        <v>43</v>
      </c>
      <c r="D2" s="1" t="s">
        <v>41</v>
      </c>
      <c r="E2" s="1" t="s">
        <v>45</v>
      </c>
      <c r="F2" s="1" t="s">
        <v>46</v>
      </c>
      <c r="G2" s="1" t="s">
        <v>47</v>
      </c>
      <c r="I2" s="3" t="s">
        <v>53</v>
      </c>
      <c r="J2" s="48"/>
      <c r="K2" s="12">
        <v>0</v>
      </c>
      <c r="L2" s="30"/>
      <c r="M2"/>
      <c r="N2" s="29"/>
    </row>
    <row r="3" spans="1:14" x14ac:dyDescent="0.3">
      <c r="A3" s="17">
        <v>-2</v>
      </c>
      <c r="B3" s="19">
        <v>17</v>
      </c>
      <c r="C3" s="18">
        <v>562000</v>
      </c>
      <c r="D3" s="7">
        <v>0.2</v>
      </c>
      <c r="E3" s="4">
        <v>1.4999999999999999E-2</v>
      </c>
      <c r="F3" s="8">
        <v>30</v>
      </c>
      <c r="G3" s="4">
        <v>2.7E-2</v>
      </c>
      <c r="I3" s="3" t="s">
        <v>55</v>
      </c>
      <c r="J3" s="48"/>
      <c r="K3" s="11">
        <v>1.7000000000000001E-2</v>
      </c>
      <c r="L3" s="30"/>
      <c r="M3"/>
      <c r="N3" s="29"/>
    </row>
    <row r="4" spans="1:14" x14ac:dyDescent="0.3">
      <c r="A4" s="17">
        <v>18</v>
      </c>
      <c r="B4" s="19">
        <f>A4+8</f>
        <v>26</v>
      </c>
      <c r="C4" s="18">
        <v>850000</v>
      </c>
      <c r="D4" s="34">
        <v>0.2</v>
      </c>
      <c r="E4" s="38">
        <v>0.02</v>
      </c>
      <c r="F4" s="37">
        <v>30</v>
      </c>
      <c r="G4" s="38">
        <v>3.5000000000000003E-2</v>
      </c>
      <c r="I4" s="3" t="s">
        <v>49</v>
      </c>
      <c r="J4" s="49" t="s">
        <v>59</v>
      </c>
      <c r="K4" s="12">
        <v>500</v>
      </c>
      <c r="L4" s="12">
        <v>3000</v>
      </c>
      <c r="M4" s="12">
        <v>15000</v>
      </c>
    </row>
    <row r="5" spans="1:14" x14ac:dyDescent="0.3">
      <c r="A5" s="17">
        <v>33</v>
      </c>
      <c r="B5" s="19">
        <f>A5+7</f>
        <v>40</v>
      </c>
      <c r="C5" s="18">
        <v>1250000</v>
      </c>
      <c r="D5" s="34">
        <v>0.2</v>
      </c>
      <c r="E5" s="38">
        <v>0.02</v>
      </c>
      <c r="F5" s="37">
        <v>20</v>
      </c>
      <c r="G5" s="38">
        <v>0.03</v>
      </c>
      <c r="I5" s="3" t="s">
        <v>48</v>
      </c>
      <c r="J5" s="49" t="s">
        <v>60</v>
      </c>
      <c r="K5" s="12">
        <v>1000</v>
      </c>
      <c r="M5"/>
      <c r="N5" s="29"/>
    </row>
    <row r="6" spans="1:14" x14ac:dyDescent="0.3">
      <c r="A6" s="17"/>
      <c r="B6" s="19"/>
      <c r="C6" s="18"/>
      <c r="D6" s="34"/>
      <c r="E6" s="38"/>
      <c r="F6" s="37"/>
      <c r="G6" s="38"/>
      <c r="I6" s="3" t="s">
        <v>56</v>
      </c>
      <c r="J6" s="49" t="s">
        <v>4</v>
      </c>
      <c r="K6" s="27">
        <v>50</v>
      </c>
      <c r="M6"/>
      <c r="N6" s="29"/>
    </row>
    <row r="7" spans="1:14" x14ac:dyDescent="0.3">
      <c r="A7" s="17"/>
      <c r="B7" s="19"/>
      <c r="C7" s="18"/>
      <c r="D7" s="34"/>
      <c r="E7" s="38"/>
      <c r="F7" s="37"/>
      <c r="G7" s="38"/>
      <c r="I7" s="32" t="s">
        <v>57</v>
      </c>
      <c r="J7" s="49" t="s">
        <v>4</v>
      </c>
      <c r="K7" s="27">
        <v>125</v>
      </c>
      <c r="M7"/>
      <c r="N7" s="29"/>
    </row>
    <row r="8" spans="1:14" x14ac:dyDescent="0.3">
      <c r="A8" s="17"/>
      <c r="B8" s="19"/>
      <c r="C8" s="18"/>
      <c r="D8" s="34"/>
      <c r="E8" s="38"/>
      <c r="F8" s="37"/>
      <c r="G8" s="38"/>
      <c r="I8" s="32" t="s">
        <v>58</v>
      </c>
      <c r="J8" s="49" t="s">
        <v>4</v>
      </c>
      <c r="K8" s="27">
        <v>50</v>
      </c>
      <c r="M8"/>
      <c r="N8" s="29"/>
    </row>
    <row r="9" spans="1:14" x14ac:dyDescent="0.3">
      <c r="A9" s="17"/>
      <c r="B9" s="19"/>
      <c r="C9" s="18"/>
      <c r="D9" s="34"/>
      <c r="E9" s="38"/>
      <c r="F9" s="37"/>
      <c r="G9" s="38"/>
    </row>
    <row r="10" spans="1:14" x14ac:dyDescent="0.3">
      <c r="A10" s="17"/>
      <c r="B10" s="19"/>
      <c r="C10" s="18"/>
      <c r="D10" s="34"/>
      <c r="E10" s="38"/>
      <c r="F10" s="37"/>
      <c r="G10" s="38"/>
      <c r="I10" s="32" t="s">
        <v>54</v>
      </c>
      <c r="J10" s="33" t="s">
        <v>32</v>
      </c>
    </row>
    <row r="11" spans="1:14" x14ac:dyDescent="0.3">
      <c r="A11" s="17"/>
      <c r="B11" s="19"/>
      <c r="C11" s="18"/>
      <c r="D11" s="34"/>
      <c r="E11" s="38"/>
      <c r="F11" s="37"/>
      <c r="G11" s="38"/>
    </row>
    <row r="12" spans="1:14" x14ac:dyDescent="0.3">
      <c r="A12" s="17"/>
      <c r="B12" s="19"/>
      <c r="C12" s="18"/>
      <c r="D12" s="34"/>
      <c r="E12" s="38"/>
      <c r="F12" s="37"/>
      <c r="G12" s="38"/>
    </row>
    <row r="13" spans="1:14" x14ac:dyDescent="0.3">
      <c r="A13" s="17"/>
      <c r="B13" s="19"/>
      <c r="C13" s="18"/>
      <c r="D13" s="34"/>
      <c r="E13" s="38"/>
      <c r="F13" s="37"/>
      <c r="G13" s="38"/>
    </row>
    <row r="14" spans="1:14" x14ac:dyDescent="0.3">
      <c r="A14" s="17"/>
      <c r="B14" s="19"/>
      <c r="C14" s="18"/>
      <c r="D14" s="34"/>
      <c r="E14" s="38"/>
      <c r="F14" s="37"/>
      <c r="G14" s="38"/>
    </row>
    <row r="15" spans="1:14" x14ac:dyDescent="0.3">
      <c r="G15" s="36"/>
    </row>
    <row r="16" spans="1:14" x14ac:dyDescent="0.3">
      <c r="G16" s="36"/>
    </row>
    <row r="17" spans="7:7" x14ac:dyDescent="0.3">
      <c r="G17" s="36"/>
    </row>
    <row r="18" spans="7:7" x14ac:dyDescent="0.3">
      <c r="G18" s="36"/>
    </row>
  </sheetData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D77-2870-4555-B62D-733EBDFE0F64}">
  <sheetPr>
    <tabColor theme="5" tint="0.59999389629810485"/>
  </sheetPr>
  <dimension ref="A1:M18"/>
  <sheetViews>
    <sheetView workbookViewId="0">
      <selection activeCell="I11" sqref="I11"/>
    </sheetView>
  </sheetViews>
  <sheetFormatPr defaultRowHeight="14.4" x14ac:dyDescent="0.3"/>
  <cols>
    <col min="1" max="1" width="14.33203125" style="28" bestFit="1" customWidth="1"/>
    <col min="2" max="2" width="9.33203125" style="28" bestFit="1" customWidth="1"/>
    <col min="3" max="3" width="9" style="28" bestFit="1" customWidth="1"/>
    <col min="4" max="4" width="14.88671875" style="35" bestFit="1" customWidth="1"/>
    <col min="5" max="6" width="12.5546875" style="35" bestFit="1" customWidth="1"/>
    <col min="7" max="7" width="12.44140625" style="35" bestFit="1" customWidth="1"/>
    <col min="9" max="9" width="17" style="31" bestFit="1" customWidth="1"/>
    <col min="10" max="10" width="21.109375" bestFit="1" customWidth="1"/>
    <col min="13" max="13" width="9.109375" style="29"/>
  </cols>
  <sheetData>
    <row r="1" spans="1:13" x14ac:dyDescent="0.3">
      <c r="A1"/>
      <c r="B1"/>
      <c r="C1"/>
      <c r="D1" s="52" t="s">
        <v>50</v>
      </c>
      <c r="E1" s="52" t="s">
        <v>50</v>
      </c>
      <c r="F1" s="52" t="s">
        <v>2</v>
      </c>
      <c r="G1" s="52" t="s">
        <v>50</v>
      </c>
    </row>
    <row r="2" spans="1:13" x14ac:dyDescent="0.3">
      <c r="A2" s="1" t="s">
        <v>44</v>
      </c>
      <c r="B2" s="1" t="s">
        <v>42</v>
      </c>
      <c r="C2" s="5" t="s">
        <v>43</v>
      </c>
      <c r="D2" s="1" t="s">
        <v>41</v>
      </c>
      <c r="E2" s="1" t="s">
        <v>45</v>
      </c>
      <c r="F2" s="1" t="s">
        <v>46</v>
      </c>
      <c r="G2" s="1" t="s">
        <v>47</v>
      </c>
      <c r="I2" s="3" t="s">
        <v>53</v>
      </c>
      <c r="J2" s="48"/>
      <c r="K2" s="12">
        <v>0</v>
      </c>
      <c r="L2" s="30"/>
    </row>
    <row r="3" spans="1:13" x14ac:dyDescent="0.3">
      <c r="A3" s="17"/>
      <c r="B3" s="19"/>
      <c r="C3" s="18"/>
      <c r="D3" s="7"/>
      <c r="E3" s="7"/>
      <c r="F3" s="8"/>
      <c r="G3" s="4"/>
      <c r="I3" s="3" t="s">
        <v>48</v>
      </c>
      <c r="J3" s="50" t="s">
        <v>4</v>
      </c>
      <c r="K3" s="12">
        <f>110+120</f>
        <v>230</v>
      </c>
    </row>
    <row r="4" spans="1:13" x14ac:dyDescent="0.3">
      <c r="A4" s="17"/>
      <c r="B4" s="19"/>
      <c r="C4" s="18"/>
      <c r="D4" s="34"/>
      <c r="E4" s="34"/>
      <c r="F4" s="37"/>
      <c r="G4" s="38"/>
      <c r="I4" s="3" t="s">
        <v>49</v>
      </c>
      <c r="J4" s="50" t="s">
        <v>52</v>
      </c>
      <c r="K4" s="12">
        <v>25</v>
      </c>
      <c r="L4" s="12">
        <v>75</v>
      </c>
      <c r="M4" s="12">
        <v>400</v>
      </c>
    </row>
    <row r="5" spans="1:13" x14ac:dyDescent="0.3">
      <c r="A5" s="17"/>
      <c r="B5" s="19"/>
      <c r="C5" s="18"/>
      <c r="D5" s="34"/>
      <c r="E5" s="34"/>
      <c r="F5" s="37"/>
      <c r="G5" s="38"/>
      <c r="I5" s="3" t="s">
        <v>3</v>
      </c>
      <c r="J5" s="50" t="s">
        <v>4</v>
      </c>
      <c r="K5" s="12">
        <v>100</v>
      </c>
    </row>
    <row r="6" spans="1:13" x14ac:dyDescent="0.3">
      <c r="A6" s="17"/>
      <c r="B6" s="19"/>
      <c r="C6" s="18"/>
      <c r="D6" s="34"/>
      <c r="E6" s="34"/>
      <c r="F6" s="37"/>
      <c r="G6" s="38"/>
      <c r="I6" s="3" t="s">
        <v>5</v>
      </c>
      <c r="J6" s="50" t="s">
        <v>4</v>
      </c>
      <c r="K6" s="27">
        <v>70</v>
      </c>
    </row>
    <row r="7" spans="1:13" x14ac:dyDescent="0.3">
      <c r="A7" s="17"/>
      <c r="B7" s="19"/>
      <c r="C7" s="18"/>
      <c r="D7" s="34"/>
      <c r="E7" s="34"/>
      <c r="F7" s="37"/>
      <c r="G7" s="38"/>
    </row>
    <row r="8" spans="1:13" x14ac:dyDescent="0.3">
      <c r="A8" s="17"/>
      <c r="B8" s="19"/>
      <c r="C8" s="18"/>
      <c r="D8" s="34"/>
      <c r="E8" s="34"/>
      <c r="F8" s="37"/>
      <c r="G8" s="38"/>
      <c r="I8" s="32" t="s">
        <v>54</v>
      </c>
      <c r="J8" s="33" t="s">
        <v>32</v>
      </c>
    </row>
    <row r="9" spans="1:13" x14ac:dyDescent="0.3">
      <c r="A9" s="17"/>
      <c r="B9" s="19"/>
      <c r="C9" s="18"/>
      <c r="D9" s="34"/>
      <c r="E9" s="34"/>
      <c r="F9" s="37"/>
      <c r="G9" s="38"/>
    </row>
    <row r="10" spans="1:13" x14ac:dyDescent="0.3">
      <c r="A10" s="17"/>
      <c r="B10" s="19"/>
      <c r="C10" s="18"/>
      <c r="D10" s="34"/>
      <c r="E10" s="34"/>
      <c r="F10" s="37"/>
      <c r="G10" s="38"/>
    </row>
    <row r="11" spans="1:13" x14ac:dyDescent="0.3">
      <c r="A11" s="17"/>
      <c r="B11" s="19"/>
      <c r="C11" s="18"/>
      <c r="D11" s="34"/>
      <c r="E11" s="34"/>
      <c r="F11" s="37"/>
      <c r="G11" s="38"/>
    </row>
    <row r="12" spans="1:13" x14ac:dyDescent="0.3">
      <c r="A12" s="17"/>
      <c r="B12" s="19"/>
      <c r="C12" s="18"/>
      <c r="D12" s="34"/>
      <c r="E12" s="34"/>
      <c r="F12" s="37"/>
      <c r="G12" s="38"/>
    </row>
    <row r="13" spans="1:13" x14ac:dyDescent="0.3">
      <c r="A13" s="17"/>
      <c r="B13" s="19"/>
      <c r="C13" s="18"/>
      <c r="D13" s="34"/>
      <c r="E13" s="34"/>
      <c r="F13" s="37"/>
      <c r="G13" s="38"/>
    </row>
    <row r="14" spans="1:13" x14ac:dyDescent="0.3">
      <c r="A14" s="17"/>
      <c r="B14" s="19"/>
      <c r="C14" s="18"/>
      <c r="D14" s="34"/>
      <c r="E14" s="34"/>
      <c r="F14" s="37"/>
      <c r="G14" s="38"/>
    </row>
    <row r="15" spans="1:13" x14ac:dyDescent="0.3">
      <c r="G15" s="36"/>
    </row>
    <row r="16" spans="1:13" x14ac:dyDescent="0.3">
      <c r="G16" s="36"/>
    </row>
    <row r="17" spans="7:7" x14ac:dyDescent="0.3">
      <c r="G17" s="36"/>
    </row>
    <row r="18" spans="7:7" x14ac:dyDescent="0.3">
      <c r="G18" s="36"/>
    </row>
  </sheetData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CECF-4906-4EF5-BFE7-0830CAF2B342}">
  <sheetPr>
    <tabColor theme="5" tint="0.59999389629810485"/>
  </sheetPr>
  <dimension ref="A1:M18"/>
  <sheetViews>
    <sheetView workbookViewId="0">
      <selection activeCell="K7" sqref="K7"/>
    </sheetView>
  </sheetViews>
  <sheetFormatPr defaultRowHeight="14.4" x14ac:dyDescent="0.3"/>
  <cols>
    <col min="1" max="1" width="14.33203125" style="28" bestFit="1" customWidth="1"/>
    <col min="2" max="2" width="9.33203125" style="28" bestFit="1" customWidth="1"/>
    <col min="3" max="3" width="9" style="28" bestFit="1" customWidth="1"/>
    <col min="4" max="4" width="14.88671875" style="35" bestFit="1" customWidth="1"/>
    <col min="5" max="6" width="12.5546875" style="35" bestFit="1" customWidth="1"/>
    <col min="7" max="7" width="12.44140625" style="35" bestFit="1" customWidth="1"/>
    <col min="9" max="9" width="17" style="31" bestFit="1" customWidth="1"/>
    <col min="10" max="10" width="21.109375" style="31" bestFit="1" customWidth="1"/>
    <col min="13" max="13" width="9.109375" style="29"/>
  </cols>
  <sheetData>
    <row r="1" spans="1:13" x14ac:dyDescent="0.3">
      <c r="A1"/>
      <c r="B1"/>
      <c r="C1"/>
      <c r="D1" s="52" t="s">
        <v>50</v>
      </c>
      <c r="E1" s="52" t="s">
        <v>50</v>
      </c>
      <c r="F1" s="52" t="s">
        <v>61</v>
      </c>
      <c r="G1" s="52" t="s">
        <v>50</v>
      </c>
    </row>
    <row r="2" spans="1:13" x14ac:dyDescent="0.3">
      <c r="A2" s="1" t="s">
        <v>44</v>
      </c>
      <c r="B2" s="1" t="s">
        <v>42</v>
      </c>
      <c r="C2" s="5" t="s">
        <v>43</v>
      </c>
      <c r="D2" s="1" t="s">
        <v>41</v>
      </c>
      <c r="E2" s="1" t="s">
        <v>45</v>
      </c>
      <c r="F2" s="1" t="s">
        <v>46</v>
      </c>
      <c r="G2" s="1" t="s">
        <v>47</v>
      </c>
      <c r="I2" s="3" t="s">
        <v>53</v>
      </c>
      <c r="J2" s="51"/>
      <c r="K2" s="12">
        <v>0</v>
      </c>
      <c r="L2" s="30"/>
    </row>
    <row r="3" spans="1:13" x14ac:dyDescent="0.3">
      <c r="A3" s="17">
        <v>-5</v>
      </c>
      <c r="B3" s="19">
        <v>3</v>
      </c>
      <c r="C3" s="18">
        <v>19500</v>
      </c>
      <c r="D3" s="7">
        <v>0.2</v>
      </c>
      <c r="E3" s="7">
        <v>-0.15</v>
      </c>
      <c r="F3" s="8">
        <v>5</v>
      </c>
      <c r="G3" s="4">
        <v>1.9E-2</v>
      </c>
      <c r="I3" s="3" t="s">
        <v>48</v>
      </c>
      <c r="J3" s="49" t="s">
        <v>4</v>
      </c>
      <c r="K3" s="12">
        <f>110+120</f>
        <v>230</v>
      </c>
    </row>
    <row r="4" spans="1:13" x14ac:dyDescent="0.3">
      <c r="A4" s="17">
        <v>-5</v>
      </c>
      <c r="B4" s="19">
        <v>3</v>
      </c>
      <c r="C4" s="18">
        <v>23500</v>
      </c>
      <c r="D4" s="34">
        <v>0.2</v>
      </c>
      <c r="E4" s="34">
        <v>-0.15</v>
      </c>
      <c r="F4" s="37">
        <v>5</v>
      </c>
      <c r="G4" s="38">
        <v>1.9E-2</v>
      </c>
      <c r="I4" s="3" t="s">
        <v>49</v>
      </c>
      <c r="J4" s="49" t="s">
        <v>52</v>
      </c>
      <c r="K4" s="12">
        <v>25</v>
      </c>
      <c r="L4" s="12">
        <v>75</v>
      </c>
      <c r="M4" s="12">
        <v>400</v>
      </c>
    </row>
    <row r="5" spans="1:13" x14ac:dyDescent="0.3">
      <c r="A5" s="17">
        <v>3</v>
      </c>
      <c r="B5" s="19">
        <f>A5+7</f>
        <v>10</v>
      </c>
      <c r="C5" s="18">
        <v>25000</v>
      </c>
      <c r="D5" s="34">
        <v>0.2</v>
      </c>
      <c r="E5" s="34">
        <v>-0.15</v>
      </c>
      <c r="F5" s="37">
        <v>5</v>
      </c>
      <c r="G5" s="38">
        <v>1.9E-2</v>
      </c>
      <c r="I5" s="3" t="s">
        <v>3</v>
      </c>
      <c r="J5" s="49" t="s">
        <v>4</v>
      </c>
      <c r="K5" s="12">
        <v>300</v>
      </c>
    </row>
    <row r="6" spans="1:13" x14ac:dyDescent="0.3">
      <c r="A6" s="17">
        <v>3</v>
      </c>
      <c r="B6" s="19">
        <f>A6+8</f>
        <v>11</v>
      </c>
      <c r="C6" s="18">
        <v>30000</v>
      </c>
      <c r="D6" s="34">
        <v>0.2</v>
      </c>
      <c r="E6" s="34">
        <v>-0.15</v>
      </c>
      <c r="F6" s="37">
        <v>5</v>
      </c>
      <c r="G6" s="38">
        <v>1.9E-2</v>
      </c>
      <c r="I6" s="3" t="s">
        <v>5</v>
      </c>
      <c r="J6" s="49" t="s">
        <v>4</v>
      </c>
      <c r="K6" s="27">
        <v>350</v>
      </c>
    </row>
    <row r="7" spans="1:13" x14ac:dyDescent="0.3">
      <c r="A7" s="17">
        <f>B5+1</f>
        <v>11</v>
      </c>
      <c r="B7" s="19">
        <f>A7+7</f>
        <v>18</v>
      </c>
      <c r="C7" s="18">
        <v>30000</v>
      </c>
      <c r="D7" s="34">
        <v>0.2</v>
      </c>
      <c r="E7" s="34">
        <v>-0.15</v>
      </c>
      <c r="F7" s="37">
        <v>5</v>
      </c>
      <c r="G7" s="38">
        <v>1.9E-2</v>
      </c>
    </row>
    <row r="8" spans="1:13" x14ac:dyDescent="0.3">
      <c r="A8" s="17">
        <f>B6+1</f>
        <v>12</v>
      </c>
      <c r="B8" s="19">
        <f>A8+8</f>
        <v>20</v>
      </c>
      <c r="C8" s="18">
        <v>35000</v>
      </c>
      <c r="D8" s="34">
        <v>0.2</v>
      </c>
      <c r="E8" s="34">
        <v>-0.15</v>
      </c>
      <c r="F8" s="37">
        <v>5</v>
      </c>
      <c r="G8" s="38">
        <v>1.9E-2</v>
      </c>
      <c r="I8" s="32" t="s">
        <v>54</v>
      </c>
      <c r="J8" s="33" t="s">
        <v>31</v>
      </c>
    </row>
    <row r="9" spans="1:13" x14ac:dyDescent="0.3">
      <c r="A9" s="17">
        <v>21</v>
      </c>
      <c r="B9" s="19">
        <f>A9+6</f>
        <v>27</v>
      </c>
      <c r="C9" s="18">
        <v>22500</v>
      </c>
      <c r="D9" s="34">
        <v>0.2</v>
      </c>
      <c r="E9" s="34">
        <v>-0.15</v>
      </c>
      <c r="F9" s="37">
        <v>5</v>
      </c>
      <c r="G9" s="38">
        <v>1.9E-2</v>
      </c>
    </row>
    <row r="10" spans="1:13" x14ac:dyDescent="0.3">
      <c r="A10" s="17">
        <f>B7+1</f>
        <v>19</v>
      </c>
      <c r="B10" s="19">
        <f>A10+8</f>
        <v>27</v>
      </c>
      <c r="C10" s="18">
        <v>40000</v>
      </c>
      <c r="D10" s="34">
        <v>0.2</v>
      </c>
      <c r="E10" s="34">
        <v>-0.15</v>
      </c>
      <c r="F10" s="37">
        <v>5</v>
      </c>
      <c r="G10" s="38">
        <v>1.9E-2</v>
      </c>
    </row>
    <row r="11" spans="1:13" x14ac:dyDescent="0.3">
      <c r="A11" s="17">
        <v>23</v>
      </c>
      <c r="B11" s="19">
        <f>A11+6</f>
        <v>29</v>
      </c>
      <c r="C11" s="18">
        <v>22500</v>
      </c>
      <c r="D11" s="34">
        <v>0.2</v>
      </c>
      <c r="E11" s="34">
        <v>-0.15</v>
      </c>
      <c r="F11" s="37">
        <v>5</v>
      </c>
      <c r="G11" s="38">
        <v>1.9E-2</v>
      </c>
    </row>
    <row r="12" spans="1:13" x14ac:dyDescent="0.3">
      <c r="A12" s="17">
        <f>B8+1</f>
        <v>21</v>
      </c>
      <c r="B12" s="19">
        <f>A12+8</f>
        <v>29</v>
      </c>
      <c r="C12" s="18">
        <v>40000</v>
      </c>
      <c r="D12" s="34">
        <v>0.2</v>
      </c>
      <c r="E12" s="34">
        <v>-0.15</v>
      </c>
      <c r="F12" s="37">
        <v>5</v>
      </c>
      <c r="G12" s="38">
        <v>1.9E-2</v>
      </c>
    </row>
    <row r="13" spans="1:13" x14ac:dyDescent="0.3">
      <c r="A13" s="17">
        <f>B10+1</f>
        <v>28</v>
      </c>
      <c r="B13" s="19">
        <f>A13+8</f>
        <v>36</v>
      </c>
      <c r="C13" s="18">
        <v>45000</v>
      </c>
      <c r="D13" s="34">
        <v>0.2</v>
      </c>
      <c r="E13" s="34">
        <v>-0.15</v>
      </c>
      <c r="F13" s="37">
        <v>5</v>
      </c>
      <c r="G13" s="38">
        <v>1.9E-2</v>
      </c>
    </row>
    <row r="14" spans="1:13" x14ac:dyDescent="0.3">
      <c r="A14" s="17">
        <f>B12+1</f>
        <v>30</v>
      </c>
      <c r="B14" s="19">
        <f>A14+8</f>
        <v>38</v>
      </c>
      <c r="C14" s="18">
        <v>45000</v>
      </c>
      <c r="D14" s="34">
        <v>0.2</v>
      </c>
      <c r="E14" s="34">
        <v>-0.15</v>
      </c>
      <c r="F14" s="37">
        <v>5</v>
      </c>
      <c r="G14" s="38">
        <v>1.9E-2</v>
      </c>
    </row>
    <row r="15" spans="1:13" x14ac:dyDescent="0.3">
      <c r="G15" s="36"/>
    </row>
    <row r="16" spans="1:13" x14ac:dyDescent="0.3">
      <c r="G16" s="36"/>
    </row>
    <row r="17" spans="7:7" x14ac:dyDescent="0.3">
      <c r="G17" s="36"/>
    </row>
    <row r="18" spans="7:7" x14ac:dyDescent="0.3">
      <c r="G18" s="36"/>
    </row>
  </sheetData>
  <pageMargins left="0.7" right="0.7" top="0.75" bottom="0.75" header="0.3" footer="0.3"/>
  <pageSetup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8487-6DFC-49C1-8D36-5F31E0BAAB85}">
  <sheetPr>
    <tabColor theme="5" tint="0.59999389629810485"/>
  </sheetPr>
  <dimension ref="A2:M8"/>
  <sheetViews>
    <sheetView workbookViewId="0">
      <selection sqref="A1:C8"/>
    </sheetView>
  </sheetViews>
  <sheetFormatPr defaultRowHeight="14.4" x14ac:dyDescent="0.3"/>
  <cols>
    <col min="1" max="1" width="17" bestFit="1" customWidth="1"/>
    <col min="2" max="2" width="9.5546875" bestFit="1" customWidth="1"/>
    <col min="3" max="3" width="9.33203125" bestFit="1" customWidth="1"/>
    <col min="4" max="4" width="14.88671875" bestFit="1" customWidth="1"/>
    <col min="5" max="6" width="12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2" spans="1:5" x14ac:dyDescent="0.3">
      <c r="A2" s="3" t="s">
        <v>6</v>
      </c>
      <c r="B2" s="49" t="s">
        <v>4</v>
      </c>
      <c r="C2" s="12">
        <v>700</v>
      </c>
      <c r="E2" s="29"/>
    </row>
    <row r="3" spans="1:5" x14ac:dyDescent="0.3">
      <c r="A3" s="3" t="s">
        <v>7</v>
      </c>
      <c r="B3" s="49" t="s">
        <v>4</v>
      </c>
      <c r="C3" s="12">
        <v>200</v>
      </c>
      <c r="E3" s="29"/>
    </row>
    <row r="4" spans="1:5" x14ac:dyDescent="0.3">
      <c r="A4" s="3" t="s">
        <v>62</v>
      </c>
      <c r="B4" s="49" t="s">
        <v>4</v>
      </c>
      <c r="C4" s="12">
        <v>25</v>
      </c>
      <c r="E4" s="29"/>
    </row>
    <row r="5" spans="1:5" x14ac:dyDescent="0.3">
      <c r="A5" s="3" t="s">
        <v>63</v>
      </c>
      <c r="B5" s="49" t="s">
        <v>4</v>
      </c>
      <c r="C5" s="12">
        <v>20</v>
      </c>
      <c r="E5" s="29"/>
    </row>
    <row r="6" spans="1:5" x14ac:dyDescent="0.3">
      <c r="A6" s="3" t="s">
        <v>64</v>
      </c>
      <c r="B6" s="49" t="s">
        <v>4</v>
      </c>
      <c r="C6" s="27">
        <v>50</v>
      </c>
      <c r="E6" s="29"/>
    </row>
    <row r="7" spans="1:5" x14ac:dyDescent="0.3">
      <c r="A7" s="31"/>
      <c r="E7" s="29"/>
    </row>
    <row r="8" spans="1:5" x14ac:dyDescent="0.3">
      <c r="A8" s="32" t="s">
        <v>54</v>
      </c>
      <c r="B8" s="33" t="s">
        <v>33</v>
      </c>
      <c r="E8" s="29"/>
    </row>
  </sheetData>
  <pageMargins left="0.7" right="0.7" top="0.75" bottom="0.75" header="0.3" footer="0.3"/>
  <pageSetup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17BD-3D74-4EC4-8440-AE3BD931E3E0}">
  <sheetPr>
    <tabColor theme="5" tint="0.59999389629810485"/>
  </sheetPr>
  <dimension ref="A2:M9"/>
  <sheetViews>
    <sheetView workbookViewId="0">
      <selection activeCell="A8" sqref="A8"/>
    </sheetView>
  </sheetViews>
  <sheetFormatPr defaultRowHeight="14.4" x14ac:dyDescent="0.3"/>
  <cols>
    <col min="1" max="1" width="17" bestFit="1" customWidth="1"/>
    <col min="2" max="2" width="9.5546875" bestFit="1" customWidth="1"/>
    <col min="3" max="3" width="10" bestFit="1" customWidth="1"/>
    <col min="4" max="4" width="15" bestFit="1" customWidth="1"/>
    <col min="5" max="6" width="12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2" spans="1:13" x14ac:dyDescent="0.3">
      <c r="A2" s="3" t="s">
        <v>65</v>
      </c>
      <c r="B2" s="49" t="s">
        <v>4</v>
      </c>
      <c r="C2" s="12">
        <v>65</v>
      </c>
      <c r="E2" s="29"/>
    </row>
    <row r="3" spans="1:13" x14ac:dyDescent="0.3">
      <c r="A3" s="3" t="s">
        <v>66</v>
      </c>
      <c r="B3" s="49" t="s">
        <v>4</v>
      </c>
      <c r="C3" s="12">
        <v>50</v>
      </c>
      <c r="E3" s="29"/>
    </row>
    <row r="4" spans="1:13" s="42" customFormat="1" x14ac:dyDescent="0.3">
      <c r="A4" s="3" t="s">
        <v>67</v>
      </c>
      <c r="B4" s="49" t="s">
        <v>4</v>
      </c>
      <c r="C4" s="18">
        <v>20</v>
      </c>
      <c r="D4" s="42">
        <f>80/12</f>
        <v>6.666666666666667</v>
      </c>
      <c r="E4" s="43"/>
      <c r="M4" s="43"/>
    </row>
    <row r="5" spans="1:13" s="42" customFormat="1" x14ac:dyDescent="0.3">
      <c r="A5" s="3" t="s">
        <v>74</v>
      </c>
      <c r="B5" s="49" t="s">
        <v>4</v>
      </c>
      <c r="C5" s="18">
        <v>5</v>
      </c>
      <c r="D5" s="42">
        <v>5.833333333333333</v>
      </c>
      <c r="E5" s="43">
        <v>10</v>
      </c>
      <c r="M5" s="43"/>
    </row>
    <row r="6" spans="1:13" s="42" customFormat="1" x14ac:dyDescent="0.3">
      <c r="A6" s="3" t="s">
        <v>75</v>
      </c>
      <c r="B6" s="49" t="s">
        <v>4</v>
      </c>
      <c r="C6" s="18">
        <v>18.333333333333332</v>
      </c>
      <c r="D6" s="42">
        <v>12.5</v>
      </c>
      <c r="E6" s="43">
        <v>52.083333333333336</v>
      </c>
      <c r="M6" s="43"/>
    </row>
    <row r="7" spans="1:13" s="41" customFormat="1" x14ac:dyDescent="0.3">
      <c r="C7" s="44" t="s">
        <v>76</v>
      </c>
      <c r="D7" s="44" t="s">
        <v>77</v>
      </c>
      <c r="E7" s="44"/>
    </row>
    <row r="8" spans="1:13" x14ac:dyDescent="0.3">
      <c r="A8" s="32" t="s">
        <v>54</v>
      </c>
      <c r="B8" s="33" t="s">
        <v>33</v>
      </c>
      <c r="C8" s="44" t="s">
        <v>69</v>
      </c>
      <c r="D8" s="44" t="s">
        <v>72</v>
      </c>
      <c r="E8" s="44" t="s">
        <v>73</v>
      </c>
    </row>
    <row r="9" spans="1:13" x14ac:dyDescent="0.3">
      <c r="C9" s="44" t="s">
        <v>70</v>
      </c>
      <c r="D9" s="44" t="s">
        <v>68</v>
      </c>
      <c r="E9" s="44" t="s">
        <v>71</v>
      </c>
    </row>
  </sheetData>
  <pageMargins left="0.7" right="0.7" top="0.75" bottom="0.75" header="0.3" footer="0.3"/>
  <pageSetup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A56B-A8E7-4876-AA03-58B13EB97F16}">
  <sheetPr>
    <tabColor theme="5" tint="0.59999389629810485"/>
  </sheetPr>
  <dimension ref="A2:M8"/>
  <sheetViews>
    <sheetView workbookViewId="0">
      <selection activeCell="B2" sqref="B2:B6"/>
    </sheetView>
  </sheetViews>
  <sheetFormatPr defaultRowHeight="14.4" x14ac:dyDescent="0.3"/>
  <cols>
    <col min="1" max="1" width="17.88671875" bestFit="1" customWidth="1"/>
    <col min="2" max="2" width="12.6640625" bestFit="1" customWidth="1"/>
    <col min="3" max="3" width="9" bestFit="1" customWidth="1"/>
    <col min="4" max="4" width="8.5546875" customWidth="1"/>
    <col min="5" max="5" width="9.5546875" customWidth="1"/>
    <col min="6" max="6" width="12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2" spans="1:5" x14ac:dyDescent="0.3">
      <c r="A2" s="3" t="s">
        <v>78</v>
      </c>
      <c r="B2" s="49" t="s">
        <v>4</v>
      </c>
      <c r="C2" s="12">
        <v>100</v>
      </c>
      <c r="E2" s="29"/>
    </row>
    <row r="3" spans="1:5" x14ac:dyDescent="0.3">
      <c r="A3" s="3" t="s">
        <v>79</v>
      </c>
      <c r="B3" s="49" t="s">
        <v>4</v>
      </c>
      <c r="C3" s="12">
        <v>50</v>
      </c>
      <c r="E3" s="29"/>
    </row>
    <row r="4" spans="1:5" x14ac:dyDescent="0.3">
      <c r="A4" s="3" t="s">
        <v>80</v>
      </c>
      <c r="B4" s="49" t="s">
        <v>4</v>
      </c>
      <c r="C4" s="12">
        <v>60</v>
      </c>
      <c r="E4" s="29"/>
    </row>
    <row r="5" spans="1:5" x14ac:dyDescent="0.3">
      <c r="A5" s="3" t="s">
        <v>81</v>
      </c>
      <c r="B5" s="49" t="s">
        <v>4</v>
      </c>
      <c r="C5" s="12">
        <v>30</v>
      </c>
      <c r="E5" s="29"/>
    </row>
    <row r="6" spans="1:5" x14ac:dyDescent="0.3">
      <c r="A6" s="3" t="s">
        <v>82</v>
      </c>
      <c r="B6" s="49" t="s">
        <v>4</v>
      </c>
      <c r="C6" s="12">
        <v>30</v>
      </c>
    </row>
    <row r="7" spans="1:5" x14ac:dyDescent="0.3">
      <c r="A7" s="3"/>
      <c r="B7" s="40"/>
    </row>
    <row r="8" spans="1:5" x14ac:dyDescent="0.3">
      <c r="A8" s="32" t="s">
        <v>54</v>
      </c>
      <c r="B8" s="33" t="s">
        <v>33</v>
      </c>
      <c r="E8" s="29"/>
    </row>
  </sheetData>
  <pageMargins left="0.7" right="0.7" top="0.75" bottom="0.75" header="0.3" footer="0.3"/>
  <pageSetup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A95F-7E98-400F-8F9A-C5237BD03C09}">
  <sheetPr>
    <tabColor theme="5" tint="0.59999389629810485"/>
  </sheetPr>
  <dimension ref="A2:M12"/>
  <sheetViews>
    <sheetView workbookViewId="0">
      <selection activeCell="B13" sqref="B13"/>
    </sheetView>
  </sheetViews>
  <sheetFormatPr defaultRowHeight="14.4" x14ac:dyDescent="0.3"/>
  <cols>
    <col min="1" max="1" width="17" bestFit="1" customWidth="1"/>
    <col min="2" max="2" width="17.5546875" bestFit="1" customWidth="1"/>
    <col min="3" max="4" width="8.44140625" customWidth="1"/>
    <col min="5" max="5" width="12.5546875" customWidth="1"/>
    <col min="6" max="6" width="12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2" spans="1:5" x14ac:dyDescent="0.3">
      <c r="A2" s="3" t="s">
        <v>84</v>
      </c>
      <c r="B2" s="49" t="s">
        <v>60</v>
      </c>
      <c r="C2" s="12">
        <v>3000</v>
      </c>
      <c r="D2" s="46"/>
      <c r="E2" s="29"/>
    </row>
    <row r="3" spans="1:5" x14ac:dyDescent="0.3">
      <c r="A3" s="3" t="s">
        <v>85</v>
      </c>
      <c r="B3" s="49"/>
      <c r="C3" s="7">
        <v>0.3</v>
      </c>
      <c r="D3" s="47"/>
      <c r="E3" s="29"/>
    </row>
    <row r="4" spans="1:5" x14ac:dyDescent="0.3">
      <c r="A4" s="3" t="s">
        <v>86</v>
      </c>
      <c r="B4" s="49" t="s">
        <v>60</v>
      </c>
      <c r="C4" s="12">
        <v>9100</v>
      </c>
      <c r="D4" s="46"/>
      <c r="E4" s="29"/>
    </row>
    <row r="5" spans="1:5" x14ac:dyDescent="0.3">
      <c r="A5" s="3"/>
      <c r="B5" s="40"/>
      <c r="E5" s="29"/>
    </row>
    <row r="6" spans="1:5" x14ac:dyDescent="0.3">
      <c r="A6" s="3" t="s">
        <v>87</v>
      </c>
      <c r="B6" s="49" t="s">
        <v>51</v>
      </c>
      <c r="C6" s="45">
        <v>0</v>
      </c>
      <c r="D6" s="45">
        <v>2</v>
      </c>
      <c r="E6" s="45">
        <v>5</v>
      </c>
    </row>
    <row r="7" spans="1:5" x14ac:dyDescent="0.3">
      <c r="A7" s="3" t="s">
        <v>88</v>
      </c>
      <c r="B7" s="49" t="s">
        <v>51</v>
      </c>
      <c r="C7" s="12">
        <v>50</v>
      </c>
      <c r="D7" s="12">
        <v>250</v>
      </c>
      <c r="E7" s="12">
        <v>10000</v>
      </c>
    </row>
    <row r="8" spans="1:5" x14ac:dyDescent="0.3">
      <c r="A8" s="3" t="s">
        <v>83</v>
      </c>
      <c r="B8" s="49" t="s">
        <v>4</v>
      </c>
      <c r="C8" s="12">
        <v>30</v>
      </c>
      <c r="E8" s="29"/>
    </row>
    <row r="9" spans="1:5" x14ac:dyDescent="0.3">
      <c r="A9" s="3"/>
      <c r="B9" s="40"/>
      <c r="E9" s="29"/>
    </row>
    <row r="10" spans="1:5" x14ac:dyDescent="0.3">
      <c r="A10" s="3" t="s">
        <v>90</v>
      </c>
      <c r="B10" s="49" t="s">
        <v>89</v>
      </c>
      <c r="C10" s="45" t="b">
        <v>1</v>
      </c>
      <c r="E10" s="29"/>
    </row>
    <row r="11" spans="1:5" x14ac:dyDescent="0.3">
      <c r="A11" s="31"/>
      <c r="E11" s="29"/>
    </row>
    <row r="12" spans="1:5" x14ac:dyDescent="0.3">
      <c r="A12" s="32" t="s">
        <v>54</v>
      </c>
      <c r="B12" s="33" t="s">
        <v>31</v>
      </c>
      <c r="E12" s="29"/>
    </row>
  </sheetData>
  <pageMargins left="0.7" right="0.7" top="0.75" bottom="0.75" header="0.3" footer="0.3"/>
  <pageSetup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8FB3-02FD-435D-B914-7C2BC091879C}">
  <sheetPr>
    <tabColor theme="5" tint="0.59999389629810485"/>
  </sheetPr>
  <dimension ref="A2:M8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9" bestFit="1" customWidth="1"/>
    <col min="3" max="3" width="9.33203125" bestFit="1" customWidth="1"/>
    <col min="4" max="4" width="14.88671875" bestFit="1" customWidth="1"/>
    <col min="5" max="6" width="12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2" spans="1:5" x14ac:dyDescent="0.3">
      <c r="A2" s="3" t="s">
        <v>91</v>
      </c>
      <c r="B2" s="49" t="s">
        <v>4</v>
      </c>
      <c r="C2" s="12">
        <v>350</v>
      </c>
      <c r="E2" s="29"/>
    </row>
    <row r="3" spans="1:5" x14ac:dyDescent="0.3">
      <c r="A3" s="3" t="s">
        <v>92</v>
      </c>
      <c r="B3" s="49" t="s">
        <v>4</v>
      </c>
      <c r="C3" s="12">
        <v>75</v>
      </c>
      <c r="E3" s="29"/>
    </row>
    <row r="4" spans="1:5" x14ac:dyDescent="0.3">
      <c r="A4" s="3" t="s">
        <v>93</v>
      </c>
      <c r="B4" s="49" t="s">
        <v>4</v>
      </c>
      <c r="C4" s="12">
        <v>25</v>
      </c>
      <c r="E4" s="29"/>
    </row>
    <row r="5" spans="1:5" x14ac:dyDescent="0.3">
      <c r="A5" s="3" t="s">
        <v>94</v>
      </c>
      <c r="B5" s="49" t="s">
        <v>4</v>
      </c>
      <c r="C5" s="12">
        <v>0</v>
      </c>
      <c r="E5" s="29"/>
    </row>
    <row r="6" spans="1:5" x14ac:dyDescent="0.3">
      <c r="A6" s="3" t="s">
        <v>8</v>
      </c>
      <c r="B6" s="49" t="s">
        <v>4</v>
      </c>
      <c r="C6" s="27">
        <v>100</v>
      </c>
      <c r="E6" s="29"/>
    </row>
    <row r="7" spans="1:5" x14ac:dyDescent="0.3">
      <c r="A7" s="31"/>
      <c r="E7" s="29"/>
    </row>
    <row r="8" spans="1:5" x14ac:dyDescent="0.3">
      <c r="A8" s="32" t="s">
        <v>54</v>
      </c>
      <c r="B8" s="33" t="s">
        <v>33</v>
      </c>
      <c r="E8" s="29"/>
    </row>
  </sheetData>
  <pageMargins left="0.7" right="0.7" top="0.75" bottom="0.75" header="0.3" footer="0.3"/>
  <pageSetup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4594-BD38-45FF-80A6-CFC24DC4475F}">
  <sheetPr>
    <tabColor theme="5" tint="0.59999389629810485"/>
  </sheetPr>
  <dimension ref="A2:M13"/>
  <sheetViews>
    <sheetView workbookViewId="0">
      <selection activeCell="C11" sqref="C11"/>
    </sheetView>
  </sheetViews>
  <sheetFormatPr defaultRowHeight="14.4" x14ac:dyDescent="0.3"/>
  <cols>
    <col min="1" max="1" width="20.5546875" bestFit="1" customWidth="1"/>
    <col min="2" max="2" width="9.5546875" bestFit="1" customWidth="1"/>
    <col min="3" max="3" width="9.33203125" bestFit="1" customWidth="1"/>
    <col min="4" max="4" width="14.88671875" bestFit="1" customWidth="1"/>
    <col min="5" max="6" width="12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2" spans="1:5" x14ac:dyDescent="0.3">
      <c r="A2" s="3" t="s">
        <v>96</v>
      </c>
      <c r="B2" s="49" t="s">
        <v>95</v>
      </c>
      <c r="C2" s="12">
        <v>300</v>
      </c>
      <c r="E2" s="29"/>
    </row>
    <row r="3" spans="1:5" x14ac:dyDescent="0.3">
      <c r="A3" s="3" t="s">
        <v>97</v>
      </c>
      <c r="B3" s="49" t="s">
        <v>95</v>
      </c>
      <c r="C3" s="12">
        <v>750</v>
      </c>
      <c r="E3" s="29"/>
    </row>
    <row r="4" spans="1:5" x14ac:dyDescent="0.3">
      <c r="A4" s="3"/>
      <c r="B4" s="40"/>
      <c r="E4" s="29"/>
    </row>
    <row r="5" spans="1:5" x14ac:dyDescent="0.3">
      <c r="A5" s="3" t="s">
        <v>99</v>
      </c>
      <c r="B5" s="49" t="s">
        <v>95</v>
      </c>
      <c r="C5" s="12">
        <v>100</v>
      </c>
      <c r="E5" s="29"/>
    </row>
    <row r="6" spans="1:5" x14ac:dyDescent="0.3">
      <c r="A6" s="3" t="s">
        <v>98</v>
      </c>
      <c r="B6" s="49" t="s">
        <v>95</v>
      </c>
      <c r="C6" s="12">
        <v>300</v>
      </c>
      <c r="E6" s="29"/>
    </row>
    <row r="7" spans="1:5" x14ac:dyDescent="0.3">
      <c r="A7" s="3"/>
      <c r="B7" s="40"/>
      <c r="E7" s="29"/>
    </row>
    <row r="8" spans="1:5" x14ac:dyDescent="0.3">
      <c r="A8" s="3" t="s">
        <v>100</v>
      </c>
      <c r="B8" s="49" t="s">
        <v>95</v>
      </c>
      <c r="C8" s="27">
        <v>100</v>
      </c>
      <c r="E8" s="29"/>
    </row>
    <row r="9" spans="1:5" x14ac:dyDescent="0.3">
      <c r="A9" s="3" t="s">
        <v>101</v>
      </c>
      <c r="B9" s="49" t="s">
        <v>95</v>
      </c>
      <c r="C9" s="27">
        <v>200</v>
      </c>
      <c r="E9" s="29"/>
    </row>
    <row r="10" spans="1:5" x14ac:dyDescent="0.3">
      <c r="A10" s="3" t="s">
        <v>102</v>
      </c>
      <c r="B10" s="49" t="s">
        <v>95</v>
      </c>
      <c r="C10" s="27">
        <v>100</v>
      </c>
      <c r="E10" s="29"/>
    </row>
    <row r="11" spans="1:5" x14ac:dyDescent="0.3">
      <c r="A11" s="3" t="s">
        <v>103</v>
      </c>
      <c r="B11" s="49" t="s">
        <v>95</v>
      </c>
      <c r="C11" s="27">
        <v>150</v>
      </c>
      <c r="E11" s="29"/>
    </row>
    <row r="12" spans="1:5" x14ac:dyDescent="0.3">
      <c r="A12" s="31"/>
      <c r="E12" s="29"/>
    </row>
    <row r="13" spans="1:5" x14ac:dyDescent="0.3">
      <c r="A13" s="32" t="s">
        <v>54</v>
      </c>
      <c r="B13" s="33" t="s">
        <v>33</v>
      </c>
      <c r="E13" s="29"/>
    </row>
  </sheetData>
  <pageMargins left="0.7" right="0.7" top="0.75" bottom="0.75" header="0.3" footer="0.3"/>
  <pageSetup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A6EB-7E83-4114-B966-D925573D14C8}">
  <sheetPr>
    <tabColor theme="5" tint="0.59999389629810485"/>
  </sheetPr>
  <dimension ref="A2:M4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9" bestFit="1" customWidth="1"/>
    <col min="3" max="3" width="9.33203125" bestFit="1" customWidth="1"/>
    <col min="4" max="4" width="14.88671875" bestFit="1" customWidth="1"/>
    <col min="5" max="6" width="12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2" spans="1:5" x14ac:dyDescent="0.3">
      <c r="A2" s="3" t="s">
        <v>111</v>
      </c>
      <c r="B2" s="49"/>
      <c r="C2" s="4">
        <v>5.0000000000000001E-3</v>
      </c>
      <c r="E2" s="29"/>
    </row>
    <row r="3" spans="1:5" x14ac:dyDescent="0.3">
      <c r="A3" s="31"/>
      <c r="E3" s="29"/>
    </row>
    <row r="4" spans="1:5" x14ac:dyDescent="0.3">
      <c r="A4" s="32" t="s">
        <v>54</v>
      </c>
      <c r="B4" s="33" t="s">
        <v>33</v>
      </c>
      <c r="E4" s="29"/>
    </row>
  </sheetData>
  <pageMargins left="0.7" right="0.7" top="0.75" bottom="0.75" header="0.3" footer="0.3"/>
  <pageSetup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5979-A930-400D-9247-8AA007EF54B0}">
  <sheetPr>
    <tabColor theme="5" tint="0.59999389629810485"/>
  </sheetPr>
  <dimension ref="A2:M11"/>
  <sheetViews>
    <sheetView workbookViewId="0">
      <selection activeCell="B8" sqref="B8"/>
    </sheetView>
  </sheetViews>
  <sheetFormatPr defaultRowHeight="14.4" x14ac:dyDescent="0.3"/>
  <cols>
    <col min="1" max="1" width="17" bestFit="1" customWidth="1"/>
    <col min="2" max="2" width="17.5546875" bestFit="1" customWidth="1"/>
    <col min="3" max="5" width="9.5546875" customWidth="1"/>
    <col min="6" max="6" width="12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2" spans="1:5" x14ac:dyDescent="0.3">
      <c r="A2" s="3" t="s">
        <v>9</v>
      </c>
      <c r="B2" s="49" t="s">
        <v>104</v>
      </c>
      <c r="C2" s="12">
        <v>50000</v>
      </c>
      <c r="E2" s="29"/>
    </row>
    <row r="3" spans="1:5" x14ac:dyDescent="0.3">
      <c r="A3" s="32" t="s">
        <v>10</v>
      </c>
      <c r="B3" s="49" t="s">
        <v>104</v>
      </c>
      <c r="C3" s="12">
        <v>12000</v>
      </c>
      <c r="E3" s="29"/>
    </row>
    <row r="4" spans="1:5" x14ac:dyDescent="0.3">
      <c r="A4" s="32" t="s">
        <v>11</v>
      </c>
      <c r="B4" s="49" t="s">
        <v>104</v>
      </c>
      <c r="C4" s="12">
        <v>2000</v>
      </c>
      <c r="E4" s="29"/>
    </row>
    <row r="5" spans="1:5" x14ac:dyDescent="0.3">
      <c r="A5" s="32" t="s">
        <v>12</v>
      </c>
      <c r="B5" s="49" t="s">
        <v>104</v>
      </c>
      <c r="C5" s="12">
        <v>1500</v>
      </c>
      <c r="E5" s="29"/>
    </row>
    <row r="6" spans="1:5" x14ac:dyDescent="0.3">
      <c r="A6" s="31"/>
      <c r="E6" s="29"/>
    </row>
    <row r="7" spans="1:5" x14ac:dyDescent="0.3">
      <c r="A7" s="32" t="s">
        <v>54</v>
      </c>
      <c r="B7" s="33" t="s">
        <v>30</v>
      </c>
      <c r="E7" s="29"/>
    </row>
    <row r="8" spans="1:5" x14ac:dyDescent="0.3">
      <c r="E8" s="29"/>
    </row>
    <row r="9" spans="1:5" x14ac:dyDescent="0.3">
      <c r="E9" s="29"/>
    </row>
    <row r="10" spans="1:5" x14ac:dyDescent="0.3">
      <c r="E10" s="29"/>
    </row>
    <row r="11" spans="1:5" x14ac:dyDescent="0.3">
      <c r="E11" s="29"/>
    </row>
  </sheetData>
  <pageMargins left="0.7" right="0.7" top="0.75" bottom="0.75" header="0.3" footer="0.3"/>
  <pageSetup orientation="landscape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623E-739B-4E92-BD1F-A85E8AE93729}">
  <sheetPr>
    <tabColor theme="5" tint="0.59999389629810485"/>
  </sheetPr>
  <dimension ref="A2:M10"/>
  <sheetViews>
    <sheetView workbookViewId="0">
      <selection activeCell="E10" sqref="E10"/>
    </sheetView>
  </sheetViews>
  <sheetFormatPr defaultRowHeight="14.4" x14ac:dyDescent="0.3"/>
  <cols>
    <col min="1" max="1" width="17" bestFit="1" customWidth="1"/>
    <col min="2" max="2" width="17.5546875" bestFit="1" customWidth="1"/>
    <col min="3" max="5" width="9.88671875" customWidth="1"/>
    <col min="6" max="6" width="12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2" spans="1:5" x14ac:dyDescent="0.3">
      <c r="A2" s="3" t="s">
        <v>105</v>
      </c>
      <c r="B2" s="49"/>
      <c r="C2" s="12">
        <v>800</v>
      </c>
      <c r="E2" s="29"/>
    </row>
    <row r="3" spans="1:5" x14ac:dyDescent="0.3">
      <c r="A3" s="32" t="s">
        <v>107</v>
      </c>
      <c r="B3" s="49" t="s">
        <v>110</v>
      </c>
      <c r="C3" s="12">
        <v>400</v>
      </c>
      <c r="E3" s="29"/>
    </row>
    <row r="4" spans="1:5" x14ac:dyDescent="0.3">
      <c r="A4" s="32" t="s">
        <v>91</v>
      </c>
      <c r="B4" s="49" t="s">
        <v>110</v>
      </c>
      <c r="C4" s="12">
        <v>200</v>
      </c>
      <c r="E4" s="29"/>
    </row>
    <row r="5" spans="1:5" x14ac:dyDescent="0.3">
      <c r="A5" s="32" t="s">
        <v>106</v>
      </c>
      <c r="B5" s="49" t="s">
        <v>110</v>
      </c>
      <c r="C5" s="12">
        <v>50</v>
      </c>
      <c r="E5" s="29"/>
    </row>
    <row r="6" spans="1:5" x14ac:dyDescent="0.3">
      <c r="A6" s="32" t="s">
        <v>108</v>
      </c>
      <c r="B6" s="49" t="s">
        <v>110</v>
      </c>
      <c r="C6" s="12">
        <v>60</v>
      </c>
      <c r="E6" s="29"/>
    </row>
    <row r="8" spans="1:5" x14ac:dyDescent="0.3">
      <c r="A8" s="32" t="s">
        <v>109</v>
      </c>
      <c r="B8" s="49" t="s">
        <v>51</v>
      </c>
      <c r="C8" s="45">
        <v>3</v>
      </c>
      <c r="D8" s="45">
        <v>6</v>
      </c>
      <c r="E8" s="45">
        <v>12</v>
      </c>
    </row>
    <row r="9" spans="1:5" x14ac:dyDescent="0.3">
      <c r="A9" s="31"/>
      <c r="E9" s="29"/>
    </row>
    <row r="10" spans="1:5" x14ac:dyDescent="0.3">
      <c r="A10" s="32" t="s">
        <v>54</v>
      </c>
      <c r="B10" s="33" t="s">
        <v>31</v>
      </c>
      <c r="E10" s="29"/>
    </row>
  </sheetData>
  <pageMargins left="0.7" right="0.7" top="0.75" bottom="0.75" header="0.3" footer="0.3"/>
  <pageSetup orientation="landscape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B664-69DF-44D6-A7D5-A5BD33641629}">
  <sheetPr>
    <tabColor theme="5" tint="0.59999389629810485"/>
  </sheetPr>
  <dimension ref="A1:M8"/>
  <sheetViews>
    <sheetView workbookViewId="0">
      <selection activeCell="A3" sqref="A3:C3"/>
    </sheetView>
  </sheetViews>
  <sheetFormatPr defaultRowHeight="14.4" x14ac:dyDescent="0.3"/>
  <cols>
    <col min="1" max="1" width="10.6640625" style="17" bestFit="1" customWidth="1"/>
    <col min="2" max="2" width="14.88671875" style="19" customWidth="1"/>
    <col min="3" max="3" width="9" style="18" bestFit="1" customWidth="1"/>
    <col min="4" max="4" width="9" customWidth="1"/>
    <col min="5" max="5" width="12.5546875" bestFit="1" customWidth="1"/>
    <col min="6" max="6" width="17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1" spans="1:6" x14ac:dyDescent="0.3">
      <c r="A1"/>
      <c r="B1"/>
      <c r="C1" s="9" t="s">
        <v>60</v>
      </c>
    </row>
    <row r="2" spans="1:6" x14ac:dyDescent="0.3">
      <c r="A2" s="1" t="s">
        <v>112</v>
      </c>
      <c r="B2" s="1" t="s">
        <v>113</v>
      </c>
      <c r="C2" s="5" t="s">
        <v>43</v>
      </c>
      <c r="E2" s="32" t="s">
        <v>54</v>
      </c>
      <c r="F2" s="33" t="s">
        <v>31</v>
      </c>
    </row>
    <row r="3" spans="1:6" x14ac:dyDescent="0.3">
      <c r="E3" s="29"/>
    </row>
    <row r="4" spans="1:6" x14ac:dyDescent="0.3">
      <c r="E4" s="29"/>
    </row>
    <row r="5" spans="1:6" x14ac:dyDescent="0.3">
      <c r="E5" s="29"/>
    </row>
    <row r="6" spans="1:6" x14ac:dyDescent="0.3">
      <c r="E6" s="29"/>
    </row>
    <row r="7" spans="1:6" x14ac:dyDescent="0.3">
      <c r="E7" s="29"/>
    </row>
    <row r="8" spans="1:6" x14ac:dyDescent="0.3">
      <c r="E8" s="29"/>
    </row>
  </sheetData>
  <pageMargins left="0.7" right="0.7" top="0.75" bottom="0.75" header="0.3" footer="0.3"/>
  <pageSetup orientation="landscape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977A-EA5F-4BA3-9B84-B620814A1B9D}">
  <sheetPr>
    <tabColor theme="5" tint="0.59999389629810485"/>
  </sheetPr>
  <dimension ref="A2:M6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17.5546875" bestFit="1" customWidth="1"/>
    <col min="3" max="3" width="9.33203125" bestFit="1" customWidth="1"/>
    <col min="4" max="4" width="14.88671875" bestFit="1" customWidth="1"/>
    <col min="5" max="6" width="12.5546875" bestFit="1" customWidth="1"/>
    <col min="7" max="7" width="12.44140625" bestFit="1" customWidth="1"/>
    <col min="9" max="9" width="17" style="31" bestFit="1" customWidth="1"/>
    <col min="10" max="10" width="9.5546875" bestFit="1" customWidth="1"/>
    <col min="13" max="13" width="9.109375" style="29"/>
  </cols>
  <sheetData>
    <row r="2" spans="1:5" x14ac:dyDescent="0.3">
      <c r="A2" s="3" t="s">
        <v>114</v>
      </c>
      <c r="B2" s="40" t="s">
        <v>60</v>
      </c>
      <c r="C2" s="12">
        <v>25000</v>
      </c>
      <c r="E2" s="29"/>
    </row>
    <row r="3" spans="1:5" x14ac:dyDescent="0.3">
      <c r="A3" s="3" t="s">
        <v>14</v>
      </c>
      <c r="B3" s="40"/>
      <c r="C3" s="45">
        <v>4</v>
      </c>
      <c r="E3" s="29"/>
    </row>
    <row r="4" spans="1:5" x14ac:dyDescent="0.3">
      <c r="A4" s="3" t="s">
        <v>13</v>
      </c>
      <c r="B4" s="40" t="s">
        <v>61</v>
      </c>
      <c r="C4" s="45">
        <v>5</v>
      </c>
      <c r="E4" s="29"/>
    </row>
    <row r="5" spans="1:5" x14ac:dyDescent="0.3">
      <c r="A5" s="31"/>
      <c r="E5" s="29"/>
    </row>
    <row r="6" spans="1:5" x14ac:dyDescent="0.3">
      <c r="A6" s="32" t="s">
        <v>54</v>
      </c>
      <c r="B6" s="33" t="s">
        <v>31</v>
      </c>
      <c r="E6" s="29"/>
    </row>
  </sheetData>
  <pageMargins left="0.7" right="0.7" top="0.75" bottom="0.75" header="0.3" footer="0.3"/>
  <pageSetup orientation="landscape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DA5D-4944-4CAF-B436-E7E5AFCEF148}">
  <sheetPr>
    <tabColor theme="9" tint="0.59999389629810485"/>
  </sheetPr>
  <dimension ref="A1:D13"/>
  <sheetViews>
    <sheetView workbookViewId="0">
      <selection activeCell="B13" sqref="B13"/>
    </sheetView>
  </sheetViews>
  <sheetFormatPr defaultRowHeight="14.4" x14ac:dyDescent="0.3"/>
  <cols>
    <col min="1" max="1" width="17.5546875" bestFit="1" customWidth="1"/>
    <col min="2" max="2" width="12.44140625" bestFit="1" customWidth="1"/>
    <col min="3" max="3" width="15.6640625" bestFit="1" customWidth="1"/>
    <col min="4" max="4" width="12.109375" bestFit="1" customWidth="1"/>
  </cols>
  <sheetData>
    <row r="1" spans="1:4" x14ac:dyDescent="0.3">
      <c r="A1" s="54" t="s">
        <v>16</v>
      </c>
      <c r="B1" s="13" t="s">
        <v>34</v>
      </c>
    </row>
    <row r="2" spans="1:4" x14ac:dyDescent="0.3">
      <c r="A2" s="54"/>
      <c r="B2" s="21" t="s">
        <v>35</v>
      </c>
      <c r="C2" s="21" t="s">
        <v>36</v>
      </c>
      <c r="D2" s="21" t="s">
        <v>37</v>
      </c>
    </row>
    <row r="3" spans="1:4" x14ac:dyDescent="0.3">
      <c r="A3" s="25" t="s">
        <v>23</v>
      </c>
      <c r="B3" s="26">
        <v>3000</v>
      </c>
      <c r="C3" s="20" t="s">
        <v>38</v>
      </c>
      <c r="D3" s="20" t="s">
        <v>115</v>
      </c>
    </row>
    <row r="4" spans="1:4" x14ac:dyDescent="0.3">
      <c r="A4" s="25" t="s">
        <v>24</v>
      </c>
      <c r="B4" s="26">
        <v>2000</v>
      </c>
      <c r="C4" s="20" t="s">
        <v>38</v>
      </c>
      <c r="D4" s="20" t="s">
        <v>115</v>
      </c>
    </row>
    <row r="5" spans="1:4" x14ac:dyDescent="0.3">
      <c r="A5" s="25" t="s">
        <v>25</v>
      </c>
      <c r="B5" s="26">
        <v>3500</v>
      </c>
      <c r="C5" s="20" t="s">
        <v>38</v>
      </c>
      <c r="D5" s="20" t="s">
        <v>115</v>
      </c>
    </row>
    <row r="6" spans="1:4" x14ac:dyDescent="0.3">
      <c r="A6" s="25" t="s">
        <v>26</v>
      </c>
      <c r="B6" s="26">
        <v>3500</v>
      </c>
      <c r="C6" s="20" t="s">
        <v>39</v>
      </c>
      <c r="D6" s="20" t="s">
        <v>115</v>
      </c>
    </row>
    <row r="7" spans="1:4" x14ac:dyDescent="0.3">
      <c r="A7" s="25" t="s">
        <v>27</v>
      </c>
      <c r="B7" s="26">
        <v>6000</v>
      </c>
      <c r="C7" s="20" t="s">
        <v>39</v>
      </c>
      <c r="D7" s="20" t="s">
        <v>115</v>
      </c>
    </row>
    <row r="8" spans="1:4" x14ac:dyDescent="0.3">
      <c r="A8" s="25" t="s">
        <v>29</v>
      </c>
      <c r="B8" s="26">
        <f>54000+56000</f>
        <v>110000</v>
      </c>
      <c r="C8" s="20" t="s">
        <v>40</v>
      </c>
      <c r="D8" s="20" t="s">
        <v>116</v>
      </c>
    </row>
    <row r="9" spans="1:4" x14ac:dyDescent="0.3">
      <c r="A9" s="25" t="s">
        <v>28</v>
      </c>
      <c r="B9" s="26">
        <v>23000</v>
      </c>
      <c r="C9" s="20" t="s">
        <v>38</v>
      </c>
      <c r="D9" s="20" t="s">
        <v>117</v>
      </c>
    </row>
    <row r="10" spans="1:4" x14ac:dyDescent="0.3">
      <c r="A10" s="25" t="s">
        <v>30</v>
      </c>
      <c r="B10" s="26">
        <v>7500</v>
      </c>
      <c r="C10" s="20" t="s">
        <v>40</v>
      </c>
      <c r="D10" s="20" t="s">
        <v>115</v>
      </c>
    </row>
    <row r="11" spans="1:4" x14ac:dyDescent="0.3">
      <c r="A11" s="25" t="s">
        <v>32</v>
      </c>
      <c r="B11" s="26">
        <v>26000</v>
      </c>
      <c r="C11" s="20" t="s">
        <v>39</v>
      </c>
      <c r="D11" s="20" t="s">
        <v>15</v>
      </c>
    </row>
    <row r="12" spans="1:4" x14ac:dyDescent="0.3">
      <c r="A12" s="25" t="s">
        <v>31</v>
      </c>
      <c r="B12" s="26">
        <v>10000</v>
      </c>
      <c r="C12" s="20" t="s">
        <v>39</v>
      </c>
      <c r="D12" s="20" t="s">
        <v>15</v>
      </c>
    </row>
    <row r="13" spans="1:4" x14ac:dyDescent="0.3">
      <c r="A13" s="25" t="s">
        <v>33</v>
      </c>
      <c r="B13" s="26">
        <v>23000</v>
      </c>
      <c r="C13" s="20" t="s">
        <v>39</v>
      </c>
      <c r="D13" s="20" t="s">
        <v>15</v>
      </c>
    </row>
  </sheetData>
  <mergeCells count="1">
    <mergeCell ref="A1:A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992E-FAF4-40CB-8323-EE3FED99FC40}">
  <sheetPr>
    <tabColor theme="9" tint="0.59999389629810485"/>
  </sheetPr>
  <dimension ref="A1:F12"/>
  <sheetViews>
    <sheetView workbookViewId="0">
      <selection activeCell="B12" sqref="B12"/>
    </sheetView>
  </sheetViews>
  <sheetFormatPr defaultRowHeight="14.4" x14ac:dyDescent="0.3"/>
  <cols>
    <col min="1" max="1" width="17.5546875" bestFit="1" customWidth="1"/>
    <col min="2" max="6" width="15.44140625" customWidth="1"/>
  </cols>
  <sheetData>
    <row r="1" spans="1:6" x14ac:dyDescent="0.3">
      <c r="A1" s="13" t="s">
        <v>16</v>
      </c>
      <c r="B1" s="13" t="s">
        <v>22</v>
      </c>
      <c r="C1" s="14"/>
      <c r="D1" s="14"/>
      <c r="E1" s="14"/>
      <c r="F1" s="14"/>
    </row>
    <row r="2" spans="1:6" s="28" customFormat="1" x14ac:dyDescent="0.3">
      <c r="A2" s="25" t="s">
        <v>23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</row>
    <row r="3" spans="1:6" s="28" customFormat="1" x14ac:dyDescent="0.3">
      <c r="A3" s="25" t="s">
        <v>24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</row>
    <row r="4" spans="1:6" s="28" customFormat="1" x14ac:dyDescent="0.3">
      <c r="A4" s="25" t="s">
        <v>25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</row>
    <row r="5" spans="1:6" s="28" customFormat="1" x14ac:dyDescent="0.3">
      <c r="A5" s="25" t="s">
        <v>26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</row>
    <row r="6" spans="1:6" s="28" customFormat="1" x14ac:dyDescent="0.3">
      <c r="A6" s="25" t="s">
        <v>27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</row>
    <row r="7" spans="1:6" s="28" customFormat="1" x14ac:dyDescent="0.3">
      <c r="A7" s="25" t="s">
        <v>29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</row>
    <row r="8" spans="1:6" s="28" customFormat="1" x14ac:dyDescent="0.3">
      <c r="A8" s="25" t="s">
        <v>28</v>
      </c>
      <c r="B8" s="22">
        <v>0</v>
      </c>
      <c r="C8" s="22">
        <v>0</v>
      </c>
      <c r="D8" s="22">
        <v>0</v>
      </c>
      <c r="E8" s="23">
        <v>0</v>
      </c>
      <c r="F8" s="23">
        <v>0</v>
      </c>
    </row>
    <row r="9" spans="1:6" s="28" customFormat="1" x14ac:dyDescent="0.3">
      <c r="A9" s="25" t="s">
        <v>30</v>
      </c>
      <c r="B9" s="22">
        <v>1</v>
      </c>
      <c r="C9" s="22">
        <v>4</v>
      </c>
      <c r="D9" s="22">
        <v>6</v>
      </c>
      <c r="E9" s="23">
        <v>0</v>
      </c>
      <c r="F9" s="23">
        <v>0</v>
      </c>
    </row>
    <row r="10" spans="1:6" s="28" customFormat="1" x14ac:dyDescent="0.3">
      <c r="A10" s="25" t="s">
        <v>32</v>
      </c>
      <c r="B10" s="22">
        <v>8</v>
      </c>
      <c r="C10" s="22">
        <v>8</v>
      </c>
      <c r="D10" s="22">
        <v>5</v>
      </c>
      <c r="E10" s="23">
        <v>10</v>
      </c>
      <c r="F10" s="23">
        <v>10</v>
      </c>
    </row>
    <row r="11" spans="1:6" s="28" customFormat="1" x14ac:dyDescent="0.3">
      <c r="A11" s="25" t="s">
        <v>31</v>
      </c>
      <c r="B11" s="22">
        <v>8</v>
      </c>
      <c r="C11" s="22">
        <v>10</v>
      </c>
      <c r="D11" s="22">
        <v>10</v>
      </c>
      <c r="E11" s="23">
        <v>10</v>
      </c>
      <c r="F11" s="23">
        <v>10</v>
      </c>
    </row>
    <row r="12" spans="1:6" s="28" customFormat="1" x14ac:dyDescent="0.3">
      <c r="A12" s="25" t="s">
        <v>33</v>
      </c>
      <c r="B12" s="22">
        <v>10</v>
      </c>
      <c r="C12" s="22">
        <v>10</v>
      </c>
      <c r="D12" s="22">
        <v>10</v>
      </c>
      <c r="E12" s="23">
        <v>10</v>
      </c>
      <c r="F12" s="2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21E3-2E18-440A-8BFC-C88E0937883E}">
  <sheetPr>
    <tabColor theme="9" tint="0.59999389629810485"/>
  </sheetPr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22">
        <v>1.5</v>
      </c>
    </row>
    <row r="2" spans="1:1" x14ac:dyDescent="0.3">
      <c r="A2" s="22">
        <v>1</v>
      </c>
    </row>
    <row r="3" spans="1:1" x14ac:dyDescent="0.3">
      <c r="A3" s="22">
        <v>2</v>
      </c>
    </row>
    <row r="4" spans="1:1" x14ac:dyDescent="0.3">
      <c r="A4" s="22">
        <v>2</v>
      </c>
    </row>
    <row r="5" spans="1:1" x14ac:dyDescent="0.3">
      <c r="A5" s="22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A22D-5C95-47B0-8C30-F5F775E3CBBB}">
  <sheetPr>
    <tabColor theme="9" tint="0.59999389629810485"/>
  </sheetPr>
  <dimension ref="A1:E13"/>
  <sheetViews>
    <sheetView workbookViewId="0">
      <selection activeCell="C11" sqref="C11"/>
    </sheetView>
  </sheetViews>
  <sheetFormatPr defaultRowHeight="14.4" x14ac:dyDescent="0.3"/>
  <cols>
    <col min="1" max="1" width="17.5546875" bestFit="1" customWidth="1"/>
    <col min="2" max="3" width="11.88671875" customWidth="1"/>
    <col min="4" max="5" width="11.88671875" style="35" customWidth="1"/>
  </cols>
  <sheetData>
    <row r="1" spans="1:5" x14ac:dyDescent="0.3">
      <c r="A1" s="54" t="s">
        <v>16</v>
      </c>
      <c r="B1" s="13" t="s">
        <v>17</v>
      </c>
      <c r="C1" s="20"/>
      <c r="D1" s="20"/>
      <c r="E1" s="20"/>
    </row>
    <row r="2" spans="1:5" x14ac:dyDescent="0.3">
      <c r="A2" s="54"/>
      <c r="B2" s="21" t="s">
        <v>18</v>
      </c>
      <c r="C2" s="21" t="s">
        <v>19</v>
      </c>
      <c r="D2" s="21" t="s">
        <v>20</v>
      </c>
      <c r="E2" s="21" t="s">
        <v>21</v>
      </c>
    </row>
    <row r="3" spans="1:5" x14ac:dyDescent="0.3">
      <c r="A3" s="25" t="s">
        <v>23</v>
      </c>
      <c r="B3" s="24">
        <v>0.04</v>
      </c>
      <c r="C3" s="24">
        <v>0.02</v>
      </c>
      <c r="D3" s="53"/>
      <c r="E3" s="53"/>
    </row>
    <row r="4" spans="1:5" x14ac:dyDescent="0.3">
      <c r="A4" s="25" t="s">
        <v>24</v>
      </c>
      <c r="B4" s="24">
        <v>0.06</v>
      </c>
      <c r="C4" s="24">
        <v>0.06</v>
      </c>
      <c r="D4" s="53"/>
      <c r="E4" s="53"/>
    </row>
    <row r="5" spans="1:5" x14ac:dyDescent="0.3">
      <c r="A5" s="25" t="s">
        <v>25</v>
      </c>
      <c r="B5" s="24">
        <v>0.08</v>
      </c>
      <c r="C5" s="24">
        <v>0.12</v>
      </c>
      <c r="D5" s="53"/>
      <c r="E5" s="53"/>
    </row>
    <row r="6" spans="1:5" x14ac:dyDescent="0.3">
      <c r="A6" s="25" t="s">
        <v>26</v>
      </c>
      <c r="B6" s="24">
        <v>0.12</v>
      </c>
      <c r="C6" s="24">
        <v>0.2</v>
      </c>
      <c r="D6" s="53"/>
      <c r="E6" s="53"/>
    </row>
    <row r="7" spans="1:5" x14ac:dyDescent="0.3">
      <c r="A7" s="25" t="s">
        <v>27</v>
      </c>
      <c r="B7" s="24">
        <v>0.3</v>
      </c>
      <c r="C7" s="24">
        <v>0.5</v>
      </c>
      <c r="D7" s="53"/>
      <c r="E7" s="53"/>
    </row>
    <row r="8" spans="1:5" x14ac:dyDescent="0.3">
      <c r="A8" s="25" t="s">
        <v>29</v>
      </c>
      <c r="B8" s="24">
        <v>0.1</v>
      </c>
      <c r="C8" s="24">
        <v>0.08</v>
      </c>
      <c r="D8" s="53">
        <v>0.04</v>
      </c>
      <c r="E8" s="53">
        <v>0.02</v>
      </c>
    </row>
    <row r="9" spans="1:5" x14ac:dyDescent="0.3">
      <c r="A9" s="25" t="s">
        <v>28</v>
      </c>
      <c r="B9" s="24">
        <v>0.08</v>
      </c>
      <c r="C9" s="24">
        <v>0.05</v>
      </c>
      <c r="D9" s="53">
        <v>0.05</v>
      </c>
      <c r="E9" s="53">
        <v>0.03</v>
      </c>
    </row>
    <row r="10" spans="1:5" x14ac:dyDescent="0.3">
      <c r="A10" s="25" t="s">
        <v>30</v>
      </c>
      <c r="B10" s="24">
        <v>0.06</v>
      </c>
      <c r="C10" s="24">
        <v>0.04</v>
      </c>
      <c r="D10" s="53"/>
      <c r="E10" s="53"/>
    </row>
    <row r="11" spans="1:5" x14ac:dyDescent="0.3">
      <c r="A11" s="25" t="s">
        <v>32</v>
      </c>
      <c r="B11" s="24">
        <v>0.03</v>
      </c>
      <c r="C11" s="24">
        <v>0.01</v>
      </c>
      <c r="D11" s="53"/>
      <c r="E11" s="53"/>
    </row>
    <row r="12" spans="1:5" x14ac:dyDescent="0.3">
      <c r="A12" s="25" t="s">
        <v>31</v>
      </c>
      <c r="B12" s="24">
        <v>0.03</v>
      </c>
      <c r="C12" s="24">
        <v>0.01</v>
      </c>
      <c r="D12" s="53"/>
      <c r="E12" s="53"/>
    </row>
    <row r="13" spans="1:5" x14ac:dyDescent="0.3">
      <c r="A13" s="25" t="s">
        <v>33</v>
      </c>
      <c r="B13" s="24">
        <v>0.03</v>
      </c>
      <c r="C13" s="24">
        <v>0.01</v>
      </c>
      <c r="D13" s="53"/>
      <c r="E13" s="53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Inputs</vt:lpstr>
      <vt:lpstr>Home</vt:lpstr>
      <vt:lpstr>Rent</vt:lpstr>
      <vt:lpstr>Car</vt:lpstr>
      <vt:lpstr>Food</vt:lpstr>
      <vt:lpstr>Entertain</vt:lpstr>
      <vt:lpstr>Personal Care</vt:lpstr>
      <vt:lpstr>Health Care</vt:lpstr>
      <vt:lpstr>Pet</vt:lpstr>
      <vt:lpstr>Holiday</vt:lpstr>
      <vt:lpstr>Charity</vt:lpstr>
      <vt:lpstr>Education</vt:lpstr>
      <vt:lpstr>Vacation</vt:lpstr>
      <vt:lpstr>Major</vt:lpstr>
      <vt:lpstr>Random</vt:lpstr>
      <vt:lpstr>Accounts</vt:lpstr>
      <vt:lpstr>Allocations</vt:lpstr>
      <vt:lpstr>Sheet1</vt:lpstr>
      <vt:lpstr>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Thornton</dc:creator>
  <cp:lastModifiedBy>Richard Thornton</cp:lastModifiedBy>
  <dcterms:created xsi:type="dcterms:W3CDTF">2021-03-07T21:49:45Z</dcterms:created>
  <dcterms:modified xsi:type="dcterms:W3CDTF">2023-10-08T23:50:51Z</dcterms:modified>
</cp:coreProperties>
</file>