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arlos.castro\Dropbox\IRRBB\paginaWeb\"/>
    </mc:Choice>
  </mc:AlternateContent>
  <xr:revisionPtr revIDLastSave="0" documentId="13_ncr:1_{58D6B430-7BA3-4573-AD64-7539696B72EF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Balance y flujos" sheetId="1" r:id="rId1"/>
    <sheet name="Metrics and Escenarios" sheetId="2" r:id="rId2"/>
    <sheet name="MonteCarloDeltaVE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2" i="1" l="1"/>
  <c r="I20" i="1"/>
  <c r="B1005" i="3" l="1"/>
  <c r="B1004" i="3"/>
  <c r="B1003" i="3"/>
  <c r="B1002" i="3"/>
  <c r="B1001" i="3"/>
  <c r="B1000" i="3"/>
  <c r="B999" i="3"/>
  <c r="B998" i="3"/>
  <c r="B997" i="3"/>
  <c r="B996" i="3"/>
  <c r="B995" i="3"/>
  <c r="B994" i="3"/>
  <c r="B993" i="3"/>
  <c r="B992" i="3"/>
  <c r="B991" i="3"/>
  <c r="B990" i="3"/>
  <c r="B989" i="3"/>
  <c r="B988" i="3"/>
  <c r="B987" i="3"/>
  <c r="B986" i="3"/>
  <c r="B985" i="3"/>
  <c r="B984" i="3"/>
  <c r="B983" i="3"/>
  <c r="B982" i="3"/>
  <c r="B981" i="3"/>
  <c r="B980" i="3"/>
  <c r="B979" i="3"/>
  <c r="B978" i="3"/>
  <c r="B977" i="3"/>
  <c r="B976" i="3"/>
  <c r="B975" i="3"/>
  <c r="B974" i="3"/>
  <c r="B973" i="3"/>
  <c r="B972" i="3"/>
  <c r="B971" i="3"/>
  <c r="B970" i="3"/>
  <c r="B969" i="3"/>
  <c r="B968" i="3"/>
  <c r="B967" i="3"/>
  <c r="B966" i="3"/>
  <c r="B965" i="3"/>
  <c r="B964" i="3"/>
  <c r="B963" i="3"/>
  <c r="B962" i="3"/>
  <c r="B961" i="3"/>
  <c r="B960" i="3"/>
  <c r="B959" i="3"/>
  <c r="B958" i="3"/>
  <c r="B957" i="3"/>
  <c r="B956" i="3"/>
  <c r="B955" i="3"/>
  <c r="B954" i="3"/>
  <c r="B953" i="3"/>
  <c r="B952" i="3"/>
  <c r="B951" i="3"/>
  <c r="B950" i="3"/>
  <c r="B949" i="3"/>
  <c r="B948" i="3"/>
  <c r="B947" i="3"/>
  <c r="B946" i="3"/>
  <c r="B945" i="3"/>
  <c r="B944" i="3"/>
  <c r="B943" i="3"/>
  <c r="B942" i="3"/>
  <c r="B941" i="3"/>
  <c r="B940" i="3"/>
  <c r="B939" i="3"/>
  <c r="B938" i="3"/>
  <c r="B937" i="3"/>
  <c r="B936" i="3"/>
  <c r="B935" i="3"/>
  <c r="B934" i="3"/>
  <c r="B933" i="3"/>
  <c r="B932" i="3"/>
  <c r="B931" i="3"/>
  <c r="B930" i="3"/>
  <c r="B929" i="3"/>
  <c r="B928" i="3"/>
  <c r="B927" i="3"/>
  <c r="B926" i="3"/>
  <c r="B925" i="3"/>
  <c r="B924" i="3"/>
  <c r="B923" i="3"/>
  <c r="B922" i="3"/>
  <c r="B921" i="3"/>
  <c r="B920" i="3"/>
  <c r="B919" i="3"/>
  <c r="B918" i="3"/>
  <c r="B917" i="3"/>
  <c r="B916" i="3"/>
  <c r="B915" i="3"/>
  <c r="B914" i="3"/>
  <c r="B913" i="3"/>
  <c r="B912" i="3"/>
  <c r="B911" i="3"/>
  <c r="B910" i="3"/>
  <c r="B909" i="3"/>
  <c r="B908" i="3"/>
  <c r="B907" i="3"/>
  <c r="B906" i="3"/>
  <c r="B905" i="3"/>
  <c r="B904" i="3"/>
  <c r="B903" i="3"/>
  <c r="B902" i="3"/>
  <c r="B901" i="3"/>
  <c r="B900" i="3"/>
  <c r="B899" i="3"/>
  <c r="B898" i="3"/>
  <c r="B897" i="3"/>
  <c r="B896" i="3"/>
  <c r="B895" i="3"/>
  <c r="B894" i="3"/>
  <c r="B893" i="3"/>
  <c r="B892" i="3"/>
  <c r="B891" i="3"/>
  <c r="B890" i="3"/>
  <c r="B889" i="3"/>
  <c r="B888" i="3"/>
  <c r="B887" i="3"/>
  <c r="B886" i="3"/>
  <c r="B885" i="3"/>
  <c r="B884" i="3"/>
  <c r="B883" i="3"/>
  <c r="B882" i="3"/>
  <c r="B881" i="3"/>
  <c r="B880" i="3"/>
  <c r="B879" i="3"/>
  <c r="B878" i="3"/>
  <c r="B877" i="3"/>
  <c r="B876" i="3"/>
  <c r="B875" i="3"/>
  <c r="B874" i="3"/>
  <c r="B873" i="3"/>
  <c r="B872" i="3"/>
  <c r="B871" i="3"/>
  <c r="B870" i="3"/>
  <c r="B869" i="3"/>
  <c r="B868" i="3"/>
  <c r="B867" i="3"/>
  <c r="B866" i="3"/>
  <c r="B865" i="3"/>
  <c r="B864" i="3"/>
  <c r="B863" i="3"/>
  <c r="B862" i="3"/>
  <c r="B861" i="3"/>
  <c r="B860" i="3"/>
  <c r="B859" i="3"/>
  <c r="B858" i="3"/>
  <c r="B857" i="3"/>
  <c r="B856" i="3"/>
  <c r="B855" i="3"/>
  <c r="B854" i="3"/>
  <c r="B853" i="3"/>
  <c r="B852" i="3"/>
  <c r="B851" i="3"/>
  <c r="B850" i="3"/>
  <c r="B849" i="3"/>
  <c r="B848" i="3"/>
  <c r="B847" i="3"/>
  <c r="B846" i="3"/>
  <c r="B845" i="3"/>
  <c r="B844" i="3"/>
  <c r="B843" i="3"/>
  <c r="B842" i="3"/>
  <c r="B841" i="3"/>
  <c r="B840" i="3"/>
  <c r="B839" i="3"/>
  <c r="B838" i="3"/>
  <c r="B837" i="3"/>
  <c r="B836" i="3"/>
  <c r="B835" i="3"/>
  <c r="B834" i="3"/>
  <c r="B833" i="3"/>
  <c r="B832" i="3"/>
  <c r="B831" i="3"/>
  <c r="B830" i="3"/>
  <c r="B829" i="3"/>
  <c r="B828" i="3"/>
  <c r="B827" i="3"/>
  <c r="B826" i="3"/>
  <c r="B825" i="3"/>
  <c r="B824" i="3"/>
  <c r="B823" i="3"/>
  <c r="B822" i="3"/>
  <c r="B821" i="3"/>
  <c r="B820" i="3"/>
  <c r="B819" i="3"/>
  <c r="B818" i="3"/>
  <c r="B817" i="3"/>
  <c r="B816" i="3"/>
  <c r="B815" i="3"/>
  <c r="B814" i="3"/>
  <c r="B813" i="3"/>
  <c r="B812" i="3"/>
  <c r="B811" i="3"/>
  <c r="B810" i="3"/>
  <c r="B809" i="3"/>
  <c r="B808" i="3"/>
  <c r="B807" i="3"/>
  <c r="B806" i="3"/>
  <c r="B805" i="3"/>
  <c r="B804" i="3"/>
  <c r="B803" i="3"/>
  <c r="B802" i="3"/>
  <c r="B801" i="3"/>
  <c r="B800" i="3"/>
  <c r="B799" i="3"/>
  <c r="B798" i="3"/>
  <c r="B797" i="3"/>
  <c r="B796" i="3"/>
  <c r="B795" i="3"/>
  <c r="B794" i="3"/>
  <c r="B793" i="3"/>
  <c r="B792" i="3"/>
  <c r="B791" i="3"/>
  <c r="B790" i="3"/>
  <c r="B789" i="3"/>
  <c r="B788" i="3"/>
  <c r="B787" i="3"/>
  <c r="B786" i="3"/>
  <c r="B785" i="3"/>
  <c r="B784" i="3"/>
  <c r="B783" i="3"/>
  <c r="B782" i="3"/>
  <c r="B781" i="3"/>
  <c r="B780" i="3"/>
  <c r="B779" i="3"/>
  <c r="B778" i="3"/>
  <c r="B777" i="3"/>
  <c r="B776" i="3"/>
  <c r="B775" i="3"/>
  <c r="B774" i="3"/>
  <c r="B773" i="3"/>
  <c r="B772" i="3"/>
  <c r="B771" i="3"/>
  <c r="B770" i="3"/>
  <c r="B769" i="3"/>
  <c r="B768" i="3"/>
  <c r="B767" i="3"/>
  <c r="B766" i="3"/>
  <c r="B765" i="3"/>
  <c r="B764" i="3"/>
  <c r="B763" i="3"/>
  <c r="B762" i="3"/>
  <c r="B761" i="3"/>
  <c r="B760" i="3"/>
  <c r="B759" i="3"/>
  <c r="B758" i="3"/>
  <c r="B757" i="3"/>
  <c r="B756" i="3"/>
  <c r="B755" i="3"/>
  <c r="B754" i="3"/>
  <c r="B753" i="3"/>
  <c r="B752" i="3"/>
  <c r="B751" i="3"/>
  <c r="B750" i="3"/>
  <c r="B749" i="3"/>
  <c r="B748" i="3"/>
  <c r="B747" i="3"/>
  <c r="B746" i="3"/>
  <c r="B745" i="3"/>
  <c r="B744" i="3"/>
  <c r="B743" i="3"/>
  <c r="B742" i="3"/>
  <c r="B741" i="3"/>
  <c r="B740" i="3"/>
  <c r="B739" i="3"/>
  <c r="B738" i="3"/>
  <c r="B737" i="3"/>
  <c r="B736" i="3"/>
  <c r="B735" i="3"/>
  <c r="B734" i="3"/>
  <c r="B733" i="3"/>
  <c r="B732" i="3"/>
  <c r="B731" i="3"/>
  <c r="B730" i="3"/>
  <c r="B729" i="3"/>
  <c r="B728" i="3"/>
  <c r="B727" i="3"/>
  <c r="B726" i="3"/>
  <c r="B725" i="3"/>
  <c r="B724" i="3"/>
  <c r="B723" i="3"/>
  <c r="B722" i="3"/>
  <c r="B721" i="3"/>
  <c r="B720" i="3"/>
  <c r="B719" i="3"/>
  <c r="B718" i="3"/>
  <c r="B717" i="3"/>
  <c r="B716" i="3"/>
  <c r="B715" i="3"/>
  <c r="B714" i="3"/>
  <c r="B713" i="3"/>
  <c r="B712" i="3"/>
  <c r="B711" i="3"/>
  <c r="B710" i="3"/>
  <c r="B709" i="3"/>
  <c r="B708" i="3"/>
  <c r="B707" i="3"/>
  <c r="B706" i="3"/>
  <c r="B705" i="3"/>
  <c r="B704" i="3"/>
  <c r="B703" i="3"/>
  <c r="B702" i="3"/>
  <c r="B701" i="3"/>
  <c r="B700" i="3"/>
  <c r="B699" i="3"/>
  <c r="B698" i="3"/>
  <c r="B697" i="3"/>
  <c r="B696" i="3"/>
  <c r="B695" i="3"/>
  <c r="B694" i="3"/>
  <c r="B693" i="3"/>
  <c r="B692" i="3"/>
  <c r="B691" i="3"/>
  <c r="B690" i="3"/>
  <c r="B689" i="3"/>
  <c r="B688" i="3"/>
  <c r="B687" i="3"/>
  <c r="B686" i="3"/>
  <c r="B685" i="3"/>
  <c r="B684" i="3"/>
  <c r="B683" i="3"/>
  <c r="B682" i="3"/>
  <c r="B681" i="3"/>
  <c r="B680" i="3"/>
  <c r="B679" i="3"/>
  <c r="B678" i="3"/>
  <c r="B677" i="3"/>
  <c r="B676" i="3"/>
  <c r="B675" i="3"/>
  <c r="B674" i="3"/>
  <c r="B673" i="3"/>
  <c r="B672" i="3"/>
  <c r="B671" i="3"/>
  <c r="B670" i="3"/>
  <c r="B669" i="3"/>
  <c r="B668" i="3"/>
  <c r="B667" i="3"/>
  <c r="B666" i="3"/>
  <c r="B665" i="3"/>
  <c r="B664" i="3"/>
  <c r="B663" i="3"/>
  <c r="B662" i="3"/>
  <c r="B661" i="3"/>
  <c r="B660" i="3"/>
  <c r="B659" i="3"/>
  <c r="B658" i="3"/>
  <c r="B657" i="3"/>
  <c r="B656" i="3"/>
  <c r="B655" i="3"/>
  <c r="B654" i="3"/>
  <c r="B653" i="3"/>
  <c r="B652" i="3"/>
  <c r="B651" i="3"/>
  <c r="B650" i="3"/>
  <c r="B649" i="3"/>
  <c r="B648" i="3"/>
  <c r="B647" i="3"/>
  <c r="B646" i="3"/>
  <c r="B645" i="3"/>
  <c r="B644" i="3"/>
  <c r="B643" i="3"/>
  <c r="B642" i="3"/>
  <c r="B641" i="3"/>
  <c r="B640" i="3"/>
  <c r="B639" i="3"/>
  <c r="B638" i="3"/>
  <c r="B637" i="3"/>
  <c r="B636" i="3"/>
  <c r="B635" i="3"/>
  <c r="B634" i="3"/>
  <c r="B633" i="3"/>
  <c r="B632" i="3"/>
  <c r="B631" i="3"/>
  <c r="B630" i="3"/>
  <c r="B629" i="3"/>
  <c r="B628" i="3"/>
  <c r="B627" i="3"/>
  <c r="B626" i="3"/>
  <c r="B625" i="3"/>
  <c r="B624" i="3"/>
  <c r="B623" i="3"/>
  <c r="B622" i="3"/>
  <c r="B621" i="3"/>
  <c r="B620" i="3"/>
  <c r="B619" i="3"/>
  <c r="B618" i="3"/>
  <c r="B617" i="3"/>
  <c r="B616" i="3"/>
  <c r="B615" i="3"/>
  <c r="B614" i="3"/>
  <c r="B613" i="3"/>
  <c r="B612" i="3"/>
  <c r="B611" i="3"/>
  <c r="B610" i="3"/>
  <c r="B609" i="3"/>
  <c r="B608" i="3"/>
  <c r="B607" i="3"/>
  <c r="B606" i="3"/>
  <c r="B605" i="3"/>
  <c r="B604" i="3"/>
  <c r="B603" i="3"/>
  <c r="B602" i="3"/>
  <c r="B601" i="3"/>
  <c r="B600" i="3"/>
  <c r="B599" i="3"/>
  <c r="B598" i="3"/>
  <c r="B597" i="3"/>
  <c r="B596" i="3"/>
  <c r="B595" i="3"/>
  <c r="B594" i="3"/>
  <c r="B593" i="3"/>
  <c r="B592" i="3"/>
  <c r="B591" i="3"/>
  <c r="B590" i="3"/>
  <c r="B589" i="3"/>
  <c r="B588" i="3"/>
  <c r="B587" i="3"/>
  <c r="B586" i="3"/>
  <c r="B585" i="3"/>
  <c r="B584" i="3"/>
  <c r="B583" i="3"/>
  <c r="B582" i="3"/>
  <c r="B581" i="3"/>
  <c r="B580" i="3"/>
  <c r="B579" i="3"/>
  <c r="B578" i="3"/>
  <c r="B577" i="3"/>
  <c r="B576" i="3"/>
  <c r="B575" i="3"/>
  <c r="B574" i="3"/>
  <c r="B573" i="3"/>
  <c r="B572" i="3"/>
  <c r="B571" i="3"/>
  <c r="B570" i="3"/>
  <c r="B569" i="3"/>
  <c r="B568" i="3"/>
  <c r="B567" i="3"/>
  <c r="B566" i="3"/>
  <c r="B565" i="3"/>
  <c r="B564" i="3"/>
  <c r="B563" i="3"/>
  <c r="B562" i="3"/>
  <c r="B561" i="3"/>
  <c r="B560" i="3"/>
  <c r="B559" i="3"/>
  <c r="B558" i="3"/>
  <c r="B557" i="3"/>
  <c r="B556" i="3"/>
  <c r="B555" i="3"/>
  <c r="B554" i="3"/>
  <c r="B553" i="3"/>
  <c r="B552" i="3"/>
  <c r="B551" i="3"/>
  <c r="B550" i="3"/>
  <c r="B549" i="3"/>
  <c r="B548" i="3"/>
  <c r="B547" i="3"/>
  <c r="B546" i="3"/>
  <c r="B545" i="3"/>
  <c r="B544" i="3"/>
  <c r="B543" i="3"/>
  <c r="B542" i="3"/>
  <c r="B541" i="3"/>
  <c r="B540" i="3"/>
  <c r="B539" i="3"/>
  <c r="B538" i="3"/>
  <c r="B537" i="3"/>
  <c r="B536" i="3"/>
  <c r="B535" i="3"/>
  <c r="B534" i="3"/>
  <c r="B533" i="3"/>
  <c r="B532" i="3"/>
  <c r="B531" i="3"/>
  <c r="B530" i="3"/>
  <c r="B529" i="3"/>
  <c r="B528" i="3"/>
  <c r="B527" i="3"/>
  <c r="B526" i="3"/>
  <c r="B525" i="3"/>
  <c r="B524" i="3"/>
  <c r="B523" i="3"/>
  <c r="B522" i="3"/>
  <c r="B521" i="3"/>
  <c r="B520" i="3"/>
  <c r="B519" i="3"/>
  <c r="B518" i="3"/>
  <c r="B517" i="3"/>
  <c r="B516" i="3"/>
  <c r="B515" i="3"/>
  <c r="B514" i="3"/>
  <c r="B513" i="3"/>
  <c r="B512" i="3"/>
  <c r="B511" i="3"/>
  <c r="B510" i="3"/>
  <c r="B509" i="3"/>
  <c r="B508" i="3"/>
  <c r="B507" i="3"/>
  <c r="B506" i="3"/>
  <c r="B505" i="3"/>
  <c r="B504" i="3"/>
  <c r="B503" i="3"/>
  <c r="B502" i="3"/>
  <c r="B501" i="3"/>
  <c r="B500" i="3"/>
  <c r="B499" i="3"/>
  <c r="B498" i="3"/>
  <c r="B497" i="3"/>
  <c r="B496" i="3"/>
  <c r="B495" i="3"/>
  <c r="B494" i="3"/>
  <c r="B493" i="3"/>
  <c r="B492" i="3"/>
  <c r="B491" i="3"/>
  <c r="B490" i="3"/>
  <c r="B489" i="3"/>
  <c r="B488" i="3"/>
  <c r="B487" i="3"/>
  <c r="B486" i="3"/>
  <c r="B485" i="3"/>
  <c r="B484" i="3"/>
  <c r="B483" i="3"/>
  <c r="B482" i="3"/>
  <c r="B481" i="3"/>
  <c r="B480" i="3"/>
  <c r="B479" i="3"/>
  <c r="B478" i="3"/>
  <c r="B477" i="3"/>
  <c r="B476" i="3"/>
  <c r="B475" i="3"/>
  <c r="B474" i="3"/>
  <c r="B473" i="3"/>
  <c r="B472" i="3"/>
  <c r="B471" i="3"/>
  <c r="B470" i="3"/>
  <c r="B469" i="3"/>
  <c r="B468" i="3"/>
  <c r="B467" i="3"/>
  <c r="B466" i="3"/>
  <c r="B465" i="3"/>
  <c r="B464" i="3"/>
  <c r="B463" i="3"/>
  <c r="B462" i="3"/>
  <c r="B461" i="3"/>
  <c r="B460" i="3"/>
  <c r="B459" i="3"/>
  <c r="B458" i="3"/>
  <c r="B457" i="3"/>
  <c r="B456" i="3"/>
  <c r="B455" i="3"/>
  <c r="B454" i="3"/>
  <c r="B453" i="3"/>
  <c r="B452" i="3"/>
  <c r="B451" i="3"/>
  <c r="B450" i="3"/>
  <c r="B449" i="3"/>
  <c r="B448" i="3"/>
  <c r="B447" i="3"/>
  <c r="B446" i="3"/>
  <c r="B445" i="3"/>
  <c r="B444" i="3"/>
  <c r="B443" i="3"/>
  <c r="B442" i="3"/>
  <c r="B441" i="3"/>
  <c r="B440" i="3"/>
  <c r="B439" i="3"/>
  <c r="B438" i="3"/>
  <c r="B437" i="3"/>
  <c r="B436" i="3"/>
  <c r="B435" i="3"/>
  <c r="B434" i="3"/>
  <c r="B433" i="3"/>
  <c r="B432" i="3"/>
  <c r="B431" i="3"/>
  <c r="B430" i="3"/>
  <c r="B429" i="3"/>
  <c r="B428" i="3"/>
  <c r="B427" i="3"/>
  <c r="B426" i="3"/>
  <c r="B425" i="3"/>
  <c r="B424" i="3"/>
  <c r="B423" i="3"/>
  <c r="B422" i="3"/>
  <c r="B421" i="3"/>
  <c r="B420" i="3"/>
  <c r="B419" i="3"/>
  <c r="B418" i="3"/>
  <c r="B417" i="3"/>
  <c r="B416" i="3"/>
  <c r="B415" i="3"/>
  <c r="B414" i="3"/>
  <c r="B413" i="3"/>
  <c r="B412" i="3"/>
  <c r="B411" i="3"/>
  <c r="B410" i="3"/>
  <c r="B409" i="3"/>
  <c r="B408" i="3"/>
  <c r="B407" i="3"/>
  <c r="B406" i="3"/>
  <c r="B405" i="3"/>
  <c r="B404" i="3"/>
  <c r="B403" i="3"/>
  <c r="B402" i="3"/>
  <c r="B401" i="3"/>
  <c r="B400" i="3"/>
  <c r="B399" i="3"/>
  <c r="B398" i="3"/>
  <c r="B397" i="3"/>
  <c r="B396" i="3"/>
  <c r="B395" i="3"/>
  <c r="B394" i="3"/>
  <c r="B393" i="3"/>
  <c r="B392" i="3"/>
  <c r="B391" i="3"/>
  <c r="B390" i="3"/>
  <c r="B389" i="3"/>
  <c r="B388" i="3"/>
  <c r="B387" i="3"/>
  <c r="B386" i="3"/>
  <c r="B385" i="3"/>
  <c r="B384" i="3"/>
  <c r="B383" i="3"/>
  <c r="B382" i="3"/>
  <c r="B381" i="3"/>
  <c r="B380" i="3"/>
  <c r="B379" i="3"/>
  <c r="B378" i="3"/>
  <c r="B377" i="3"/>
  <c r="B376" i="3"/>
  <c r="B375" i="3"/>
  <c r="B374" i="3"/>
  <c r="B373" i="3"/>
  <c r="B372" i="3"/>
  <c r="B371" i="3"/>
  <c r="B370" i="3"/>
  <c r="B369" i="3"/>
  <c r="B368" i="3"/>
  <c r="B367" i="3"/>
  <c r="B366" i="3"/>
  <c r="B365" i="3"/>
  <c r="B364" i="3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B345" i="3"/>
  <c r="B344" i="3"/>
  <c r="B343" i="3"/>
  <c r="B342" i="3"/>
  <c r="B341" i="3"/>
  <c r="B340" i="3"/>
  <c r="B339" i="3"/>
  <c r="B338" i="3"/>
  <c r="B337" i="3"/>
  <c r="B336" i="3"/>
  <c r="B335" i="3"/>
  <c r="B334" i="3"/>
  <c r="B333" i="3"/>
  <c r="B332" i="3"/>
  <c r="B331" i="3"/>
  <c r="B330" i="3"/>
  <c r="B329" i="3"/>
  <c r="B328" i="3"/>
  <c r="B327" i="3"/>
  <c r="B326" i="3"/>
  <c r="B325" i="3"/>
  <c r="B324" i="3"/>
  <c r="B323" i="3"/>
  <c r="B322" i="3"/>
  <c r="B321" i="3"/>
  <c r="B320" i="3"/>
  <c r="B319" i="3"/>
  <c r="B318" i="3"/>
  <c r="B317" i="3"/>
  <c r="B316" i="3"/>
  <c r="B315" i="3"/>
  <c r="B314" i="3"/>
  <c r="B313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J7" i="3" s="1"/>
  <c r="B6" i="3"/>
  <c r="L4" i="3"/>
  <c r="K4" i="3"/>
  <c r="J4" i="3"/>
  <c r="I4" i="3"/>
  <c r="I152" i="3" s="1"/>
  <c r="H4" i="3"/>
  <c r="G4" i="3"/>
  <c r="F4" i="3"/>
  <c r="E4" i="3"/>
  <c r="D4" i="3"/>
  <c r="C4" i="3"/>
  <c r="C8" i="2"/>
  <c r="G8" i="2" s="1"/>
  <c r="G9" i="2" s="1"/>
  <c r="D6" i="2"/>
  <c r="C6" i="2"/>
  <c r="N4" i="2"/>
  <c r="N6" i="2" s="1"/>
  <c r="M4" i="2"/>
  <c r="M6" i="2" s="1"/>
  <c r="L4" i="2"/>
  <c r="L6" i="2" s="1"/>
  <c r="K4" i="2"/>
  <c r="K6" i="2" s="1"/>
  <c r="J4" i="2"/>
  <c r="J6" i="2" s="1"/>
  <c r="I4" i="2"/>
  <c r="I6" i="2" s="1"/>
  <c r="H4" i="2"/>
  <c r="H6" i="2" s="1"/>
  <c r="G4" i="2"/>
  <c r="G6" i="2" s="1"/>
  <c r="F4" i="2"/>
  <c r="F6" i="2" s="1"/>
  <c r="E4" i="2"/>
  <c r="E6" i="2" s="1"/>
  <c r="M20" i="1"/>
  <c r="L20" i="1"/>
  <c r="K20" i="1"/>
  <c r="J20" i="1"/>
  <c r="A9" i="1"/>
  <c r="J9" i="1" s="1"/>
  <c r="H7" i="1"/>
  <c r="E7" i="1"/>
  <c r="D7" i="1"/>
  <c r="A7" i="1"/>
  <c r="G7" i="1" s="1"/>
  <c r="A5" i="1"/>
  <c r="F5" i="1" s="1"/>
  <c r="J129" i="3" l="1"/>
  <c r="D101" i="3"/>
  <c r="H101" i="3"/>
  <c r="E132" i="3"/>
  <c r="G6" i="3"/>
  <c r="L155" i="3"/>
  <c r="F8" i="2"/>
  <c r="F9" i="2" s="1"/>
  <c r="L9" i="1"/>
  <c r="E8" i="2"/>
  <c r="E9" i="2" s="1"/>
  <c r="H8" i="2"/>
  <c r="H9" i="2" s="1"/>
  <c r="K9" i="1"/>
  <c r="D8" i="2"/>
  <c r="D9" i="2" s="1"/>
  <c r="I8" i="2"/>
  <c r="J8" i="2"/>
  <c r="G5" i="1"/>
  <c r="L8" i="2"/>
  <c r="L9" i="2" s="1"/>
  <c r="M8" i="2"/>
  <c r="M9" i="2" s="1"/>
  <c r="N8" i="2"/>
  <c r="N9" i="2" s="1"/>
  <c r="G158" i="3"/>
  <c r="I5" i="1"/>
  <c r="F7" i="1"/>
  <c r="F15" i="1" s="1"/>
  <c r="F18" i="2" s="1"/>
  <c r="M9" i="1"/>
  <c r="K8" i="2"/>
  <c r="K9" i="2" s="1"/>
  <c r="H5" i="1"/>
  <c r="J5" i="1"/>
  <c r="K5" i="1"/>
  <c r="D5" i="1"/>
  <c r="L5" i="1"/>
  <c r="E5" i="1"/>
  <c r="M5" i="1"/>
  <c r="I9" i="1"/>
  <c r="F1003" i="3"/>
  <c r="F995" i="3"/>
  <c r="F987" i="3"/>
  <c r="F979" i="3"/>
  <c r="F1004" i="3"/>
  <c r="F996" i="3"/>
  <c r="F988" i="3"/>
  <c r="F980" i="3"/>
  <c r="F1005" i="3"/>
  <c r="F997" i="3"/>
  <c r="F989" i="3"/>
  <c r="F981" i="3"/>
  <c r="F998" i="3"/>
  <c r="F990" i="3"/>
  <c r="F982" i="3"/>
  <c r="F999" i="3"/>
  <c r="F991" i="3"/>
  <c r="F983" i="3"/>
  <c r="F975" i="3"/>
  <c r="F1000" i="3"/>
  <c r="F992" i="3"/>
  <c r="F984" i="3"/>
  <c r="F976" i="3"/>
  <c r="F1001" i="3"/>
  <c r="F993" i="3"/>
  <c r="F985" i="3"/>
  <c r="F971" i="3"/>
  <c r="F963" i="3"/>
  <c r="F955" i="3"/>
  <c r="F986" i="3"/>
  <c r="F978" i="3"/>
  <c r="F972" i="3"/>
  <c r="F964" i="3"/>
  <c r="F956" i="3"/>
  <c r="F973" i="3"/>
  <c r="F994" i="3"/>
  <c r="F974" i="3"/>
  <c r="F966" i="3"/>
  <c r="F958" i="3"/>
  <c r="F950" i="3"/>
  <c r="F967" i="3"/>
  <c r="F959" i="3"/>
  <c r="F951" i="3"/>
  <c r="F1002" i="3"/>
  <c r="F968" i="3"/>
  <c r="F960" i="3"/>
  <c r="F952" i="3"/>
  <c r="F977" i="3"/>
  <c r="F970" i="3"/>
  <c r="F962" i="3"/>
  <c r="F954" i="3"/>
  <c r="F965" i="3"/>
  <c r="F943" i="3"/>
  <c r="F935" i="3"/>
  <c r="F927" i="3"/>
  <c r="F944" i="3"/>
  <c r="F936" i="3"/>
  <c r="F928" i="3"/>
  <c r="F946" i="3"/>
  <c r="F938" i="3"/>
  <c r="F930" i="3"/>
  <c r="F957" i="3"/>
  <c r="F947" i="3"/>
  <c r="F939" i="3"/>
  <c r="F931" i="3"/>
  <c r="F948" i="3"/>
  <c r="F940" i="3"/>
  <c r="F932" i="3"/>
  <c r="F969" i="3"/>
  <c r="F942" i="3"/>
  <c r="F934" i="3"/>
  <c r="F926" i="3"/>
  <c r="F924" i="3"/>
  <c r="F916" i="3"/>
  <c r="F908" i="3"/>
  <c r="F961" i="3"/>
  <c r="F918" i="3"/>
  <c r="F910" i="3"/>
  <c r="F902" i="3"/>
  <c r="F937" i="3"/>
  <c r="F925" i="3"/>
  <c r="F919" i="3"/>
  <c r="F911" i="3"/>
  <c r="F903" i="3"/>
  <c r="F920" i="3"/>
  <c r="F912" i="3"/>
  <c r="F904" i="3"/>
  <c r="F949" i="3"/>
  <c r="F953" i="3"/>
  <c r="F922" i="3"/>
  <c r="F914" i="3"/>
  <c r="F906" i="3"/>
  <c r="F945" i="3"/>
  <c r="F929" i="3"/>
  <c r="F923" i="3"/>
  <c r="F915" i="3"/>
  <c r="F907" i="3"/>
  <c r="F895" i="3"/>
  <c r="F887" i="3"/>
  <c r="F941" i="3"/>
  <c r="F909" i="3"/>
  <c r="F897" i="3"/>
  <c r="F889" i="3"/>
  <c r="F881" i="3"/>
  <c r="F921" i="3"/>
  <c r="F898" i="3"/>
  <c r="F890" i="3"/>
  <c r="F882" i="3"/>
  <c r="F899" i="3"/>
  <c r="F891" i="3"/>
  <c r="F883" i="3"/>
  <c r="F933" i="3"/>
  <c r="F917" i="3"/>
  <c r="F905" i="3"/>
  <c r="F900" i="3"/>
  <c r="F893" i="3"/>
  <c r="F885" i="3"/>
  <c r="F913" i="3"/>
  <c r="F901" i="3"/>
  <c r="F894" i="3"/>
  <c r="F886" i="3"/>
  <c r="F896" i="3"/>
  <c r="F880" i="3"/>
  <c r="F872" i="3"/>
  <c r="F864" i="3"/>
  <c r="F856" i="3"/>
  <c r="F892" i="3"/>
  <c r="F874" i="3"/>
  <c r="F866" i="3"/>
  <c r="F858" i="3"/>
  <c r="F875" i="3"/>
  <c r="F867" i="3"/>
  <c r="F859" i="3"/>
  <c r="F888" i="3"/>
  <c r="F876" i="3"/>
  <c r="F868" i="3"/>
  <c r="F860" i="3"/>
  <c r="F852" i="3"/>
  <c r="F877" i="3"/>
  <c r="F884" i="3"/>
  <c r="F878" i="3"/>
  <c r="F870" i="3"/>
  <c r="F862" i="3"/>
  <c r="F854" i="3"/>
  <c r="F879" i="3"/>
  <c r="F871" i="3"/>
  <c r="F863" i="3"/>
  <c r="F855" i="3"/>
  <c r="F853" i="3"/>
  <c r="F848" i="3"/>
  <c r="F840" i="3"/>
  <c r="F832" i="3"/>
  <c r="F824" i="3"/>
  <c r="F816" i="3"/>
  <c r="F865" i="3"/>
  <c r="F849" i="3"/>
  <c r="F841" i="3"/>
  <c r="F833" i="3"/>
  <c r="F850" i="3"/>
  <c r="F842" i="3"/>
  <c r="F834" i="3"/>
  <c r="F826" i="3"/>
  <c r="F818" i="3"/>
  <c r="F810" i="3"/>
  <c r="F861" i="3"/>
  <c r="F851" i="3"/>
  <c r="F843" i="3"/>
  <c r="F835" i="3"/>
  <c r="F827" i="3"/>
  <c r="F819" i="3"/>
  <c r="F811" i="3"/>
  <c r="F844" i="3"/>
  <c r="F836" i="3"/>
  <c r="F828" i="3"/>
  <c r="F820" i="3"/>
  <c r="F812" i="3"/>
  <c r="F857" i="3"/>
  <c r="F845" i="3"/>
  <c r="F837" i="3"/>
  <c r="F829" i="3"/>
  <c r="F846" i="3"/>
  <c r="F838" i="3"/>
  <c r="F830" i="3"/>
  <c r="F822" i="3"/>
  <c r="F814" i="3"/>
  <c r="F873" i="3"/>
  <c r="F869" i="3"/>
  <c r="F847" i="3"/>
  <c r="F839" i="3"/>
  <c r="F831" i="3"/>
  <c r="F823" i="3"/>
  <c r="F815" i="3"/>
  <c r="F817" i="3"/>
  <c r="F806" i="3"/>
  <c r="F798" i="3"/>
  <c r="F790" i="3"/>
  <c r="F782" i="3"/>
  <c r="F774" i="3"/>
  <c r="F766" i="3"/>
  <c r="F807" i="3"/>
  <c r="F799" i="3"/>
  <c r="F791" i="3"/>
  <c r="F783" i="3"/>
  <c r="F813" i="3"/>
  <c r="F808" i="3"/>
  <c r="F800" i="3"/>
  <c r="F792" i="3"/>
  <c r="F784" i="3"/>
  <c r="F776" i="3"/>
  <c r="F768" i="3"/>
  <c r="F801" i="3"/>
  <c r="F793" i="3"/>
  <c r="F785" i="3"/>
  <c r="F777" i="3"/>
  <c r="F769" i="3"/>
  <c r="F825" i="3"/>
  <c r="F809" i="3"/>
  <c r="F802" i="3"/>
  <c r="F794" i="3"/>
  <c r="F786" i="3"/>
  <c r="F778" i="3"/>
  <c r="F770" i="3"/>
  <c r="F762" i="3"/>
  <c r="F803" i="3"/>
  <c r="F795" i="3"/>
  <c r="F787" i="3"/>
  <c r="F821" i="3"/>
  <c r="F804" i="3"/>
  <c r="F796" i="3"/>
  <c r="F788" i="3"/>
  <c r="F780" i="3"/>
  <c r="F772" i="3"/>
  <c r="F764" i="3"/>
  <c r="F805" i="3"/>
  <c r="F797" i="3"/>
  <c r="F789" i="3"/>
  <c r="F781" i="3"/>
  <c r="F773" i="3"/>
  <c r="F765" i="3"/>
  <c r="F775" i="3"/>
  <c r="F755" i="3"/>
  <c r="F756" i="3"/>
  <c r="F748" i="3"/>
  <c r="F740" i="3"/>
  <c r="F771" i="3"/>
  <c r="F757" i="3"/>
  <c r="F749" i="3"/>
  <c r="F741" i="3"/>
  <c r="F733" i="3"/>
  <c r="F725" i="3"/>
  <c r="F717" i="3"/>
  <c r="F709" i="3"/>
  <c r="F758" i="3"/>
  <c r="F750" i="3"/>
  <c r="F742" i="3"/>
  <c r="F734" i="3"/>
  <c r="F726" i="3"/>
  <c r="F718" i="3"/>
  <c r="F710" i="3"/>
  <c r="F767" i="3"/>
  <c r="F759" i="3"/>
  <c r="F751" i="3"/>
  <c r="F743" i="3"/>
  <c r="F735" i="3"/>
  <c r="F727" i="3"/>
  <c r="F760" i="3"/>
  <c r="F752" i="3"/>
  <c r="F744" i="3"/>
  <c r="F736" i="3"/>
  <c r="F728" i="3"/>
  <c r="F720" i="3"/>
  <c r="F779" i="3"/>
  <c r="F763" i="3"/>
  <c r="F761" i="3"/>
  <c r="F753" i="3"/>
  <c r="F745" i="3"/>
  <c r="F737" i="3"/>
  <c r="F729" i="3"/>
  <c r="F721" i="3"/>
  <c r="F713" i="3"/>
  <c r="F754" i="3"/>
  <c r="F746" i="3"/>
  <c r="F738" i="3"/>
  <c r="F730" i="3"/>
  <c r="F722" i="3"/>
  <c r="F714" i="3"/>
  <c r="F706" i="3"/>
  <c r="F719" i="3"/>
  <c r="F715" i="3"/>
  <c r="F711" i="3"/>
  <c r="F707" i="3"/>
  <c r="F700" i="3"/>
  <c r="F692" i="3"/>
  <c r="F684" i="3"/>
  <c r="F676" i="3"/>
  <c r="F668" i="3"/>
  <c r="F660" i="3"/>
  <c r="F731" i="3"/>
  <c r="F701" i="3"/>
  <c r="F693" i="3"/>
  <c r="F685" i="3"/>
  <c r="F677" i="3"/>
  <c r="F669" i="3"/>
  <c r="F661" i="3"/>
  <c r="F702" i="3"/>
  <c r="F694" i="3"/>
  <c r="F686" i="3"/>
  <c r="F678" i="3"/>
  <c r="F670" i="3"/>
  <c r="F662" i="3"/>
  <c r="F739" i="3"/>
  <c r="F732" i="3"/>
  <c r="F703" i="3"/>
  <c r="F695" i="3"/>
  <c r="F687" i="3"/>
  <c r="F679" i="3"/>
  <c r="F671" i="3"/>
  <c r="F663" i="3"/>
  <c r="F704" i="3"/>
  <c r="F696" i="3"/>
  <c r="F688" i="3"/>
  <c r="F680" i="3"/>
  <c r="F672" i="3"/>
  <c r="F664" i="3"/>
  <c r="F747" i="3"/>
  <c r="F723" i="3"/>
  <c r="F716" i="3"/>
  <c r="F712" i="3"/>
  <c r="F708" i="3"/>
  <c r="F705" i="3"/>
  <c r="F697" i="3"/>
  <c r="F689" i="3"/>
  <c r="F681" i="3"/>
  <c r="F673" i="3"/>
  <c r="F665" i="3"/>
  <c r="F698" i="3"/>
  <c r="F690" i="3"/>
  <c r="F682" i="3"/>
  <c r="F674" i="3"/>
  <c r="F666" i="3"/>
  <c r="F658" i="3"/>
  <c r="F675" i="3"/>
  <c r="F651" i="3"/>
  <c r="F643" i="3"/>
  <c r="F635" i="3"/>
  <c r="F627" i="3"/>
  <c r="F619" i="3"/>
  <c r="F611" i="3"/>
  <c r="F652" i="3"/>
  <c r="F644" i="3"/>
  <c r="F636" i="3"/>
  <c r="F628" i="3"/>
  <c r="F620" i="3"/>
  <c r="F612" i="3"/>
  <c r="F683" i="3"/>
  <c r="F653" i="3"/>
  <c r="F645" i="3"/>
  <c r="F637" i="3"/>
  <c r="F629" i="3"/>
  <c r="F621" i="3"/>
  <c r="F613" i="3"/>
  <c r="F605" i="3"/>
  <c r="F654" i="3"/>
  <c r="F646" i="3"/>
  <c r="F638" i="3"/>
  <c r="F630" i="3"/>
  <c r="F622" i="3"/>
  <c r="F614" i="3"/>
  <c r="F606" i="3"/>
  <c r="F691" i="3"/>
  <c r="F655" i="3"/>
  <c r="F647" i="3"/>
  <c r="F639" i="3"/>
  <c r="F631" i="3"/>
  <c r="F623" i="3"/>
  <c r="F615" i="3"/>
  <c r="F607" i="3"/>
  <c r="F656" i="3"/>
  <c r="F648" i="3"/>
  <c r="F640" i="3"/>
  <c r="F632" i="3"/>
  <c r="F624" i="3"/>
  <c r="F616" i="3"/>
  <c r="F699" i="3"/>
  <c r="F667" i="3"/>
  <c r="F659" i="3"/>
  <c r="F649" i="3"/>
  <c r="F641" i="3"/>
  <c r="F633" i="3"/>
  <c r="F625" i="3"/>
  <c r="F617" i="3"/>
  <c r="F609" i="3"/>
  <c r="F642" i="3"/>
  <c r="F598" i="3"/>
  <c r="F590" i="3"/>
  <c r="F582" i="3"/>
  <c r="F574" i="3"/>
  <c r="F566" i="3"/>
  <c r="F558" i="3"/>
  <c r="F657" i="3"/>
  <c r="F599" i="3"/>
  <c r="F591" i="3"/>
  <c r="F583" i="3"/>
  <c r="F575" i="3"/>
  <c r="F567" i="3"/>
  <c r="F559" i="3"/>
  <c r="F650" i="3"/>
  <c r="F618" i="3"/>
  <c r="F608" i="3"/>
  <c r="F600" i="3"/>
  <c r="F592" i="3"/>
  <c r="F584" i="3"/>
  <c r="F576" i="3"/>
  <c r="F568" i="3"/>
  <c r="F560" i="3"/>
  <c r="F552" i="3"/>
  <c r="F601" i="3"/>
  <c r="F593" i="3"/>
  <c r="F585" i="3"/>
  <c r="F577" i="3"/>
  <c r="F569" i="3"/>
  <c r="F561" i="3"/>
  <c r="F553" i="3"/>
  <c r="F724" i="3"/>
  <c r="F626" i="3"/>
  <c r="F602" i="3"/>
  <c r="F594" i="3"/>
  <c r="F586" i="3"/>
  <c r="F578" i="3"/>
  <c r="F570" i="3"/>
  <c r="F562" i="3"/>
  <c r="F554" i="3"/>
  <c r="F610" i="3"/>
  <c r="F604" i="3"/>
  <c r="F603" i="3"/>
  <c r="F595" i="3"/>
  <c r="F587" i="3"/>
  <c r="F579" i="3"/>
  <c r="F634" i="3"/>
  <c r="F596" i="3"/>
  <c r="F588" i="3"/>
  <c r="F580" i="3"/>
  <c r="F572" i="3"/>
  <c r="F564" i="3"/>
  <c r="F556" i="3"/>
  <c r="F563" i="3"/>
  <c r="F581" i="3"/>
  <c r="F544" i="3"/>
  <c r="F536" i="3"/>
  <c r="F528" i="3"/>
  <c r="F520" i="3"/>
  <c r="F512" i="3"/>
  <c r="F504" i="3"/>
  <c r="F550" i="3"/>
  <c r="F545" i="3"/>
  <c r="F537" i="3"/>
  <c r="F529" i="3"/>
  <c r="F521" i="3"/>
  <c r="F513" i="3"/>
  <c r="F505" i="3"/>
  <c r="F589" i="3"/>
  <c r="F565" i="3"/>
  <c r="F546" i="3"/>
  <c r="F538" i="3"/>
  <c r="F530" i="3"/>
  <c r="F522" i="3"/>
  <c r="F514" i="3"/>
  <c r="F571" i="3"/>
  <c r="F555" i="3"/>
  <c r="F547" i="3"/>
  <c r="F539" i="3"/>
  <c r="F531" i="3"/>
  <c r="F523" i="3"/>
  <c r="F515" i="3"/>
  <c r="F507" i="3"/>
  <c r="F597" i="3"/>
  <c r="F548" i="3"/>
  <c r="F540" i="3"/>
  <c r="F532" i="3"/>
  <c r="F524" i="3"/>
  <c r="F516" i="3"/>
  <c r="F508" i="3"/>
  <c r="F549" i="3"/>
  <c r="F541" i="3"/>
  <c r="F533" i="3"/>
  <c r="F525" i="3"/>
  <c r="F517" i="3"/>
  <c r="F509" i="3"/>
  <c r="F501" i="3"/>
  <c r="F573" i="3"/>
  <c r="F557" i="3"/>
  <c r="F551" i="3"/>
  <c r="F542" i="3"/>
  <c r="F534" i="3"/>
  <c r="F526" i="3"/>
  <c r="F506" i="3"/>
  <c r="F496" i="3"/>
  <c r="F488" i="3"/>
  <c r="F480" i="3"/>
  <c r="F472" i="3"/>
  <c r="F464" i="3"/>
  <c r="F456" i="3"/>
  <c r="F543" i="3"/>
  <c r="F518" i="3"/>
  <c r="F497" i="3"/>
  <c r="F489" i="3"/>
  <c r="F481" i="3"/>
  <c r="F498" i="3"/>
  <c r="F490" i="3"/>
  <c r="F482" i="3"/>
  <c r="F474" i="3"/>
  <c r="F466" i="3"/>
  <c r="F458" i="3"/>
  <c r="F519" i="3"/>
  <c r="F499" i="3"/>
  <c r="F491" i="3"/>
  <c r="F483" i="3"/>
  <c r="F475" i="3"/>
  <c r="F467" i="3"/>
  <c r="F459" i="3"/>
  <c r="F451" i="3"/>
  <c r="F503" i="3"/>
  <c r="F500" i="3"/>
  <c r="F492" i="3"/>
  <c r="F484" i="3"/>
  <c r="F476" i="3"/>
  <c r="F468" i="3"/>
  <c r="F460" i="3"/>
  <c r="F452" i="3"/>
  <c r="F527" i="3"/>
  <c r="F510" i="3"/>
  <c r="F502" i="3"/>
  <c r="F493" i="3"/>
  <c r="F485" i="3"/>
  <c r="F477" i="3"/>
  <c r="F494" i="3"/>
  <c r="F486" i="3"/>
  <c r="F478" i="3"/>
  <c r="F470" i="3"/>
  <c r="F462" i="3"/>
  <c r="F454" i="3"/>
  <c r="F535" i="3"/>
  <c r="F511" i="3"/>
  <c r="F495" i="3"/>
  <c r="F487" i="3"/>
  <c r="F479" i="3"/>
  <c r="F471" i="3"/>
  <c r="F463" i="3"/>
  <c r="F455" i="3"/>
  <c r="F465" i="3"/>
  <c r="F448" i="3"/>
  <c r="F440" i="3"/>
  <c r="F432" i="3"/>
  <c r="F424" i="3"/>
  <c r="F416" i="3"/>
  <c r="F408" i="3"/>
  <c r="F400" i="3"/>
  <c r="F449" i="3"/>
  <c r="F441" i="3"/>
  <c r="F433" i="3"/>
  <c r="F425" i="3"/>
  <c r="F417" i="3"/>
  <c r="F409" i="3"/>
  <c r="F401" i="3"/>
  <c r="F461" i="3"/>
  <c r="F442" i="3"/>
  <c r="F434" i="3"/>
  <c r="F426" i="3"/>
  <c r="F418" i="3"/>
  <c r="F410" i="3"/>
  <c r="F402" i="3"/>
  <c r="F394" i="3"/>
  <c r="F443" i="3"/>
  <c r="F435" i="3"/>
  <c r="F427" i="3"/>
  <c r="F419" i="3"/>
  <c r="F411" i="3"/>
  <c r="F403" i="3"/>
  <c r="F395" i="3"/>
  <c r="F457" i="3"/>
  <c r="F450" i="3"/>
  <c r="F444" i="3"/>
  <c r="F436" i="3"/>
  <c r="F428" i="3"/>
  <c r="F420" i="3"/>
  <c r="F412" i="3"/>
  <c r="F404" i="3"/>
  <c r="F396" i="3"/>
  <c r="F445" i="3"/>
  <c r="F437" i="3"/>
  <c r="F429" i="3"/>
  <c r="F421" i="3"/>
  <c r="F413" i="3"/>
  <c r="F405" i="3"/>
  <c r="F397" i="3"/>
  <c r="F473" i="3"/>
  <c r="F469" i="3"/>
  <c r="F453" i="3"/>
  <c r="F446" i="3"/>
  <c r="F438" i="3"/>
  <c r="F430" i="3"/>
  <c r="F422" i="3"/>
  <c r="F414" i="3"/>
  <c r="F406" i="3"/>
  <c r="F398" i="3"/>
  <c r="F447" i="3"/>
  <c r="F439" i="3"/>
  <c r="F431" i="3"/>
  <c r="F423" i="3"/>
  <c r="F415" i="3"/>
  <c r="F407" i="3"/>
  <c r="F399" i="3"/>
  <c r="F393" i="3"/>
  <c r="F385" i="3"/>
  <c r="F377" i="3"/>
  <c r="F369" i="3"/>
  <c r="F361" i="3"/>
  <c r="F353" i="3"/>
  <c r="F345" i="3"/>
  <c r="F337" i="3"/>
  <c r="F329" i="3"/>
  <c r="F321" i="3"/>
  <c r="F313" i="3"/>
  <c r="F305" i="3"/>
  <c r="F297" i="3"/>
  <c r="F289" i="3"/>
  <c r="F281" i="3"/>
  <c r="F386" i="3"/>
  <c r="F378" i="3"/>
  <c r="F370" i="3"/>
  <c r="F362" i="3"/>
  <c r="F354" i="3"/>
  <c r="F346" i="3"/>
  <c r="F338" i="3"/>
  <c r="F330" i="3"/>
  <c r="F322" i="3"/>
  <c r="F314" i="3"/>
  <c r="F306" i="3"/>
  <c r="F298" i="3"/>
  <c r="F290" i="3"/>
  <c r="F282" i="3"/>
  <c r="F387" i="3"/>
  <c r="F379" i="3"/>
  <c r="F371" i="3"/>
  <c r="F363" i="3"/>
  <c r="F355" i="3"/>
  <c r="F347" i="3"/>
  <c r="F339" i="3"/>
  <c r="F331" i="3"/>
  <c r="F323" i="3"/>
  <c r="F315" i="3"/>
  <c r="F307" i="3"/>
  <c r="F299" i="3"/>
  <c r="F291" i="3"/>
  <c r="F283" i="3"/>
  <c r="F275" i="3"/>
  <c r="F388" i="3"/>
  <c r="F380" i="3"/>
  <c r="F372" i="3"/>
  <c r="F364" i="3"/>
  <c r="F356" i="3"/>
  <c r="F348" i="3"/>
  <c r="F340" i="3"/>
  <c r="F332" i="3"/>
  <c r="F324" i="3"/>
  <c r="F316" i="3"/>
  <c r="F308" i="3"/>
  <c r="F300" i="3"/>
  <c r="F292" i="3"/>
  <c r="F284" i="3"/>
  <c r="F276" i="3"/>
  <c r="F389" i="3"/>
  <c r="F381" i="3"/>
  <c r="F373" i="3"/>
  <c r="F365" i="3"/>
  <c r="F357" i="3"/>
  <c r="F349" i="3"/>
  <c r="F341" i="3"/>
  <c r="F333" i="3"/>
  <c r="F325" i="3"/>
  <c r="F317" i="3"/>
  <c r="F309" i="3"/>
  <c r="F301" i="3"/>
  <c r="F293" i="3"/>
  <c r="F285" i="3"/>
  <c r="F277" i="3"/>
  <c r="F390" i="3"/>
  <c r="F382" i="3"/>
  <c r="F374" i="3"/>
  <c r="F366" i="3"/>
  <c r="F358" i="3"/>
  <c r="F350" i="3"/>
  <c r="F342" i="3"/>
  <c r="F334" i="3"/>
  <c r="F326" i="3"/>
  <c r="F318" i="3"/>
  <c r="F310" i="3"/>
  <c r="F302" i="3"/>
  <c r="F294" i="3"/>
  <c r="F286" i="3"/>
  <c r="F278" i="3"/>
  <c r="F391" i="3"/>
  <c r="F383" i="3"/>
  <c r="F375" i="3"/>
  <c r="F367" i="3"/>
  <c r="F359" i="3"/>
  <c r="F351" i="3"/>
  <c r="F343" i="3"/>
  <c r="F335" i="3"/>
  <c r="F327" i="3"/>
  <c r="F319" i="3"/>
  <c r="F311" i="3"/>
  <c r="F303" i="3"/>
  <c r="F295" i="3"/>
  <c r="F287" i="3"/>
  <c r="F279" i="3"/>
  <c r="F271" i="3"/>
  <c r="F270" i="3"/>
  <c r="F262" i="3"/>
  <c r="F254" i="3"/>
  <c r="F246" i="3"/>
  <c r="F238" i="3"/>
  <c r="F230" i="3"/>
  <c r="F384" i="3"/>
  <c r="F352" i="3"/>
  <c r="F320" i="3"/>
  <c r="F288" i="3"/>
  <c r="F272" i="3"/>
  <c r="F263" i="3"/>
  <c r="F255" i="3"/>
  <c r="F247" i="3"/>
  <c r="F239" i="3"/>
  <c r="F274" i="3"/>
  <c r="F264" i="3"/>
  <c r="F256" i="3"/>
  <c r="F248" i="3"/>
  <c r="F240" i="3"/>
  <c r="F232" i="3"/>
  <c r="F392" i="3"/>
  <c r="F360" i="3"/>
  <c r="F328" i="3"/>
  <c r="F296" i="3"/>
  <c r="F265" i="3"/>
  <c r="F257" i="3"/>
  <c r="F249" i="3"/>
  <c r="F241" i="3"/>
  <c r="F233" i="3"/>
  <c r="F266" i="3"/>
  <c r="F258" i="3"/>
  <c r="F250" i="3"/>
  <c r="F242" i="3"/>
  <c r="F234" i="3"/>
  <c r="F368" i="3"/>
  <c r="F336" i="3"/>
  <c r="F304" i="3"/>
  <c r="F273" i="3"/>
  <c r="F267" i="3"/>
  <c r="F259" i="3"/>
  <c r="F251" i="3"/>
  <c r="F243" i="3"/>
  <c r="F235" i="3"/>
  <c r="F268" i="3"/>
  <c r="F260" i="3"/>
  <c r="F252" i="3"/>
  <c r="F244" i="3"/>
  <c r="F236" i="3"/>
  <c r="F376" i="3"/>
  <c r="F344" i="3"/>
  <c r="F312" i="3"/>
  <c r="F280" i="3"/>
  <c r="F269" i="3"/>
  <c r="F261" i="3"/>
  <c r="F253" i="3"/>
  <c r="F245" i="3"/>
  <c r="F237" i="3"/>
  <c r="F222" i="3"/>
  <c r="F214" i="3"/>
  <c r="F206" i="3"/>
  <c r="F198" i="3"/>
  <c r="F190" i="3"/>
  <c r="F182" i="3"/>
  <c r="F174" i="3"/>
  <c r="F166" i="3"/>
  <c r="F158" i="3"/>
  <c r="F150" i="3"/>
  <c r="F142" i="3"/>
  <c r="F134" i="3"/>
  <c r="F223" i="3"/>
  <c r="F215" i="3"/>
  <c r="F207" i="3"/>
  <c r="F199" i="3"/>
  <c r="F191" i="3"/>
  <c r="F183" i="3"/>
  <c r="F175" i="3"/>
  <c r="F167" i="3"/>
  <c r="F159" i="3"/>
  <c r="F151" i="3"/>
  <c r="F143" i="3"/>
  <c r="F135" i="3"/>
  <c r="F127" i="3"/>
  <c r="F119" i="3"/>
  <c r="F111" i="3"/>
  <c r="F229" i="3"/>
  <c r="F224" i="3"/>
  <c r="F216" i="3"/>
  <c r="F208" i="3"/>
  <c r="F200" i="3"/>
  <c r="F192" i="3"/>
  <c r="F184" i="3"/>
  <c r="F176" i="3"/>
  <c r="F168" i="3"/>
  <c r="F160" i="3"/>
  <c r="F152" i="3"/>
  <c r="F144" i="3"/>
  <c r="F136" i="3"/>
  <c r="F128" i="3"/>
  <c r="F120" i="3"/>
  <c r="F112" i="3"/>
  <c r="F225" i="3"/>
  <c r="F217" i="3"/>
  <c r="F209" i="3"/>
  <c r="F201" i="3"/>
  <c r="F193" i="3"/>
  <c r="F185" i="3"/>
  <c r="F177" i="3"/>
  <c r="F169" i="3"/>
  <c r="F161" i="3"/>
  <c r="F153" i="3"/>
  <c r="F145" i="3"/>
  <c r="F137" i="3"/>
  <c r="F129" i="3"/>
  <c r="F121" i="3"/>
  <c r="F113" i="3"/>
  <c r="F231" i="3"/>
  <c r="F226" i="3"/>
  <c r="F218" i="3"/>
  <c r="F210" i="3"/>
  <c r="F202" i="3"/>
  <c r="F194" i="3"/>
  <c r="F186" i="3"/>
  <c r="F178" i="3"/>
  <c r="F170" i="3"/>
  <c r="F162" i="3"/>
  <c r="F154" i="3"/>
  <c r="F146" i="3"/>
  <c r="F138" i="3"/>
  <c r="F130" i="3"/>
  <c r="F122" i="3"/>
  <c r="F114" i="3"/>
  <c r="F227" i="3"/>
  <c r="F219" i="3"/>
  <c r="F211" i="3"/>
  <c r="F203" i="3"/>
  <c r="F195" i="3"/>
  <c r="F187" i="3"/>
  <c r="F179" i="3"/>
  <c r="F171" i="3"/>
  <c r="F163" i="3"/>
  <c r="F155" i="3"/>
  <c r="F147" i="3"/>
  <c r="F139" i="3"/>
  <c r="F131" i="3"/>
  <c r="F123" i="3"/>
  <c r="F115" i="3"/>
  <c r="F107" i="3"/>
  <c r="F228" i="3"/>
  <c r="F220" i="3"/>
  <c r="F212" i="3"/>
  <c r="F204" i="3"/>
  <c r="F196" i="3"/>
  <c r="F188" i="3"/>
  <c r="F180" i="3"/>
  <c r="F172" i="3"/>
  <c r="F164" i="3"/>
  <c r="F156" i="3"/>
  <c r="F148" i="3"/>
  <c r="F140" i="3"/>
  <c r="F132" i="3"/>
  <c r="F124" i="3"/>
  <c r="F116" i="3"/>
  <c r="F108" i="3"/>
  <c r="F221" i="3"/>
  <c r="F213" i="3"/>
  <c r="F205" i="3"/>
  <c r="F197" i="3"/>
  <c r="F189" i="3"/>
  <c r="F181" i="3"/>
  <c r="F173" i="3"/>
  <c r="F165" i="3"/>
  <c r="F157" i="3"/>
  <c r="F118" i="3"/>
  <c r="F104" i="3"/>
  <c r="F96" i="3"/>
  <c r="F88" i="3"/>
  <c r="F80" i="3"/>
  <c r="F72" i="3"/>
  <c r="F64" i="3"/>
  <c r="F56" i="3"/>
  <c r="F48" i="3"/>
  <c r="F40" i="3"/>
  <c r="F32" i="3"/>
  <c r="F24" i="3"/>
  <c r="F16" i="3"/>
  <c r="F7" i="3"/>
  <c r="F105" i="3"/>
  <c r="F97" i="3"/>
  <c r="F89" i="3"/>
  <c r="F81" i="3"/>
  <c r="F73" i="3"/>
  <c r="F65" i="3"/>
  <c r="F57" i="3"/>
  <c r="F49" i="3"/>
  <c r="F41" i="3"/>
  <c r="F33" i="3"/>
  <c r="F25" i="3"/>
  <c r="F17" i="3"/>
  <c r="F133" i="3"/>
  <c r="F125" i="3"/>
  <c r="F109" i="3"/>
  <c r="F98" i="3"/>
  <c r="F90" i="3"/>
  <c r="F82" i="3"/>
  <c r="F74" i="3"/>
  <c r="F66" i="3"/>
  <c r="F58" i="3"/>
  <c r="F50" i="3"/>
  <c r="F42" i="3"/>
  <c r="F34" i="3"/>
  <c r="F26" i="3"/>
  <c r="F18" i="3"/>
  <c r="F8" i="3"/>
  <c r="F106" i="3"/>
  <c r="F99" i="3"/>
  <c r="F91" i="3"/>
  <c r="F83" i="3"/>
  <c r="F75" i="3"/>
  <c r="F67" i="3"/>
  <c r="F59" i="3"/>
  <c r="F51" i="3"/>
  <c r="F43" i="3"/>
  <c r="F35" i="3"/>
  <c r="F27" i="3"/>
  <c r="F19" i="3"/>
  <c r="F141" i="3"/>
  <c r="F126" i="3"/>
  <c r="F110" i="3"/>
  <c r="F100" i="3"/>
  <c r="F92" i="3"/>
  <c r="F84" i="3"/>
  <c r="F76" i="3"/>
  <c r="F68" i="3"/>
  <c r="F60" i="3"/>
  <c r="F52" i="3"/>
  <c r="F44" i="3"/>
  <c r="F36" i="3"/>
  <c r="F28" i="3"/>
  <c r="F20" i="3"/>
  <c r="F101" i="3"/>
  <c r="F93" i="3"/>
  <c r="F85" i="3"/>
  <c r="F77" i="3"/>
  <c r="F69" i="3"/>
  <c r="F61" i="3"/>
  <c r="F53" i="3"/>
  <c r="F45" i="3"/>
  <c r="F37" i="3"/>
  <c r="F29" i="3"/>
  <c r="F21" i="3"/>
  <c r="F9" i="3"/>
  <c r="F6" i="3"/>
  <c r="F149" i="3"/>
  <c r="F117" i="3"/>
  <c r="F102" i="3"/>
  <c r="F94" i="3"/>
  <c r="F86" i="3"/>
  <c r="F78" i="3"/>
  <c r="F70" i="3"/>
  <c r="F62" i="3"/>
  <c r="F54" i="3"/>
  <c r="F46" i="3"/>
  <c r="F38" i="3"/>
  <c r="F30" i="3"/>
  <c r="F22" i="3"/>
  <c r="F12" i="3"/>
  <c r="F11" i="3"/>
  <c r="F10" i="3"/>
  <c r="F103" i="3"/>
  <c r="F95" i="3"/>
  <c r="F87" i="3"/>
  <c r="F79" i="3"/>
  <c r="F71" i="3"/>
  <c r="F63" i="3"/>
  <c r="F55" i="3"/>
  <c r="F47" i="3"/>
  <c r="F39" i="3"/>
  <c r="F31" i="3"/>
  <c r="F23" i="3"/>
  <c r="F15" i="3"/>
  <c r="F14" i="3"/>
  <c r="F13" i="3"/>
  <c r="I9" i="2"/>
  <c r="J9" i="2"/>
  <c r="C1000" i="3"/>
  <c r="C992" i="3"/>
  <c r="C984" i="3"/>
  <c r="C976" i="3"/>
  <c r="C1001" i="3"/>
  <c r="C993" i="3"/>
  <c r="C985" i="3"/>
  <c r="C977" i="3"/>
  <c r="C1002" i="3"/>
  <c r="C994" i="3"/>
  <c r="C986" i="3"/>
  <c r="C978" i="3"/>
  <c r="C1003" i="3"/>
  <c r="C995" i="3"/>
  <c r="C987" i="3"/>
  <c r="C979" i="3"/>
  <c r="C1004" i="3"/>
  <c r="C996" i="3"/>
  <c r="C988" i="3"/>
  <c r="C980" i="3"/>
  <c r="C1005" i="3"/>
  <c r="C997" i="3"/>
  <c r="C989" i="3"/>
  <c r="C981" i="3"/>
  <c r="C998" i="3"/>
  <c r="C990" i="3"/>
  <c r="C982" i="3"/>
  <c r="C968" i="3"/>
  <c r="C960" i="3"/>
  <c r="C952" i="3"/>
  <c r="C999" i="3"/>
  <c r="C969" i="3"/>
  <c r="C961" i="3"/>
  <c r="C953" i="3"/>
  <c r="C970" i="3"/>
  <c r="C971" i="3"/>
  <c r="C963" i="3"/>
  <c r="C955" i="3"/>
  <c r="C972" i="3"/>
  <c r="C964" i="3"/>
  <c r="C956" i="3"/>
  <c r="C983" i="3"/>
  <c r="C973" i="3"/>
  <c r="C965" i="3"/>
  <c r="C957" i="3"/>
  <c r="C974" i="3"/>
  <c r="C991" i="3"/>
  <c r="C975" i="3"/>
  <c r="C967" i="3"/>
  <c r="C959" i="3"/>
  <c r="C951" i="3"/>
  <c r="C954" i="3"/>
  <c r="C948" i="3"/>
  <c r="C940" i="3"/>
  <c r="C932" i="3"/>
  <c r="C949" i="3"/>
  <c r="C941" i="3"/>
  <c r="C933" i="3"/>
  <c r="C966" i="3"/>
  <c r="C943" i="3"/>
  <c r="C935" i="3"/>
  <c r="C927" i="3"/>
  <c r="C962" i="3"/>
  <c r="C944" i="3"/>
  <c r="C936" i="3"/>
  <c r="C928" i="3"/>
  <c r="C945" i="3"/>
  <c r="C937" i="3"/>
  <c r="C929" i="3"/>
  <c r="C947" i="3"/>
  <c r="C939" i="3"/>
  <c r="C931" i="3"/>
  <c r="C921" i="3"/>
  <c r="C913" i="3"/>
  <c r="C905" i="3"/>
  <c r="C958" i="3"/>
  <c r="C923" i="3"/>
  <c r="C915" i="3"/>
  <c r="C907" i="3"/>
  <c r="C942" i="3"/>
  <c r="C926" i="3"/>
  <c r="C924" i="3"/>
  <c r="C916" i="3"/>
  <c r="C908" i="3"/>
  <c r="C925" i="3"/>
  <c r="C917" i="3"/>
  <c r="C909" i="3"/>
  <c r="C901" i="3"/>
  <c r="C919" i="3"/>
  <c r="C911" i="3"/>
  <c r="C950" i="3"/>
  <c r="C934" i="3"/>
  <c r="C920" i="3"/>
  <c r="C912" i="3"/>
  <c r="C904" i="3"/>
  <c r="C900" i="3"/>
  <c r="C892" i="3"/>
  <c r="C884" i="3"/>
  <c r="C938" i="3"/>
  <c r="C914" i="3"/>
  <c r="C894" i="3"/>
  <c r="C886" i="3"/>
  <c r="C910" i="3"/>
  <c r="C895" i="3"/>
  <c r="C887" i="3"/>
  <c r="C903" i="3"/>
  <c r="C896" i="3"/>
  <c r="C888" i="3"/>
  <c r="C880" i="3"/>
  <c r="C946" i="3"/>
  <c r="C930" i="3"/>
  <c r="C922" i="3"/>
  <c r="C906" i="3"/>
  <c r="C898" i="3"/>
  <c r="C890" i="3"/>
  <c r="C882" i="3"/>
  <c r="C918" i="3"/>
  <c r="C902" i="3"/>
  <c r="C899" i="3"/>
  <c r="C891" i="3"/>
  <c r="C883" i="3"/>
  <c r="C885" i="3"/>
  <c r="C877" i="3"/>
  <c r="C869" i="3"/>
  <c r="C861" i="3"/>
  <c r="C853" i="3"/>
  <c r="C878" i="3"/>
  <c r="C897" i="3"/>
  <c r="C881" i="3"/>
  <c r="C879" i="3"/>
  <c r="C871" i="3"/>
  <c r="C863" i="3"/>
  <c r="C855" i="3"/>
  <c r="C872" i="3"/>
  <c r="C864" i="3"/>
  <c r="C856" i="3"/>
  <c r="C893" i="3"/>
  <c r="C873" i="3"/>
  <c r="C865" i="3"/>
  <c r="C857" i="3"/>
  <c r="C874" i="3"/>
  <c r="C889" i="3"/>
  <c r="C875" i="3"/>
  <c r="C867" i="3"/>
  <c r="C859" i="3"/>
  <c r="C876" i="3"/>
  <c r="C868" i="3"/>
  <c r="C860" i="3"/>
  <c r="C852" i="3"/>
  <c r="C845" i="3"/>
  <c r="C837" i="3"/>
  <c r="C829" i="3"/>
  <c r="C821" i="3"/>
  <c r="C813" i="3"/>
  <c r="C870" i="3"/>
  <c r="C854" i="3"/>
  <c r="C846" i="3"/>
  <c r="C838" i="3"/>
  <c r="C830" i="3"/>
  <c r="C847" i="3"/>
  <c r="C839" i="3"/>
  <c r="C831" i="3"/>
  <c r="C823" i="3"/>
  <c r="C815" i="3"/>
  <c r="C866" i="3"/>
  <c r="C848" i="3"/>
  <c r="C840" i="3"/>
  <c r="C832" i="3"/>
  <c r="C824" i="3"/>
  <c r="C816" i="3"/>
  <c r="C849" i="3"/>
  <c r="C841" i="3"/>
  <c r="C833" i="3"/>
  <c r="C825" i="3"/>
  <c r="C817" i="3"/>
  <c r="C809" i="3"/>
  <c r="C862" i="3"/>
  <c r="C850" i="3"/>
  <c r="C842" i="3"/>
  <c r="C834" i="3"/>
  <c r="C851" i="3"/>
  <c r="C843" i="3"/>
  <c r="C835" i="3"/>
  <c r="C827" i="3"/>
  <c r="C819" i="3"/>
  <c r="C811" i="3"/>
  <c r="C858" i="3"/>
  <c r="C844" i="3"/>
  <c r="C836" i="3"/>
  <c r="C828" i="3"/>
  <c r="C820" i="3"/>
  <c r="C812" i="3"/>
  <c r="C822" i="3"/>
  <c r="C803" i="3"/>
  <c r="C795" i="3"/>
  <c r="C787" i="3"/>
  <c r="C779" i="3"/>
  <c r="C771" i="3"/>
  <c r="C763" i="3"/>
  <c r="C804" i="3"/>
  <c r="C796" i="3"/>
  <c r="C788" i="3"/>
  <c r="C818" i="3"/>
  <c r="C805" i="3"/>
  <c r="C797" i="3"/>
  <c r="C789" i="3"/>
  <c r="C781" i="3"/>
  <c r="C773" i="3"/>
  <c r="C765" i="3"/>
  <c r="C806" i="3"/>
  <c r="C798" i="3"/>
  <c r="C790" i="3"/>
  <c r="C782" i="3"/>
  <c r="C774" i="3"/>
  <c r="C766" i="3"/>
  <c r="C814" i="3"/>
  <c r="C807" i="3"/>
  <c r="C799" i="3"/>
  <c r="C791" i="3"/>
  <c r="C783" i="3"/>
  <c r="C775" i="3"/>
  <c r="C767" i="3"/>
  <c r="C808" i="3"/>
  <c r="C800" i="3"/>
  <c r="C792" i="3"/>
  <c r="C784" i="3"/>
  <c r="C826" i="3"/>
  <c r="C810" i="3"/>
  <c r="C801" i="3"/>
  <c r="C793" i="3"/>
  <c r="C785" i="3"/>
  <c r="C777" i="3"/>
  <c r="C769" i="3"/>
  <c r="C802" i="3"/>
  <c r="C794" i="3"/>
  <c r="C786" i="3"/>
  <c r="C778" i="3"/>
  <c r="C770" i="3"/>
  <c r="C762" i="3"/>
  <c r="C780" i="3"/>
  <c r="C764" i="3"/>
  <c r="C760" i="3"/>
  <c r="C752" i="3"/>
  <c r="C761" i="3"/>
  <c r="C753" i="3"/>
  <c r="C745" i="3"/>
  <c r="C737" i="3"/>
  <c r="C776" i="3"/>
  <c r="C754" i="3"/>
  <c r="C746" i="3"/>
  <c r="C738" i="3"/>
  <c r="C730" i="3"/>
  <c r="C722" i="3"/>
  <c r="C714" i="3"/>
  <c r="C706" i="3"/>
  <c r="C755" i="3"/>
  <c r="C747" i="3"/>
  <c r="C739" i="3"/>
  <c r="C731" i="3"/>
  <c r="C723" i="3"/>
  <c r="C715" i="3"/>
  <c r="C707" i="3"/>
  <c r="C772" i="3"/>
  <c r="C756" i="3"/>
  <c r="C748" i="3"/>
  <c r="C740" i="3"/>
  <c r="C732" i="3"/>
  <c r="C724" i="3"/>
  <c r="C757" i="3"/>
  <c r="C749" i="3"/>
  <c r="C741" i="3"/>
  <c r="C733" i="3"/>
  <c r="C725" i="3"/>
  <c r="C768" i="3"/>
  <c r="C758" i="3"/>
  <c r="C750" i="3"/>
  <c r="C742" i="3"/>
  <c r="C734" i="3"/>
  <c r="C726" i="3"/>
  <c r="C718" i="3"/>
  <c r="C710" i="3"/>
  <c r="C759" i="3"/>
  <c r="C751" i="3"/>
  <c r="C743" i="3"/>
  <c r="C735" i="3"/>
  <c r="C727" i="3"/>
  <c r="C719" i="3"/>
  <c r="C711" i="3"/>
  <c r="C729" i="3"/>
  <c r="C705" i="3"/>
  <c r="C697" i="3"/>
  <c r="C689" i="3"/>
  <c r="C681" i="3"/>
  <c r="C673" i="3"/>
  <c r="C665" i="3"/>
  <c r="C744" i="3"/>
  <c r="C698" i="3"/>
  <c r="C690" i="3"/>
  <c r="C682" i="3"/>
  <c r="C674" i="3"/>
  <c r="C666" i="3"/>
  <c r="C720" i="3"/>
  <c r="C717" i="3"/>
  <c r="C713" i="3"/>
  <c r="C709" i="3"/>
  <c r="C699" i="3"/>
  <c r="C691" i="3"/>
  <c r="C683" i="3"/>
  <c r="C675" i="3"/>
  <c r="C667" i="3"/>
  <c r="C659" i="3"/>
  <c r="C700" i="3"/>
  <c r="C692" i="3"/>
  <c r="C684" i="3"/>
  <c r="C676" i="3"/>
  <c r="C668" i="3"/>
  <c r="C660" i="3"/>
  <c r="C721" i="3"/>
  <c r="C701" i="3"/>
  <c r="C693" i="3"/>
  <c r="C685" i="3"/>
  <c r="C677" i="3"/>
  <c r="C669" i="3"/>
  <c r="C661" i="3"/>
  <c r="C702" i="3"/>
  <c r="C694" i="3"/>
  <c r="C686" i="3"/>
  <c r="C678" i="3"/>
  <c r="C670" i="3"/>
  <c r="C662" i="3"/>
  <c r="C728" i="3"/>
  <c r="C716" i="3"/>
  <c r="C712" i="3"/>
  <c r="C708" i="3"/>
  <c r="C703" i="3"/>
  <c r="C695" i="3"/>
  <c r="C687" i="3"/>
  <c r="C679" i="3"/>
  <c r="C671" i="3"/>
  <c r="C663" i="3"/>
  <c r="C688" i="3"/>
  <c r="C656" i="3"/>
  <c r="C648" i="3"/>
  <c r="C640" i="3"/>
  <c r="C632" i="3"/>
  <c r="C624" i="3"/>
  <c r="C616" i="3"/>
  <c r="C608" i="3"/>
  <c r="C657" i="3"/>
  <c r="C649" i="3"/>
  <c r="C641" i="3"/>
  <c r="C633" i="3"/>
  <c r="C625" i="3"/>
  <c r="C617" i="3"/>
  <c r="C609" i="3"/>
  <c r="C696" i="3"/>
  <c r="C664" i="3"/>
  <c r="C650" i="3"/>
  <c r="C642" i="3"/>
  <c r="C634" i="3"/>
  <c r="C626" i="3"/>
  <c r="C618" i="3"/>
  <c r="C610" i="3"/>
  <c r="C736" i="3"/>
  <c r="C651" i="3"/>
  <c r="C643" i="3"/>
  <c r="C635" i="3"/>
  <c r="C627" i="3"/>
  <c r="C619" i="3"/>
  <c r="C611" i="3"/>
  <c r="C704" i="3"/>
  <c r="C672" i="3"/>
  <c r="C652" i="3"/>
  <c r="C644" i="3"/>
  <c r="C636" i="3"/>
  <c r="C628" i="3"/>
  <c r="C620" i="3"/>
  <c r="C612" i="3"/>
  <c r="C604" i="3"/>
  <c r="C658" i="3"/>
  <c r="C653" i="3"/>
  <c r="C645" i="3"/>
  <c r="C637" i="3"/>
  <c r="C629" i="3"/>
  <c r="C621" i="3"/>
  <c r="C613" i="3"/>
  <c r="C680" i="3"/>
  <c r="C654" i="3"/>
  <c r="C646" i="3"/>
  <c r="C638" i="3"/>
  <c r="C630" i="3"/>
  <c r="C622" i="3"/>
  <c r="C614" i="3"/>
  <c r="C606" i="3"/>
  <c r="C655" i="3"/>
  <c r="C623" i="3"/>
  <c r="C603" i="3"/>
  <c r="C595" i="3"/>
  <c r="C587" i="3"/>
  <c r="C579" i="3"/>
  <c r="C571" i="3"/>
  <c r="C563" i="3"/>
  <c r="C555" i="3"/>
  <c r="C605" i="3"/>
  <c r="C596" i="3"/>
  <c r="C588" i="3"/>
  <c r="C580" i="3"/>
  <c r="C572" i="3"/>
  <c r="C564" i="3"/>
  <c r="C556" i="3"/>
  <c r="C631" i="3"/>
  <c r="C607" i="3"/>
  <c r="C597" i="3"/>
  <c r="C589" i="3"/>
  <c r="C581" i="3"/>
  <c r="C573" i="3"/>
  <c r="C565" i="3"/>
  <c r="C557" i="3"/>
  <c r="C598" i="3"/>
  <c r="C590" i="3"/>
  <c r="C582" i="3"/>
  <c r="C574" i="3"/>
  <c r="C566" i="3"/>
  <c r="C558" i="3"/>
  <c r="C550" i="3"/>
  <c r="C639" i="3"/>
  <c r="C599" i="3"/>
  <c r="C591" i="3"/>
  <c r="C583" i="3"/>
  <c r="C575" i="3"/>
  <c r="C567" i="3"/>
  <c r="C559" i="3"/>
  <c r="C551" i="3"/>
  <c r="C600" i="3"/>
  <c r="C592" i="3"/>
  <c r="C584" i="3"/>
  <c r="C647" i="3"/>
  <c r="C615" i="3"/>
  <c r="C601" i="3"/>
  <c r="C593" i="3"/>
  <c r="C585" i="3"/>
  <c r="C577" i="3"/>
  <c r="C569" i="3"/>
  <c r="C561" i="3"/>
  <c r="C553" i="3"/>
  <c r="C568" i="3"/>
  <c r="C562" i="3"/>
  <c r="C594" i="3"/>
  <c r="C549" i="3"/>
  <c r="C541" i="3"/>
  <c r="C533" i="3"/>
  <c r="C525" i="3"/>
  <c r="C517" i="3"/>
  <c r="C509" i="3"/>
  <c r="C542" i="3"/>
  <c r="C534" i="3"/>
  <c r="C526" i="3"/>
  <c r="C518" i="3"/>
  <c r="C510" i="3"/>
  <c r="C502" i="3"/>
  <c r="C602" i="3"/>
  <c r="C552" i="3"/>
  <c r="C543" i="3"/>
  <c r="C535" i="3"/>
  <c r="C527" i="3"/>
  <c r="C519" i="3"/>
  <c r="C511" i="3"/>
  <c r="C576" i="3"/>
  <c r="C570" i="3"/>
  <c r="C560" i="3"/>
  <c r="C554" i="3"/>
  <c r="C544" i="3"/>
  <c r="C536" i="3"/>
  <c r="C528" i="3"/>
  <c r="C520" i="3"/>
  <c r="C512" i="3"/>
  <c r="C504" i="3"/>
  <c r="C578" i="3"/>
  <c r="C545" i="3"/>
  <c r="C537" i="3"/>
  <c r="C529" i="3"/>
  <c r="C521" i="3"/>
  <c r="C513" i="3"/>
  <c r="C505" i="3"/>
  <c r="C546" i="3"/>
  <c r="C538" i="3"/>
  <c r="C530" i="3"/>
  <c r="C522" i="3"/>
  <c r="C514" i="3"/>
  <c r="C506" i="3"/>
  <c r="C586" i="3"/>
  <c r="C547" i="3"/>
  <c r="C539" i="3"/>
  <c r="C531" i="3"/>
  <c r="C523" i="3"/>
  <c r="C516" i="3"/>
  <c r="C501" i="3"/>
  <c r="C493" i="3"/>
  <c r="C485" i="3"/>
  <c r="C477" i="3"/>
  <c r="C469" i="3"/>
  <c r="C461" i="3"/>
  <c r="C453" i="3"/>
  <c r="C524" i="3"/>
  <c r="C494" i="3"/>
  <c r="C486" i="3"/>
  <c r="C478" i="3"/>
  <c r="C507" i="3"/>
  <c r="C495" i="3"/>
  <c r="C487" i="3"/>
  <c r="C479" i="3"/>
  <c r="C471" i="3"/>
  <c r="C463" i="3"/>
  <c r="C455" i="3"/>
  <c r="C532" i="3"/>
  <c r="C496" i="3"/>
  <c r="C488" i="3"/>
  <c r="C480" i="3"/>
  <c r="C472" i="3"/>
  <c r="C464" i="3"/>
  <c r="C456" i="3"/>
  <c r="C508" i="3"/>
  <c r="C497" i="3"/>
  <c r="C489" i="3"/>
  <c r="C481" i="3"/>
  <c r="C473" i="3"/>
  <c r="C465" i="3"/>
  <c r="C457" i="3"/>
  <c r="C540" i="3"/>
  <c r="C503" i="3"/>
  <c r="C498" i="3"/>
  <c r="C490" i="3"/>
  <c r="C482" i="3"/>
  <c r="C474" i="3"/>
  <c r="C515" i="3"/>
  <c r="C499" i="3"/>
  <c r="C491" i="3"/>
  <c r="C483" i="3"/>
  <c r="C475" i="3"/>
  <c r="C467" i="3"/>
  <c r="C459" i="3"/>
  <c r="C451" i="3"/>
  <c r="C548" i="3"/>
  <c r="C500" i="3"/>
  <c r="C492" i="3"/>
  <c r="C484" i="3"/>
  <c r="C476" i="3"/>
  <c r="C468" i="3"/>
  <c r="C460" i="3"/>
  <c r="C452" i="3"/>
  <c r="C470" i="3"/>
  <c r="C454" i="3"/>
  <c r="C445" i="3"/>
  <c r="C437" i="3"/>
  <c r="C429" i="3"/>
  <c r="C421" i="3"/>
  <c r="C413" i="3"/>
  <c r="C405" i="3"/>
  <c r="C397" i="3"/>
  <c r="C446" i="3"/>
  <c r="C438" i="3"/>
  <c r="C430" i="3"/>
  <c r="C422" i="3"/>
  <c r="C414" i="3"/>
  <c r="C406" i="3"/>
  <c r="C398" i="3"/>
  <c r="C466" i="3"/>
  <c r="C447" i="3"/>
  <c r="C439" i="3"/>
  <c r="C431" i="3"/>
  <c r="C423" i="3"/>
  <c r="C415" i="3"/>
  <c r="C407" i="3"/>
  <c r="C399" i="3"/>
  <c r="C448" i="3"/>
  <c r="C440" i="3"/>
  <c r="C432" i="3"/>
  <c r="C424" i="3"/>
  <c r="C416" i="3"/>
  <c r="C408" i="3"/>
  <c r="C400" i="3"/>
  <c r="C462" i="3"/>
  <c r="C449" i="3"/>
  <c r="C441" i="3"/>
  <c r="C433" i="3"/>
  <c r="C425" i="3"/>
  <c r="C417" i="3"/>
  <c r="C409" i="3"/>
  <c r="C401" i="3"/>
  <c r="C442" i="3"/>
  <c r="C434" i="3"/>
  <c r="C426" i="3"/>
  <c r="C418" i="3"/>
  <c r="C410" i="3"/>
  <c r="C402" i="3"/>
  <c r="C458" i="3"/>
  <c r="C450" i="3"/>
  <c r="C443" i="3"/>
  <c r="C435" i="3"/>
  <c r="C427" i="3"/>
  <c r="C419" i="3"/>
  <c r="C411" i="3"/>
  <c r="C403" i="3"/>
  <c r="C395" i="3"/>
  <c r="C444" i="3"/>
  <c r="C436" i="3"/>
  <c r="C428" i="3"/>
  <c r="C420" i="3"/>
  <c r="C412" i="3"/>
  <c r="C404" i="3"/>
  <c r="C396" i="3"/>
  <c r="C390" i="3"/>
  <c r="C382" i="3"/>
  <c r="C374" i="3"/>
  <c r="C366" i="3"/>
  <c r="C358" i="3"/>
  <c r="C350" i="3"/>
  <c r="C342" i="3"/>
  <c r="C334" i="3"/>
  <c r="C326" i="3"/>
  <c r="C318" i="3"/>
  <c r="C310" i="3"/>
  <c r="C302" i="3"/>
  <c r="C294" i="3"/>
  <c r="C286" i="3"/>
  <c r="C278" i="3"/>
  <c r="C391" i="3"/>
  <c r="C383" i="3"/>
  <c r="C375" i="3"/>
  <c r="C367" i="3"/>
  <c r="C359" i="3"/>
  <c r="C351" i="3"/>
  <c r="C343" i="3"/>
  <c r="C335" i="3"/>
  <c r="C327" i="3"/>
  <c r="C319" i="3"/>
  <c r="C311" i="3"/>
  <c r="C303" i="3"/>
  <c r="C295" i="3"/>
  <c r="C287" i="3"/>
  <c r="C279" i="3"/>
  <c r="C392" i="3"/>
  <c r="C384" i="3"/>
  <c r="C376" i="3"/>
  <c r="C368" i="3"/>
  <c r="C360" i="3"/>
  <c r="C352" i="3"/>
  <c r="C344" i="3"/>
  <c r="C336" i="3"/>
  <c r="C328" i="3"/>
  <c r="C320" i="3"/>
  <c r="C312" i="3"/>
  <c r="C304" i="3"/>
  <c r="C296" i="3"/>
  <c r="C288" i="3"/>
  <c r="C280" i="3"/>
  <c r="C272" i="3"/>
  <c r="C393" i="3"/>
  <c r="C385" i="3"/>
  <c r="C377" i="3"/>
  <c r="C369" i="3"/>
  <c r="C361" i="3"/>
  <c r="C353" i="3"/>
  <c r="C345" i="3"/>
  <c r="C337" i="3"/>
  <c r="C329" i="3"/>
  <c r="C321" i="3"/>
  <c r="C313" i="3"/>
  <c r="C305" i="3"/>
  <c r="C297" i="3"/>
  <c r="C289" i="3"/>
  <c r="C281" i="3"/>
  <c r="C394" i="3"/>
  <c r="C386" i="3"/>
  <c r="C378" i="3"/>
  <c r="C370" i="3"/>
  <c r="C362" i="3"/>
  <c r="C354" i="3"/>
  <c r="C346" i="3"/>
  <c r="C338" i="3"/>
  <c r="C330" i="3"/>
  <c r="C322" i="3"/>
  <c r="C314" i="3"/>
  <c r="C306" i="3"/>
  <c r="C298" i="3"/>
  <c r="C290" i="3"/>
  <c r="C282" i="3"/>
  <c r="C274" i="3"/>
  <c r="C387" i="3"/>
  <c r="C379" i="3"/>
  <c r="C371" i="3"/>
  <c r="C363" i="3"/>
  <c r="C355" i="3"/>
  <c r="C347" i="3"/>
  <c r="C339" i="3"/>
  <c r="C331" i="3"/>
  <c r="C323" i="3"/>
  <c r="C315" i="3"/>
  <c r="C307" i="3"/>
  <c r="C299" i="3"/>
  <c r="C291" i="3"/>
  <c r="C283" i="3"/>
  <c r="C275" i="3"/>
  <c r="C388" i="3"/>
  <c r="C380" i="3"/>
  <c r="C372" i="3"/>
  <c r="C364" i="3"/>
  <c r="C356" i="3"/>
  <c r="C348" i="3"/>
  <c r="C340" i="3"/>
  <c r="C332" i="3"/>
  <c r="C324" i="3"/>
  <c r="C316" i="3"/>
  <c r="C308" i="3"/>
  <c r="C300" i="3"/>
  <c r="C292" i="3"/>
  <c r="C284" i="3"/>
  <c r="C276" i="3"/>
  <c r="C267" i="3"/>
  <c r="C259" i="3"/>
  <c r="C251" i="3"/>
  <c r="C243" i="3"/>
  <c r="C235" i="3"/>
  <c r="C365" i="3"/>
  <c r="C333" i="3"/>
  <c r="C301" i="3"/>
  <c r="C268" i="3"/>
  <c r="C260" i="3"/>
  <c r="C252" i="3"/>
  <c r="C244" i="3"/>
  <c r="C236" i="3"/>
  <c r="C269" i="3"/>
  <c r="C261" i="3"/>
  <c r="C253" i="3"/>
  <c r="C245" i="3"/>
  <c r="C237" i="3"/>
  <c r="C229" i="3"/>
  <c r="C373" i="3"/>
  <c r="C341" i="3"/>
  <c r="C309" i="3"/>
  <c r="C270" i="3"/>
  <c r="C262" i="3"/>
  <c r="C254" i="3"/>
  <c r="C246" i="3"/>
  <c r="C238" i="3"/>
  <c r="C230" i="3"/>
  <c r="C263" i="3"/>
  <c r="C255" i="3"/>
  <c r="C247" i="3"/>
  <c r="C239" i="3"/>
  <c r="C231" i="3"/>
  <c r="C381" i="3"/>
  <c r="C349" i="3"/>
  <c r="C317" i="3"/>
  <c r="C285" i="3"/>
  <c r="C277" i="3"/>
  <c r="C264" i="3"/>
  <c r="C256" i="3"/>
  <c r="C248" i="3"/>
  <c r="C240" i="3"/>
  <c r="C232" i="3"/>
  <c r="C265" i="3"/>
  <c r="C257" i="3"/>
  <c r="C249" i="3"/>
  <c r="C241" i="3"/>
  <c r="C233" i="3"/>
  <c r="C389" i="3"/>
  <c r="C357" i="3"/>
  <c r="C325" i="3"/>
  <c r="C293" i="3"/>
  <c r="C273" i="3"/>
  <c r="C271" i="3"/>
  <c r="C266" i="3"/>
  <c r="C258" i="3"/>
  <c r="C250" i="3"/>
  <c r="C242" i="3"/>
  <c r="C234" i="3"/>
  <c r="C227" i="3"/>
  <c r="C219" i="3"/>
  <c r="C211" i="3"/>
  <c r="C203" i="3"/>
  <c r="C195" i="3"/>
  <c r="C187" i="3"/>
  <c r="C179" i="3"/>
  <c r="C171" i="3"/>
  <c r="C163" i="3"/>
  <c r="C155" i="3"/>
  <c r="C147" i="3"/>
  <c r="C139" i="3"/>
  <c r="C131" i="3"/>
  <c r="C228" i="3"/>
  <c r="C220" i="3"/>
  <c r="C212" i="3"/>
  <c r="C204" i="3"/>
  <c r="C196" i="3"/>
  <c r="C188" i="3"/>
  <c r="C180" i="3"/>
  <c r="C172" i="3"/>
  <c r="C164" i="3"/>
  <c r="C156" i="3"/>
  <c r="C148" i="3"/>
  <c r="C140" i="3"/>
  <c r="C132" i="3"/>
  <c r="C124" i="3"/>
  <c r="C116" i="3"/>
  <c r="C108" i="3"/>
  <c r="C221" i="3"/>
  <c r="C213" i="3"/>
  <c r="C205" i="3"/>
  <c r="C197" i="3"/>
  <c r="C189" i="3"/>
  <c r="C181" i="3"/>
  <c r="C173" i="3"/>
  <c r="C165" i="3"/>
  <c r="C157" i="3"/>
  <c r="C149" i="3"/>
  <c r="C141" i="3"/>
  <c r="C133" i="3"/>
  <c r="C125" i="3"/>
  <c r="C117" i="3"/>
  <c r="C109" i="3"/>
  <c r="C222" i="3"/>
  <c r="C214" i="3"/>
  <c r="C206" i="3"/>
  <c r="C198" i="3"/>
  <c r="C190" i="3"/>
  <c r="C182" i="3"/>
  <c r="C174" i="3"/>
  <c r="C166" i="3"/>
  <c r="C158" i="3"/>
  <c r="C150" i="3"/>
  <c r="C142" i="3"/>
  <c r="C134" i="3"/>
  <c r="C126" i="3"/>
  <c r="C118" i="3"/>
  <c r="C110" i="3"/>
  <c r="C223" i="3"/>
  <c r="C215" i="3"/>
  <c r="C207" i="3"/>
  <c r="C199" i="3"/>
  <c r="C191" i="3"/>
  <c r="C183" i="3"/>
  <c r="C175" i="3"/>
  <c r="C167" i="3"/>
  <c r="C159" i="3"/>
  <c r="C151" i="3"/>
  <c r="C143" i="3"/>
  <c r="C135" i="3"/>
  <c r="C127" i="3"/>
  <c r="C119" i="3"/>
  <c r="C111" i="3"/>
  <c r="C224" i="3"/>
  <c r="C216" i="3"/>
  <c r="C208" i="3"/>
  <c r="C200" i="3"/>
  <c r="C192" i="3"/>
  <c r="C184" i="3"/>
  <c r="C176" i="3"/>
  <c r="C168" i="3"/>
  <c r="C160" i="3"/>
  <c r="C152" i="3"/>
  <c r="C144" i="3"/>
  <c r="C136" i="3"/>
  <c r="C128" i="3"/>
  <c r="C120" i="3"/>
  <c r="C112" i="3"/>
  <c r="C225" i="3"/>
  <c r="C217" i="3"/>
  <c r="C209" i="3"/>
  <c r="C201" i="3"/>
  <c r="C193" i="3"/>
  <c r="C185" i="3"/>
  <c r="C177" i="3"/>
  <c r="C169" i="3"/>
  <c r="C161" i="3"/>
  <c r="C153" i="3"/>
  <c r="C145" i="3"/>
  <c r="C137" i="3"/>
  <c r="C129" i="3"/>
  <c r="C121" i="3"/>
  <c r="C113" i="3"/>
  <c r="C226" i="3"/>
  <c r="C218" i="3"/>
  <c r="C210" i="3"/>
  <c r="C202" i="3"/>
  <c r="C194" i="3"/>
  <c r="C186" i="3"/>
  <c r="C178" i="3"/>
  <c r="C170" i="3"/>
  <c r="C162" i="3"/>
  <c r="K1000" i="3"/>
  <c r="K992" i="3"/>
  <c r="K984" i="3"/>
  <c r="K976" i="3"/>
  <c r="K1001" i="3"/>
  <c r="K993" i="3"/>
  <c r="K985" i="3"/>
  <c r="K977" i="3"/>
  <c r="K1002" i="3"/>
  <c r="K994" i="3"/>
  <c r="K986" i="3"/>
  <c r="K978" i="3"/>
  <c r="K1003" i="3"/>
  <c r="K995" i="3"/>
  <c r="K987" i="3"/>
  <c r="K979" i="3"/>
  <c r="K1004" i="3"/>
  <c r="K996" i="3"/>
  <c r="K988" i="3"/>
  <c r="K980" i="3"/>
  <c r="K1005" i="3"/>
  <c r="K997" i="3"/>
  <c r="K989" i="3"/>
  <c r="K981" i="3"/>
  <c r="K998" i="3"/>
  <c r="K990" i="3"/>
  <c r="K982" i="3"/>
  <c r="K999" i="3"/>
  <c r="K968" i="3"/>
  <c r="K960" i="3"/>
  <c r="K952" i="3"/>
  <c r="K975" i="3"/>
  <c r="K969" i="3"/>
  <c r="K961" i="3"/>
  <c r="K953" i="3"/>
  <c r="K970" i="3"/>
  <c r="K971" i="3"/>
  <c r="K963" i="3"/>
  <c r="K955" i="3"/>
  <c r="K983" i="3"/>
  <c r="K972" i="3"/>
  <c r="K964" i="3"/>
  <c r="K956" i="3"/>
  <c r="K973" i="3"/>
  <c r="K965" i="3"/>
  <c r="K957" i="3"/>
  <c r="K991" i="3"/>
  <c r="K974" i="3"/>
  <c r="K967" i="3"/>
  <c r="K959" i="3"/>
  <c r="K951" i="3"/>
  <c r="K966" i="3"/>
  <c r="K948" i="3"/>
  <c r="K940" i="3"/>
  <c r="K932" i="3"/>
  <c r="K949" i="3"/>
  <c r="K941" i="3"/>
  <c r="K933" i="3"/>
  <c r="K925" i="3"/>
  <c r="K943" i="3"/>
  <c r="K935" i="3"/>
  <c r="K927" i="3"/>
  <c r="K958" i="3"/>
  <c r="K944" i="3"/>
  <c r="K936" i="3"/>
  <c r="K928" i="3"/>
  <c r="K950" i="3"/>
  <c r="K945" i="3"/>
  <c r="K937" i="3"/>
  <c r="K929" i="3"/>
  <c r="K947" i="3"/>
  <c r="K939" i="3"/>
  <c r="K931" i="3"/>
  <c r="K921" i="3"/>
  <c r="K913" i="3"/>
  <c r="K905" i="3"/>
  <c r="K923" i="3"/>
  <c r="K915" i="3"/>
  <c r="K907" i="3"/>
  <c r="K954" i="3"/>
  <c r="K938" i="3"/>
  <c r="K924" i="3"/>
  <c r="K916" i="3"/>
  <c r="K908" i="3"/>
  <c r="K917" i="3"/>
  <c r="K909" i="3"/>
  <c r="K901" i="3"/>
  <c r="K919" i="3"/>
  <c r="K911" i="3"/>
  <c r="K962" i="3"/>
  <c r="K946" i="3"/>
  <c r="K930" i="3"/>
  <c r="K920" i="3"/>
  <c r="K912" i="3"/>
  <c r="K904" i="3"/>
  <c r="K903" i="3"/>
  <c r="K900" i="3"/>
  <c r="K892" i="3"/>
  <c r="K884" i="3"/>
  <c r="K910" i="3"/>
  <c r="K934" i="3"/>
  <c r="K894" i="3"/>
  <c r="K886" i="3"/>
  <c r="K922" i="3"/>
  <c r="K906" i="3"/>
  <c r="K902" i="3"/>
  <c r="K895" i="3"/>
  <c r="K887" i="3"/>
  <c r="K879" i="3"/>
  <c r="K896" i="3"/>
  <c r="K888" i="3"/>
  <c r="K880" i="3"/>
  <c r="K918" i="3"/>
  <c r="K942" i="3"/>
  <c r="K926" i="3"/>
  <c r="K898" i="3"/>
  <c r="K890" i="3"/>
  <c r="K882" i="3"/>
  <c r="K914" i="3"/>
  <c r="K899" i="3"/>
  <c r="K891" i="3"/>
  <c r="K883" i="3"/>
  <c r="K897" i="3"/>
  <c r="K881" i="3"/>
  <c r="K877" i="3"/>
  <c r="K869" i="3"/>
  <c r="K861" i="3"/>
  <c r="K853" i="3"/>
  <c r="K878" i="3"/>
  <c r="K893" i="3"/>
  <c r="K871" i="3"/>
  <c r="K863" i="3"/>
  <c r="K855" i="3"/>
  <c r="K872" i="3"/>
  <c r="K864" i="3"/>
  <c r="K856" i="3"/>
  <c r="K889" i="3"/>
  <c r="K873" i="3"/>
  <c r="K865" i="3"/>
  <c r="K857" i="3"/>
  <c r="K874" i="3"/>
  <c r="K885" i="3"/>
  <c r="K875" i="3"/>
  <c r="K867" i="3"/>
  <c r="K859" i="3"/>
  <c r="K876" i="3"/>
  <c r="K868" i="3"/>
  <c r="K860" i="3"/>
  <c r="K852" i="3"/>
  <c r="K845" i="3"/>
  <c r="K837" i="3"/>
  <c r="K829" i="3"/>
  <c r="K821" i="3"/>
  <c r="K813" i="3"/>
  <c r="K866" i="3"/>
  <c r="K846" i="3"/>
  <c r="K838" i="3"/>
  <c r="K830" i="3"/>
  <c r="K847" i="3"/>
  <c r="K839" i="3"/>
  <c r="K831" i="3"/>
  <c r="K823" i="3"/>
  <c r="K815" i="3"/>
  <c r="K862" i="3"/>
  <c r="K848" i="3"/>
  <c r="K840" i="3"/>
  <c r="K832" i="3"/>
  <c r="K824" i="3"/>
  <c r="K816" i="3"/>
  <c r="K849" i="3"/>
  <c r="K841" i="3"/>
  <c r="K833" i="3"/>
  <c r="K825" i="3"/>
  <c r="K817" i="3"/>
  <c r="K809" i="3"/>
  <c r="K858" i="3"/>
  <c r="K850" i="3"/>
  <c r="K842" i="3"/>
  <c r="K834" i="3"/>
  <c r="K851" i="3"/>
  <c r="K843" i="3"/>
  <c r="K835" i="3"/>
  <c r="K827" i="3"/>
  <c r="K819" i="3"/>
  <c r="K811" i="3"/>
  <c r="K870" i="3"/>
  <c r="K854" i="3"/>
  <c r="K844" i="3"/>
  <c r="K836" i="3"/>
  <c r="K828" i="3"/>
  <c r="K820" i="3"/>
  <c r="K812" i="3"/>
  <c r="K818" i="3"/>
  <c r="K803" i="3"/>
  <c r="K795" i="3"/>
  <c r="K787" i="3"/>
  <c r="K779" i="3"/>
  <c r="K771" i="3"/>
  <c r="K763" i="3"/>
  <c r="K804" i="3"/>
  <c r="K796" i="3"/>
  <c r="K788" i="3"/>
  <c r="K814" i="3"/>
  <c r="K805" i="3"/>
  <c r="K797" i="3"/>
  <c r="K789" i="3"/>
  <c r="K781" i="3"/>
  <c r="K773" i="3"/>
  <c r="K765" i="3"/>
  <c r="K806" i="3"/>
  <c r="K798" i="3"/>
  <c r="K790" i="3"/>
  <c r="K782" i="3"/>
  <c r="K774" i="3"/>
  <c r="K766" i="3"/>
  <c r="K826" i="3"/>
  <c r="K810" i="3"/>
  <c r="K807" i="3"/>
  <c r="K799" i="3"/>
  <c r="K791" i="3"/>
  <c r="K783" i="3"/>
  <c r="K775" i="3"/>
  <c r="K767" i="3"/>
  <c r="K800" i="3"/>
  <c r="K792" i="3"/>
  <c r="K784" i="3"/>
  <c r="K822" i="3"/>
  <c r="K808" i="3"/>
  <c r="K801" i="3"/>
  <c r="K793" i="3"/>
  <c r="K785" i="3"/>
  <c r="K777" i="3"/>
  <c r="K769" i="3"/>
  <c r="K802" i="3"/>
  <c r="K794" i="3"/>
  <c r="K786" i="3"/>
  <c r="K778" i="3"/>
  <c r="K770" i="3"/>
  <c r="K762" i="3"/>
  <c r="K776" i="3"/>
  <c r="K760" i="3"/>
  <c r="K752" i="3"/>
  <c r="K761" i="3"/>
  <c r="K753" i="3"/>
  <c r="K745" i="3"/>
  <c r="K737" i="3"/>
  <c r="K772" i="3"/>
  <c r="K754" i="3"/>
  <c r="K746" i="3"/>
  <c r="K738" i="3"/>
  <c r="K730" i="3"/>
  <c r="K722" i="3"/>
  <c r="K714" i="3"/>
  <c r="K706" i="3"/>
  <c r="K755" i="3"/>
  <c r="K747" i="3"/>
  <c r="K739" i="3"/>
  <c r="K731" i="3"/>
  <c r="K723" i="3"/>
  <c r="K715" i="3"/>
  <c r="K707" i="3"/>
  <c r="K768" i="3"/>
  <c r="K756" i="3"/>
  <c r="K748" i="3"/>
  <c r="K740" i="3"/>
  <c r="K732" i="3"/>
  <c r="K724" i="3"/>
  <c r="K757" i="3"/>
  <c r="K749" i="3"/>
  <c r="K741" i="3"/>
  <c r="K733" i="3"/>
  <c r="K725" i="3"/>
  <c r="K764" i="3"/>
  <c r="K758" i="3"/>
  <c r="K750" i="3"/>
  <c r="K742" i="3"/>
  <c r="K734" i="3"/>
  <c r="K726" i="3"/>
  <c r="K718" i="3"/>
  <c r="K710" i="3"/>
  <c r="K780" i="3"/>
  <c r="K759" i="3"/>
  <c r="K751" i="3"/>
  <c r="K743" i="3"/>
  <c r="K735" i="3"/>
  <c r="K727" i="3"/>
  <c r="K719" i="3"/>
  <c r="K711" i="3"/>
  <c r="K744" i="3"/>
  <c r="K720" i="3"/>
  <c r="K705" i="3"/>
  <c r="K697" i="3"/>
  <c r="K689" i="3"/>
  <c r="K681" i="3"/>
  <c r="K673" i="3"/>
  <c r="K665" i="3"/>
  <c r="K698" i="3"/>
  <c r="K690" i="3"/>
  <c r="K682" i="3"/>
  <c r="K674" i="3"/>
  <c r="K666" i="3"/>
  <c r="K721" i="3"/>
  <c r="K716" i="3"/>
  <c r="K712" i="3"/>
  <c r="K708" i="3"/>
  <c r="K699" i="3"/>
  <c r="K691" i="3"/>
  <c r="K683" i="3"/>
  <c r="K675" i="3"/>
  <c r="K667" i="3"/>
  <c r="K659" i="3"/>
  <c r="K700" i="3"/>
  <c r="K692" i="3"/>
  <c r="K684" i="3"/>
  <c r="K676" i="3"/>
  <c r="K668" i="3"/>
  <c r="K660" i="3"/>
  <c r="K728" i="3"/>
  <c r="K701" i="3"/>
  <c r="K693" i="3"/>
  <c r="K685" i="3"/>
  <c r="K677" i="3"/>
  <c r="K669" i="3"/>
  <c r="K661" i="3"/>
  <c r="K702" i="3"/>
  <c r="K694" i="3"/>
  <c r="K686" i="3"/>
  <c r="K678" i="3"/>
  <c r="K670" i="3"/>
  <c r="K662" i="3"/>
  <c r="K736" i="3"/>
  <c r="K729" i="3"/>
  <c r="K717" i="3"/>
  <c r="K713" i="3"/>
  <c r="K709" i="3"/>
  <c r="K703" i="3"/>
  <c r="K695" i="3"/>
  <c r="K687" i="3"/>
  <c r="K679" i="3"/>
  <c r="K671" i="3"/>
  <c r="K663" i="3"/>
  <c r="K648" i="3"/>
  <c r="K640" i="3"/>
  <c r="K632" i="3"/>
  <c r="K624" i="3"/>
  <c r="K616" i="3"/>
  <c r="K608" i="3"/>
  <c r="K696" i="3"/>
  <c r="K664" i="3"/>
  <c r="K658" i="3"/>
  <c r="K656" i="3"/>
  <c r="K649" i="3"/>
  <c r="K641" i="3"/>
  <c r="K633" i="3"/>
  <c r="K625" i="3"/>
  <c r="K617" i="3"/>
  <c r="K609" i="3"/>
  <c r="K650" i="3"/>
  <c r="K642" i="3"/>
  <c r="K634" i="3"/>
  <c r="K626" i="3"/>
  <c r="K618" i="3"/>
  <c r="K610" i="3"/>
  <c r="K704" i="3"/>
  <c r="K672" i="3"/>
  <c r="K651" i="3"/>
  <c r="K643" i="3"/>
  <c r="K635" i="3"/>
  <c r="K627" i="3"/>
  <c r="K619" i="3"/>
  <c r="K611" i="3"/>
  <c r="K652" i="3"/>
  <c r="K644" i="3"/>
  <c r="K636" i="3"/>
  <c r="K628" i="3"/>
  <c r="K620" i="3"/>
  <c r="K612" i="3"/>
  <c r="K604" i="3"/>
  <c r="K680" i="3"/>
  <c r="K657" i="3"/>
  <c r="K653" i="3"/>
  <c r="K645" i="3"/>
  <c r="K637" i="3"/>
  <c r="K629" i="3"/>
  <c r="K621" i="3"/>
  <c r="K613" i="3"/>
  <c r="K654" i="3"/>
  <c r="K646" i="3"/>
  <c r="K638" i="3"/>
  <c r="K630" i="3"/>
  <c r="K622" i="3"/>
  <c r="K614" i="3"/>
  <c r="K606" i="3"/>
  <c r="K688" i="3"/>
  <c r="K607" i="3"/>
  <c r="K603" i="3"/>
  <c r="K595" i="3"/>
  <c r="K587" i="3"/>
  <c r="K579" i="3"/>
  <c r="K571" i="3"/>
  <c r="K563" i="3"/>
  <c r="K555" i="3"/>
  <c r="K631" i="3"/>
  <c r="K596" i="3"/>
  <c r="K588" i="3"/>
  <c r="K580" i="3"/>
  <c r="K572" i="3"/>
  <c r="K564" i="3"/>
  <c r="K556" i="3"/>
  <c r="K597" i="3"/>
  <c r="K589" i="3"/>
  <c r="K581" i="3"/>
  <c r="K573" i="3"/>
  <c r="K565" i="3"/>
  <c r="K557" i="3"/>
  <c r="K639" i="3"/>
  <c r="K598" i="3"/>
  <c r="K590" i="3"/>
  <c r="K582" i="3"/>
  <c r="K574" i="3"/>
  <c r="K566" i="3"/>
  <c r="K558" i="3"/>
  <c r="K550" i="3"/>
  <c r="K599" i="3"/>
  <c r="K591" i="3"/>
  <c r="K583" i="3"/>
  <c r="K575" i="3"/>
  <c r="K567" i="3"/>
  <c r="K559" i="3"/>
  <c r="K551" i="3"/>
  <c r="K647" i="3"/>
  <c r="K615" i="3"/>
  <c r="K605" i="3"/>
  <c r="K600" i="3"/>
  <c r="K592" i="3"/>
  <c r="K584" i="3"/>
  <c r="K576" i="3"/>
  <c r="K601" i="3"/>
  <c r="K593" i="3"/>
  <c r="K585" i="3"/>
  <c r="K577" i="3"/>
  <c r="K569" i="3"/>
  <c r="K561" i="3"/>
  <c r="K553" i="3"/>
  <c r="K594" i="3"/>
  <c r="K655" i="3"/>
  <c r="K623" i="3"/>
  <c r="K549" i="3"/>
  <c r="K541" i="3"/>
  <c r="K533" i="3"/>
  <c r="K525" i="3"/>
  <c r="K517" i="3"/>
  <c r="K509" i="3"/>
  <c r="K501" i="3"/>
  <c r="K602" i="3"/>
  <c r="K570" i="3"/>
  <c r="K560" i="3"/>
  <c r="K554" i="3"/>
  <c r="K542" i="3"/>
  <c r="K534" i="3"/>
  <c r="K526" i="3"/>
  <c r="K518" i="3"/>
  <c r="K510" i="3"/>
  <c r="K502" i="3"/>
  <c r="K543" i="3"/>
  <c r="K535" i="3"/>
  <c r="K527" i="3"/>
  <c r="K519" i="3"/>
  <c r="K511" i="3"/>
  <c r="K578" i="3"/>
  <c r="K544" i="3"/>
  <c r="K536" i="3"/>
  <c r="K528" i="3"/>
  <c r="K520" i="3"/>
  <c r="K512" i="3"/>
  <c r="K504" i="3"/>
  <c r="K545" i="3"/>
  <c r="K537" i="3"/>
  <c r="K529" i="3"/>
  <c r="K521" i="3"/>
  <c r="K513" i="3"/>
  <c r="K505" i="3"/>
  <c r="K586" i="3"/>
  <c r="K568" i="3"/>
  <c r="K562" i="3"/>
  <c r="K546" i="3"/>
  <c r="K538" i="3"/>
  <c r="K530" i="3"/>
  <c r="K522" i="3"/>
  <c r="K514" i="3"/>
  <c r="K506" i="3"/>
  <c r="K552" i="3"/>
  <c r="K547" i="3"/>
  <c r="K539" i="3"/>
  <c r="K531" i="3"/>
  <c r="K523" i="3"/>
  <c r="K524" i="3"/>
  <c r="K507" i="3"/>
  <c r="K493" i="3"/>
  <c r="K485" i="3"/>
  <c r="K477" i="3"/>
  <c r="K469" i="3"/>
  <c r="K461" i="3"/>
  <c r="K453" i="3"/>
  <c r="K494" i="3"/>
  <c r="K486" i="3"/>
  <c r="K478" i="3"/>
  <c r="K532" i="3"/>
  <c r="K508" i="3"/>
  <c r="K503" i="3"/>
  <c r="K495" i="3"/>
  <c r="K487" i="3"/>
  <c r="K479" i="3"/>
  <c r="K471" i="3"/>
  <c r="K463" i="3"/>
  <c r="K455" i="3"/>
  <c r="K496" i="3"/>
  <c r="K488" i="3"/>
  <c r="K480" i="3"/>
  <c r="K472" i="3"/>
  <c r="K464" i="3"/>
  <c r="K456" i="3"/>
  <c r="K540" i="3"/>
  <c r="K515" i="3"/>
  <c r="K497" i="3"/>
  <c r="K489" i="3"/>
  <c r="K481" i="3"/>
  <c r="K473" i="3"/>
  <c r="K465" i="3"/>
  <c r="K457" i="3"/>
  <c r="K498" i="3"/>
  <c r="K490" i="3"/>
  <c r="K482" i="3"/>
  <c r="K474" i="3"/>
  <c r="K548" i="3"/>
  <c r="K516" i="3"/>
  <c r="K499" i="3"/>
  <c r="K491" i="3"/>
  <c r="K483" i="3"/>
  <c r="K475" i="3"/>
  <c r="K467" i="3"/>
  <c r="K459" i="3"/>
  <c r="K451" i="3"/>
  <c r="K500" i="3"/>
  <c r="K492" i="3"/>
  <c r="K484" i="3"/>
  <c r="K476" i="3"/>
  <c r="K468" i="3"/>
  <c r="K460" i="3"/>
  <c r="K452" i="3"/>
  <c r="K466" i="3"/>
  <c r="K445" i="3"/>
  <c r="K437" i="3"/>
  <c r="K429" i="3"/>
  <c r="K421" i="3"/>
  <c r="K413" i="3"/>
  <c r="K405" i="3"/>
  <c r="K397" i="3"/>
  <c r="K450" i="3"/>
  <c r="K446" i="3"/>
  <c r="K438" i="3"/>
  <c r="K430" i="3"/>
  <c r="K422" i="3"/>
  <c r="K414" i="3"/>
  <c r="K406" i="3"/>
  <c r="K398" i="3"/>
  <c r="K462" i="3"/>
  <c r="K447" i="3"/>
  <c r="K439" i="3"/>
  <c r="K431" i="3"/>
  <c r="K423" i="3"/>
  <c r="K415" i="3"/>
  <c r="K407" i="3"/>
  <c r="K399" i="3"/>
  <c r="K448" i="3"/>
  <c r="K440" i="3"/>
  <c r="K432" i="3"/>
  <c r="K424" i="3"/>
  <c r="K416" i="3"/>
  <c r="K408" i="3"/>
  <c r="K400" i="3"/>
  <c r="K458" i="3"/>
  <c r="K449" i="3"/>
  <c r="K441" i="3"/>
  <c r="K433" i="3"/>
  <c r="K425" i="3"/>
  <c r="K417" i="3"/>
  <c r="K409" i="3"/>
  <c r="K401" i="3"/>
  <c r="K442" i="3"/>
  <c r="K434" i="3"/>
  <c r="K426" i="3"/>
  <c r="K418" i="3"/>
  <c r="K410" i="3"/>
  <c r="K402" i="3"/>
  <c r="K394" i="3"/>
  <c r="K470" i="3"/>
  <c r="K454" i="3"/>
  <c r="K443" i="3"/>
  <c r="K435" i="3"/>
  <c r="K427" i="3"/>
  <c r="K419" i="3"/>
  <c r="K411" i="3"/>
  <c r="K403" i="3"/>
  <c r="K395" i="3"/>
  <c r="K444" i="3"/>
  <c r="K436" i="3"/>
  <c r="K428" i="3"/>
  <c r="K420" i="3"/>
  <c r="K412" i="3"/>
  <c r="K404" i="3"/>
  <c r="K396" i="3"/>
  <c r="K390" i="3"/>
  <c r="K382" i="3"/>
  <c r="K374" i="3"/>
  <c r="K366" i="3"/>
  <c r="K358" i="3"/>
  <c r="K350" i="3"/>
  <c r="K342" i="3"/>
  <c r="K334" i="3"/>
  <c r="K326" i="3"/>
  <c r="K318" i="3"/>
  <c r="K310" i="3"/>
  <c r="K302" i="3"/>
  <c r="K294" i="3"/>
  <c r="K286" i="3"/>
  <c r="K278" i="3"/>
  <c r="K391" i="3"/>
  <c r="K383" i="3"/>
  <c r="K375" i="3"/>
  <c r="K367" i="3"/>
  <c r="K359" i="3"/>
  <c r="K351" i="3"/>
  <c r="K343" i="3"/>
  <c r="K335" i="3"/>
  <c r="K327" i="3"/>
  <c r="K319" i="3"/>
  <c r="K311" i="3"/>
  <c r="K303" i="3"/>
  <c r="K295" i="3"/>
  <c r="K287" i="3"/>
  <c r="K279" i="3"/>
  <c r="K392" i="3"/>
  <c r="K384" i="3"/>
  <c r="K376" i="3"/>
  <c r="K368" i="3"/>
  <c r="K360" i="3"/>
  <c r="K352" i="3"/>
  <c r="K344" i="3"/>
  <c r="K336" i="3"/>
  <c r="K328" i="3"/>
  <c r="K320" i="3"/>
  <c r="K312" i="3"/>
  <c r="K304" i="3"/>
  <c r="K296" i="3"/>
  <c r="K288" i="3"/>
  <c r="K280" i="3"/>
  <c r="K272" i="3"/>
  <c r="K393" i="3"/>
  <c r="K385" i="3"/>
  <c r="K377" i="3"/>
  <c r="K369" i="3"/>
  <c r="K361" i="3"/>
  <c r="K353" i="3"/>
  <c r="K345" i="3"/>
  <c r="K337" i="3"/>
  <c r="K329" i="3"/>
  <c r="K321" i="3"/>
  <c r="K313" i="3"/>
  <c r="K305" i="3"/>
  <c r="K297" i="3"/>
  <c r="K289" i="3"/>
  <c r="K281" i="3"/>
  <c r="K386" i="3"/>
  <c r="K378" i="3"/>
  <c r="K370" i="3"/>
  <c r="K362" i="3"/>
  <c r="K354" i="3"/>
  <c r="K346" i="3"/>
  <c r="K338" i="3"/>
  <c r="K330" i="3"/>
  <c r="K322" i="3"/>
  <c r="K314" i="3"/>
  <c r="K306" i="3"/>
  <c r="K298" i="3"/>
  <c r="K290" i="3"/>
  <c r="K282" i="3"/>
  <c r="K274" i="3"/>
  <c r="K387" i="3"/>
  <c r="K379" i="3"/>
  <c r="K371" i="3"/>
  <c r="K363" i="3"/>
  <c r="K355" i="3"/>
  <c r="K347" i="3"/>
  <c r="K339" i="3"/>
  <c r="K331" i="3"/>
  <c r="K323" i="3"/>
  <c r="K315" i="3"/>
  <c r="K307" i="3"/>
  <c r="K299" i="3"/>
  <c r="K291" i="3"/>
  <c r="K283" i="3"/>
  <c r="K275" i="3"/>
  <c r="K388" i="3"/>
  <c r="K380" i="3"/>
  <c r="K372" i="3"/>
  <c r="K364" i="3"/>
  <c r="K356" i="3"/>
  <c r="K348" i="3"/>
  <c r="K340" i="3"/>
  <c r="K332" i="3"/>
  <c r="K324" i="3"/>
  <c r="K316" i="3"/>
  <c r="K308" i="3"/>
  <c r="K300" i="3"/>
  <c r="K292" i="3"/>
  <c r="K284" i="3"/>
  <c r="K276" i="3"/>
  <c r="K365" i="3"/>
  <c r="K333" i="3"/>
  <c r="K301" i="3"/>
  <c r="K267" i="3"/>
  <c r="K259" i="3"/>
  <c r="K251" i="3"/>
  <c r="K243" i="3"/>
  <c r="K235" i="3"/>
  <c r="K268" i="3"/>
  <c r="K260" i="3"/>
  <c r="K252" i="3"/>
  <c r="K244" i="3"/>
  <c r="K236" i="3"/>
  <c r="K373" i="3"/>
  <c r="K341" i="3"/>
  <c r="K309" i="3"/>
  <c r="K269" i="3"/>
  <c r="K261" i="3"/>
  <c r="K253" i="3"/>
  <c r="K245" i="3"/>
  <c r="K237" i="3"/>
  <c r="K229" i="3"/>
  <c r="K277" i="3"/>
  <c r="K273" i="3"/>
  <c r="K271" i="3"/>
  <c r="K270" i="3"/>
  <c r="K262" i="3"/>
  <c r="K254" i="3"/>
  <c r="K246" i="3"/>
  <c r="K238" i="3"/>
  <c r="K230" i="3"/>
  <c r="K381" i="3"/>
  <c r="K349" i="3"/>
  <c r="K317" i="3"/>
  <c r="K285" i="3"/>
  <c r="K263" i="3"/>
  <c r="K255" i="3"/>
  <c r="K247" i="3"/>
  <c r="K239" i="3"/>
  <c r="K231" i="3"/>
  <c r="K264" i="3"/>
  <c r="K256" i="3"/>
  <c r="K248" i="3"/>
  <c r="K240" i="3"/>
  <c r="K232" i="3"/>
  <c r="K389" i="3"/>
  <c r="K357" i="3"/>
  <c r="K325" i="3"/>
  <c r="K293" i="3"/>
  <c r="K265" i="3"/>
  <c r="K257" i="3"/>
  <c r="K249" i="3"/>
  <c r="K241" i="3"/>
  <c r="K233" i="3"/>
  <c r="K266" i="3"/>
  <c r="K258" i="3"/>
  <c r="K250" i="3"/>
  <c r="K242" i="3"/>
  <c r="K234" i="3"/>
  <c r="K227" i="3"/>
  <c r="K219" i="3"/>
  <c r="K211" i="3"/>
  <c r="K203" i="3"/>
  <c r="K195" i="3"/>
  <c r="K187" i="3"/>
  <c r="K179" i="3"/>
  <c r="K171" i="3"/>
  <c r="K163" i="3"/>
  <c r="K155" i="3"/>
  <c r="K147" i="3"/>
  <c r="K139" i="3"/>
  <c r="K131" i="3"/>
  <c r="K220" i="3"/>
  <c r="K212" i="3"/>
  <c r="K204" i="3"/>
  <c r="K196" i="3"/>
  <c r="K188" i="3"/>
  <c r="K180" i="3"/>
  <c r="K172" i="3"/>
  <c r="K164" i="3"/>
  <c r="K156" i="3"/>
  <c r="K148" i="3"/>
  <c r="K140" i="3"/>
  <c r="K132" i="3"/>
  <c r="K124" i="3"/>
  <c r="K116" i="3"/>
  <c r="K108" i="3"/>
  <c r="K228" i="3"/>
  <c r="K221" i="3"/>
  <c r="K213" i="3"/>
  <c r="K205" i="3"/>
  <c r="K197" i="3"/>
  <c r="K189" i="3"/>
  <c r="K181" i="3"/>
  <c r="K173" i="3"/>
  <c r="K165" i="3"/>
  <c r="K157" i="3"/>
  <c r="K149" i="3"/>
  <c r="K141" i="3"/>
  <c r="K133" i="3"/>
  <c r="K125" i="3"/>
  <c r="K117" i="3"/>
  <c r="K109" i="3"/>
  <c r="K222" i="3"/>
  <c r="K214" i="3"/>
  <c r="K206" i="3"/>
  <c r="K198" i="3"/>
  <c r="K190" i="3"/>
  <c r="K182" i="3"/>
  <c r="K174" i="3"/>
  <c r="K166" i="3"/>
  <c r="K158" i="3"/>
  <c r="K150" i="3"/>
  <c r="K142" i="3"/>
  <c r="K134" i="3"/>
  <c r="K126" i="3"/>
  <c r="K118" i="3"/>
  <c r="K110" i="3"/>
  <c r="K223" i="3"/>
  <c r="K215" i="3"/>
  <c r="K207" i="3"/>
  <c r="K199" i="3"/>
  <c r="K191" i="3"/>
  <c r="K183" i="3"/>
  <c r="K175" i="3"/>
  <c r="K167" i="3"/>
  <c r="K159" i="3"/>
  <c r="K151" i="3"/>
  <c r="K143" i="3"/>
  <c r="K135" i="3"/>
  <c r="K127" i="3"/>
  <c r="K119" i="3"/>
  <c r="K111" i="3"/>
  <c r="K224" i="3"/>
  <c r="K216" i="3"/>
  <c r="K208" i="3"/>
  <c r="K200" i="3"/>
  <c r="K192" i="3"/>
  <c r="K184" i="3"/>
  <c r="K176" i="3"/>
  <c r="K168" i="3"/>
  <c r="K160" i="3"/>
  <c r="K152" i="3"/>
  <c r="K144" i="3"/>
  <c r="K136" i="3"/>
  <c r="K128" i="3"/>
  <c r="K120" i="3"/>
  <c r="K112" i="3"/>
  <c r="K225" i="3"/>
  <c r="K217" i="3"/>
  <c r="K209" i="3"/>
  <c r="K201" i="3"/>
  <c r="K193" i="3"/>
  <c r="K185" i="3"/>
  <c r="K177" i="3"/>
  <c r="K169" i="3"/>
  <c r="K161" i="3"/>
  <c r="K153" i="3"/>
  <c r="K145" i="3"/>
  <c r="K137" i="3"/>
  <c r="K129" i="3"/>
  <c r="K121" i="3"/>
  <c r="K113" i="3"/>
  <c r="K226" i="3"/>
  <c r="K218" i="3"/>
  <c r="K210" i="3"/>
  <c r="K202" i="3"/>
  <c r="K194" i="3"/>
  <c r="K186" i="3"/>
  <c r="K178" i="3"/>
  <c r="K170" i="3"/>
  <c r="K162" i="3"/>
  <c r="D6" i="3"/>
  <c r="L6" i="3"/>
  <c r="G7" i="3"/>
  <c r="I8" i="3"/>
  <c r="D9" i="3"/>
  <c r="L9" i="3"/>
  <c r="E10" i="3"/>
  <c r="E11" i="3"/>
  <c r="E12" i="3"/>
  <c r="G16" i="3"/>
  <c r="H17" i="3"/>
  <c r="I18" i="3"/>
  <c r="J19" i="3"/>
  <c r="C20" i="3"/>
  <c r="K20" i="3"/>
  <c r="D21" i="3"/>
  <c r="L21" i="3"/>
  <c r="E22" i="3"/>
  <c r="G24" i="3"/>
  <c r="H25" i="3"/>
  <c r="I26" i="3"/>
  <c r="J27" i="3"/>
  <c r="C28" i="3"/>
  <c r="K28" i="3"/>
  <c r="D29" i="3"/>
  <c r="L29" i="3"/>
  <c r="E30" i="3"/>
  <c r="G32" i="3"/>
  <c r="H33" i="3"/>
  <c r="I34" i="3"/>
  <c r="J35" i="3"/>
  <c r="C36" i="3"/>
  <c r="K36" i="3"/>
  <c r="D37" i="3"/>
  <c r="L37" i="3"/>
  <c r="E38" i="3"/>
  <c r="G40" i="3"/>
  <c r="H41" i="3"/>
  <c r="I42" i="3"/>
  <c r="J43" i="3"/>
  <c r="C44" i="3"/>
  <c r="K44" i="3"/>
  <c r="D45" i="3"/>
  <c r="L45" i="3"/>
  <c r="E46" i="3"/>
  <c r="G48" i="3"/>
  <c r="H49" i="3"/>
  <c r="I50" i="3"/>
  <c r="J51" i="3"/>
  <c r="C52" i="3"/>
  <c r="K52" i="3"/>
  <c r="D53" i="3"/>
  <c r="L53" i="3"/>
  <c r="E54" i="3"/>
  <c r="G56" i="3"/>
  <c r="H57" i="3"/>
  <c r="I58" i="3"/>
  <c r="J59" i="3"/>
  <c r="C60" i="3"/>
  <c r="K60" i="3"/>
  <c r="D61" i="3"/>
  <c r="L61" i="3"/>
  <c r="E62" i="3"/>
  <c r="G64" i="3"/>
  <c r="H65" i="3"/>
  <c r="I66" i="3"/>
  <c r="J67" i="3"/>
  <c r="C68" i="3"/>
  <c r="K68" i="3"/>
  <c r="D69" i="3"/>
  <c r="L69" i="3"/>
  <c r="E70" i="3"/>
  <c r="G72" i="3"/>
  <c r="H73" i="3"/>
  <c r="I74" i="3"/>
  <c r="J75" i="3"/>
  <c r="C76" i="3"/>
  <c r="K76" i="3"/>
  <c r="D77" i="3"/>
  <c r="L77" i="3"/>
  <c r="E78" i="3"/>
  <c r="G80" i="3"/>
  <c r="H81" i="3"/>
  <c r="I82" i="3"/>
  <c r="J83" i="3"/>
  <c r="C84" i="3"/>
  <c r="K84" i="3"/>
  <c r="D85" i="3"/>
  <c r="L85" i="3"/>
  <c r="E86" i="3"/>
  <c r="G88" i="3"/>
  <c r="H89" i="3"/>
  <c r="I90" i="3"/>
  <c r="J91" i="3"/>
  <c r="C92" i="3"/>
  <c r="K92" i="3"/>
  <c r="D93" i="3"/>
  <c r="L93" i="3"/>
  <c r="E94" i="3"/>
  <c r="G96" i="3"/>
  <c r="H97" i="3"/>
  <c r="I98" i="3"/>
  <c r="J99" i="3"/>
  <c r="C100" i="3"/>
  <c r="K100" i="3"/>
  <c r="L101" i="3"/>
  <c r="E102" i="3"/>
  <c r="G104" i="3"/>
  <c r="H105" i="3"/>
  <c r="L107" i="3"/>
  <c r="J113" i="3"/>
  <c r="E117" i="3"/>
  <c r="G118" i="3"/>
  <c r="C122" i="3"/>
  <c r="K123" i="3"/>
  <c r="K138" i="3"/>
  <c r="J153" i="3"/>
  <c r="D1001" i="3"/>
  <c r="D993" i="3"/>
  <c r="D985" i="3"/>
  <c r="D977" i="3"/>
  <c r="D1002" i="3"/>
  <c r="D994" i="3"/>
  <c r="D986" i="3"/>
  <c r="D978" i="3"/>
  <c r="D1003" i="3"/>
  <c r="D995" i="3"/>
  <c r="D987" i="3"/>
  <c r="D979" i="3"/>
  <c r="D1004" i="3"/>
  <c r="D996" i="3"/>
  <c r="D988" i="3"/>
  <c r="D980" i="3"/>
  <c r="D1005" i="3"/>
  <c r="D997" i="3"/>
  <c r="D989" i="3"/>
  <c r="D981" i="3"/>
  <c r="D998" i="3"/>
  <c r="D990" i="3"/>
  <c r="D982" i="3"/>
  <c r="D999" i="3"/>
  <c r="D991" i="3"/>
  <c r="D983" i="3"/>
  <c r="D969" i="3"/>
  <c r="D961" i="3"/>
  <c r="D953" i="3"/>
  <c r="D984" i="3"/>
  <c r="D976" i="3"/>
  <c r="D970" i="3"/>
  <c r="D962" i="3"/>
  <c r="D954" i="3"/>
  <c r="D971" i="3"/>
  <c r="D992" i="3"/>
  <c r="D972" i="3"/>
  <c r="D964" i="3"/>
  <c r="D956" i="3"/>
  <c r="D973" i="3"/>
  <c r="D965" i="3"/>
  <c r="D957" i="3"/>
  <c r="D1000" i="3"/>
  <c r="D974" i="3"/>
  <c r="D966" i="3"/>
  <c r="D958" i="3"/>
  <c r="D975" i="3"/>
  <c r="D968" i="3"/>
  <c r="D960" i="3"/>
  <c r="D952" i="3"/>
  <c r="D949" i="3"/>
  <c r="D941" i="3"/>
  <c r="D933" i="3"/>
  <c r="D925" i="3"/>
  <c r="D955" i="3"/>
  <c r="D950" i="3"/>
  <c r="D942" i="3"/>
  <c r="D934" i="3"/>
  <c r="D926" i="3"/>
  <c r="D967" i="3"/>
  <c r="D944" i="3"/>
  <c r="D936" i="3"/>
  <c r="D928" i="3"/>
  <c r="D945" i="3"/>
  <c r="D937" i="3"/>
  <c r="D929" i="3"/>
  <c r="D963" i="3"/>
  <c r="D951" i="3"/>
  <c r="D946" i="3"/>
  <c r="D938" i="3"/>
  <c r="D930" i="3"/>
  <c r="D959" i="3"/>
  <c r="D948" i="3"/>
  <c r="D940" i="3"/>
  <c r="D932" i="3"/>
  <c r="D935" i="3"/>
  <c r="D922" i="3"/>
  <c r="D914" i="3"/>
  <c r="D906" i="3"/>
  <c r="D947" i="3"/>
  <c r="D931" i="3"/>
  <c r="D924" i="3"/>
  <c r="D916" i="3"/>
  <c r="D908" i="3"/>
  <c r="D917" i="3"/>
  <c r="D909" i="3"/>
  <c r="D943" i="3"/>
  <c r="D927" i="3"/>
  <c r="D918" i="3"/>
  <c r="D910" i="3"/>
  <c r="D902" i="3"/>
  <c r="D939" i="3"/>
  <c r="D920" i="3"/>
  <c r="D912" i="3"/>
  <c r="D921" i="3"/>
  <c r="D913" i="3"/>
  <c r="D905" i="3"/>
  <c r="D919" i="3"/>
  <c r="D893" i="3"/>
  <c r="D885" i="3"/>
  <c r="D901" i="3"/>
  <c r="D915" i="3"/>
  <c r="D895" i="3"/>
  <c r="D887" i="3"/>
  <c r="D903" i="3"/>
  <c r="D896" i="3"/>
  <c r="D888" i="3"/>
  <c r="D880" i="3"/>
  <c r="D911" i="3"/>
  <c r="D897" i="3"/>
  <c r="D889" i="3"/>
  <c r="D881" i="3"/>
  <c r="D923" i="3"/>
  <c r="D907" i="3"/>
  <c r="D899" i="3"/>
  <c r="D891" i="3"/>
  <c r="D883" i="3"/>
  <c r="D904" i="3"/>
  <c r="D900" i="3"/>
  <c r="D892" i="3"/>
  <c r="D884" i="3"/>
  <c r="D878" i="3"/>
  <c r="D870" i="3"/>
  <c r="D862" i="3"/>
  <c r="D854" i="3"/>
  <c r="D886" i="3"/>
  <c r="D879" i="3"/>
  <c r="D872" i="3"/>
  <c r="D864" i="3"/>
  <c r="D856" i="3"/>
  <c r="D898" i="3"/>
  <c r="D882" i="3"/>
  <c r="D873" i="3"/>
  <c r="D865" i="3"/>
  <c r="D857" i="3"/>
  <c r="D874" i="3"/>
  <c r="D866" i="3"/>
  <c r="D858" i="3"/>
  <c r="D894" i="3"/>
  <c r="D875" i="3"/>
  <c r="D876" i="3"/>
  <c r="D868" i="3"/>
  <c r="D860" i="3"/>
  <c r="D890" i="3"/>
  <c r="D877" i="3"/>
  <c r="D869" i="3"/>
  <c r="D861" i="3"/>
  <c r="D853" i="3"/>
  <c r="D859" i="3"/>
  <c r="D846" i="3"/>
  <c r="D838" i="3"/>
  <c r="D830" i="3"/>
  <c r="D822" i="3"/>
  <c r="D814" i="3"/>
  <c r="D847" i="3"/>
  <c r="D839" i="3"/>
  <c r="D831" i="3"/>
  <c r="D871" i="3"/>
  <c r="D855" i="3"/>
  <c r="D852" i="3"/>
  <c r="D848" i="3"/>
  <c r="D840" i="3"/>
  <c r="D832" i="3"/>
  <c r="D824" i="3"/>
  <c r="D816" i="3"/>
  <c r="D849" i="3"/>
  <c r="D841" i="3"/>
  <c r="D833" i="3"/>
  <c r="D825" i="3"/>
  <c r="D817" i="3"/>
  <c r="D809" i="3"/>
  <c r="D867" i="3"/>
  <c r="D850" i="3"/>
  <c r="D842" i="3"/>
  <c r="D834" i="3"/>
  <c r="D826" i="3"/>
  <c r="D818" i="3"/>
  <c r="D810" i="3"/>
  <c r="D851" i="3"/>
  <c r="D843" i="3"/>
  <c r="D835" i="3"/>
  <c r="D863" i="3"/>
  <c r="D844" i="3"/>
  <c r="D836" i="3"/>
  <c r="D828" i="3"/>
  <c r="D820" i="3"/>
  <c r="D812" i="3"/>
  <c r="D845" i="3"/>
  <c r="D837" i="3"/>
  <c r="D829" i="3"/>
  <c r="D821" i="3"/>
  <c r="D813" i="3"/>
  <c r="D804" i="3"/>
  <c r="D796" i="3"/>
  <c r="D788" i="3"/>
  <c r="D780" i="3"/>
  <c r="D772" i="3"/>
  <c r="D764" i="3"/>
  <c r="D823" i="3"/>
  <c r="D805" i="3"/>
  <c r="D797" i="3"/>
  <c r="D789" i="3"/>
  <c r="D806" i="3"/>
  <c r="D798" i="3"/>
  <c r="D790" i="3"/>
  <c r="D782" i="3"/>
  <c r="D774" i="3"/>
  <c r="D766" i="3"/>
  <c r="D819" i="3"/>
  <c r="D807" i="3"/>
  <c r="D799" i="3"/>
  <c r="D791" i="3"/>
  <c r="D783" i="3"/>
  <c r="D775" i="3"/>
  <c r="D767" i="3"/>
  <c r="D808" i="3"/>
  <c r="D800" i="3"/>
  <c r="D792" i="3"/>
  <c r="D784" i="3"/>
  <c r="D776" i="3"/>
  <c r="D768" i="3"/>
  <c r="D815" i="3"/>
  <c r="D801" i="3"/>
  <c r="D793" i="3"/>
  <c r="D785" i="3"/>
  <c r="D802" i="3"/>
  <c r="D794" i="3"/>
  <c r="D786" i="3"/>
  <c r="D778" i="3"/>
  <c r="D770" i="3"/>
  <c r="D762" i="3"/>
  <c r="D827" i="3"/>
  <c r="D811" i="3"/>
  <c r="D803" i="3"/>
  <c r="D795" i="3"/>
  <c r="D787" i="3"/>
  <c r="D779" i="3"/>
  <c r="D771" i="3"/>
  <c r="D763" i="3"/>
  <c r="D761" i="3"/>
  <c r="D753" i="3"/>
  <c r="D765" i="3"/>
  <c r="D754" i="3"/>
  <c r="D746" i="3"/>
  <c r="D738" i="3"/>
  <c r="D755" i="3"/>
  <c r="D747" i="3"/>
  <c r="D739" i="3"/>
  <c r="D731" i="3"/>
  <c r="D723" i="3"/>
  <c r="D715" i="3"/>
  <c r="D707" i="3"/>
  <c r="D777" i="3"/>
  <c r="D756" i="3"/>
  <c r="D748" i="3"/>
  <c r="D740" i="3"/>
  <c r="D732" i="3"/>
  <c r="D724" i="3"/>
  <c r="D716" i="3"/>
  <c r="D708" i="3"/>
  <c r="D781" i="3"/>
  <c r="D757" i="3"/>
  <c r="D749" i="3"/>
  <c r="D741" i="3"/>
  <c r="D733" i="3"/>
  <c r="D725" i="3"/>
  <c r="D773" i="3"/>
  <c r="D758" i="3"/>
  <c r="D750" i="3"/>
  <c r="D742" i="3"/>
  <c r="D734" i="3"/>
  <c r="D726" i="3"/>
  <c r="D759" i="3"/>
  <c r="D751" i="3"/>
  <c r="D743" i="3"/>
  <c r="D735" i="3"/>
  <c r="D727" i="3"/>
  <c r="D719" i="3"/>
  <c r="D711" i="3"/>
  <c r="D769" i="3"/>
  <c r="D760" i="3"/>
  <c r="D752" i="3"/>
  <c r="D744" i="3"/>
  <c r="D736" i="3"/>
  <c r="D728" i="3"/>
  <c r="D720" i="3"/>
  <c r="D712" i="3"/>
  <c r="D698" i="3"/>
  <c r="D690" i="3"/>
  <c r="D682" i="3"/>
  <c r="D674" i="3"/>
  <c r="D666" i="3"/>
  <c r="D730" i="3"/>
  <c r="D717" i="3"/>
  <c r="D713" i="3"/>
  <c r="D709" i="3"/>
  <c r="D699" i="3"/>
  <c r="D691" i="3"/>
  <c r="D683" i="3"/>
  <c r="D675" i="3"/>
  <c r="D667" i="3"/>
  <c r="D700" i="3"/>
  <c r="D692" i="3"/>
  <c r="D684" i="3"/>
  <c r="D676" i="3"/>
  <c r="D668" i="3"/>
  <c r="D660" i="3"/>
  <c r="D737" i="3"/>
  <c r="D721" i="3"/>
  <c r="D701" i="3"/>
  <c r="D693" i="3"/>
  <c r="D685" i="3"/>
  <c r="D677" i="3"/>
  <c r="D669" i="3"/>
  <c r="D661" i="3"/>
  <c r="D702" i="3"/>
  <c r="D694" i="3"/>
  <c r="D686" i="3"/>
  <c r="D678" i="3"/>
  <c r="D670" i="3"/>
  <c r="D662" i="3"/>
  <c r="D745" i="3"/>
  <c r="D722" i="3"/>
  <c r="D718" i="3"/>
  <c r="D714" i="3"/>
  <c r="D710" i="3"/>
  <c r="D706" i="3"/>
  <c r="D703" i="3"/>
  <c r="D695" i="3"/>
  <c r="D687" i="3"/>
  <c r="D679" i="3"/>
  <c r="D671" i="3"/>
  <c r="D663" i="3"/>
  <c r="D704" i="3"/>
  <c r="D696" i="3"/>
  <c r="D688" i="3"/>
  <c r="D680" i="3"/>
  <c r="D672" i="3"/>
  <c r="D664" i="3"/>
  <c r="D705" i="3"/>
  <c r="D673" i="3"/>
  <c r="D659" i="3"/>
  <c r="D657" i="3"/>
  <c r="D649" i="3"/>
  <c r="D641" i="3"/>
  <c r="D633" i="3"/>
  <c r="D625" i="3"/>
  <c r="D617" i="3"/>
  <c r="D609" i="3"/>
  <c r="D650" i="3"/>
  <c r="D642" i="3"/>
  <c r="D634" i="3"/>
  <c r="D626" i="3"/>
  <c r="D618" i="3"/>
  <c r="D610" i="3"/>
  <c r="D681" i="3"/>
  <c r="D651" i="3"/>
  <c r="D643" i="3"/>
  <c r="D635" i="3"/>
  <c r="D627" i="3"/>
  <c r="D619" i="3"/>
  <c r="D611" i="3"/>
  <c r="D652" i="3"/>
  <c r="D644" i="3"/>
  <c r="D636" i="3"/>
  <c r="D628" i="3"/>
  <c r="D620" i="3"/>
  <c r="D612" i="3"/>
  <c r="D604" i="3"/>
  <c r="D689" i="3"/>
  <c r="D658" i="3"/>
  <c r="D653" i="3"/>
  <c r="D645" i="3"/>
  <c r="D637" i="3"/>
  <c r="D629" i="3"/>
  <c r="D621" i="3"/>
  <c r="D613" i="3"/>
  <c r="D605" i="3"/>
  <c r="D654" i="3"/>
  <c r="D646" i="3"/>
  <c r="D638" i="3"/>
  <c r="D630" i="3"/>
  <c r="D622" i="3"/>
  <c r="D614" i="3"/>
  <c r="D697" i="3"/>
  <c r="D665" i="3"/>
  <c r="D655" i="3"/>
  <c r="D647" i="3"/>
  <c r="D639" i="3"/>
  <c r="D631" i="3"/>
  <c r="D623" i="3"/>
  <c r="D615" i="3"/>
  <c r="D607" i="3"/>
  <c r="D640" i="3"/>
  <c r="D606" i="3"/>
  <c r="D596" i="3"/>
  <c r="D588" i="3"/>
  <c r="D580" i="3"/>
  <c r="D572" i="3"/>
  <c r="D564" i="3"/>
  <c r="D556" i="3"/>
  <c r="D597" i="3"/>
  <c r="D589" i="3"/>
  <c r="D581" i="3"/>
  <c r="D573" i="3"/>
  <c r="D565" i="3"/>
  <c r="D557" i="3"/>
  <c r="D648" i="3"/>
  <c r="D616" i="3"/>
  <c r="D598" i="3"/>
  <c r="D590" i="3"/>
  <c r="D582" i="3"/>
  <c r="D574" i="3"/>
  <c r="D566" i="3"/>
  <c r="D558" i="3"/>
  <c r="D550" i="3"/>
  <c r="D608" i="3"/>
  <c r="D599" i="3"/>
  <c r="D591" i="3"/>
  <c r="D583" i="3"/>
  <c r="D575" i="3"/>
  <c r="D567" i="3"/>
  <c r="D559" i="3"/>
  <c r="D551" i="3"/>
  <c r="D656" i="3"/>
  <c r="D624" i="3"/>
  <c r="D600" i="3"/>
  <c r="D592" i="3"/>
  <c r="D584" i="3"/>
  <c r="D576" i="3"/>
  <c r="D568" i="3"/>
  <c r="D560" i="3"/>
  <c r="D552" i="3"/>
  <c r="D601" i="3"/>
  <c r="D593" i="3"/>
  <c r="D585" i="3"/>
  <c r="D577" i="3"/>
  <c r="D729" i="3"/>
  <c r="D632" i="3"/>
  <c r="D602" i="3"/>
  <c r="D594" i="3"/>
  <c r="D586" i="3"/>
  <c r="D578" i="3"/>
  <c r="D570" i="3"/>
  <c r="D562" i="3"/>
  <c r="D554" i="3"/>
  <c r="D579" i="3"/>
  <c r="D563" i="3"/>
  <c r="D542" i="3"/>
  <c r="D534" i="3"/>
  <c r="D526" i="3"/>
  <c r="D518" i="3"/>
  <c r="D510" i="3"/>
  <c r="D502" i="3"/>
  <c r="D569" i="3"/>
  <c r="D553" i="3"/>
  <c r="D543" i="3"/>
  <c r="D535" i="3"/>
  <c r="D527" i="3"/>
  <c r="D519" i="3"/>
  <c r="D511" i="3"/>
  <c r="D503" i="3"/>
  <c r="D587" i="3"/>
  <c r="D544" i="3"/>
  <c r="D536" i="3"/>
  <c r="D528" i="3"/>
  <c r="D520" i="3"/>
  <c r="D512" i="3"/>
  <c r="D545" i="3"/>
  <c r="D537" i="3"/>
  <c r="D529" i="3"/>
  <c r="D521" i="3"/>
  <c r="D513" i="3"/>
  <c r="D505" i="3"/>
  <c r="D595" i="3"/>
  <c r="D571" i="3"/>
  <c r="D555" i="3"/>
  <c r="D546" i="3"/>
  <c r="D538" i="3"/>
  <c r="D530" i="3"/>
  <c r="D522" i="3"/>
  <c r="D514" i="3"/>
  <c r="D506" i="3"/>
  <c r="D561" i="3"/>
  <c r="D547" i="3"/>
  <c r="D539" i="3"/>
  <c r="D531" i="3"/>
  <c r="D523" i="3"/>
  <c r="D515" i="3"/>
  <c r="D507" i="3"/>
  <c r="D603" i="3"/>
  <c r="D548" i="3"/>
  <c r="D540" i="3"/>
  <c r="D532" i="3"/>
  <c r="D524" i="3"/>
  <c r="D494" i="3"/>
  <c r="D486" i="3"/>
  <c r="D478" i="3"/>
  <c r="D470" i="3"/>
  <c r="D462" i="3"/>
  <c r="D454" i="3"/>
  <c r="D541" i="3"/>
  <c r="D517" i="3"/>
  <c r="D495" i="3"/>
  <c r="D487" i="3"/>
  <c r="D479" i="3"/>
  <c r="D496" i="3"/>
  <c r="D488" i="3"/>
  <c r="D480" i="3"/>
  <c r="D472" i="3"/>
  <c r="D464" i="3"/>
  <c r="D456" i="3"/>
  <c r="D549" i="3"/>
  <c r="D508" i="3"/>
  <c r="D504" i="3"/>
  <c r="D497" i="3"/>
  <c r="D489" i="3"/>
  <c r="D481" i="3"/>
  <c r="D473" i="3"/>
  <c r="D465" i="3"/>
  <c r="D457" i="3"/>
  <c r="D498" i="3"/>
  <c r="D490" i="3"/>
  <c r="D482" i="3"/>
  <c r="D474" i="3"/>
  <c r="D466" i="3"/>
  <c r="D458" i="3"/>
  <c r="D525" i="3"/>
  <c r="D509" i="3"/>
  <c r="D499" i="3"/>
  <c r="D491" i="3"/>
  <c r="D483" i="3"/>
  <c r="D475" i="3"/>
  <c r="D500" i="3"/>
  <c r="D492" i="3"/>
  <c r="D484" i="3"/>
  <c r="D476" i="3"/>
  <c r="D468" i="3"/>
  <c r="D460" i="3"/>
  <c r="D452" i="3"/>
  <c r="D533" i="3"/>
  <c r="D516" i="3"/>
  <c r="D501" i="3"/>
  <c r="D493" i="3"/>
  <c r="D485" i="3"/>
  <c r="D477" i="3"/>
  <c r="D469" i="3"/>
  <c r="D461" i="3"/>
  <c r="D453" i="3"/>
  <c r="D446" i="3"/>
  <c r="D438" i="3"/>
  <c r="D430" i="3"/>
  <c r="D422" i="3"/>
  <c r="D414" i="3"/>
  <c r="D406" i="3"/>
  <c r="D398" i="3"/>
  <c r="D471" i="3"/>
  <c r="D455" i="3"/>
  <c r="D447" i="3"/>
  <c r="D439" i="3"/>
  <c r="D431" i="3"/>
  <c r="D423" i="3"/>
  <c r="D415" i="3"/>
  <c r="D407" i="3"/>
  <c r="D399" i="3"/>
  <c r="D448" i="3"/>
  <c r="D440" i="3"/>
  <c r="D432" i="3"/>
  <c r="D424" i="3"/>
  <c r="D416" i="3"/>
  <c r="D408" i="3"/>
  <c r="D400" i="3"/>
  <c r="D467" i="3"/>
  <c r="D451" i="3"/>
  <c r="D449" i="3"/>
  <c r="D441" i="3"/>
  <c r="D433" i="3"/>
  <c r="D425" i="3"/>
  <c r="D417" i="3"/>
  <c r="D409" i="3"/>
  <c r="D401" i="3"/>
  <c r="D442" i="3"/>
  <c r="D434" i="3"/>
  <c r="D426" i="3"/>
  <c r="D418" i="3"/>
  <c r="D410" i="3"/>
  <c r="D402" i="3"/>
  <c r="D394" i="3"/>
  <c r="D463" i="3"/>
  <c r="D450" i="3"/>
  <c r="D443" i="3"/>
  <c r="D435" i="3"/>
  <c r="D427" i="3"/>
  <c r="D419" i="3"/>
  <c r="D411" i="3"/>
  <c r="D403" i="3"/>
  <c r="D395" i="3"/>
  <c r="D444" i="3"/>
  <c r="D436" i="3"/>
  <c r="D428" i="3"/>
  <c r="D420" i="3"/>
  <c r="D412" i="3"/>
  <c r="D404" i="3"/>
  <c r="D396" i="3"/>
  <c r="D459" i="3"/>
  <c r="D445" i="3"/>
  <c r="D437" i="3"/>
  <c r="D429" i="3"/>
  <c r="D421" i="3"/>
  <c r="D413" i="3"/>
  <c r="D405" i="3"/>
  <c r="D397" i="3"/>
  <c r="D391" i="3"/>
  <c r="D383" i="3"/>
  <c r="D375" i="3"/>
  <c r="D367" i="3"/>
  <c r="D359" i="3"/>
  <c r="D351" i="3"/>
  <c r="D343" i="3"/>
  <c r="D335" i="3"/>
  <c r="D327" i="3"/>
  <c r="D319" i="3"/>
  <c r="D311" i="3"/>
  <c r="D303" i="3"/>
  <c r="D295" i="3"/>
  <c r="D287" i="3"/>
  <c r="D279" i="3"/>
  <c r="D392" i="3"/>
  <c r="D384" i="3"/>
  <c r="D376" i="3"/>
  <c r="D368" i="3"/>
  <c r="D360" i="3"/>
  <c r="D352" i="3"/>
  <c r="D344" i="3"/>
  <c r="D336" i="3"/>
  <c r="D328" i="3"/>
  <c r="D320" i="3"/>
  <c r="D312" i="3"/>
  <c r="D304" i="3"/>
  <c r="D296" i="3"/>
  <c r="D288" i="3"/>
  <c r="D280" i="3"/>
  <c r="D393" i="3"/>
  <c r="D385" i="3"/>
  <c r="D377" i="3"/>
  <c r="D369" i="3"/>
  <c r="D361" i="3"/>
  <c r="D353" i="3"/>
  <c r="D345" i="3"/>
  <c r="D337" i="3"/>
  <c r="D329" i="3"/>
  <c r="D321" i="3"/>
  <c r="D313" i="3"/>
  <c r="D305" i="3"/>
  <c r="D297" i="3"/>
  <c r="D289" i="3"/>
  <c r="D281" i="3"/>
  <c r="D273" i="3"/>
  <c r="D386" i="3"/>
  <c r="D378" i="3"/>
  <c r="D370" i="3"/>
  <c r="D362" i="3"/>
  <c r="D354" i="3"/>
  <c r="D346" i="3"/>
  <c r="D338" i="3"/>
  <c r="D330" i="3"/>
  <c r="D322" i="3"/>
  <c r="D314" i="3"/>
  <c r="D306" i="3"/>
  <c r="D298" i="3"/>
  <c r="D290" i="3"/>
  <c r="D282" i="3"/>
  <c r="D387" i="3"/>
  <c r="D379" i="3"/>
  <c r="D371" i="3"/>
  <c r="D363" i="3"/>
  <c r="D355" i="3"/>
  <c r="D347" i="3"/>
  <c r="D339" i="3"/>
  <c r="D331" i="3"/>
  <c r="D323" i="3"/>
  <c r="D315" i="3"/>
  <c r="D307" i="3"/>
  <c r="D299" i="3"/>
  <c r="D291" i="3"/>
  <c r="D283" i="3"/>
  <c r="D275" i="3"/>
  <c r="D388" i="3"/>
  <c r="D380" i="3"/>
  <c r="D372" i="3"/>
  <c r="D364" i="3"/>
  <c r="D356" i="3"/>
  <c r="D348" i="3"/>
  <c r="D340" i="3"/>
  <c r="D332" i="3"/>
  <c r="D324" i="3"/>
  <c r="D316" i="3"/>
  <c r="D308" i="3"/>
  <c r="D300" i="3"/>
  <c r="D292" i="3"/>
  <c r="D284" i="3"/>
  <c r="D276" i="3"/>
  <c r="D389" i="3"/>
  <c r="D381" i="3"/>
  <c r="D373" i="3"/>
  <c r="D365" i="3"/>
  <c r="D357" i="3"/>
  <c r="D349" i="3"/>
  <c r="D341" i="3"/>
  <c r="D333" i="3"/>
  <c r="D325" i="3"/>
  <c r="D317" i="3"/>
  <c r="D309" i="3"/>
  <c r="D301" i="3"/>
  <c r="D293" i="3"/>
  <c r="D285" i="3"/>
  <c r="D277" i="3"/>
  <c r="D268" i="3"/>
  <c r="D260" i="3"/>
  <c r="D252" i="3"/>
  <c r="D244" i="3"/>
  <c r="D236" i="3"/>
  <c r="D382" i="3"/>
  <c r="D350" i="3"/>
  <c r="D318" i="3"/>
  <c r="D286" i="3"/>
  <c r="D269" i="3"/>
  <c r="D261" i="3"/>
  <c r="D253" i="3"/>
  <c r="D245" i="3"/>
  <c r="D237" i="3"/>
  <c r="D270" i="3"/>
  <c r="D262" i="3"/>
  <c r="D254" i="3"/>
  <c r="D246" i="3"/>
  <c r="D238" i="3"/>
  <c r="D230" i="3"/>
  <c r="D390" i="3"/>
  <c r="D358" i="3"/>
  <c r="D326" i="3"/>
  <c r="D294" i="3"/>
  <c r="D274" i="3"/>
  <c r="D272" i="3"/>
  <c r="D263" i="3"/>
  <c r="D255" i="3"/>
  <c r="D247" i="3"/>
  <c r="D239" i="3"/>
  <c r="D231" i="3"/>
  <c r="D264" i="3"/>
  <c r="D256" i="3"/>
  <c r="D248" i="3"/>
  <c r="D240" i="3"/>
  <c r="D232" i="3"/>
  <c r="D366" i="3"/>
  <c r="D334" i="3"/>
  <c r="D302" i="3"/>
  <c r="D265" i="3"/>
  <c r="D257" i="3"/>
  <c r="D249" i="3"/>
  <c r="D241" i="3"/>
  <c r="D233" i="3"/>
  <c r="D271" i="3"/>
  <c r="D266" i="3"/>
  <c r="D258" i="3"/>
  <c r="D250" i="3"/>
  <c r="D242" i="3"/>
  <c r="D234" i="3"/>
  <c r="D374" i="3"/>
  <c r="D342" i="3"/>
  <c r="D310" i="3"/>
  <c r="D278" i="3"/>
  <c r="D267" i="3"/>
  <c r="D259" i="3"/>
  <c r="D251" i="3"/>
  <c r="D243" i="3"/>
  <c r="D235" i="3"/>
  <c r="D228" i="3"/>
  <c r="D220" i="3"/>
  <c r="D212" i="3"/>
  <c r="D204" i="3"/>
  <c r="D196" i="3"/>
  <c r="D188" i="3"/>
  <c r="D180" i="3"/>
  <c r="D172" i="3"/>
  <c r="D164" i="3"/>
  <c r="D156" i="3"/>
  <c r="D148" i="3"/>
  <c r="D140" i="3"/>
  <c r="D132" i="3"/>
  <c r="D221" i="3"/>
  <c r="D213" i="3"/>
  <c r="D205" i="3"/>
  <c r="D197" i="3"/>
  <c r="D189" i="3"/>
  <c r="D181" i="3"/>
  <c r="D173" i="3"/>
  <c r="D165" i="3"/>
  <c r="D157" i="3"/>
  <c r="D149" i="3"/>
  <c r="D141" i="3"/>
  <c r="D133" i="3"/>
  <c r="D125" i="3"/>
  <c r="D117" i="3"/>
  <c r="D109" i="3"/>
  <c r="D222" i="3"/>
  <c r="D214" i="3"/>
  <c r="D206" i="3"/>
  <c r="D198" i="3"/>
  <c r="D190" i="3"/>
  <c r="D182" i="3"/>
  <c r="D174" i="3"/>
  <c r="D166" i="3"/>
  <c r="D158" i="3"/>
  <c r="D150" i="3"/>
  <c r="D142" i="3"/>
  <c r="D134" i="3"/>
  <c r="D126" i="3"/>
  <c r="D118" i="3"/>
  <c r="D110" i="3"/>
  <c r="D229" i="3"/>
  <c r="D223" i="3"/>
  <c r="D215" i="3"/>
  <c r="D207" i="3"/>
  <c r="D199" i="3"/>
  <c r="D191" i="3"/>
  <c r="D183" i="3"/>
  <c r="D175" i="3"/>
  <c r="D167" i="3"/>
  <c r="D159" i="3"/>
  <c r="D151" i="3"/>
  <c r="D143" i="3"/>
  <c r="D135" i="3"/>
  <c r="D127" i="3"/>
  <c r="D119" i="3"/>
  <c r="D111" i="3"/>
  <c r="D224" i="3"/>
  <c r="D216" i="3"/>
  <c r="D208" i="3"/>
  <c r="D200" i="3"/>
  <c r="D192" i="3"/>
  <c r="D184" i="3"/>
  <c r="D176" i="3"/>
  <c r="D168" i="3"/>
  <c r="D160" i="3"/>
  <c r="D152" i="3"/>
  <c r="D144" i="3"/>
  <c r="D136" i="3"/>
  <c r="D128" i="3"/>
  <c r="D120" i="3"/>
  <c r="D112" i="3"/>
  <c r="D225" i="3"/>
  <c r="D217" i="3"/>
  <c r="D209" i="3"/>
  <c r="D201" i="3"/>
  <c r="D193" i="3"/>
  <c r="D185" i="3"/>
  <c r="D177" i="3"/>
  <c r="D169" i="3"/>
  <c r="D161" i="3"/>
  <c r="D153" i="3"/>
  <c r="D145" i="3"/>
  <c r="D137" i="3"/>
  <c r="D129" i="3"/>
  <c r="D121" i="3"/>
  <c r="D113" i="3"/>
  <c r="D226" i="3"/>
  <c r="D218" i="3"/>
  <c r="D210" i="3"/>
  <c r="D202" i="3"/>
  <c r="D194" i="3"/>
  <c r="D186" i="3"/>
  <c r="D178" i="3"/>
  <c r="D170" i="3"/>
  <c r="D162" i="3"/>
  <c r="D154" i="3"/>
  <c r="D146" i="3"/>
  <c r="D138" i="3"/>
  <c r="D130" i="3"/>
  <c r="D122" i="3"/>
  <c r="D114" i="3"/>
  <c r="D227" i="3"/>
  <c r="D219" i="3"/>
  <c r="D211" i="3"/>
  <c r="D203" i="3"/>
  <c r="D195" i="3"/>
  <c r="D187" i="3"/>
  <c r="D179" i="3"/>
  <c r="D171" i="3"/>
  <c r="D163" i="3"/>
  <c r="L1001" i="3"/>
  <c r="L993" i="3"/>
  <c r="L985" i="3"/>
  <c r="L977" i="3"/>
  <c r="L1002" i="3"/>
  <c r="L994" i="3"/>
  <c r="L986" i="3"/>
  <c r="L978" i="3"/>
  <c r="L1003" i="3"/>
  <c r="L995" i="3"/>
  <c r="L987" i="3"/>
  <c r="L979" i="3"/>
  <c r="L1004" i="3"/>
  <c r="L996" i="3"/>
  <c r="L988" i="3"/>
  <c r="L980" i="3"/>
  <c r="L1005" i="3"/>
  <c r="L997" i="3"/>
  <c r="L989" i="3"/>
  <c r="L981" i="3"/>
  <c r="L998" i="3"/>
  <c r="L990" i="3"/>
  <c r="L982" i="3"/>
  <c r="L999" i="3"/>
  <c r="L991" i="3"/>
  <c r="L983" i="3"/>
  <c r="L984" i="3"/>
  <c r="L975" i="3"/>
  <c r="L969" i="3"/>
  <c r="L961" i="3"/>
  <c r="L953" i="3"/>
  <c r="L970" i="3"/>
  <c r="L962" i="3"/>
  <c r="L954" i="3"/>
  <c r="L992" i="3"/>
  <c r="L971" i="3"/>
  <c r="L972" i="3"/>
  <c r="L964" i="3"/>
  <c r="L956" i="3"/>
  <c r="L1000" i="3"/>
  <c r="L973" i="3"/>
  <c r="L965" i="3"/>
  <c r="L957" i="3"/>
  <c r="L974" i="3"/>
  <c r="L966" i="3"/>
  <c r="L958" i="3"/>
  <c r="L976" i="3"/>
  <c r="L968" i="3"/>
  <c r="L960" i="3"/>
  <c r="L952" i="3"/>
  <c r="L949" i="3"/>
  <c r="L941" i="3"/>
  <c r="L933" i="3"/>
  <c r="L925" i="3"/>
  <c r="L967" i="3"/>
  <c r="L942" i="3"/>
  <c r="L934" i="3"/>
  <c r="L926" i="3"/>
  <c r="L963" i="3"/>
  <c r="L944" i="3"/>
  <c r="L936" i="3"/>
  <c r="L928" i="3"/>
  <c r="L950" i="3"/>
  <c r="L945" i="3"/>
  <c r="L937" i="3"/>
  <c r="L929" i="3"/>
  <c r="L959" i="3"/>
  <c r="L946" i="3"/>
  <c r="L938" i="3"/>
  <c r="L930" i="3"/>
  <c r="L955" i="3"/>
  <c r="L948" i="3"/>
  <c r="L940" i="3"/>
  <c r="L932" i="3"/>
  <c r="L947" i="3"/>
  <c r="L931" i="3"/>
  <c r="L922" i="3"/>
  <c r="L914" i="3"/>
  <c r="L906" i="3"/>
  <c r="L943" i="3"/>
  <c r="L927" i="3"/>
  <c r="L924" i="3"/>
  <c r="L916" i="3"/>
  <c r="L908" i="3"/>
  <c r="L951" i="3"/>
  <c r="L917" i="3"/>
  <c r="L909" i="3"/>
  <c r="L939" i="3"/>
  <c r="L918" i="3"/>
  <c r="L910" i="3"/>
  <c r="L902" i="3"/>
  <c r="L935" i="3"/>
  <c r="L920" i="3"/>
  <c r="L912" i="3"/>
  <c r="L921" i="3"/>
  <c r="L913" i="3"/>
  <c r="L905" i="3"/>
  <c r="L915" i="3"/>
  <c r="L893" i="3"/>
  <c r="L885" i="3"/>
  <c r="L911" i="3"/>
  <c r="L901" i="3"/>
  <c r="L895" i="3"/>
  <c r="L887" i="3"/>
  <c r="L879" i="3"/>
  <c r="L896" i="3"/>
  <c r="L888" i="3"/>
  <c r="L880" i="3"/>
  <c r="L923" i="3"/>
  <c r="L907" i="3"/>
  <c r="L904" i="3"/>
  <c r="L897" i="3"/>
  <c r="L889" i="3"/>
  <c r="L881" i="3"/>
  <c r="L898" i="3"/>
  <c r="L919" i="3"/>
  <c r="L899" i="3"/>
  <c r="L891" i="3"/>
  <c r="L883" i="3"/>
  <c r="L903" i="3"/>
  <c r="L900" i="3"/>
  <c r="L892" i="3"/>
  <c r="L884" i="3"/>
  <c r="L878" i="3"/>
  <c r="L870" i="3"/>
  <c r="L862" i="3"/>
  <c r="L854" i="3"/>
  <c r="L882" i="3"/>
  <c r="L872" i="3"/>
  <c r="L864" i="3"/>
  <c r="L856" i="3"/>
  <c r="L894" i="3"/>
  <c r="L873" i="3"/>
  <c r="L865" i="3"/>
  <c r="L857" i="3"/>
  <c r="L874" i="3"/>
  <c r="L866" i="3"/>
  <c r="L858" i="3"/>
  <c r="L890" i="3"/>
  <c r="L875" i="3"/>
  <c r="L876" i="3"/>
  <c r="L868" i="3"/>
  <c r="L860" i="3"/>
  <c r="L886" i="3"/>
  <c r="L877" i="3"/>
  <c r="L869" i="3"/>
  <c r="L861" i="3"/>
  <c r="L853" i="3"/>
  <c r="L871" i="3"/>
  <c r="L855" i="3"/>
  <c r="L846" i="3"/>
  <c r="L838" i="3"/>
  <c r="L830" i="3"/>
  <c r="L822" i="3"/>
  <c r="L814" i="3"/>
  <c r="L847" i="3"/>
  <c r="L839" i="3"/>
  <c r="L831" i="3"/>
  <c r="L867" i="3"/>
  <c r="L848" i="3"/>
  <c r="L840" i="3"/>
  <c r="L832" i="3"/>
  <c r="L824" i="3"/>
  <c r="L816" i="3"/>
  <c r="L808" i="3"/>
  <c r="L849" i="3"/>
  <c r="L841" i="3"/>
  <c r="L833" i="3"/>
  <c r="L825" i="3"/>
  <c r="L817" i="3"/>
  <c r="L809" i="3"/>
  <c r="L863" i="3"/>
  <c r="L850" i="3"/>
  <c r="L842" i="3"/>
  <c r="L834" i="3"/>
  <c r="L826" i="3"/>
  <c r="L818" i="3"/>
  <c r="L810" i="3"/>
  <c r="L851" i="3"/>
  <c r="L843" i="3"/>
  <c r="L835" i="3"/>
  <c r="L827" i="3"/>
  <c r="L859" i="3"/>
  <c r="L844" i="3"/>
  <c r="L836" i="3"/>
  <c r="L828" i="3"/>
  <c r="L820" i="3"/>
  <c r="L812" i="3"/>
  <c r="L852" i="3"/>
  <c r="L845" i="3"/>
  <c r="L837" i="3"/>
  <c r="L829" i="3"/>
  <c r="L821" i="3"/>
  <c r="L813" i="3"/>
  <c r="L804" i="3"/>
  <c r="L796" i="3"/>
  <c r="L788" i="3"/>
  <c r="L780" i="3"/>
  <c r="L772" i="3"/>
  <c r="L764" i="3"/>
  <c r="L819" i="3"/>
  <c r="L805" i="3"/>
  <c r="L797" i="3"/>
  <c r="L789" i="3"/>
  <c r="L806" i="3"/>
  <c r="L798" i="3"/>
  <c r="L790" i="3"/>
  <c r="L782" i="3"/>
  <c r="L774" i="3"/>
  <c r="L766" i="3"/>
  <c r="L815" i="3"/>
  <c r="L807" i="3"/>
  <c r="L799" i="3"/>
  <c r="L791" i="3"/>
  <c r="L783" i="3"/>
  <c r="L775" i="3"/>
  <c r="L767" i="3"/>
  <c r="L800" i="3"/>
  <c r="L792" i="3"/>
  <c r="L784" i="3"/>
  <c r="L776" i="3"/>
  <c r="L768" i="3"/>
  <c r="L811" i="3"/>
  <c r="L801" i="3"/>
  <c r="L793" i="3"/>
  <c r="L785" i="3"/>
  <c r="L802" i="3"/>
  <c r="L794" i="3"/>
  <c r="L786" i="3"/>
  <c r="L778" i="3"/>
  <c r="L770" i="3"/>
  <c r="L762" i="3"/>
  <c r="L823" i="3"/>
  <c r="L803" i="3"/>
  <c r="L795" i="3"/>
  <c r="L787" i="3"/>
  <c r="L779" i="3"/>
  <c r="L771" i="3"/>
  <c r="L763" i="3"/>
  <c r="L761" i="3"/>
  <c r="L753" i="3"/>
  <c r="L777" i="3"/>
  <c r="L754" i="3"/>
  <c r="L746" i="3"/>
  <c r="L738" i="3"/>
  <c r="L755" i="3"/>
  <c r="L747" i="3"/>
  <c r="L739" i="3"/>
  <c r="L731" i="3"/>
  <c r="L723" i="3"/>
  <c r="L715" i="3"/>
  <c r="L707" i="3"/>
  <c r="L781" i="3"/>
  <c r="L773" i="3"/>
  <c r="L756" i="3"/>
  <c r="L748" i="3"/>
  <c r="L740" i="3"/>
  <c r="L732" i="3"/>
  <c r="L724" i="3"/>
  <c r="L716" i="3"/>
  <c r="L708" i="3"/>
  <c r="L757" i="3"/>
  <c r="L749" i="3"/>
  <c r="L741" i="3"/>
  <c r="L733" i="3"/>
  <c r="L725" i="3"/>
  <c r="L769" i="3"/>
  <c r="L758" i="3"/>
  <c r="L750" i="3"/>
  <c r="L742" i="3"/>
  <c r="L734" i="3"/>
  <c r="L726" i="3"/>
  <c r="L759" i="3"/>
  <c r="L751" i="3"/>
  <c r="L743" i="3"/>
  <c r="L735" i="3"/>
  <c r="L727" i="3"/>
  <c r="L719" i="3"/>
  <c r="L711" i="3"/>
  <c r="L765" i="3"/>
  <c r="L760" i="3"/>
  <c r="L752" i="3"/>
  <c r="L744" i="3"/>
  <c r="L736" i="3"/>
  <c r="L728" i="3"/>
  <c r="L720" i="3"/>
  <c r="L712" i="3"/>
  <c r="L698" i="3"/>
  <c r="L690" i="3"/>
  <c r="L682" i="3"/>
  <c r="L674" i="3"/>
  <c r="L666" i="3"/>
  <c r="L721" i="3"/>
  <c r="L718" i="3"/>
  <c r="L714" i="3"/>
  <c r="L710" i="3"/>
  <c r="L706" i="3"/>
  <c r="L699" i="3"/>
  <c r="L691" i="3"/>
  <c r="L683" i="3"/>
  <c r="L675" i="3"/>
  <c r="L667" i="3"/>
  <c r="L659" i="3"/>
  <c r="L737" i="3"/>
  <c r="L700" i="3"/>
  <c r="L692" i="3"/>
  <c r="L684" i="3"/>
  <c r="L676" i="3"/>
  <c r="L668" i="3"/>
  <c r="L660" i="3"/>
  <c r="L722" i="3"/>
  <c r="L701" i="3"/>
  <c r="L693" i="3"/>
  <c r="L685" i="3"/>
  <c r="L677" i="3"/>
  <c r="L669" i="3"/>
  <c r="L661" i="3"/>
  <c r="L745" i="3"/>
  <c r="L702" i="3"/>
  <c r="L694" i="3"/>
  <c r="L686" i="3"/>
  <c r="L678" i="3"/>
  <c r="L670" i="3"/>
  <c r="L662" i="3"/>
  <c r="L729" i="3"/>
  <c r="L717" i="3"/>
  <c r="L713" i="3"/>
  <c r="L709" i="3"/>
  <c r="L703" i="3"/>
  <c r="L695" i="3"/>
  <c r="L687" i="3"/>
  <c r="L679" i="3"/>
  <c r="L671" i="3"/>
  <c r="L663" i="3"/>
  <c r="L704" i="3"/>
  <c r="L696" i="3"/>
  <c r="L688" i="3"/>
  <c r="L680" i="3"/>
  <c r="L672" i="3"/>
  <c r="L664" i="3"/>
  <c r="L656" i="3"/>
  <c r="L658" i="3"/>
  <c r="L649" i="3"/>
  <c r="L641" i="3"/>
  <c r="L633" i="3"/>
  <c r="L625" i="3"/>
  <c r="L617" i="3"/>
  <c r="L609" i="3"/>
  <c r="L681" i="3"/>
  <c r="L650" i="3"/>
  <c r="L642" i="3"/>
  <c r="L634" i="3"/>
  <c r="L626" i="3"/>
  <c r="L618" i="3"/>
  <c r="L610" i="3"/>
  <c r="L651" i="3"/>
  <c r="L643" i="3"/>
  <c r="L635" i="3"/>
  <c r="L627" i="3"/>
  <c r="L619" i="3"/>
  <c r="L611" i="3"/>
  <c r="L689" i="3"/>
  <c r="L652" i="3"/>
  <c r="L644" i="3"/>
  <c r="L636" i="3"/>
  <c r="L628" i="3"/>
  <c r="L620" i="3"/>
  <c r="L612" i="3"/>
  <c r="L604" i="3"/>
  <c r="L657" i="3"/>
  <c r="L653" i="3"/>
  <c r="L645" i="3"/>
  <c r="L637" i="3"/>
  <c r="L629" i="3"/>
  <c r="L621" i="3"/>
  <c r="L613" i="3"/>
  <c r="L605" i="3"/>
  <c r="L730" i="3"/>
  <c r="L697" i="3"/>
  <c r="L665" i="3"/>
  <c r="L654" i="3"/>
  <c r="L646" i="3"/>
  <c r="L638" i="3"/>
  <c r="L630" i="3"/>
  <c r="L622" i="3"/>
  <c r="L614" i="3"/>
  <c r="L655" i="3"/>
  <c r="L647" i="3"/>
  <c r="L639" i="3"/>
  <c r="L631" i="3"/>
  <c r="L623" i="3"/>
  <c r="L615" i="3"/>
  <c r="L607" i="3"/>
  <c r="L596" i="3"/>
  <c r="L588" i="3"/>
  <c r="L580" i="3"/>
  <c r="L572" i="3"/>
  <c r="L564" i="3"/>
  <c r="L556" i="3"/>
  <c r="L648" i="3"/>
  <c r="L616" i="3"/>
  <c r="L608" i="3"/>
  <c r="L597" i="3"/>
  <c r="L589" i="3"/>
  <c r="L581" i="3"/>
  <c r="L573" i="3"/>
  <c r="L565" i="3"/>
  <c r="L557" i="3"/>
  <c r="L705" i="3"/>
  <c r="L673" i="3"/>
  <c r="L598" i="3"/>
  <c r="L590" i="3"/>
  <c r="L582" i="3"/>
  <c r="L574" i="3"/>
  <c r="L566" i="3"/>
  <c r="L558" i="3"/>
  <c r="L550" i="3"/>
  <c r="L624" i="3"/>
  <c r="L599" i="3"/>
  <c r="L591" i="3"/>
  <c r="L583" i="3"/>
  <c r="L575" i="3"/>
  <c r="L567" i="3"/>
  <c r="L559" i="3"/>
  <c r="L551" i="3"/>
  <c r="L600" i="3"/>
  <c r="L592" i="3"/>
  <c r="L584" i="3"/>
  <c r="L576" i="3"/>
  <c r="L568" i="3"/>
  <c r="L560" i="3"/>
  <c r="L552" i="3"/>
  <c r="L632" i="3"/>
  <c r="L601" i="3"/>
  <c r="L593" i="3"/>
  <c r="L585" i="3"/>
  <c r="L577" i="3"/>
  <c r="L606" i="3"/>
  <c r="L602" i="3"/>
  <c r="L594" i="3"/>
  <c r="L586" i="3"/>
  <c r="L578" i="3"/>
  <c r="L570" i="3"/>
  <c r="L562" i="3"/>
  <c r="L554" i="3"/>
  <c r="L579" i="3"/>
  <c r="L569" i="3"/>
  <c r="L553" i="3"/>
  <c r="L542" i="3"/>
  <c r="L534" i="3"/>
  <c r="L526" i="3"/>
  <c r="L518" i="3"/>
  <c r="L510" i="3"/>
  <c r="L502" i="3"/>
  <c r="L587" i="3"/>
  <c r="L543" i="3"/>
  <c r="L535" i="3"/>
  <c r="L527" i="3"/>
  <c r="L519" i="3"/>
  <c r="L511" i="3"/>
  <c r="L503" i="3"/>
  <c r="L640" i="3"/>
  <c r="L571" i="3"/>
  <c r="L555" i="3"/>
  <c r="L544" i="3"/>
  <c r="L536" i="3"/>
  <c r="L528" i="3"/>
  <c r="L520" i="3"/>
  <c r="L512" i="3"/>
  <c r="L595" i="3"/>
  <c r="L561" i="3"/>
  <c r="L545" i="3"/>
  <c r="L537" i="3"/>
  <c r="L529" i="3"/>
  <c r="L521" i="3"/>
  <c r="L513" i="3"/>
  <c r="L505" i="3"/>
  <c r="L546" i="3"/>
  <c r="L538" i="3"/>
  <c r="L530" i="3"/>
  <c r="L522" i="3"/>
  <c r="L514" i="3"/>
  <c r="L506" i="3"/>
  <c r="L603" i="3"/>
  <c r="L547" i="3"/>
  <c r="L539" i="3"/>
  <c r="L531" i="3"/>
  <c r="L523" i="3"/>
  <c r="L515" i="3"/>
  <c r="L507" i="3"/>
  <c r="L563" i="3"/>
  <c r="L548" i="3"/>
  <c r="L540" i="3"/>
  <c r="L532" i="3"/>
  <c r="L524" i="3"/>
  <c r="L541" i="3"/>
  <c r="L504" i="3"/>
  <c r="L494" i="3"/>
  <c r="L486" i="3"/>
  <c r="L478" i="3"/>
  <c r="L470" i="3"/>
  <c r="L462" i="3"/>
  <c r="L454" i="3"/>
  <c r="L508" i="3"/>
  <c r="L495" i="3"/>
  <c r="L487" i="3"/>
  <c r="L479" i="3"/>
  <c r="L549" i="3"/>
  <c r="L496" i="3"/>
  <c r="L488" i="3"/>
  <c r="L480" i="3"/>
  <c r="L472" i="3"/>
  <c r="L464" i="3"/>
  <c r="L456" i="3"/>
  <c r="L509" i="3"/>
  <c r="L497" i="3"/>
  <c r="L489" i="3"/>
  <c r="L481" i="3"/>
  <c r="L473" i="3"/>
  <c r="L465" i="3"/>
  <c r="L457" i="3"/>
  <c r="L525" i="3"/>
  <c r="L501" i="3"/>
  <c r="L498" i="3"/>
  <c r="L490" i="3"/>
  <c r="L482" i="3"/>
  <c r="L474" i="3"/>
  <c r="L466" i="3"/>
  <c r="L458" i="3"/>
  <c r="L450" i="3"/>
  <c r="L516" i="3"/>
  <c r="L499" i="3"/>
  <c r="L491" i="3"/>
  <c r="L483" i="3"/>
  <c r="L475" i="3"/>
  <c r="L533" i="3"/>
  <c r="L500" i="3"/>
  <c r="L492" i="3"/>
  <c r="L484" i="3"/>
  <c r="L476" i="3"/>
  <c r="L468" i="3"/>
  <c r="L460" i="3"/>
  <c r="L452" i="3"/>
  <c r="L517" i="3"/>
  <c r="L493" i="3"/>
  <c r="L485" i="3"/>
  <c r="L477" i="3"/>
  <c r="L469" i="3"/>
  <c r="L461" i="3"/>
  <c r="L453" i="3"/>
  <c r="L446" i="3"/>
  <c r="L438" i="3"/>
  <c r="L430" i="3"/>
  <c r="L422" i="3"/>
  <c r="L414" i="3"/>
  <c r="L406" i="3"/>
  <c r="L398" i="3"/>
  <c r="L467" i="3"/>
  <c r="L451" i="3"/>
  <c r="L447" i="3"/>
  <c r="L439" i="3"/>
  <c r="L431" i="3"/>
  <c r="L423" i="3"/>
  <c r="L415" i="3"/>
  <c r="L407" i="3"/>
  <c r="L399" i="3"/>
  <c r="L448" i="3"/>
  <c r="L440" i="3"/>
  <c r="L432" i="3"/>
  <c r="L424" i="3"/>
  <c r="L416" i="3"/>
  <c r="L408" i="3"/>
  <c r="L400" i="3"/>
  <c r="L463" i="3"/>
  <c r="L449" i="3"/>
  <c r="L441" i="3"/>
  <c r="L433" i="3"/>
  <c r="L425" i="3"/>
  <c r="L417" i="3"/>
  <c r="L409" i="3"/>
  <c r="L401" i="3"/>
  <c r="L442" i="3"/>
  <c r="L434" i="3"/>
  <c r="L426" i="3"/>
  <c r="L418" i="3"/>
  <c r="L410" i="3"/>
  <c r="L402" i="3"/>
  <c r="L394" i="3"/>
  <c r="L459" i="3"/>
  <c r="L443" i="3"/>
  <c r="L435" i="3"/>
  <c r="L427" i="3"/>
  <c r="L419" i="3"/>
  <c r="L411" i="3"/>
  <c r="L403" i="3"/>
  <c r="L395" i="3"/>
  <c r="L444" i="3"/>
  <c r="L436" i="3"/>
  <c r="L428" i="3"/>
  <c r="L420" i="3"/>
  <c r="L412" i="3"/>
  <c r="L404" i="3"/>
  <c r="L396" i="3"/>
  <c r="L471" i="3"/>
  <c r="L455" i="3"/>
  <c r="L445" i="3"/>
  <c r="L437" i="3"/>
  <c r="L429" i="3"/>
  <c r="L421" i="3"/>
  <c r="L413" i="3"/>
  <c r="L405" i="3"/>
  <c r="L397" i="3"/>
  <c r="L391" i="3"/>
  <c r="L383" i="3"/>
  <c r="L375" i="3"/>
  <c r="L367" i="3"/>
  <c r="L359" i="3"/>
  <c r="L351" i="3"/>
  <c r="L343" i="3"/>
  <c r="L335" i="3"/>
  <c r="L327" i="3"/>
  <c r="L319" i="3"/>
  <c r="L311" i="3"/>
  <c r="L303" i="3"/>
  <c r="L295" i="3"/>
  <c r="L287" i="3"/>
  <c r="L279" i="3"/>
  <c r="L392" i="3"/>
  <c r="L384" i="3"/>
  <c r="L376" i="3"/>
  <c r="L368" i="3"/>
  <c r="L360" i="3"/>
  <c r="L352" i="3"/>
  <c r="L344" i="3"/>
  <c r="L336" i="3"/>
  <c r="L328" i="3"/>
  <c r="L320" i="3"/>
  <c r="L312" i="3"/>
  <c r="L304" i="3"/>
  <c r="L296" i="3"/>
  <c r="L288" i="3"/>
  <c r="L280" i="3"/>
  <c r="L393" i="3"/>
  <c r="L385" i="3"/>
  <c r="L377" i="3"/>
  <c r="L369" i="3"/>
  <c r="L361" i="3"/>
  <c r="L353" i="3"/>
  <c r="L345" i="3"/>
  <c r="L337" i="3"/>
  <c r="L329" i="3"/>
  <c r="L321" i="3"/>
  <c r="L313" i="3"/>
  <c r="L305" i="3"/>
  <c r="L297" i="3"/>
  <c r="L289" i="3"/>
  <c r="L281" i="3"/>
  <c r="L273" i="3"/>
  <c r="L386" i="3"/>
  <c r="L378" i="3"/>
  <c r="L370" i="3"/>
  <c r="L362" i="3"/>
  <c r="L354" i="3"/>
  <c r="L346" i="3"/>
  <c r="L338" i="3"/>
  <c r="L330" i="3"/>
  <c r="L322" i="3"/>
  <c r="L314" i="3"/>
  <c r="L306" i="3"/>
  <c r="L298" i="3"/>
  <c r="L290" i="3"/>
  <c r="L282" i="3"/>
  <c r="L387" i="3"/>
  <c r="L379" i="3"/>
  <c r="L371" i="3"/>
  <c r="L363" i="3"/>
  <c r="L355" i="3"/>
  <c r="L347" i="3"/>
  <c r="L339" i="3"/>
  <c r="L331" i="3"/>
  <c r="L323" i="3"/>
  <c r="L315" i="3"/>
  <c r="L307" i="3"/>
  <c r="L299" i="3"/>
  <c r="L291" i="3"/>
  <c r="L283" i="3"/>
  <c r="L275" i="3"/>
  <c r="L388" i="3"/>
  <c r="L380" i="3"/>
  <c r="L372" i="3"/>
  <c r="L364" i="3"/>
  <c r="L356" i="3"/>
  <c r="L348" i="3"/>
  <c r="L340" i="3"/>
  <c r="L332" i="3"/>
  <c r="L324" i="3"/>
  <c r="L316" i="3"/>
  <c r="L308" i="3"/>
  <c r="L300" i="3"/>
  <c r="L292" i="3"/>
  <c r="L284" i="3"/>
  <c r="L276" i="3"/>
  <c r="L389" i="3"/>
  <c r="L381" i="3"/>
  <c r="L373" i="3"/>
  <c r="L365" i="3"/>
  <c r="L357" i="3"/>
  <c r="L349" i="3"/>
  <c r="L341" i="3"/>
  <c r="L333" i="3"/>
  <c r="L325" i="3"/>
  <c r="L317" i="3"/>
  <c r="L309" i="3"/>
  <c r="L301" i="3"/>
  <c r="L293" i="3"/>
  <c r="L285" i="3"/>
  <c r="L277" i="3"/>
  <c r="L382" i="3"/>
  <c r="L350" i="3"/>
  <c r="L318" i="3"/>
  <c r="L286" i="3"/>
  <c r="L274" i="3"/>
  <c r="L268" i="3"/>
  <c r="L260" i="3"/>
  <c r="L252" i="3"/>
  <c r="L244" i="3"/>
  <c r="L236" i="3"/>
  <c r="L228" i="3"/>
  <c r="L269" i="3"/>
  <c r="L261" i="3"/>
  <c r="L253" i="3"/>
  <c r="L245" i="3"/>
  <c r="L237" i="3"/>
  <c r="L390" i="3"/>
  <c r="L358" i="3"/>
  <c r="L326" i="3"/>
  <c r="L294" i="3"/>
  <c r="L271" i="3"/>
  <c r="L270" i="3"/>
  <c r="L262" i="3"/>
  <c r="L254" i="3"/>
  <c r="L246" i="3"/>
  <c r="L238" i="3"/>
  <c r="L230" i="3"/>
  <c r="L263" i="3"/>
  <c r="L255" i="3"/>
  <c r="L247" i="3"/>
  <c r="L239" i="3"/>
  <c r="L231" i="3"/>
  <c r="L366" i="3"/>
  <c r="L334" i="3"/>
  <c r="L302" i="3"/>
  <c r="L264" i="3"/>
  <c r="L256" i="3"/>
  <c r="L248" i="3"/>
  <c r="L240" i="3"/>
  <c r="L232" i="3"/>
  <c r="L265" i="3"/>
  <c r="L257" i="3"/>
  <c r="L249" i="3"/>
  <c r="L241" i="3"/>
  <c r="L233" i="3"/>
  <c r="L374" i="3"/>
  <c r="L342" i="3"/>
  <c r="L310" i="3"/>
  <c r="L278" i="3"/>
  <c r="L266" i="3"/>
  <c r="L258" i="3"/>
  <c r="L250" i="3"/>
  <c r="L242" i="3"/>
  <c r="L234" i="3"/>
  <c r="L272" i="3"/>
  <c r="L267" i="3"/>
  <c r="L259" i="3"/>
  <c r="L251" i="3"/>
  <c r="L243" i="3"/>
  <c r="L235" i="3"/>
  <c r="L229" i="3"/>
  <c r="L220" i="3"/>
  <c r="L212" i="3"/>
  <c r="L204" i="3"/>
  <c r="L196" i="3"/>
  <c r="L188" i="3"/>
  <c r="L180" i="3"/>
  <c r="L172" i="3"/>
  <c r="L164" i="3"/>
  <c r="L156" i="3"/>
  <c r="L148" i="3"/>
  <c r="L140" i="3"/>
  <c r="L132" i="3"/>
  <c r="L221" i="3"/>
  <c r="L213" i="3"/>
  <c r="L205" i="3"/>
  <c r="L197" i="3"/>
  <c r="L189" i="3"/>
  <c r="L181" i="3"/>
  <c r="L173" i="3"/>
  <c r="L165" i="3"/>
  <c r="L157" i="3"/>
  <c r="L149" i="3"/>
  <c r="L141" i="3"/>
  <c r="L133" i="3"/>
  <c r="L125" i="3"/>
  <c r="L117" i="3"/>
  <c r="L109" i="3"/>
  <c r="L222" i="3"/>
  <c r="L214" i="3"/>
  <c r="L206" i="3"/>
  <c r="L198" i="3"/>
  <c r="L190" i="3"/>
  <c r="L182" i="3"/>
  <c r="L174" i="3"/>
  <c r="L166" i="3"/>
  <c r="L158" i="3"/>
  <c r="L150" i="3"/>
  <c r="L142" i="3"/>
  <c r="L134" i="3"/>
  <c r="L126" i="3"/>
  <c r="L118" i="3"/>
  <c r="L110" i="3"/>
  <c r="L223" i="3"/>
  <c r="L215" i="3"/>
  <c r="L207" i="3"/>
  <c r="L199" i="3"/>
  <c r="L191" i="3"/>
  <c r="L183" i="3"/>
  <c r="L175" i="3"/>
  <c r="L167" i="3"/>
  <c r="L159" i="3"/>
  <c r="L151" i="3"/>
  <c r="L143" i="3"/>
  <c r="L135" i="3"/>
  <c r="L127" i="3"/>
  <c r="L119" i="3"/>
  <c r="L111" i="3"/>
  <c r="L224" i="3"/>
  <c r="L216" i="3"/>
  <c r="L208" i="3"/>
  <c r="L200" i="3"/>
  <c r="L192" i="3"/>
  <c r="L184" i="3"/>
  <c r="L176" i="3"/>
  <c r="L168" i="3"/>
  <c r="L160" i="3"/>
  <c r="L152" i="3"/>
  <c r="L144" i="3"/>
  <c r="L136" i="3"/>
  <c r="L128" i="3"/>
  <c r="L120" i="3"/>
  <c r="L112" i="3"/>
  <c r="L225" i="3"/>
  <c r="L217" i="3"/>
  <c r="L209" i="3"/>
  <c r="L201" i="3"/>
  <c r="L193" i="3"/>
  <c r="L185" i="3"/>
  <c r="L177" i="3"/>
  <c r="L169" i="3"/>
  <c r="L161" i="3"/>
  <c r="L153" i="3"/>
  <c r="L145" i="3"/>
  <c r="L137" i="3"/>
  <c r="L129" i="3"/>
  <c r="L121" i="3"/>
  <c r="L113" i="3"/>
  <c r="L105" i="3"/>
  <c r="L226" i="3"/>
  <c r="L218" i="3"/>
  <c r="L210" i="3"/>
  <c r="L202" i="3"/>
  <c r="L194" i="3"/>
  <c r="L186" i="3"/>
  <c r="L178" i="3"/>
  <c r="L170" i="3"/>
  <c r="L162" i="3"/>
  <c r="L154" i="3"/>
  <c r="L146" i="3"/>
  <c r="L138" i="3"/>
  <c r="L130" i="3"/>
  <c r="L122" i="3"/>
  <c r="L114" i="3"/>
  <c r="L227" i="3"/>
  <c r="L219" i="3"/>
  <c r="L211" i="3"/>
  <c r="L203" i="3"/>
  <c r="L195" i="3"/>
  <c r="L187" i="3"/>
  <c r="L179" i="3"/>
  <c r="L171" i="3"/>
  <c r="L163" i="3"/>
  <c r="E6" i="3"/>
  <c r="H7" i="3"/>
  <c r="J8" i="3"/>
  <c r="E9" i="3"/>
  <c r="G13" i="3"/>
  <c r="G14" i="3"/>
  <c r="G15" i="3"/>
  <c r="H16" i="3"/>
  <c r="I17" i="3"/>
  <c r="J18" i="3"/>
  <c r="C19" i="3"/>
  <c r="K19" i="3"/>
  <c r="D20" i="3"/>
  <c r="L20" i="3"/>
  <c r="E21" i="3"/>
  <c r="G23" i="3"/>
  <c r="H24" i="3"/>
  <c r="I25" i="3"/>
  <c r="J26" i="3"/>
  <c r="C27" i="3"/>
  <c r="K27" i="3"/>
  <c r="D28" i="3"/>
  <c r="L28" i="3"/>
  <c r="E29" i="3"/>
  <c r="G31" i="3"/>
  <c r="H32" i="3"/>
  <c r="I33" i="3"/>
  <c r="J34" i="3"/>
  <c r="C35" i="3"/>
  <c r="K35" i="3"/>
  <c r="D36" i="3"/>
  <c r="L36" i="3"/>
  <c r="E37" i="3"/>
  <c r="G39" i="3"/>
  <c r="H40" i="3"/>
  <c r="I41" i="3"/>
  <c r="J42" i="3"/>
  <c r="C43" i="3"/>
  <c r="K43" i="3"/>
  <c r="D44" i="3"/>
  <c r="L44" i="3"/>
  <c r="E45" i="3"/>
  <c r="G47" i="3"/>
  <c r="H48" i="3"/>
  <c r="I49" i="3"/>
  <c r="J50" i="3"/>
  <c r="C51" i="3"/>
  <c r="K51" i="3"/>
  <c r="D52" i="3"/>
  <c r="L52" i="3"/>
  <c r="E53" i="3"/>
  <c r="G55" i="3"/>
  <c r="H56" i="3"/>
  <c r="I57" i="3"/>
  <c r="J58" i="3"/>
  <c r="C59" i="3"/>
  <c r="K59" i="3"/>
  <c r="D60" i="3"/>
  <c r="L60" i="3"/>
  <c r="E61" i="3"/>
  <c r="G63" i="3"/>
  <c r="H64" i="3"/>
  <c r="I65" i="3"/>
  <c r="J66" i="3"/>
  <c r="C67" i="3"/>
  <c r="K67" i="3"/>
  <c r="D68" i="3"/>
  <c r="L68" i="3"/>
  <c r="E69" i="3"/>
  <c r="G71" i="3"/>
  <c r="H72" i="3"/>
  <c r="I73" i="3"/>
  <c r="J74" i="3"/>
  <c r="C75" i="3"/>
  <c r="K75" i="3"/>
  <c r="D76" i="3"/>
  <c r="L76" i="3"/>
  <c r="E77" i="3"/>
  <c r="G79" i="3"/>
  <c r="H80" i="3"/>
  <c r="I81" i="3"/>
  <c r="J82" i="3"/>
  <c r="C83" i="3"/>
  <c r="K83" i="3"/>
  <c r="D84" i="3"/>
  <c r="L84" i="3"/>
  <c r="E85" i="3"/>
  <c r="G87" i="3"/>
  <c r="H88" i="3"/>
  <c r="I89" i="3"/>
  <c r="J90" i="3"/>
  <c r="C91" i="3"/>
  <c r="K91" i="3"/>
  <c r="D92" i="3"/>
  <c r="L92" i="3"/>
  <c r="E93" i="3"/>
  <c r="G95" i="3"/>
  <c r="H96" i="3"/>
  <c r="I97" i="3"/>
  <c r="J98" i="3"/>
  <c r="C99" i="3"/>
  <c r="K99" i="3"/>
  <c r="D100" i="3"/>
  <c r="L100" i="3"/>
  <c r="E101" i="3"/>
  <c r="G103" i="3"/>
  <c r="H104" i="3"/>
  <c r="I105" i="3"/>
  <c r="H112" i="3"/>
  <c r="D116" i="3"/>
  <c r="J122" i="3"/>
  <c r="L123" i="3"/>
  <c r="H128" i="3"/>
  <c r="C130" i="3"/>
  <c r="G134" i="3"/>
  <c r="I136" i="3"/>
  <c r="D147" i="3"/>
  <c r="H151" i="3"/>
  <c r="E1002" i="3"/>
  <c r="E994" i="3"/>
  <c r="E986" i="3"/>
  <c r="E978" i="3"/>
  <c r="E1003" i="3"/>
  <c r="E995" i="3"/>
  <c r="E987" i="3"/>
  <c r="E979" i="3"/>
  <c r="E1004" i="3"/>
  <c r="E996" i="3"/>
  <c r="E988" i="3"/>
  <c r="E980" i="3"/>
  <c r="E1005" i="3"/>
  <c r="E997" i="3"/>
  <c r="E989" i="3"/>
  <c r="E981" i="3"/>
  <c r="E998" i="3"/>
  <c r="E990" i="3"/>
  <c r="E982" i="3"/>
  <c r="E999" i="3"/>
  <c r="E991" i="3"/>
  <c r="E983" i="3"/>
  <c r="E975" i="3"/>
  <c r="E1000" i="3"/>
  <c r="E992" i="3"/>
  <c r="E984" i="3"/>
  <c r="E977" i="3"/>
  <c r="E976" i="3"/>
  <c r="E970" i="3"/>
  <c r="E962" i="3"/>
  <c r="E954" i="3"/>
  <c r="E1001" i="3"/>
  <c r="E971" i="3"/>
  <c r="E963" i="3"/>
  <c r="E955" i="3"/>
  <c r="E972" i="3"/>
  <c r="E973" i="3"/>
  <c r="E965" i="3"/>
  <c r="E957" i="3"/>
  <c r="E974" i="3"/>
  <c r="E966" i="3"/>
  <c r="E958" i="3"/>
  <c r="E950" i="3"/>
  <c r="E985" i="3"/>
  <c r="E967" i="3"/>
  <c r="E959" i="3"/>
  <c r="E951" i="3"/>
  <c r="E993" i="3"/>
  <c r="E969" i="3"/>
  <c r="E961" i="3"/>
  <c r="E953" i="3"/>
  <c r="E960" i="3"/>
  <c r="E942" i="3"/>
  <c r="E934" i="3"/>
  <c r="E926" i="3"/>
  <c r="E943" i="3"/>
  <c r="E935" i="3"/>
  <c r="E927" i="3"/>
  <c r="E945" i="3"/>
  <c r="E937" i="3"/>
  <c r="E929" i="3"/>
  <c r="E968" i="3"/>
  <c r="E952" i="3"/>
  <c r="E946" i="3"/>
  <c r="E938" i="3"/>
  <c r="E930" i="3"/>
  <c r="E947" i="3"/>
  <c r="E939" i="3"/>
  <c r="E931" i="3"/>
  <c r="E949" i="3"/>
  <c r="E941" i="3"/>
  <c r="E933" i="3"/>
  <c r="E925" i="3"/>
  <c r="E923" i="3"/>
  <c r="E915" i="3"/>
  <c r="E907" i="3"/>
  <c r="E917" i="3"/>
  <c r="E909" i="3"/>
  <c r="E964" i="3"/>
  <c r="E948" i="3"/>
  <c r="E932" i="3"/>
  <c r="E918" i="3"/>
  <c r="E910" i="3"/>
  <c r="E902" i="3"/>
  <c r="E919" i="3"/>
  <c r="E911" i="3"/>
  <c r="E903" i="3"/>
  <c r="E921" i="3"/>
  <c r="E913" i="3"/>
  <c r="E956" i="3"/>
  <c r="E940" i="3"/>
  <c r="E922" i="3"/>
  <c r="E914" i="3"/>
  <c r="E906" i="3"/>
  <c r="E901" i="3"/>
  <c r="E894" i="3"/>
  <c r="E886" i="3"/>
  <c r="E920" i="3"/>
  <c r="E944" i="3"/>
  <c r="E928" i="3"/>
  <c r="E896" i="3"/>
  <c r="E888" i="3"/>
  <c r="E880" i="3"/>
  <c r="E916" i="3"/>
  <c r="E897" i="3"/>
  <c r="E889" i="3"/>
  <c r="E881" i="3"/>
  <c r="E898" i="3"/>
  <c r="E890" i="3"/>
  <c r="E882" i="3"/>
  <c r="E912" i="3"/>
  <c r="E899" i="3"/>
  <c r="E936" i="3"/>
  <c r="E905" i="3"/>
  <c r="E904" i="3"/>
  <c r="E900" i="3"/>
  <c r="E892" i="3"/>
  <c r="E884" i="3"/>
  <c r="E924" i="3"/>
  <c r="E908" i="3"/>
  <c r="E893" i="3"/>
  <c r="E885" i="3"/>
  <c r="E891" i="3"/>
  <c r="E879" i="3"/>
  <c r="E871" i="3"/>
  <c r="E863" i="3"/>
  <c r="E855" i="3"/>
  <c r="E887" i="3"/>
  <c r="E873" i="3"/>
  <c r="E865" i="3"/>
  <c r="E857" i="3"/>
  <c r="E874" i="3"/>
  <c r="E866" i="3"/>
  <c r="E858" i="3"/>
  <c r="E883" i="3"/>
  <c r="E875" i="3"/>
  <c r="E867" i="3"/>
  <c r="E859" i="3"/>
  <c r="E876" i="3"/>
  <c r="E895" i="3"/>
  <c r="E877" i="3"/>
  <c r="E869" i="3"/>
  <c r="E861" i="3"/>
  <c r="E878" i="3"/>
  <c r="E870" i="3"/>
  <c r="E862" i="3"/>
  <c r="E854" i="3"/>
  <c r="E847" i="3"/>
  <c r="E839" i="3"/>
  <c r="E831" i="3"/>
  <c r="E823" i="3"/>
  <c r="E815" i="3"/>
  <c r="E860" i="3"/>
  <c r="E853" i="3"/>
  <c r="E852" i="3"/>
  <c r="E848" i="3"/>
  <c r="E840" i="3"/>
  <c r="E832" i="3"/>
  <c r="E849" i="3"/>
  <c r="E841" i="3"/>
  <c r="E833" i="3"/>
  <c r="E825" i="3"/>
  <c r="E817" i="3"/>
  <c r="E809" i="3"/>
  <c r="E872" i="3"/>
  <c r="E856" i="3"/>
  <c r="E850" i="3"/>
  <c r="E842" i="3"/>
  <c r="E834" i="3"/>
  <c r="E826" i="3"/>
  <c r="E818" i="3"/>
  <c r="E810" i="3"/>
  <c r="E851" i="3"/>
  <c r="E843" i="3"/>
  <c r="E835" i="3"/>
  <c r="E827" i="3"/>
  <c r="E819" i="3"/>
  <c r="E811" i="3"/>
  <c r="E868" i="3"/>
  <c r="E844" i="3"/>
  <c r="E836" i="3"/>
  <c r="E828" i="3"/>
  <c r="E845" i="3"/>
  <c r="E837" i="3"/>
  <c r="E829" i="3"/>
  <c r="E821" i="3"/>
  <c r="E813" i="3"/>
  <c r="E864" i="3"/>
  <c r="E846" i="3"/>
  <c r="E838" i="3"/>
  <c r="E830" i="3"/>
  <c r="E822" i="3"/>
  <c r="E814" i="3"/>
  <c r="E812" i="3"/>
  <c r="E805" i="3"/>
  <c r="E797" i="3"/>
  <c r="E789" i="3"/>
  <c r="E781" i="3"/>
  <c r="E773" i="3"/>
  <c r="E765" i="3"/>
  <c r="E806" i="3"/>
  <c r="E798" i="3"/>
  <c r="E790" i="3"/>
  <c r="E824" i="3"/>
  <c r="E807" i="3"/>
  <c r="E799" i="3"/>
  <c r="E791" i="3"/>
  <c r="E783" i="3"/>
  <c r="E775" i="3"/>
  <c r="E767" i="3"/>
  <c r="E808" i="3"/>
  <c r="E800" i="3"/>
  <c r="E792" i="3"/>
  <c r="E784" i="3"/>
  <c r="E776" i="3"/>
  <c r="E768" i="3"/>
  <c r="E820" i="3"/>
  <c r="E801" i="3"/>
  <c r="E793" i="3"/>
  <c r="E785" i="3"/>
  <c r="E777" i="3"/>
  <c r="E769" i="3"/>
  <c r="E802" i="3"/>
  <c r="E794" i="3"/>
  <c r="E786" i="3"/>
  <c r="E816" i="3"/>
  <c r="E803" i="3"/>
  <c r="E795" i="3"/>
  <c r="E787" i="3"/>
  <c r="E779" i="3"/>
  <c r="E771" i="3"/>
  <c r="E763" i="3"/>
  <c r="E804" i="3"/>
  <c r="E796" i="3"/>
  <c r="E788" i="3"/>
  <c r="E780" i="3"/>
  <c r="E772" i="3"/>
  <c r="E764" i="3"/>
  <c r="E782" i="3"/>
  <c r="E770" i="3"/>
  <c r="E754" i="3"/>
  <c r="E755" i="3"/>
  <c r="E747" i="3"/>
  <c r="E739" i="3"/>
  <c r="E766" i="3"/>
  <c r="E756" i="3"/>
  <c r="E748" i="3"/>
  <c r="E740" i="3"/>
  <c r="E732" i="3"/>
  <c r="E724" i="3"/>
  <c r="E716" i="3"/>
  <c r="E708" i="3"/>
  <c r="E757" i="3"/>
  <c r="E749" i="3"/>
  <c r="E741" i="3"/>
  <c r="E733" i="3"/>
  <c r="E725" i="3"/>
  <c r="E717" i="3"/>
  <c r="E709" i="3"/>
  <c r="E778" i="3"/>
  <c r="E762" i="3"/>
  <c r="E758" i="3"/>
  <c r="E750" i="3"/>
  <c r="E742" i="3"/>
  <c r="E734" i="3"/>
  <c r="E726" i="3"/>
  <c r="E759" i="3"/>
  <c r="E751" i="3"/>
  <c r="E743" i="3"/>
  <c r="E735" i="3"/>
  <c r="E727" i="3"/>
  <c r="E774" i="3"/>
  <c r="E760" i="3"/>
  <c r="E752" i="3"/>
  <c r="E744" i="3"/>
  <c r="E736" i="3"/>
  <c r="E728" i="3"/>
  <c r="E720" i="3"/>
  <c r="E712" i="3"/>
  <c r="E761" i="3"/>
  <c r="E753" i="3"/>
  <c r="E745" i="3"/>
  <c r="E737" i="3"/>
  <c r="E729" i="3"/>
  <c r="E721" i="3"/>
  <c r="E713" i="3"/>
  <c r="E730" i="3"/>
  <c r="E699" i="3"/>
  <c r="E691" i="3"/>
  <c r="E683" i="3"/>
  <c r="E675" i="3"/>
  <c r="E667" i="3"/>
  <c r="E746" i="3"/>
  <c r="E719" i="3"/>
  <c r="E715" i="3"/>
  <c r="E711" i="3"/>
  <c r="E707" i="3"/>
  <c r="E700" i="3"/>
  <c r="E692" i="3"/>
  <c r="E684" i="3"/>
  <c r="E676" i="3"/>
  <c r="E668" i="3"/>
  <c r="E660" i="3"/>
  <c r="E731" i="3"/>
  <c r="E701" i="3"/>
  <c r="E693" i="3"/>
  <c r="E685" i="3"/>
  <c r="E677" i="3"/>
  <c r="E669" i="3"/>
  <c r="E661" i="3"/>
  <c r="E702" i="3"/>
  <c r="E694" i="3"/>
  <c r="E686" i="3"/>
  <c r="E678" i="3"/>
  <c r="E670" i="3"/>
  <c r="E662" i="3"/>
  <c r="E722" i="3"/>
  <c r="E718" i="3"/>
  <c r="E714" i="3"/>
  <c r="E710" i="3"/>
  <c r="E706" i="3"/>
  <c r="E703" i="3"/>
  <c r="E695" i="3"/>
  <c r="E687" i="3"/>
  <c r="E679" i="3"/>
  <c r="E671" i="3"/>
  <c r="E663" i="3"/>
  <c r="E704" i="3"/>
  <c r="E696" i="3"/>
  <c r="E688" i="3"/>
  <c r="E680" i="3"/>
  <c r="E672" i="3"/>
  <c r="E664" i="3"/>
  <c r="E723" i="3"/>
  <c r="E705" i="3"/>
  <c r="E697" i="3"/>
  <c r="E689" i="3"/>
  <c r="E681" i="3"/>
  <c r="E673" i="3"/>
  <c r="E665" i="3"/>
  <c r="E657" i="3"/>
  <c r="E738" i="3"/>
  <c r="E690" i="3"/>
  <c r="E650" i="3"/>
  <c r="E642" i="3"/>
  <c r="E634" i="3"/>
  <c r="E626" i="3"/>
  <c r="E618" i="3"/>
  <c r="E610" i="3"/>
  <c r="E651" i="3"/>
  <c r="E643" i="3"/>
  <c r="E635" i="3"/>
  <c r="E627" i="3"/>
  <c r="E619" i="3"/>
  <c r="E611" i="3"/>
  <c r="E698" i="3"/>
  <c r="E666" i="3"/>
  <c r="E652" i="3"/>
  <c r="E644" i="3"/>
  <c r="E636" i="3"/>
  <c r="E628" i="3"/>
  <c r="E620" i="3"/>
  <c r="E612" i="3"/>
  <c r="E604" i="3"/>
  <c r="E658" i="3"/>
  <c r="E653" i="3"/>
  <c r="E645" i="3"/>
  <c r="E637" i="3"/>
  <c r="E629" i="3"/>
  <c r="E621" i="3"/>
  <c r="E613" i="3"/>
  <c r="E605" i="3"/>
  <c r="E674" i="3"/>
  <c r="E654" i="3"/>
  <c r="E646" i="3"/>
  <c r="E638" i="3"/>
  <c r="E630" i="3"/>
  <c r="E622" i="3"/>
  <c r="E614" i="3"/>
  <c r="E606" i="3"/>
  <c r="E655" i="3"/>
  <c r="E647" i="3"/>
  <c r="E639" i="3"/>
  <c r="E631" i="3"/>
  <c r="E623" i="3"/>
  <c r="E615" i="3"/>
  <c r="E682" i="3"/>
  <c r="E656" i="3"/>
  <c r="E648" i="3"/>
  <c r="E640" i="3"/>
  <c r="E632" i="3"/>
  <c r="E624" i="3"/>
  <c r="E616" i="3"/>
  <c r="E608" i="3"/>
  <c r="E625" i="3"/>
  <c r="E597" i="3"/>
  <c r="E589" i="3"/>
  <c r="E581" i="3"/>
  <c r="E573" i="3"/>
  <c r="E565" i="3"/>
  <c r="E557" i="3"/>
  <c r="E607" i="3"/>
  <c r="E598" i="3"/>
  <c r="E590" i="3"/>
  <c r="E582" i="3"/>
  <c r="E574" i="3"/>
  <c r="E566" i="3"/>
  <c r="E558" i="3"/>
  <c r="E633" i="3"/>
  <c r="E599" i="3"/>
  <c r="E591" i="3"/>
  <c r="E583" i="3"/>
  <c r="E575" i="3"/>
  <c r="E567" i="3"/>
  <c r="E559" i="3"/>
  <c r="E551" i="3"/>
  <c r="E600" i="3"/>
  <c r="E592" i="3"/>
  <c r="E584" i="3"/>
  <c r="E576" i="3"/>
  <c r="E568" i="3"/>
  <c r="E560" i="3"/>
  <c r="E552" i="3"/>
  <c r="E659" i="3"/>
  <c r="E641" i="3"/>
  <c r="E609" i="3"/>
  <c r="E601" i="3"/>
  <c r="E593" i="3"/>
  <c r="E585" i="3"/>
  <c r="E577" i="3"/>
  <c r="E569" i="3"/>
  <c r="E561" i="3"/>
  <c r="E553" i="3"/>
  <c r="E602" i="3"/>
  <c r="E594" i="3"/>
  <c r="E586" i="3"/>
  <c r="E578" i="3"/>
  <c r="E649" i="3"/>
  <c r="E617" i="3"/>
  <c r="E603" i="3"/>
  <c r="E595" i="3"/>
  <c r="E587" i="3"/>
  <c r="E579" i="3"/>
  <c r="E571" i="3"/>
  <c r="E563" i="3"/>
  <c r="E555" i="3"/>
  <c r="E596" i="3"/>
  <c r="E543" i="3"/>
  <c r="E535" i="3"/>
  <c r="E527" i="3"/>
  <c r="E519" i="3"/>
  <c r="E511" i="3"/>
  <c r="E503" i="3"/>
  <c r="E564" i="3"/>
  <c r="E544" i="3"/>
  <c r="E536" i="3"/>
  <c r="E528" i="3"/>
  <c r="E520" i="3"/>
  <c r="E512" i="3"/>
  <c r="E504" i="3"/>
  <c r="E570" i="3"/>
  <c r="E554" i="3"/>
  <c r="E550" i="3"/>
  <c r="E545" i="3"/>
  <c r="E537" i="3"/>
  <c r="E529" i="3"/>
  <c r="E521" i="3"/>
  <c r="E513" i="3"/>
  <c r="E546" i="3"/>
  <c r="E538" i="3"/>
  <c r="E530" i="3"/>
  <c r="E522" i="3"/>
  <c r="E514" i="3"/>
  <c r="E506" i="3"/>
  <c r="E580" i="3"/>
  <c r="E547" i="3"/>
  <c r="E539" i="3"/>
  <c r="E531" i="3"/>
  <c r="E523" i="3"/>
  <c r="E515" i="3"/>
  <c r="E507" i="3"/>
  <c r="E572" i="3"/>
  <c r="E556" i="3"/>
  <c r="E548" i="3"/>
  <c r="E540" i="3"/>
  <c r="E532" i="3"/>
  <c r="E524" i="3"/>
  <c r="E516" i="3"/>
  <c r="E508" i="3"/>
  <c r="E588" i="3"/>
  <c r="E562" i="3"/>
  <c r="E549" i="3"/>
  <c r="E541" i="3"/>
  <c r="E533" i="3"/>
  <c r="E525" i="3"/>
  <c r="E517" i="3"/>
  <c r="E495" i="3"/>
  <c r="E487" i="3"/>
  <c r="E479" i="3"/>
  <c r="E471" i="3"/>
  <c r="E463" i="3"/>
  <c r="E455" i="3"/>
  <c r="E526" i="3"/>
  <c r="E505" i="3"/>
  <c r="E496" i="3"/>
  <c r="E488" i="3"/>
  <c r="E480" i="3"/>
  <c r="E518" i="3"/>
  <c r="E497" i="3"/>
  <c r="E489" i="3"/>
  <c r="E481" i="3"/>
  <c r="E473" i="3"/>
  <c r="E465" i="3"/>
  <c r="E457" i="3"/>
  <c r="E534" i="3"/>
  <c r="E498" i="3"/>
  <c r="E490" i="3"/>
  <c r="E482" i="3"/>
  <c r="E474" i="3"/>
  <c r="E466" i="3"/>
  <c r="E458" i="3"/>
  <c r="E450" i="3"/>
  <c r="E509" i="3"/>
  <c r="E499" i="3"/>
  <c r="E491" i="3"/>
  <c r="E483" i="3"/>
  <c r="E475" i="3"/>
  <c r="E467" i="3"/>
  <c r="E459" i="3"/>
  <c r="E451" i="3"/>
  <c r="E542" i="3"/>
  <c r="E500" i="3"/>
  <c r="E492" i="3"/>
  <c r="E484" i="3"/>
  <c r="E476" i="3"/>
  <c r="E510" i="3"/>
  <c r="E502" i="3"/>
  <c r="E501" i="3"/>
  <c r="E493" i="3"/>
  <c r="E485" i="3"/>
  <c r="E477" i="3"/>
  <c r="E469" i="3"/>
  <c r="E461" i="3"/>
  <c r="E453" i="3"/>
  <c r="E494" i="3"/>
  <c r="E486" i="3"/>
  <c r="E478" i="3"/>
  <c r="E470" i="3"/>
  <c r="E462" i="3"/>
  <c r="E454" i="3"/>
  <c r="E460" i="3"/>
  <c r="E447" i="3"/>
  <c r="E439" i="3"/>
  <c r="E431" i="3"/>
  <c r="E423" i="3"/>
  <c r="E415" i="3"/>
  <c r="E407" i="3"/>
  <c r="E399" i="3"/>
  <c r="E448" i="3"/>
  <c r="E440" i="3"/>
  <c r="E432" i="3"/>
  <c r="E424" i="3"/>
  <c r="E416" i="3"/>
  <c r="E408" i="3"/>
  <c r="E400" i="3"/>
  <c r="E472" i="3"/>
  <c r="E456" i="3"/>
  <c r="E449" i="3"/>
  <c r="E441" i="3"/>
  <c r="E433" i="3"/>
  <c r="E425" i="3"/>
  <c r="E417" i="3"/>
  <c r="E409" i="3"/>
  <c r="E401" i="3"/>
  <c r="E442" i="3"/>
  <c r="E434" i="3"/>
  <c r="E426" i="3"/>
  <c r="E418" i="3"/>
  <c r="E410" i="3"/>
  <c r="E402" i="3"/>
  <c r="E394" i="3"/>
  <c r="E468" i="3"/>
  <c r="E452" i="3"/>
  <c r="E443" i="3"/>
  <c r="E435" i="3"/>
  <c r="E427" i="3"/>
  <c r="E419" i="3"/>
  <c r="E411" i="3"/>
  <c r="E403" i="3"/>
  <c r="E395" i="3"/>
  <c r="E444" i="3"/>
  <c r="E436" i="3"/>
  <c r="E428" i="3"/>
  <c r="E420" i="3"/>
  <c r="E412" i="3"/>
  <c r="E404" i="3"/>
  <c r="E396" i="3"/>
  <c r="E464" i="3"/>
  <c r="E445" i="3"/>
  <c r="E437" i="3"/>
  <c r="E429" i="3"/>
  <c r="E421" i="3"/>
  <c r="E413" i="3"/>
  <c r="E405" i="3"/>
  <c r="E397" i="3"/>
  <c r="E446" i="3"/>
  <c r="E438" i="3"/>
  <c r="E430" i="3"/>
  <c r="E422" i="3"/>
  <c r="E414" i="3"/>
  <c r="E406" i="3"/>
  <c r="E398" i="3"/>
  <c r="E392" i="3"/>
  <c r="E384" i="3"/>
  <c r="E376" i="3"/>
  <c r="E368" i="3"/>
  <c r="E360" i="3"/>
  <c r="E352" i="3"/>
  <c r="E344" i="3"/>
  <c r="E336" i="3"/>
  <c r="E328" i="3"/>
  <c r="E320" i="3"/>
  <c r="E312" i="3"/>
  <c r="E304" i="3"/>
  <c r="E296" i="3"/>
  <c r="E288" i="3"/>
  <c r="E280" i="3"/>
  <c r="E393" i="3"/>
  <c r="E385" i="3"/>
  <c r="E377" i="3"/>
  <c r="E369" i="3"/>
  <c r="E361" i="3"/>
  <c r="E353" i="3"/>
  <c r="E345" i="3"/>
  <c r="E337" i="3"/>
  <c r="E329" i="3"/>
  <c r="E321" i="3"/>
  <c r="E313" i="3"/>
  <c r="E305" i="3"/>
  <c r="E297" i="3"/>
  <c r="E289" i="3"/>
  <c r="E281" i="3"/>
  <c r="E386" i="3"/>
  <c r="E378" i="3"/>
  <c r="E370" i="3"/>
  <c r="E362" i="3"/>
  <c r="E354" i="3"/>
  <c r="E346" i="3"/>
  <c r="E338" i="3"/>
  <c r="E330" i="3"/>
  <c r="E322" i="3"/>
  <c r="E314" i="3"/>
  <c r="E306" i="3"/>
  <c r="E298" i="3"/>
  <c r="E290" i="3"/>
  <c r="E282" i="3"/>
  <c r="E274" i="3"/>
  <c r="E387" i="3"/>
  <c r="E379" i="3"/>
  <c r="E371" i="3"/>
  <c r="E363" i="3"/>
  <c r="E355" i="3"/>
  <c r="E347" i="3"/>
  <c r="E339" i="3"/>
  <c r="E331" i="3"/>
  <c r="E323" i="3"/>
  <c r="E315" i="3"/>
  <c r="E307" i="3"/>
  <c r="E299" i="3"/>
  <c r="E291" i="3"/>
  <c r="E283" i="3"/>
  <c r="E275" i="3"/>
  <c r="E388" i="3"/>
  <c r="E380" i="3"/>
  <c r="E372" i="3"/>
  <c r="E364" i="3"/>
  <c r="E356" i="3"/>
  <c r="E348" i="3"/>
  <c r="E340" i="3"/>
  <c r="E332" i="3"/>
  <c r="E324" i="3"/>
  <c r="E316" i="3"/>
  <c r="E308" i="3"/>
  <c r="E300" i="3"/>
  <c r="E292" i="3"/>
  <c r="E284" i="3"/>
  <c r="E276" i="3"/>
  <c r="E389" i="3"/>
  <c r="E381" i="3"/>
  <c r="E373" i="3"/>
  <c r="E365" i="3"/>
  <c r="E357" i="3"/>
  <c r="E349" i="3"/>
  <c r="E341" i="3"/>
  <c r="E333" i="3"/>
  <c r="E325" i="3"/>
  <c r="E317" i="3"/>
  <c r="E309" i="3"/>
  <c r="E301" i="3"/>
  <c r="E293" i="3"/>
  <c r="E285" i="3"/>
  <c r="E277" i="3"/>
  <c r="E390" i="3"/>
  <c r="E382" i="3"/>
  <c r="E374" i="3"/>
  <c r="E366" i="3"/>
  <c r="E358" i="3"/>
  <c r="E350" i="3"/>
  <c r="E342" i="3"/>
  <c r="E334" i="3"/>
  <c r="E326" i="3"/>
  <c r="E318" i="3"/>
  <c r="E310" i="3"/>
  <c r="E302" i="3"/>
  <c r="E294" i="3"/>
  <c r="E286" i="3"/>
  <c r="E278" i="3"/>
  <c r="E269" i="3"/>
  <c r="E261" i="3"/>
  <c r="E253" i="3"/>
  <c r="E245" i="3"/>
  <c r="E237" i="3"/>
  <c r="E229" i="3"/>
  <c r="E367" i="3"/>
  <c r="E335" i="3"/>
  <c r="E303" i="3"/>
  <c r="E270" i="3"/>
  <c r="E262" i="3"/>
  <c r="E254" i="3"/>
  <c r="E246" i="3"/>
  <c r="E238" i="3"/>
  <c r="E272" i="3"/>
  <c r="E263" i="3"/>
  <c r="E255" i="3"/>
  <c r="E247" i="3"/>
  <c r="E239" i="3"/>
  <c r="E231" i="3"/>
  <c r="E375" i="3"/>
  <c r="E343" i="3"/>
  <c r="E311" i="3"/>
  <c r="E279" i="3"/>
  <c r="E264" i="3"/>
  <c r="E256" i="3"/>
  <c r="E248" i="3"/>
  <c r="E240" i="3"/>
  <c r="E232" i="3"/>
  <c r="E265" i="3"/>
  <c r="E257" i="3"/>
  <c r="E249" i="3"/>
  <c r="E241" i="3"/>
  <c r="E233" i="3"/>
  <c r="E383" i="3"/>
  <c r="E351" i="3"/>
  <c r="E319" i="3"/>
  <c r="E287" i="3"/>
  <c r="E271" i="3"/>
  <c r="E266" i="3"/>
  <c r="E258" i="3"/>
  <c r="E250" i="3"/>
  <c r="E242" i="3"/>
  <c r="E234" i="3"/>
  <c r="E273" i="3"/>
  <c r="E267" i="3"/>
  <c r="E259" i="3"/>
  <c r="E251" i="3"/>
  <c r="E243" i="3"/>
  <c r="E235" i="3"/>
  <c r="E391" i="3"/>
  <c r="E359" i="3"/>
  <c r="E327" i="3"/>
  <c r="E295" i="3"/>
  <c r="E268" i="3"/>
  <c r="E260" i="3"/>
  <c r="E252" i="3"/>
  <c r="E244" i="3"/>
  <c r="E236" i="3"/>
  <c r="E221" i="3"/>
  <c r="E213" i="3"/>
  <c r="E205" i="3"/>
  <c r="E197" i="3"/>
  <c r="E189" i="3"/>
  <c r="E181" i="3"/>
  <c r="E173" i="3"/>
  <c r="E165" i="3"/>
  <c r="E157" i="3"/>
  <c r="E149" i="3"/>
  <c r="E141" i="3"/>
  <c r="E133" i="3"/>
  <c r="E222" i="3"/>
  <c r="E214" i="3"/>
  <c r="E206" i="3"/>
  <c r="E198" i="3"/>
  <c r="E190" i="3"/>
  <c r="E182" i="3"/>
  <c r="E174" i="3"/>
  <c r="E166" i="3"/>
  <c r="E158" i="3"/>
  <c r="E150" i="3"/>
  <c r="E142" i="3"/>
  <c r="E134" i="3"/>
  <c r="E126" i="3"/>
  <c r="E118" i="3"/>
  <c r="E110" i="3"/>
  <c r="E230" i="3"/>
  <c r="E223" i="3"/>
  <c r="E215" i="3"/>
  <c r="E207" i="3"/>
  <c r="E199" i="3"/>
  <c r="E191" i="3"/>
  <c r="E183" i="3"/>
  <c r="E175" i="3"/>
  <c r="E167" i="3"/>
  <c r="E159" i="3"/>
  <c r="E151" i="3"/>
  <c r="E143" i="3"/>
  <c r="E135" i="3"/>
  <c r="E127" i="3"/>
  <c r="E119" i="3"/>
  <c r="E111" i="3"/>
  <c r="E224" i="3"/>
  <c r="E216" i="3"/>
  <c r="E208" i="3"/>
  <c r="E200" i="3"/>
  <c r="E192" i="3"/>
  <c r="E184" i="3"/>
  <c r="E176" i="3"/>
  <c r="E168" i="3"/>
  <c r="E160" i="3"/>
  <c r="E152" i="3"/>
  <c r="E144" i="3"/>
  <c r="E136" i="3"/>
  <c r="E128" i="3"/>
  <c r="E120" i="3"/>
  <c r="E112" i="3"/>
  <c r="E225" i="3"/>
  <c r="E217" i="3"/>
  <c r="E209" i="3"/>
  <c r="E201" i="3"/>
  <c r="E193" i="3"/>
  <c r="E185" i="3"/>
  <c r="E177" i="3"/>
  <c r="E169" i="3"/>
  <c r="E161" i="3"/>
  <c r="E153" i="3"/>
  <c r="E145" i="3"/>
  <c r="E137" i="3"/>
  <c r="E129" i="3"/>
  <c r="E121" i="3"/>
  <c r="E113" i="3"/>
  <c r="E226" i="3"/>
  <c r="E218" i="3"/>
  <c r="E210" i="3"/>
  <c r="E202" i="3"/>
  <c r="E194" i="3"/>
  <c r="E186" i="3"/>
  <c r="E178" i="3"/>
  <c r="E170" i="3"/>
  <c r="E162" i="3"/>
  <c r="E154" i="3"/>
  <c r="E146" i="3"/>
  <c r="E138" i="3"/>
  <c r="E130" i="3"/>
  <c r="E122" i="3"/>
  <c r="E114" i="3"/>
  <c r="E106" i="3"/>
  <c r="E227" i="3"/>
  <c r="E219" i="3"/>
  <c r="E211" i="3"/>
  <c r="E203" i="3"/>
  <c r="E195" i="3"/>
  <c r="E187" i="3"/>
  <c r="E179" i="3"/>
  <c r="E171" i="3"/>
  <c r="E163" i="3"/>
  <c r="E155" i="3"/>
  <c r="E147" i="3"/>
  <c r="E139" i="3"/>
  <c r="E131" i="3"/>
  <c r="E123" i="3"/>
  <c r="E115" i="3"/>
  <c r="E228" i="3"/>
  <c r="E220" i="3"/>
  <c r="E212" i="3"/>
  <c r="E204" i="3"/>
  <c r="E196" i="3"/>
  <c r="E188" i="3"/>
  <c r="E180" i="3"/>
  <c r="E172" i="3"/>
  <c r="E164" i="3"/>
  <c r="I7" i="3"/>
  <c r="C8" i="3"/>
  <c r="K8" i="3"/>
  <c r="G10" i="3"/>
  <c r="G11" i="3"/>
  <c r="G12" i="3"/>
  <c r="H13" i="3"/>
  <c r="H14" i="3"/>
  <c r="H15" i="3"/>
  <c r="I16" i="3"/>
  <c r="J17" i="3"/>
  <c r="C18" i="3"/>
  <c r="K18" i="3"/>
  <c r="D19" i="3"/>
  <c r="L19" i="3"/>
  <c r="E20" i="3"/>
  <c r="G22" i="3"/>
  <c r="H23" i="3"/>
  <c r="I24" i="3"/>
  <c r="J25" i="3"/>
  <c r="C26" i="3"/>
  <c r="K26" i="3"/>
  <c r="D27" i="3"/>
  <c r="L27" i="3"/>
  <c r="E28" i="3"/>
  <c r="G30" i="3"/>
  <c r="H31" i="3"/>
  <c r="I32" i="3"/>
  <c r="J33" i="3"/>
  <c r="C34" i="3"/>
  <c r="K34" i="3"/>
  <c r="D35" i="3"/>
  <c r="L35" i="3"/>
  <c r="E36" i="3"/>
  <c r="G38" i="3"/>
  <c r="H39" i="3"/>
  <c r="I40" i="3"/>
  <c r="J41" i="3"/>
  <c r="C42" i="3"/>
  <c r="K42" i="3"/>
  <c r="D43" i="3"/>
  <c r="L43" i="3"/>
  <c r="E44" i="3"/>
  <c r="G46" i="3"/>
  <c r="H47" i="3"/>
  <c r="I48" i="3"/>
  <c r="J49" i="3"/>
  <c r="C50" i="3"/>
  <c r="K50" i="3"/>
  <c r="D51" i="3"/>
  <c r="L51" i="3"/>
  <c r="E52" i="3"/>
  <c r="G54" i="3"/>
  <c r="H55" i="3"/>
  <c r="I56" i="3"/>
  <c r="J57" i="3"/>
  <c r="C58" i="3"/>
  <c r="K58" i="3"/>
  <c r="D59" i="3"/>
  <c r="L59" i="3"/>
  <c r="E60" i="3"/>
  <c r="G62" i="3"/>
  <c r="H63" i="3"/>
  <c r="I64" i="3"/>
  <c r="J65" i="3"/>
  <c r="C66" i="3"/>
  <c r="K66" i="3"/>
  <c r="D67" i="3"/>
  <c r="L67" i="3"/>
  <c r="E68" i="3"/>
  <c r="G70" i="3"/>
  <c r="H71" i="3"/>
  <c r="I72" i="3"/>
  <c r="J73" i="3"/>
  <c r="C74" i="3"/>
  <c r="K74" i="3"/>
  <c r="D75" i="3"/>
  <c r="L75" i="3"/>
  <c r="E76" i="3"/>
  <c r="G78" i="3"/>
  <c r="H79" i="3"/>
  <c r="I80" i="3"/>
  <c r="J81" i="3"/>
  <c r="C82" i="3"/>
  <c r="K82" i="3"/>
  <c r="D83" i="3"/>
  <c r="L83" i="3"/>
  <c r="E84" i="3"/>
  <c r="G86" i="3"/>
  <c r="H87" i="3"/>
  <c r="I88" i="3"/>
  <c r="J89" i="3"/>
  <c r="C90" i="3"/>
  <c r="K90" i="3"/>
  <c r="D91" i="3"/>
  <c r="L91" i="3"/>
  <c r="E92" i="3"/>
  <c r="G94" i="3"/>
  <c r="H95" i="3"/>
  <c r="I96" i="3"/>
  <c r="J97" i="3"/>
  <c r="C98" i="3"/>
  <c r="K98" i="3"/>
  <c r="D99" i="3"/>
  <c r="L99" i="3"/>
  <c r="E100" i="3"/>
  <c r="G102" i="3"/>
  <c r="H103" i="3"/>
  <c r="I104" i="3"/>
  <c r="J105" i="3"/>
  <c r="C106" i="3"/>
  <c r="G111" i="3"/>
  <c r="I112" i="3"/>
  <c r="C115" i="3"/>
  <c r="E116" i="3"/>
  <c r="K122" i="3"/>
  <c r="G127" i="3"/>
  <c r="I128" i="3"/>
  <c r="K130" i="3"/>
  <c r="J145" i="3"/>
  <c r="L147" i="3"/>
  <c r="D8" i="3"/>
  <c r="L8" i="3"/>
  <c r="G9" i="3"/>
  <c r="H10" i="3"/>
  <c r="H11" i="3"/>
  <c r="H12" i="3"/>
  <c r="I13" i="3"/>
  <c r="I14" i="3"/>
  <c r="I15" i="3"/>
  <c r="J16" i="3"/>
  <c r="C17" i="3"/>
  <c r="K17" i="3"/>
  <c r="D18" i="3"/>
  <c r="L18" i="3"/>
  <c r="E19" i="3"/>
  <c r="G21" i="3"/>
  <c r="H22" i="3"/>
  <c r="I23" i="3"/>
  <c r="J24" i="3"/>
  <c r="C25" i="3"/>
  <c r="K25" i="3"/>
  <c r="D26" i="3"/>
  <c r="L26" i="3"/>
  <c r="E27" i="3"/>
  <c r="G29" i="3"/>
  <c r="H30" i="3"/>
  <c r="I31" i="3"/>
  <c r="J32" i="3"/>
  <c r="C33" i="3"/>
  <c r="K33" i="3"/>
  <c r="D34" i="3"/>
  <c r="L34" i="3"/>
  <c r="E35" i="3"/>
  <c r="G37" i="3"/>
  <c r="H38" i="3"/>
  <c r="I39" i="3"/>
  <c r="J40" i="3"/>
  <c r="C41" i="3"/>
  <c r="K41" i="3"/>
  <c r="D42" i="3"/>
  <c r="L42" i="3"/>
  <c r="E43" i="3"/>
  <c r="G45" i="3"/>
  <c r="H46" i="3"/>
  <c r="I47" i="3"/>
  <c r="J48" i="3"/>
  <c r="C49" i="3"/>
  <c r="K49" i="3"/>
  <c r="D50" i="3"/>
  <c r="L50" i="3"/>
  <c r="E51" i="3"/>
  <c r="G53" i="3"/>
  <c r="H54" i="3"/>
  <c r="I55" i="3"/>
  <c r="J56" i="3"/>
  <c r="C57" i="3"/>
  <c r="K57" i="3"/>
  <c r="D58" i="3"/>
  <c r="L58" i="3"/>
  <c r="E59" i="3"/>
  <c r="G61" i="3"/>
  <c r="H62" i="3"/>
  <c r="I63" i="3"/>
  <c r="J64" i="3"/>
  <c r="C65" i="3"/>
  <c r="K65" i="3"/>
  <c r="D66" i="3"/>
  <c r="L66" i="3"/>
  <c r="E67" i="3"/>
  <c r="G69" i="3"/>
  <c r="H70" i="3"/>
  <c r="I71" i="3"/>
  <c r="J72" i="3"/>
  <c r="C73" i="3"/>
  <c r="K73" i="3"/>
  <c r="D74" i="3"/>
  <c r="L74" i="3"/>
  <c r="E75" i="3"/>
  <c r="G77" i="3"/>
  <c r="H78" i="3"/>
  <c r="I79" i="3"/>
  <c r="J80" i="3"/>
  <c r="C81" i="3"/>
  <c r="K81" i="3"/>
  <c r="D82" i="3"/>
  <c r="L82" i="3"/>
  <c r="E83" i="3"/>
  <c r="G85" i="3"/>
  <c r="H86" i="3"/>
  <c r="I87" i="3"/>
  <c r="J88" i="3"/>
  <c r="C89" i="3"/>
  <c r="K89" i="3"/>
  <c r="D90" i="3"/>
  <c r="L90" i="3"/>
  <c r="E91" i="3"/>
  <c r="G93" i="3"/>
  <c r="H94" i="3"/>
  <c r="I95" i="3"/>
  <c r="J96" i="3"/>
  <c r="C97" i="3"/>
  <c r="K97" i="3"/>
  <c r="D98" i="3"/>
  <c r="L98" i="3"/>
  <c r="E99" i="3"/>
  <c r="G101" i="3"/>
  <c r="H102" i="3"/>
  <c r="I103" i="3"/>
  <c r="J104" i="3"/>
  <c r="C105" i="3"/>
  <c r="K105" i="3"/>
  <c r="D106" i="3"/>
  <c r="H111" i="3"/>
  <c r="D115" i="3"/>
  <c r="L116" i="3"/>
  <c r="I121" i="3"/>
  <c r="H127" i="3"/>
  <c r="D139" i="3"/>
  <c r="H143" i="3"/>
  <c r="C154" i="3"/>
  <c r="E156" i="3"/>
  <c r="G1004" i="3"/>
  <c r="G996" i="3"/>
  <c r="G988" i="3"/>
  <c r="G980" i="3"/>
  <c r="G1005" i="3"/>
  <c r="G997" i="3"/>
  <c r="G989" i="3"/>
  <c r="G981" i="3"/>
  <c r="G998" i="3"/>
  <c r="G990" i="3"/>
  <c r="G982" i="3"/>
  <c r="G999" i="3"/>
  <c r="G991" i="3"/>
  <c r="G983" i="3"/>
  <c r="G1000" i="3"/>
  <c r="G992" i="3"/>
  <c r="G984" i="3"/>
  <c r="G976" i="3"/>
  <c r="G1001" i="3"/>
  <c r="G993" i="3"/>
  <c r="G985" i="3"/>
  <c r="G977" i="3"/>
  <c r="G1002" i="3"/>
  <c r="G994" i="3"/>
  <c r="G986" i="3"/>
  <c r="G978" i="3"/>
  <c r="G972" i="3"/>
  <c r="G964" i="3"/>
  <c r="G956" i="3"/>
  <c r="G1003" i="3"/>
  <c r="G973" i="3"/>
  <c r="G965" i="3"/>
  <c r="G957" i="3"/>
  <c r="G974" i="3"/>
  <c r="G979" i="3"/>
  <c r="G967" i="3"/>
  <c r="G959" i="3"/>
  <c r="G951" i="3"/>
  <c r="G968" i="3"/>
  <c r="G960" i="3"/>
  <c r="G952" i="3"/>
  <c r="G987" i="3"/>
  <c r="G975" i="3"/>
  <c r="G969" i="3"/>
  <c r="G961" i="3"/>
  <c r="G953" i="3"/>
  <c r="G995" i="3"/>
  <c r="G971" i="3"/>
  <c r="G963" i="3"/>
  <c r="G955" i="3"/>
  <c r="G950" i="3"/>
  <c r="G944" i="3"/>
  <c r="G936" i="3"/>
  <c r="G928" i="3"/>
  <c r="G966" i="3"/>
  <c r="G945" i="3"/>
  <c r="G937" i="3"/>
  <c r="G929" i="3"/>
  <c r="G970" i="3"/>
  <c r="G962" i="3"/>
  <c r="G947" i="3"/>
  <c r="G939" i="3"/>
  <c r="G931" i="3"/>
  <c r="G948" i="3"/>
  <c r="G940" i="3"/>
  <c r="G932" i="3"/>
  <c r="G958" i="3"/>
  <c r="G949" i="3"/>
  <c r="G941" i="3"/>
  <c r="G933" i="3"/>
  <c r="G925" i="3"/>
  <c r="G954" i="3"/>
  <c r="G943" i="3"/>
  <c r="G935" i="3"/>
  <c r="G927" i="3"/>
  <c r="G946" i="3"/>
  <c r="G930" i="3"/>
  <c r="G917" i="3"/>
  <c r="G909" i="3"/>
  <c r="G942" i="3"/>
  <c r="G926" i="3"/>
  <c r="G919" i="3"/>
  <c r="G911" i="3"/>
  <c r="G903" i="3"/>
  <c r="G920" i="3"/>
  <c r="G912" i="3"/>
  <c r="G904" i="3"/>
  <c r="G938" i="3"/>
  <c r="G921" i="3"/>
  <c r="G913" i="3"/>
  <c r="G905" i="3"/>
  <c r="G934" i="3"/>
  <c r="G923" i="3"/>
  <c r="G915" i="3"/>
  <c r="G907" i="3"/>
  <c r="G924" i="3"/>
  <c r="G916" i="3"/>
  <c r="G908" i="3"/>
  <c r="G914" i="3"/>
  <c r="G896" i="3"/>
  <c r="G888" i="3"/>
  <c r="G880" i="3"/>
  <c r="G910" i="3"/>
  <c r="G898" i="3"/>
  <c r="G890" i="3"/>
  <c r="G882" i="3"/>
  <c r="G899" i="3"/>
  <c r="G891" i="3"/>
  <c r="G883" i="3"/>
  <c r="G922" i="3"/>
  <c r="G906" i="3"/>
  <c r="G900" i="3"/>
  <c r="G892" i="3"/>
  <c r="G884" i="3"/>
  <c r="G918" i="3"/>
  <c r="G902" i="3"/>
  <c r="G901" i="3"/>
  <c r="G894" i="3"/>
  <c r="G886" i="3"/>
  <c r="G895" i="3"/>
  <c r="G887" i="3"/>
  <c r="G879" i="3"/>
  <c r="G873" i="3"/>
  <c r="G865" i="3"/>
  <c r="G857" i="3"/>
  <c r="G897" i="3"/>
  <c r="G881" i="3"/>
  <c r="G875" i="3"/>
  <c r="G867" i="3"/>
  <c r="G859" i="3"/>
  <c r="G893" i="3"/>
  <c r="G876" i="3"/>
  <c r="G868" i="3"/>
  <c r="G860" i="3"/>
  <c r="G852" i="3"/>
  <c r="G877" i="3"/>
  <c r="G869" i="3"/>
  <c r="G861" i="3"/>
  <c r="G853" i="3"/>
  <c r="G889" i="3"/>
  <c r="G878" i="3"/>
  <c r="G871" i="3"/>
  <c r="G863" i="3"/>
  <c r="G855" i="3"/>
  <c r="G885" i="3"/>
  <c r="G872" i="3"/>
  <c r="G864" i="3"/>
  <c r="G856" i="3"/>
  <c r="G870" i="3"/>
  <c r="G854" i="3"/>
  <c r="G849" i="3"/>
  <c r="G841" i="3"/>
  <c r="G833" i="3"/>
  <c r="G825" i="3"/>
  <c r="G817" i="3"/>
  <c r="G809" i="3"/>
  <c r="G850" i="3"/>
  <c r="G842" i="3"/>
  <c r="G834" i="3"/>
  <c r="G866" i="3"/>
  <c r="G851" i="3"/>
  <c r="G843" i="3"/>
  <c r="G835" i="3"/>
  <c r="G827" i="3"/>
  <c r="G819" i="3"/>
  <c r="G811" i="3"/>
  <c r="G874" i="3"/>
  <c r="G844" i="3"/>
  <c r="G836" i="3"/>
  <c r="G828" i="3"/>
  <c r="G820" i="3"/>
  <c r="G812" i="3"/>
  <c r="G862" i="3"/>
  <c r="G845" i="3"/>
  <c r="G837" i="3"/>
  <c r="G829" i="3"/>
  <c r="G821" i="3"/>
  <c r="G813" i="3"/>
  <c r="G846" i="3"/>
  <c r="G838" i="3"/>
  <c r="G830" i="3"/>
  <c r="G858" i="3"/>
  <c r="G847" i="3"/>
  <c r="G839" i="3"/>
  <c r="G831" i="3"/>
  <c r="G823" i="3"/>
  <c r="G815" i="3"/>
  <c r="G848" i="3"/>
  <c r="G840" i="3"/>
  <c r="G832" i="3"/>
  <c r="G824" i="3"/>
  <c r="G816" i="3"/>
  <c r="G807" i="3"/>
  <c r="G799" i="3"/>
  <c r="G791" i="3"/>
  <c r="G783" i="3"/>
  <c r="G775" i="3"/>
  <c r="G767" i="3"/>
  <c r="G818" i="3"/>
  <c r="G808" i="3"/>
  <c r="G800" i="3"/>
  <c r="G792" i="3"/>
  <c r="G784" i="3"/>
  <c r="G801" i="3"/>
  <c r="G793" i="3"/>
  <c r="G785" i="3"/>
  <c r="G777" i="3"/>
  <c r="G769" i="3"/>
  <c r="G814" i="3"/>
  <c r="G802" i="3"/>
  <c r="G794" i="3"/>
  <c r="G786" i="3"/>
  <c r="G778" i="3"/>
  <c r="G770" i="3"/>
  <c r="G762" i="3"/>
  <c r="G803" i="3"/>
  <c r="G795" i="3"/>
  <c r="G787" i="3"/>
  <c r="G779" i="3"/>
  <c r="G771" i="3"/>
  <c r="G763" i="3"/>
  <c r="G826" i="3"/>
  <c r="G810" i="3"/>
  <c r="G804" i="3"/>
  <c r="G796" i="3"/>
  <c r="G788" i="3"/>
  <c r="G780" i="3"/>
  <c r="G805" i="3"/>
  <c r="G797" i="3"/>
  <c r="G789" i="3"/>
  <c r="G781" i="3"/>
  <c r="G773" i="3"/>
  <c r="G765" i="3"/>
  <c r="G822" i="3"/>
  <c r="G806" i="3"/>
  <c r="G798" i="3"/>
  <c r="G790" i="3"/>
  <c r="G782" i="3"/>
  <c r="G774" i="3"/>
  <c r="G766" i="3"/>
  <c r="G756" i="3"/>
  <c r="G776" i="3"/>
  <c r="G757" i="3"/>
  <c r="G749" i="3"/>
  <c r="G741" i="3"/>
  <c r="G758" i="3"/>
  <c r="G750" i="3"/>
  <c r="G742" i="3"/>
  <c r="G734" i="3"/>
  <c r="G726" i="3"/>
  <c r="G718" i="3"/>
  <c r="G710" i="3"/>
  <c r="G772" i="3"/>
  <c r="G759" i="3"/>
  <c r="G751" i="3"/>
  <c r="G743" i="3"/>
  <c r="G735" i="3"/>
  <c r="G727" i="3"/>
  <c r="G719" i="3"/>
  <c r="G711" i="3"/>
  <c r="G760" i="3"/>
  <c r="G752" i="3"/>
  <c r="G744" i="3"/>
  <c r="G736" i="3"/>
  <c r="G728" i="3"/>
  <c r="G720" i="3"/>
  <c r="G768" i="3"/>
  <c r="G761" i="3"/>
  <c r="G753" i="3"/>
  <c r="G745" i="3"/>
  <c r="G737" i="3"/>
  <c r="G729" i="3"/>
  <c r="G721" i="3"/>
  <c r="G754" i="3"/>
  <c r="G746" i="3"/>
  <c r="G738" i="3"/>
  <c r="G730" i="3"/>
  <c r="G722" i="3"/>
  <c r="G714" i="3"/>
  <c r="G706" i="3"/>
  <c r="G764" i="3"/>
  <c r="G755" i="3"/>
  <c r="G747" i="3"/>
  <c r="G739" i="3"/>
  <c r="G731" i="3"/>
  <c r="G723" i="3"/>
  <c r="G715" i="3"/>
  <c r="G707" i="3"/>
  <c r="G725" i="3"/>
  <c r="G717" i="3"/>
  <c r="G713" i="3"/>
  <c r="G709" i="3"/>
  <c r="G701" i="3"/>
  <c r="G693" i="3"/>
  <c r="G685" i="3"/>
  <c r="G677" i="3"/>
  <c r="G669" i="3"/>
  <c r="G661" i="3"/>
  <c r="G748" i="3"/>
  <c r="G702" i="3"/>
  <c r="G694" i="3"/>
  <c r="G686" i="3"/>
  <c r="G678" i="3"/>
  <c r="G670" i="3"/>
  <c r="G662" i="3"/>
  <c r="G732" i="3"/>
  <c r="G703" i="3"/>
  <c r="G695" i="3"/>
  <c r="G687" i="3"/>
  <c r="G679" i="3"/>
  <c r="G671" i="3"/>
  <c r="G663" i="3"/>
  <c r="G704" i="3"/>
  <c r="G696" i="3"/>
  <c r="G688" i="3"/>
  <c r="G680" i="3"/>
  <c r="G672" i="3"/>
  <c r="G664" i="3"/>
  <c r="G733" i="3"/>
  <c r="G716" i="3"/>
  <c r="G712" i="3"/>
  <c r="G708" i="3"/>
  <c r="G705" i="3"/>
  <c r="G697" i="3"/>
  <c r="G689" i="3"/>
  <c r="G681" i="3"/>
  <c r="G673" i="3"/>
  <c r="G665" i="3"/>
  <c r="G657" i="3"/>
  <c r="G698" i="3"/>
  <c r="G690" i="3"/>
  <c r="G682" i="3"/>
  <c r="G674" i="3"/>
  <c r="G666" i="3"/>
  <c r="G724" i="3"/>
  <c r="G699" i="3"/>
  <c r="G691" i="3"/>
  <c r="G683" i="3"/>
  <c r="G675" i="3"/>
  <c r="G667" i="3"/>
  <c r="G659" i="3"/>
  <c r="G692" i="3"/>
  <c r="G660" i="3"/>
  <c r="G652" i="3"/>
  <c r="G644" i="3"/>
  <c r="G636" i="3"/>
  <c r="G628" i="3"/>
  <c r="G620" i="3"/>
  <c r="G612" i="3"/>
  <c r="G653" i="3"/>
  <c r="G645" i="3"/>
  <c r="G637" i="3"/>
  <c r="G629" i="3"/>
  <c r="G621" i="3"/>
  <c r="G613" i="3"/>
  <c r="G700" i="3"/>
  <c r="G668" i="3"/>
  <c r="G658" i="3"/>
  <c r="G654" i="3"/>
  <c r="G646" i="3"/>
  <c r="G638" i="3"/>
  <c r="G630" i="3"/>
  <c r="G622" i="3"/>
  <c r="G614" i="3"/>
  <c r="G606" i="3"/>
  <c r="G655" i="3"/>
  <c r="G647" i="3"/>
  <c r="G639" i="3"/>
  <c r="G631" i="3"/>
  <c r="G623" i="3"/>
  <c r="G615" i="3"/>
  <c r="G607" i="3"/>
  <c r="G676" i="3"/>
  <c r="G656" i="3"/>
  <c r="G648" i="3"/>
  <c r="G640" i="3"/>
  <c r="G632" i="3"/>
  <c r="G624" i="3"/>
  <c r="G616" i="3"/>
  <c r="G608" i="3"/>
  <c r="G740" i="3"/>
  <c r="G649" i="3"/>
  <c r="G641" i="3"/>
  <c r="G633" i="3"/>
  <c r="G625" i="3"/>
  <c r="G617" i="3"/>
  <c r="G684" i="3"/>
  <c r="G650" i="3"/>
  <c r="G642" i="3"/>
  <c r="G634" i="3"/>
  <c r="G626" i="3"/>
  <c r="G618" i="3"/>
  <c r="G610" i="3"/>
  <c r="G627" i="3"/>
  <c r="G605" i="3"/>
  <c r="G599" i="3"/>
  <c r="G591" i="3"/>
  <c r="G583" i="3"/>
  <c r="G575" i="3"/>
  <c r="G567" i="3"/>
  <c r="G559" i="3"/>
  <c r="G600" i="3"/>
  <c r="G592" i="3"/>
  <c r="G584" i="3"/>
  <c r="G576" i="3"/>
  <c r="G568" i="3"/>
  <c r="G560" i="3"/>
  <c r="G635" i="3"/>
  <c r="G601" i="3"/>
  <c r="G593" i="3"/>
  <c r="G585" i="3"/>
  <c r="G577" i="3"/>
  <c r="G569" i="3"/>
  <c r="G561" i="3"/>
  <c r="G553" i="3"/>
  <c r="G609" i="3"/>
  <c r="G602" i="3"/>
  <c r="G594" i="3"/>
  <c r="G586" i="3"/>
  <c r="G578" i="3"/>
  <c r="G570" i="3"/>
  <c r="G562" i="3"/>
  <c r="G554" i="3"/>
  <c r="G643" i="3"/>
  <c r="G604" i="3"/>
  <c r="G603" i="3"/>
  <c r="G595" i="3"/>
  <c r="G587" i="3"/>
  <c r="G579" i="3"/>
  <c r="G571" i="3"/>
  <c r="G563" i="3"/>
  <c r="G555" i="3"/>
  <c r="G596" i="3"/>
  <c r="G588" i="3"/>
  <c r="G580" i="3"/>
  <c r="G651" i="3"/>
  <c r="G619" i="3"/>
  <c r="G611" i="3"/>
  <c r="G597" i="3"/>
  <c r="G589" i="3"/>
  <c r="G581" i="3"/>
  <c r="G573" i="3"/>
  <c r="G565" i="3"/>
  <c r="G557" i="3"/>
  <c r="G574" i="3"/>
  <c r="G558" i="3"/>
  <c r="G598" i="3"/>
  <c r="G564" i="3"/>
  <c r="G550" i="3"/>
  <c r="G545" i="3"/>
  <c r="G537" i="3"/>
  <c r="G529" i="3"/>
  <c r="G521" i="3"/>
  <c r="G513" i="3"/>
  <c r="G505" i="3"/>
  <c r="G552" i="3"/>
  <c r="G546" i="3"/>
  <c r="G538" i="3"/>
  <c r="G530" i="3"/>
  <c r="G522" i="3"/>
  <c r="G514" i="3"/>
  <c r="G506" i="3"/>
  <c r="G547" i="3"/>
  <c r="G539" i="3"/>
  <c r="G531" i="3"/>
  <c r="G523" i="3"/>
  <c r="G515" i="3"/>
  <c r="G507" i="3"/>
  <c r="G566" i="3"/>
  <c r="G548" i="3"/>
  <c r="G540" i="3"/>
  <c r="G532" i="3"/>
  <c r="G524" i="3"/>
  <c r="G516" i="3"/>
  <c r="G508" i="3"/>
  <c r="G582" i="3"/>
  <c r="G572" i="3"/>
  <c r="G556" i="3"/>
  <c r="G549" i="3"/>
  <c r="G541" i="3"/>
  <c r="G533" i="3"/>
  <c r="G525" i="3"/>
  <c r="G517" i="3"/>
  <c r="G509" i="3"/>
  <c r="G501" i="3"/>
  <c r="G551" i="3"/>
  <c r="G542" i="3"/>
  <c r="G534" i="3"/>
  <c r="G526" i="3"/>
  <c r="G518" i="3"/>
  <c r="G510" i="3"/>
  <c r="G502" i="3"/>
  <c r="G590" i="3"/>
  <c r="G543" i="3"/>
  <c r="G535" i="3"/>
  <c r="G527" i="3"/>
  <c r="G512" i="3"/>
  <c r="G497" i="3"/>
  <c r="G489" i="3"/>
  <c r="G481" i="3"/>
  <c r="G473" i="3"/>
  <c r="G465" i="3"/>
  <c r="G457" i="3"/>
  <c r="G528" i="3"/>
  <c r="G498" i="3"/>
  <c r="G490" i="3"/>
  <c r="G482" i="3"/>
  <c r="G519" i="3"/>
  <c r="G504" i="3"/>
  <c r="G499" i="3"/>
  <c r="G491" i="3"/>
  <c r="G483" i="3"/>
  <c r="G475" i="3"/>
  <c r="G467" i="3"/>
  <c r="G459" i="3"/>
  <c r="G451" i="3"/>
  <c r="G536" i="3"/>
  <c r="G503" i="3"/>
  <c r="G500" i="3"/>
  <c r="G492" i="3"/>
  <c r="G484" i="3"/>
  <c r="G476" i="3"/>
  <c r="G468" i="3"/>
  <c r="G460" i="3"/>
  <c r="G452" i="3"/>
  <c r="G520" i="3"/>
  <c r="G493" i="3"/>
  <c r="G485" i="3"/>
  <c r="G477" i="3"/>
  <c r="G469" i="3"/>
  <c r="G461" i="3"/>
  <c r="G453" i="3"/>
  <c r="G544" i="3"/>
  <c r="G494" i="3"/>
  <c r="G486" i="3"/>
  <c r="G478" i="3"/>
  <c r="G511" i="3"/>
  <c r="G495" i="3"/>
  <c r="G487" i="3"/>
  <c r="G479" i="3"/>
  <c r="G471" i="3"/>
  <c r="G463" i="3"/>
  <c r="G455" i="3"/>
  <c r="G496" i="3"/>
  <c r="G488" i="3"/>
  <c r="G480" i="3"/>
  <c r="G472" i="3"/>
  <c r="G464" i="3"/>
  <c r="G456" i="3"/>
  <c r="G449" i="3"/>
  <c r="G441" i="3"/>
  <c r="G433" i="3"/>
  <c r="G425" i="3"/>
  <c r="G417" i="3"/>
  <c r="G409" i="3"/>
  <c r="G401" i="3"/>
  <c r="G466" i="3"/>
  <c r="G442" i="3"/>
  <c r="G434" i="3"/>
  <c r="G426" i="3"/>
  <c r="G418" i="3"/>
  <c r="G410" i="3"/>
  <c r="G402" i="3"/>
  <c r="G474" i="3"/>
  <c r="G443" i="3"/>
  <c r="G435" i="3"/>
  <c r="G427" i="3"/>
  <c r="G419" i="3"/>
  <c r="G411" i="3"/>
  <c r="G403" i="3"/>
  <c r="G395" i="3"/>
  <c r="G462" i="3"/>
  <c r="G450" i="3"/>
  <c r="G444" i="3"/>
  <c r="G436" i="3"/>
  <c r="G428" i="3"/>
  <c r="G420" i="3"/>
  <c r="G412" i="3"/>
  <c r="G404" i="3"/>
  <c r="G396" i="3"/>
  <c r="G445" i="3"/>
  <c r="G437" i="3"/>
  <c r="G429" i="3"/>
  <c r="G421" i="3"/>
  <c r="G413" i="3"/>
  <c r="G405" i="3"/>
  <c r="G397" i="3"/>
  <c r="G458" i="3"/>
  <c r="G446" i="3"/>
  <c r="G438" i="3"/>
  <c r="G430" i="3"/>
  <c r="G422" i="3"/>
  <c r="G414" i="3"/>
  <c r="G406" i="3"/>
  <c r="G398" i="3"/>
  <c r="G447" i="3"/>
  <c r="G439" i="3"/>
  <c r="G431" i="3"/>
  <c r="G423" i="3"/>
  <c r="G415" i="3"/>
  <c r="G407" i="3"/>
  <c r="G399" i="3"/>
  <c r="G470" i="3"/>
  <c r="G454" i="3"/>
  <c r="G448" i="3"/>
  <c r="G440" i="3"/>
  <c r="G432" i="3"/>
  <c r="G424" i="3"/>
  <c r="G416" i="3"/>
  <c r="G408" i="3"/>
  <c r="G400" i="3"/>
  <c r="G386" i="3"/>
  <c r="G378" i="3"/>
  <c r="G370" i="3"/>
  <c r="G362" i="3"/>
  <c r="G354" i="3"/>
  <c r="G346" i="3"/>
  <c r="G338" i="3"/>
  <c r="G330" i="3"/>
  <c r="G322" i="3"/>
  <c r="G314" i="3"/>
  <c r="G306" i="3"/>
  <c r="G298" i="3"/>
  <c r="G290" i="3"/>
  <c r="G282" i="3"/>
  <c r="G274" i="3"/>
  <c r="G387" i="3"/>
  <c r="G379" i="3"/>
  <c r="G371" i="3"/>
  <c r="G363" i="3"/>
  <c r="G355" i="3"/>
  <c r="G347" i="3"/>
  <c r="G339" i="3"/>
  <c r="G331" i="3"/>
  <c r="G323" i="3"/>
  <c r="G315" i="3"/>
  <c r="G307" i="3"/>
  <c r="G299" i="3"/>
  <c r="G291" i="3"/>
  <c r="G283" i="3"/>
  <c r="G388" i="3"/>
  <c r="G380" i="3"/>
  <c r="G372" i="3"/>
  <c r="G364" i="3"/>
  <c r="G356" i="3"/>
  <c r="G348" i="3"/>
  <c r="G340" i="3"/>
  <c r="G332" i="3"/>
  <c r="G324" i="3"/>
  <c r="G316" i="3"/>
  <c r="G308" i="3"/>
  <c r="G300" i="3"/>
  <c r="G292" i="3"/>
  <c r="G284" i="3"/>
  <c r="G276" i="3"/>
  <c r="G394" i="3"/>
  <c r="G389" i="3"/>
  <c r="G381" i="3"/>
  <c r="G373" i="3"/>
  <c r="G365" i="3"/>
  <c r="G357" i="3"/>
  <c r="G349" i="3"/>
  <c r="G341" i="3"/>
  <c r="G333" i="3"/>
  <c r="G325" i="3"/>
  <c r="G317" i="3"/>
  <c r="G309" i="3"/>
  <c r="G301" i="3"/>
  <c r="G293" i="3"/>
  <c r="G285" i="3"/>
  <c r="G277" i="3"/>
  <c r="G390" i="3"/>
  <c r="G382" i="3"/>
  <c r="G374" i="3"/>
  <c r="G366" i="3"/>
  <c r="G358" i="3"/>
  <c r="G350" i="3"/>
  <c r="G342" i="3"/>
  <c r="G334" i="3"/>
  <c r="G326" i="3"/>
  <c r="G318" i="3"/>
  <c r="G310" i="3"/>
  <c r="G302" i="3"/>
  <c r="G294" i="3"/>
  <c r="G286" i="3"/>
  <c r="G278" i="3"/>
  <c r="G391" i="3"/>
  <c r="G383" i="3"/>
  <c r="G375" i="3"/>
  <c r="G367" i="3"/>
  <c r="G359" i="3"/>
  <c r="G351" i="3"/>
  <c r="G343" i="3"/>
  <c r="G335" i="3"/>
  <c r="G327" i="3"/>
  <c r="G319" i="3"/>
  <c r="G311" i="3"/>
  <c r="G303" i="3"/>
  <c r="G295" i="3"/>
  <c r="G287" i="3"/>
  <c r="G279" i="3"/>
  <c r="G271" i="3"/>
  <c r="G392" i="3"/>
  <c r="G384" i="3"/>
  <c r="G376" i="3"/>
  <c r="G368" i="3"/>
  <c r="G360" i="3"/>
  <c r="G352" i="3"/>
  <c r="G344" i="3"/>
  <c r="G336" i="3"/>
  <c r="G328" i="3"/>
  <c r="G320" i="3"/>
  <c r="G312" i="3"/>
  <c r="G304" i="3"/>
  <c r="G296" i="3"/>
  <c r="G288" i="3"/>
  <c r="G280" i="3"/>
  <c r="G272" i="3"/>
  <c r="G263" i="3"/>
  <c r="G255" i="3"/>
  <c r="G247" i="3"/>
  <c r="G239" i="3"/>
  <c r="G231" i="3"/>
  <c r="G369" i="3"/>
  <c r="G337" i="3"/>
  <c r="G305" i="3"/>
  <c r="G275" i="3"/>
  <c r="G264" i="3"/>
  <c r="G256" i="3"/>
  <c r="G248" i="3"/>
  <c r="G240" i="3"/>
  <c r="G265" i="3"/>
  <c r="G257" i="3"/>
  <c r="G249" i="3"/>
  <c r="G241" i="3"/>
  <c r="G233" i="3"/>
  <c r="G377" i="3"/>
  <c r="G345" i="3"/>
  <c r="G313" i="3"/>
  <c r="G281" i="3"/>
  <c r="G266" i="3"/>
  <c r="G258" i="3"/>
  <c r="G250" i="3"/>
  <c r="G242" i="3"/>
  <c r="G234" i="3"/>
  <c r="G273" i="3"/>
  <c r="G267" i="3"/>
  <c r="G259" i="3"/>
  <c r="G251" i="3"/>
  <c r="G243" i="3"/>
  <c r="G235" i="3"/>
  <c r="G385" i="3"/>
  <c r="G353" i="3"/>
  <c r="G321" i="3"/>
  <c r="G289" i="3"/>
  <c r="G268" i="3"/>
  <c r="G260" i="3"/>
  <c r="G252" i="3"/>
  <c r="G244" i="3"/>
  <c r="G236" i="3"/>
  <c r="G269" i="3"/>
  <c r="G261" i="3"/>
  <c r="G253" i="3"/>
  <c r="G245" i="3"/>
  <c r="G237" i="3"/>
  <c r="G229" i="3"/>
  <c r="G393" i="3"/>
  <c r="G361" i="3"/>
  <c r="G329" i="3"/>
  <c r="G297" i="3"/>
  <c r="G270" i="3"/>
  <c r="G262" i="3"/>
  <c r="G254" i="3"/>
  <c r="G246" i="3"/>
  <c r="G238" i="3"/>
  <c r="G232" i="3"/>
  <c r="G223" i="3"/>
  <c r="G215" i="3"/>
  <c r="G207" i="3"/>
  <c r="G199" i="3"/>
  <c r="G191" i="3"/>
  <c r="G183" i="3"/>
  <c r="G175" i="3"/>
  <c r="G167" i="3"/>
  <c r="G159" i="3"/>
  <c r="G151" i="3"/>
  <c r="G143" i="3"/>
  <c r="G135" i="3"/>
  <c r="G230" i="3"/>
  <c r="G224" i="3"/>
  <c r="G216" i="3"/>
  <c r="G208" i="3"/>
  <c r="G200" i="3"/>
  <c r="G192" i="3"/>
  <c r="G184" i="3"/>
  <c r="G176" i="3"/>
  <c r="G168" i="3"/>
  <c r="G160" i="3"/>
  <c r="G152" i="3"/>
  <c r="G144" i="3"/>
  <c r="G136" i="3"/>
  <c r="G128" i="3"/>
  <c r="G120" i="3"/>
  <c r="G112" i="3"/>
  <c r="G225" i="3"/>
  <c r="G217" i="3"/>
  <c r="G209" i="3"/>
  <c r="G201" i="3"/>
  <c r="G193" i="3"/>
  <c r="G185" i="3"/>
  <c r="G177" i="3"/>
  <c r="G169" i="3"/>
  <c r="G161" i="3"/>
  <c r="G153" i="3"/>
  <c r="G145" i="3"/>
  <c r="G137" i="3"/>
  <c r="G129" i="3"/>
  <c r="G121" i="3"/>
  <c r="G113" i="3"/>
  <c r="G226" i="3"/>
  <c r="G218" i="3"/>
  <c r="G210" i="3"/>
  <c r="G202" i="3"/>
  <c r="G194" i="3"/>
  <c r="G186" i="3"/>
  <c r="G178" i="3"/>
  <c r="G170" i="3"/>
  <c r="G162" i="3"/>
  <c r="G154" i="3"/>
  <c r="G146" i="3"/>
  <c r="G138" i="3"/>
  <c r="G130" i="3"/>
  <c r="G122" i="3"/>
  <c r="G114" i="3"/>
  <c r="G106" i="3"/>
  <c r="G227" i="3"/>
  <c r="G219" i="3"/>
  <c r="G211" i="3"/>
  <c r="G203" i="3"/>
  <c r="G195" i="3"/>
  <c r="G187" i="3"/>
  <c r="G179" i="3"/>
  <c r="G171" i="3"/>
  <c r="G163" i="3"/>
  <c r="G155" i="3"/>
  <c r="G147" i="3"/>
  <c r="G139" i="3"/>
  <c r="G131" i="3"/>
  <c r="G123" i="3"/>
  <c r="G115" i="3"/>
  <c r="G107" i="3"/>
  <c r="G228" i="3"/>
  <c r="G220" i="3"/>
  <c r="G212" i="3"/>
  <c r="G204" i="3"/>
  <c r="G196" i="3"/>
  <c r="G188" i="3"/>
  <c r="G180" i="3"/>
  <c r="G172" i="3"/>
  <c r="G164" i="3"/>
  <c r="G156" i="3"/>
  <c r="G148" i="3"/>
  <c r="G140" i="3"/>
  <c r="G132" i="3"/>
  <c r="G124" i="3"/>
  <c r="G116" i="3"/>
  <c r="G108" i="3"/>
  <c r="G221" i="3"/>
  <c r="G213" i="3"/>
  <c r="G205" i="3"/>
  <c r="G197" i="3"/>
  <c r="G189" i="3"/>
  <c r="G181" i="3"/>
  <c r="G173" i="3"/>
  <c r="G165" i="3"/>
  <c r="G157" i="3"/>
  <c r="G149" i="3"/>
  <c r="G141" i="3"/>
  <c r="G133" i="3"/>
  <c r="G125" i="3"/>
  <c r="G117" i="3"/>
  <c r="G109" i="3"/>
  <c r="G222" i="3"/>
  <c r="G214" i="3"/>
  <c r="G206" i="3"/>
  <c r="G198" i="3"/>
  <c r="G190" i="3"/>
  <c r="G182" i="3"/>
  <c r="G174" i="3"/>
  <c r="G166" i="3"/>
  <c r="H6" i="3"/>
  <c r="C7" i="3"/>
  <c r="K7" i="3"/>
  <c r="E8" i="3"/>
  <c r="H9" i="3"/>
  <c r="I10" i="3"/>
  <c r="I11" i="3"/>
  <c r="I12" i="3"/>
  <c r="J13" i="3"/>
  <c r="J14" i="3"/>
  <c r="J15" i="3"/>
  <c r="C16" i="3"/>
  <c r="K16" i="3"/>
  <c r="D17" i="3"/>
  <c r="L17" i="3"/>
  <c r="E18" i="3"/>
  <c r="G20" i="3"/>
  <c r="H21" i="3"/>
  <c r="I22" i="3"/>
  <c r="J23" i="3"/>
  <c r="C24" i="3"/>
  <c r="K24" i="3"/>
  <c r="D25" i="3"/>
  <c r="L25" i="3"/>
  <c r="E26" i="3"/>
  <c r="G28" i="3"/>
  <c r="H29" i="3"/>
  <c r="I30" i="3"/>
  <c r="J31" i="3"/>
  <c r="C32" i="3"/>
  <c r="K32" i="3"/>
  <c r="D33" i="3"/>
  <c r="L33" i="3"/>
  <c r="E34" i="3"/>
  <c r="G36" i="3"/>
  <c r="H37" i="3"/>
  <c r="I38" i="3"/>
  <c r="J39" i="3"/>
  <c r="C40" i="3"/>
  <c r="K40" i="3"/>
  <c r="D41" i="3"/>
  <c r="L41" i="3"/>
  <c r="E42" i="3"/>
  <c r="G44" i="3"/>
  <c r="H45" i="3"/>
  <c r="I46" i="3"/>
  <c r="J47" i="3"/>
  <c r="C48" i="3"/>
  <c r="K48" i="3"/>
  <c r="D49" i="3"/>
  <c r="L49" i="3"/>
  <c r="E50" i="3"/>
  <c r="G52" i="3"/>
  <c r="H53" i="3"/>
  <c r="I54" i="3"/>
  <c r="J55" i="3"/>
  <c r="C56" i="3"/>
  <c r="K56" i="3"/>
  <c r="D57" i="3"/>
  <c r="L57" i="3"/>
  <c r="E58" i="3"/>
  <c r="G60" i="3"/>
  <c r="H61" i="3"/>
  <c r="I62" i="3"/>
  <c r="J63" i="3"/>
  <c r="C64" i="3"/>
  <c r="K64" i="3"/>
  <c r="D65" i="3"/>
  <c r="L65" i="3"/>
  <c r="E66" i="3"/>
  <c r="G68" i="3"/>
  <c r="H69" i="3"/>
  <c r="I70" i="3"/>
  <c r="J71" i="3"/>
  <c r="C72" i="3"/>
  <c r="K72" i="3"/>
  <c r="D73" i="3"/>
  <c r="L73" i="3"/>
  <c r="E74" i="3"/>
  <c r="G76" i="3"/>
  <c r="H77" i="3"/>
  <c r="I78" i="3"/>
  <c r="J79" i="3"/>
  <c r="C80" i="3"/>
  <c r="K80" i="3"/>
  <c r="D81" i="3"/>
  <c r="L81" i="3"/>
  <c r="E82" i="3"/>
  <c r="G84" i="3"/>
  <c r="H85" i="3"/>
  <c r="I86" i="3"/>
  <c r="J87" i="3"/>
  <c r="C88" i="3"/>
  <c r="K88" i="3"/>
  <c r="D89" i="3"/>
  <c r="L89" i="3"/>
  <c r="E90" i="3"/>
  <c r="G92" i="3"/>
  <c r="H93" i="3"/>
  <c r="I94" i="3"/>
  <c r="J95" i="3"/>
  <c r="C96" i="3"/>
  <c r="K96" i="3"/>
  <c r="D97" i="3"/>
  <c r="L97" i="3"/>
  <c r="E98" i="3"/>
  <c r="G100" i="3"/>
  <c r="I102" i="3"/>
  <c r="J103" i="3"/>
  <c r="C104" i="3"/>
  <c r="K104" i="3"/>
  <c r="D105" i="3"/>
  <c r="C107" i="3"/>
  <c r="E109" i="3"/>
  <c r="G110" i="3"/>
  <c r="C114" i="3"/>
  <c r="K115" i="3"/>
  <c r="J121" i="3"/>
  <c r="E125" i="3"/>
  <c r="G126" i="3"/>
  <c r="J137" i="3"/>
  <c r="L139" i="3"/>
  <c r="K154" i="3"/>
  <c r="H1005" i="3"/>
  <c r="H997" i="3"/>
  <c r="H989" i="3"/>
  <c r="H981" i="3"/>
  <c r="H998" i="3"/>
  <c r="H990" i="3"/>
  <c r="H982" i="3"/>
  <c r="H999" i="3"/>
  <c r="H991" i="3"/>
  <c r="H983" i="3"/>
  <c r="H1000" i="3"/>
  <c r="H992" i="3"/>
  <c r="H984" i="3"/>
  <c r="H976" i="3"/>
  <c r="H1001" i="3"/>
  <c r="H993" i="3"/>
  <c r="H985" i="3"/>
  <c r="H977" i="3"/>
  <c r="H1002" i="3"/>
  <c r="H994" i="3"/>
  <c r="H986" i="3"/>
  <c r="H978" i="3"/>
  <c r="H1003" i="3"/>
  <c r="H995" i="3"/>
  <c r="H987" i="3"/>
  <c r="H979" i="3"/>
  <c r="H973" i="3"/>
  <c r="H965" i="3"/>
  <c r="H957" i="3"/>
  <c r="H988" i="3"/>
  <c r="H974" i="3"/>
  <c r="H966" i="3"/>
  <c r="H958" i="3"/>
  <c r="H996" i="3"/>
  <c r="H968" i="3"/>
  <c r="H960" i="3"/>
  <c r="H952" i="3"/>
  <c r="H975" i="3"/>
  <c r="H969" i="3"/>
  <c r="H961" i="3"/>
  <c r="H953" i="3"/>
  <c r="H1004" i="3"/>
  <c r="H970" i="3"/>
  <c r="H962" i="3"/>
  <c r="H954" i="3"/>
  <c r="H980" i="3"/>
  <c r="H972" i="3"/>
  <c r="H964" i="3"/>
  <c r="H956" i="3"/>
  <c r="H955" i="3"/>
  <c r="H945" i="3"/>
  <c r="H937" i="3"/>
  <c r="H929" i="3"/>
  <c r="H946" i="3"/>
  <c r="H938" i="3"/>
  <c r="H930" i="3"/>
  <c r="H967" i="3"/>
  <c r="H948" i="3"/>
  <c r="H940" i="3"/>
  <c r="H932" i="3"/>
  <c r="H963" i="3"/>
  <c r="H951" i="3"/>
  <c r="H949" i="3"/>
  <c r="H941" i="3"/>
  <c r="H933" i="3"/>
  <c r="H942" i="3"/>
  <c r="H934" i="3"/>
  <c r="H926" i="3"/>
  <c r="H971" i="3"/>
  <c r="H950" i="3"/>
  <c r="H944" i="3"/>
  <c r="H936" i="3"/>
  <c r="H928" i="3"/>
  <c r="H918" i="3"/>
  <c r="H910" i="3"/>
  <c r="H902" i="3"/>
  <c r="H925" i="3"/>
  <c r="H920" i="3"/>
  <c r="H912" i="3"/>
  <c r="H904" i="3"/>
  <c r="H943" i="3"/>
  <c r="H927" i="3"/>
  <c r="H921" i="3"/>
  <c r="H913" i="3"/>
  <c r="H905" i="3"/>
  <c r="H922" i="3"/>
  <c r="H914" i="3"/>
  <c r="H906" i="3"/>
  <c r="H924" i="3"/>
  <c r="H916" i="3"/>
  <c r="H908" i="3"/>
  <c r="H959" i="3"/>
  <c r="H935" i="3"/>
  <c r="H917" i="3"/>
  <c r="H909" i="3"/>
  <c r="H897" i="3"/>
  <c r="H889" i="3"/>
  <c r="H881" i="3"/>
  <c r="H915" i="3"/>
  <c r="H898" i="3"/>
  <c r="H947" i="3"/>
  <c r="H931" i="3"/>
  <c r="H903" i="3"/>
  <c r="H899" i="3"/>
  <c r="H891" i="3"/>
  <c r="H883" i="3"/>
  <c r="H911" i="3"/>
  <c r="H900" i="3"/>
  <c r="H892" i="3"/>
  <c r="H884" i="3"/>
  <c r="H893" i="3"/>
  <c r="H885" i="3"/>
  <c r="H923" i="3"/>
  <c r="H907" i="3"/>
  <c r="H901" i="3"/>
  <c r="H939" i="3"/>
  <c r="H895" i="3"/>
  <c r="H887" i="3"/>
  <c r="H919" i="3"/>
  <c r="H896" i="3"/>
  <c r="H888" i="3"/>
  <c r="H880" i="3"/>
  <c r="H886" i="3"/>
  <c r="H874" i="3"/>
  <c r="H866" i="3"/>
  <c r="H858" i="3"/>
  <c r="H875" i="3"/>
  <c r="H882" i="3"/>
  <c r="H876" i="3"/>
  <c r="H868" i="3"/>
  <c r="H860" i="3"/>
  <c r="H852" i="3"/>
  <c r="H877" i="3"/>
  <c r="H869" i="3"/>
  <c r="H861" i="3"/>
  <c r="H853" i="3"/>
  <c r="H894" i="3"/>
  <c r="H878" i="3"/>
  <c r="H870" i="3"/>
  <c r="H862" i="3"/>
  <c r="H854" i="3"/>
  <c r="H890" i="3"/>
  <c r="H879" i="3"/>
  <c r="H872" i="3"/>
  <c r="H864" i="3"/>
  <c r="H856" i="3"/>
  <c r="H873" i="3"/>
  <c r="H865" i="3"/>
  <c r="H857" i="3"/>
  <c r="H850" i="3"/>
  <c r="H842" i="3"/>
  <c r="H834" i="3"/>
  <c r="H826" i="3"/>
  <c r="H818" i="3"/>
  <c r="H810" i="3"/>
  <c r="H871" i="3"/>
  <c r="H855" i="3"/>
  <c r="H851" i="3"/>
  <c r="H843" i="3"/>
  <c r="H835" i="3"/>
  <c r="H844" i="3"/>
  <c r="H836" i="3"/>
  <c r="H828" i="3"/>
  <c r="H820" i="3"/>
  <c r="H812" i="3"/>
  <c r="H867" i="3"/>
  <c r="H845" i="3"/>
  <c r="H837" i="3"/>
  <c r="H829" i="3"/>
  <c r="H821" i="3"/>
  <c r="H813" i="3"/>
  <c r="H846" i="3"/>
  <c r="H838" i="3"/>
  <c r="H830" i="3"/>
  <c r="H822" i="3"/>
  <c r="H814" i="3"/>
  <c r="H863" i="3"/>
  <c r="H847" i="3"/>
  <c r="H839" i="3"/>
  <c r="H831" i="3"/>
  <c r="H848" i="3"/>
  <c r="H840" i="3"/>
  <c r="H832" i="3"/>
  <c r="H824" i="3"/>
  <c r="H816" i="3"/>
  <c r="H859" i="3"/>
  <c r="H849" i="3"/>
  <c r="H841" i="3"/>
  <c r="H833" i="3"/>
  <c r="H825" i="3"/>
  <c r="H817" i="3"/>
  <c r="H809" i="3"/>
  <c r="H823" i="3"/>
  <c r="H808" i="3"/>
  <c r="H800" i="3"/>
  <c r="H792" i="3"/>
  <c r="H784" i="3"/>
  <c r="H776" i="3"/>
  <c r="H768" i="3"/>
  <c r="H801" i="3"/>
  <c r="H793" i="3"/>
  <c r="H785" i="3"/>
  <c r="H819" i="3"/>
  <c r="H802" i="3"/>
  <c r="H794" i="3"/>
  <c r="H786" i="3"/>
  <c r="H778" i="3"/>
  <c r="H770" i="3"/>
  <c r="H762" i="3"/>
  <c r="H803" i="3"/>
  <c r="H795" i="3"/>
  <c r="H787" i="3"/>
  <c r="H779" i="3"/>
  <c r="H771" i="3"/>
  <c r="H763" i="3"/>
  <c r="H815" i="3"/>
  <c r="H804" i="3"/>
  <c r="H796" i="3"/>
  <c r="H788" i="3"/>
  <c r="H780" i="3"/>
  <c r="H772" i="3"/>
  <c r="H764" i="3"/>
  <c r="H805" i="3"/>
  <c r="H797" i="3"/>
  <c r="H789" i="3"/>
  <c r="H781" i="3"/>
  <c r="H827" i="3"/>
  <c r="H811" i="3"/>
  <c r="H806" i="3"/>
  <c r="H798" i="3"/>
  <c r="H790" i="3"/>
  <c r="H782" i="3"/>
  <c r="H774" i="3"/>
  <c r="H766" i="3"/>
  <c r="H807" i="3"/>
  <c r="H799" i="3"/>
  <c r="H791" i="3"/>
  <c r="H783" i="3"/>
  <c r="H775" i="3"/>
  <c r="H767" i="3"/>
  <c r="H765" i="3"/>
  <c r="H757" i="3"/>
  <c r="H758" i="3"/>
  <c r="H750" i="3"/>
  <c r="H742" i="3"/>
  <c r="H734" i="3"/>
  <c r="H777" i="3"/>
  <c r="H759" i="3"/>
  <c r="H751" i="3"/>
  <c r="H743" i="3"/>
  <c r="H735" i="3"/>
  <c r="H727" i="3"/>
  <c r="H719" i="3"/>
  <c r="H711" i="3"/>
  <c r="H760" i="3"/>
  <c r="H752" i="3"/>
  <c r="H744" i="3"/>
  <c r="H736" i="3"/>
  <c r="H728" i="3"/>
  <c r="H720" i="3"/>
  <c r="H712" i="3"/>
  <c r="H773" i="3"/>
  <c r="H761" i="3"/>
  <c r="H753" i="3"/>
  <c r="H745" i="3"/>
  <c r="H737" i="3"/>
  <c r="H729" i="3"/>
  <c r="H721" i="3"/>
  <c r="H754" i="3"/>
  <c r="H746" i="3"/>
  <c r="H738" i="3"/>
  <c r="H730" i="3"/>
  <c r="H722" i="3"/>
  <c r="H769" i="3"/>
  <c r="H755" i="3"/>
  <c r="H747" i="3"/>
  <c r="H739" i="3"/>
  <c r="H731" i="3"/>
  <c r="H723" i="3"/>
  <c r="H715" i="3"/>
  <c r="H707" i="3"/>
  <c r="H756" i="3"/>
  <c r="H748" i="3"/>
  <c r="H740" i="3"/>
  <c r="H732" i="3"/>
  <c r="H724" i="3"/>
  <c r="H716" i="3"/>
  <c r="H708" i="3"/>
  <c r="H702" i="3"/>
  <c r="H694" i="3"/>
  <c r="H686" i="3"/>
  <c r="H678" i="3"/>
  <c r="H670" i="3"/>
  <c r="H662" i="3"/>
  <c r="H726" i="3"/>
  <c r="H703" i="3"/>
  <c r="H695" i="3"/>
  <c r="H687" i="3"/>
  <c r="H679" i="3"/>
  <c r="H671" i="3"/>
  <c r="H663" i="3"/>
  <c r="H704" i="3"/>
  <c r="H696" i="3"/>
  <c r="H688" i="3"/>
  <c r="H680" i="3"/>
  <c r="H672" i="3"/>
  <c r="H664" i="3"/>
  <c r="H656" i="3"/>
  <c r="H741" i="3"/>
  <c r="H733" i="3"/>
  <c r="H718" i="3"/>
  <c r="H714" i="3"/>
  <c r="H710" i="3"/>
  <c r="H706" i="3"/>
  <c r="H705" i="3"/>
  <c r="H697" i="3"/>
  <c r="H689" i="3"/>
  <c r="H681" i="3"/>
  <c r="H673" i="3"/>
  <c r="H665" i="3"/>
  <c r="H657" i="3"/>
  <c r="H698" i="3"/>
  <c r="H690" i="3"/>
  <c r="H682" i="3"/>
  <c r="H674" i="3"/>
  <c r="H666" i="3"/>
  <c r="H658" i="3"/>
  <c r="H749" i="3"/>
  <c r="H699" i="3"/>
  <c r="H691" i="3"/>
  <c r="H683" i="3"/>
  <c r="H675" i="3"/>
  <c r="H667" i="3"/>
  <c r="H700" i="3"/>
  <c r="H692" i="3"/>
  <c r="H684" i="3"/>
  <c r="H676" i="3"/>
  <c r="H668" i="3"/>
  <c r="H660" i="3"/>
  <c r="H677" i="3"/>
  <c r="H653" i="3"/>
  <c r="H645" i="3"/>
  <c r="H637" i="3"/>
  <c r="H629" i="3"/>
  <c r="H621" i="3"/>
  <c r="H613" i="3"/>
  <c r="H654" i="3"/>
  <c r="H646" i="3"/>
  <c r="H638" i="3"/>
  <c r="H630" i="3"/>
  <c r="H622" i="3"/>
  <c r="H614" i="3"/>
  <c r="H606" i="3"/>
  <c r="H685" i="3"/>
  <c r="H655" i="3"/>
  <c r="H647" i="3"/>
  <c r="H639" i="3"/>
  <c r="H631" i="3"/>
  <c r="H623" i="3"/>
  <c r="H615" i="3"/>
  <c r="H607" i="3"/>
  <c r="H648" i="3"/>
  <c r="H640" i="3"/>
  <c r="H632" i="3"/>
  <c r="H624" i="3"/>
  <c r="H616" i="3"/>
  <c r="H608" i="3"/>
  <c r="H717" i="3"/>
  <c r="H693" i="3"/>
  <c r="H661" i="3"/>
  <c r="H649" i="3"/>
  <c r="H641" i="3"/>
  <c r="H633" i="3"/>
  <c r="H625" i="3"/>
  <c r="H617" i="3"/>
  <c r="H609" i="3"/>
  <c r="H725" i="3"/>
  <c r="H713" i="3"/>
  <c r="H659" i="3"/>
  <c r="H650" i="3"/>
  <c r="H642" i="3"/>
  <c r="H634" i="3"/>
  <c r="H626" i="3"/>
  <c r="H618" i="3"/>
  <c r="H709" i="3"/>
  <c r="H701" i="3"/>
  <c r="H669" i="3"/>
  <c r="H651" i="3"/>
  <c r="H643" i="3"/>
  <c r="H635" i="3"/>
  <c r="H627" i="3"/>
  <c r="H619" i="3"/>
  <c r="H611" i="3"/>
  <c r="H644" i="3"/>
  <c r="H612" i="3"/>
  <c r="H600" i="3"/>
  <c r="H592" i="3"/>
  <c r="H584" i="3"/>
  <c r="H576" i="3"/>
  <c r="H568" i="3"/>
  <c r="H560" i="3"/>
  <c r="H601" i="3"/>
  <c r="H593" i="3"/>
  <c r="H585" i="3"/>
  <c r="H577" i="3"/>
  <c r="H569" i="3"/>
  <c r="H561" i="3"/>
  <c r="H553" i="3"/>
  <c r="H652" i="3"/>
  <c r="H620" i="3"/>
  <c r="H602" i="3"/>
  <c r="H594" i="3"/>
  <c r="H586" i="3"/>
  <c r="H578" i="3"/>
  <c r="H570" i="3"/>
  <c r="H562" i="3"/>
  <c r="H554" i="3"/>
  <c r="H604" i="3"/>
  <c r="H603" i="3"/>
  <c r="H595" i="3"/>
  <c r="H587" i="3"/>
  <c r="H579" i="3"/>
  <c r="H571" i="3"/>
  <c r="H563" i="3"/>
  <c r="H555" i="3"/>
  <c r="H628" i="3"/>
  <c r="H610" i="3"/>
  <c r="H596" i="3"/>
  <c r="H588" i="3"/>
  <c r="H580" i="3"/>
  <c r="H572" i="3"/>
  <c r="H564" i="3"/>
  <c r="H556" i="3"/>
  <c r="H597" i="3"/>
  <c r="H589" i="3"/>
  <c r="H581" i="3"/>
  <c r="H636" i="3"/>
  <c r="H598" i="3"/>
  <c r="H590" i="3"/>
  <c r="H582" i="3"/>
  <c r="H574" i="3"/>
  <c r="H566" i="3"/>
  <c r="H558" i="3"/>
  <c r="H550" i="3"/>
  <c r="H605" i="3"/>
  <c r="H583" i="3"/>
  <c r="H552" i="3"/>
  <c r="H546" i="3"/>
  <c r="H538" i="3"/>
  <c r="H530" i="3"/>
  <c r="H522" i="3"/>
  <c r="H514" i="3"/>
  <c r="H506" i="3"/>
  <c r="H575" i="3"/>
  <c r="H565" i="3"/>
  <c r="H559" i="3"/>
  <c r="H547" i="3"/>
  <c r="H539" i="3"/>
  <c r="H531" i="3"/>
  <c r="H523" i="3"/>
  <c r="H515" i="3"/>
  <c r="H507" i="3"/>
  <c r="H591" i="3"/>
  <c r="H548" i="3"/>
  <c r="H540" i="3"/>
  <c r="H532" i="3"/>
  <c r="H524" i="3"/>
  <c r="H516" i="3"/>
  <c r="H508" i="3"/>
  <c r="H549" i="3"/>
  <c r="H541" i="3"/>
  <c r="H533" i="3"/>
  <c r="H525" i="3"/>
  <c r="H517" i="3"/>
  <c r="H509" i="3"/>
  <c r="H501" i="3"/>
  <c r="H599" i="3"/>
  <c r="H551" i="3"/>
  <c r="H542" i="3"/>
  <c r="H534" i="3"/>
  <c r="H526" i="3"/>
  <c r="H518" i="3"/>
  <c r="H510" i="3"/>
  <c r="H502" i="3"/>
  <c r="H573" i="3"/>
  <c r="H567" i="3"/>
  <c r="H557" i="3"/>
  <c r="H543" i="3"/>
  <c r="H535" i="3"/>
  <c r="H527" i="3"/>
  <c r="H519" i="3"/>
  <c r="H511" i="3"/>
  <c r="H503" i="3"/>
  <c r="H544" i="3"/>
  <c r="H536" i="3"/>
  <c r="H528" i="3"/>
  <c r="H505" i="3"/>
  <c r="H498" i="3"/>
  <c r="H490" i="3"/>
  <c r="H482" i="3"/>
  <c r="H474" i="3"/>
  <c r="H466" i="3"/>
  <c r="H458" i="3"/>
  <c r="H545" i="3"/>
  <c r="H513" i="3"/>
  <c r="H504" i="3"/>
  <c r="H499" i="3"/>
  <c r="H491" i="3"/>
  <c r="H483" i="3"/>
  <c r="H500" i="3"/>
  <c r="H492" i="3"/>
  <c r="H484" i="3"/>
  <c r="H476" i="3"/>
  <c r="H468" i="3"/>
  <c r="H460" i="3"/>
  <c r="H452" i="3"/>
  <c r="H520" i="3"/>
  <c r="H493" i="3"/>
  <c r="H485" i="3"/>
  <c r="H477" i="3"/>
  <c r="H469" i="3"/>
  <c r="H461" i="3"/>
  <c r="H453" i="3"/>
  <c r="H494" i="3"/>
  <c r="H486" i="3"/>
  <c r="H478" i="3"/>
  <c r="H470" i="3"/>
  <c r="H462" i="3"/>
  <c r="H454" i="3"/>
  <c r="H529" i="3"/>
  <c r="H521" i="3"/>
  <c r="H495" i="3"/>
  <c r="H487" i="3"/>
  <c r="H479" i="3"/>
  <c r="H496" i="3"/>
  <c r="H488" i="3"/>
  <c r="H480" i="3"/>
  <c r="H472" i="3"/>
  <c r="H464" i="3"/>
  <c r="H456" i="3"/>
  <c r="H537" i="3"/>
  <c r="H512" i="3"/>
  <c r="H497" i="3"/>
  <c r="H489" i="3"/>
  <c r="H481" i="3"/>
  <c r="H473" i="3"/>
  <c r="H465" i="3"/>
  <c r="H457" i="3"/>
  <c r="H471" i="3"/>
  <c r="H455" i="3"/>
  <c r="H442" i="3"/>
  <c r="H434" i="3"/>
  <c r="H426" i="3"/>
  <c r="H418" i="3"/>
  <c r="H410" i="3"/>
  <c r="H402" i="3"/>
  <c r="H443" i="3"/>
  <c r="H435" i="3"/>
  <c r="H427" i="3"/>
  <c r="H419" i="3"/>
  <c r="H411" i="3"/>
  <c r="H403" i="3"/>
  <c r="H467" i="3"/>
  <c r="H451" i="3"/>
  <c r="H450" i="3"/>
  <c r="H444" i="3"/>
  <c r="H436" i="3"/>
  <c r="H428" i="3"/>
  <c r="H420" i="3"/>
  <c r="H412" i="3"/>
  <c r="H404" i="3"/>
  <c r="H396" i="3"/>
  <c r="H445" i="3"/>
  <c r="H437" i="3"/>
  <c r="H429" i="3"/>
  <c r="H421" i="3"/>
  <c r="H413" i="3"/>
  <c r="H405" i="3"/>
  <c r="H397" i="3"/>
  <c r="H463" i="3"/>
  <c r="H446" i="3"/>
  <c r="H438" i="3"/>
  <c r="H430" i="3"/>
  <c r="H422" i="3"/>
  <c r="H414" i="3"/>
  <c r="H406" i="3"/>
  <c r="H398" i="3"/>
  <c r="H447" i="3"/>
  <c r="H439" i="3"/>
  <c r="H431" i="3"/>
  <c r="H423" i="3"/>
  <c r="H415" i="3"/>
  <c r="H407" i="3"/>
  <c r="H399" i="3"/>
  <c r="H475" i="3"/>
  <c r="H459" i="3"/>
  <c r="H448" i="3"/>
  <c r="H440" i="3"/>
  <c r="H432" i="3"/>
  <c r="H424" i="3"/>
  <c r="H416" i="3"/>
  <c r="H408" i="3"/>
  <c r="H400" i="3"/>
  <c r="H449" i="3"/>
  <c r="H441" i="3"/>
  <c r="H433" i="3"/>
  <c r="H425" i="3"/>
  <c r="H417" i="3"/>
  <c r="H409" i="3"/>
  <c r="H401" i="3"/>
  <c r="H387" i="3"/>
  <c r="H379" i="3"/>
  <c r="H371" i="3"/>
  <c r="H363" i="3"/>
  <c r="H355" i="3"/>
  <c r="H347" i="3"/>
  <c r="H339" i="3"/>
  <c r="H331" i="3"/>
  <c r="H323" i="3"/>
  <c r="H315" i="3"/>
  <c r="H307" i="3"/>
  <c r="H299" i="3"/>
  <c r="H291" i="3"/>
  <c r="H283" i="3"/>
  <c r="H275" i="3"/>
  <c r="H388" i="3"/>
  <c r="H380" i="3"/>
  <c r="H372" i="3"/>
  <c r="H364" i="3"/>
  <c r="H356" i="3"/>
  <c r="H348" i="3"/>
  <c r="H340" i="3"/>
  <c r="H332" i="3"/>
  <c r="H324" i="3"/>
  <c r="H316" i="3"/>
  <c r="H308" i="3"/>
  <c r="H300" i="3"/>
  <c r="H292" i="3"/>
  <c r="H284" i="3"/>
  <c r="H394" i="3"/>
  <c r="H389" i="3"/>
  <c r="H381" i="3"/>
  <c r="H373" i="3"/>
  <c r="H365" i="3"/>
  <c r="H357" i="3"/>
  <c r="H349" i="3"/>
  <c r="H341" i="3"/>
  <c r="H333" i="3"/>
  <c r="H325" i="3"/>
  <c r="H317" i="3"/>
  <c r="H309" i="3"/>
  <c r="H301" i="3"/>
  <c r="H293" i="3"/>
  <c r="H285" i="3"/>
  <c r="H277" i="3"/>
  <c r="H390" i="3"/>
  <c r="H382" i="3"/>
  <c r="H374" i="3"/>
  <c r="H366" i="3"/>
  <c r="H358" i="3"/>
  <c r="H350" i="3"/>
  <c r="H342" i="3"/>
  <c r="H334" i="3"/>
  <c r="H326" i="3"/>
  <c r="H318" i="3"/>
  <c r="H310" i="3"/>
  <c r="H302" i="3"/>
  <c r="H294" i="3"/>
  <c r="H286" i="3"/>
  <c r="H278" i="3"/>
  <c r="H395" i="3"/>
  <c r="H391" i="3"/>
  <c r="H383" i="3"/>
  <c r="H375" i="3"/>
  <c r="H367" i="3"/>
  <c r="H359" i="3"/>
  <c r="H351" i="3"/>
  <c r="H343" i="3"/>
  <c r="H335" i="3"/>
  <c r="H327" i="3"/>
  <c r="H319" i="3"/>
  <c r="H311" i="3"/>
  <c r="H303" i="3"/>
  <c r="H295" i="3"/>
  <c r="H287" i="3"/>
  <c r="H279" i="3"/>
  <c r="H271" i="3"/>
  <c r="H392" i="3"/>
  <c r="H384" i="3"/>
  <c r="H376" i="3"/>
  <c r="H368" i="3"/>
  <c r="H360" i="3"/>
  <c r="H352" i="3"/>
  <c r="H344" i="3"/>
  <c r="H336" i="3"/>
  <c r="H328" i="3"/>
  <c r="H320" i="3"/>
  <c r="H312" i="3"/>
  <c r="H304" i="3"/>
  <c r="H296" i="3"/>
  <c r="H288" i="3"/>
  <c r="H280" i="3"/>
  <c r="H272" i="3"/>
  <c r="H393" i="3"/>
  <c r="H385" i="3"/>
  <c r="H377" i="3"/>
  <c r="H369" i="3"/>
  <c r="H361" i="3"/>
  <c r="H353" i="3"/>
  <c r="H345" i="3"/>
  <c r="H337" i="3"/>
  <c r="H329" i="3"/>
  <c r="H321" i="3"/>
  <c r="H313" i="3"/>
  <c r="H305" i="3"/>
  <c r="H297" i="3"/>
  <c r="H289" i="3"/>
  <c r="H281" i="3"/>
  <c r="H273" i="3"/>
  <c r="H264" i="3"/>
  <c r="H256" i="3"/>
  <c r="H248" i="3"/>
  <c r="H240" i="3"/>
  <c r="H232" i="3"/>
  <c r="H386" i="3"/>
  <c r="H354" i="3"/>
  <c r="H322" i="3"/>
  <c r="H290" i="3"/>
  <c r="H274" i="3"/>
  <c r="H265" i="3"/>
  <c r="H257" i="3"/>
  <c r="H249" i="3"/>
  <c r="H241" i="3"/>
  <c r="H266" i="3"/>
  <c r="H258" i="3"/>
  <c r="H250" i="3"/>
  <c r="H242" i="3"/>
  <c r="H234" i="3"/>
  <c r="H362" i="3"/>
  <c r="H330" i="3"/>
  <c r="H298" i="3"/>
  <c r="H276" i="3"/>
  <c r="H267" i="3"/>
  <c r="H259" i="3"/>
  <c r="H251" i="3"/>
  <c r="H243" i="3"/>
  <c r="H235" i="3"/>
  <c r="H268" i="3"/>
  <c r="H260" i="3"/>
  <c r="H252" i="3"/>
  <c r="H244" i="3"/>
  <c r="H236" i="3"/>
  <c r="H370" i="3"/>
  <c r="H338" i="3"/>
  <c r="H306" i="3"/>
  <c r="H269" i="3"/>
  <c r="H261" i="3"/>
  <c r="H253" i="3"/>
  <c r="H245" i="3"/>
  <c r="H237" i="3"/>
  <c r="H229" i="3"/>
  <c r="H270" i="3"/>
  <c r="H262" i="3"/>
  <c r="H254" i="3"/>
  <c r="H246" i="3"/>
  <c r="H238" i="3"/>
  <c r="H230" i="3"/>
  <c r="H378" i="3"/>
  <c r="H346" i="3"/>
  <c r="H314" i="3"/>
  <c r="H282" i="3"/>
  <c r="H263" i="3"/>
  <c r="H255" i="3"/>
  <c r="H247" i="3"/>
  <c r="H239" i="3"/>
  <c r="H231" i="3"/>
  <c r="H224" i="3"/>
  <c r="H216" i="3"/>
  <c r="H208" i="3"/>
  <c r="H200" i="3"/>
  <c r="H192" i="3"/>
  <c r="H184" i="3"/>
  <c r="H176" i="3"/>
  <c r="H168" i="3"/>
  <c r="H160" i="3"/>
  <c r="H152" i="3"/>
  <c r="H144" i="3"/>
  <c r="H136" i="3"/>
  <c r="H225" i="3"/>
  <c r="H217" i="3"/>
  <c r="H209" i="3"/>
  <c r="H201" i="3"/>
  <c r="H193" i="3"/>
  <c r="H185" i="3"/>
  <c r="H177" i="3"/>
  <c r="H169" i="3"/>
  <c r="H161" i="3"/>
  <c r="H153" i="3"/>
  <c r="H145" i="3"/>
  <c r="H137" i="3"/>
  <c r="H129" i="3"/>
  <c r="H121" i="3"/>
  <c r="H113" i="3"/>
  <c r="H226" i="3"/>
  <c r="H218" i="3"/>
  <c r="H210" i="3"/>
  <c r="H202" i="3"/>
  <c r="H194" i="3"/>
  <c r="H186" i="3"/>
  <c r="H178" i="3"/>
  <c r="H170" i="3"/>
  <c r="H162" i="3"/>
  <c r="H154" i="3"/>
  <c r="H146" i="3"/>
  <c r="H138" i="3"/>
  <c r="H130" i="3"/>
  <c r="H122" i="3"/>
  <c r="H114" i="3"/>
  <c r="H106" i="3"/>
  <c r="H227" i="3"/>
  <c r="H219" i="3"/>
  <c r="H211" i="3"/>
  <c r="H203" i="3"/>
  <c r="H195" i="3"/>
  <c r="H187" i="3"/>
  <c r="H179" i="3"/>
  <c r="H171" i="3"/>
  <c r="H163" i="3"/>
  <c r="H155" i="3"/>
  <c r="H147" i="3"/>
  <c r="H139" i="3"/>
  <c r="H131" i="3"/>
  <c r="H123" i="3"/>
  <c r="H115" i="3"/>
  <c r="H107" i="3"/>
  <c r="H233" i="3"/>
  <c r="H228" i="3"/>
  <c r="H220" i="3"/>
  <c r="H212" i="3"/>
  <c r="H204" i="3"/>
  <c r="H196" i="3"/>
  <c r="H188" i="3"/>
  <c r="H180" i="3"/>
  <c r="H172" i="3"/>
  <c r="H164" i="3"/>
  <c r="H156" i="3"/>
  <c r="H148" i="3"/>
  <c r="H140" i="3"/>
  <c r="H132" i="3"/>
  <c r="H124" i="3"/>
  <c r="H116" i="3"/>
  <c r="H108" i="3"/>
  <c r="H221" i="3"/>
  <c r="H213" i="3"/>
  <c r="H205" i="3"/>
  <c r="H197" i="3"/>
  <c r="H189" i="3"/>
  <c r="H181" i="3"/>
  <c r="H173" i="3"/>
  <c r="H165" i="3"/>
  <c r="H157" i="3"/>
  <c r="H149" i="3"/>
  <c r="H141" i="3"/>
  <c r="H133" i="3"/>
  <c r="H125" i="3"/>
  <c r="H117" i="3"/>
  <c r="H109" i="3"/>
  <c r="H222" i="3"/>
  <c r="H214" i="3"/>
  <c r="H206" i="3"/>
  <c r="H198" i="3"/>
  <c r="H190" i="3"/>
  <c r="H182" i="3"/>
  <c r="H174" i="3"/>
  <c r="H166" i="3"/>
  <c r="H158" i="3"/>
  <c r="H150" i="3"/>
  <c r="H142" i="3"/>
  <c r="H134" i="3"/>
  <c r="H126" i="3"/>
  <c r="H118" i="3"/>
  <c r="H110" i="3"/>
  <c r="H223" i="3"/>
  <c r="H215" i="3"/>
  <c r="H207" i="3"/>
  <c r="H199" i="3"/>
  <c r="H191" i="3"/>
  <c r="H183" i="3"/>
  <c r="H175" i="3"/>
  <c r="H167" i="3"/>
  <c r="I6" i="3"/>
  <c r="D7" i="3"/>
  <c r="L7" i="3"/>
  <c r="I9" i="3"/>
  <c r="J10" i="3"/>
  <c r="J11" i="3"/>
  <c r="J12" i="3"/>
  <c r="C13" i="3"/>
  <c r="K13" i="3"/>
  <c r="C14" i="3"/>
  <c r="K14" i="3"/>
  <c r="C15" i="3"/>
  <c r="K15" i="3"/>
  <c r="D16" i="3"/>
  <c r="L16" i="3"/>
  <c r="E17" i="3"/>
  <c r="G19" i="3"/>
  <c r="H20" i="3"/>
  <c r="I21" i="3"/>
  <c r="J22" i="3"/>
  <c r="C23" i="3"/>
  <c r="K23" i="3"/>
  <c r="D24" i="3"/>
  <c r="L24" i="3"/>
  <c r="E25" i="3"/>
  <c r="G27" i="3"/>
  <c r="H28" i="3"/>
  <c r="I29" i="3"/>
  <c r="J30" i="3"/>
  <c r="C31" i="3"/>
  <c r="K31" i="3"/>
  <c r="D32" i="3"/>
  <c r="L32" i="3"/>
  <c r="E33" i="3"/>
  <c r="G35" i="3"/>
  <c r="H36" i="3"/>
  <c r="I37" i="3"/>
  <c r="J38" i="3"/>
  <c r="C39" i="3"/>
  <c r="K39" i="3"/>
  <c r="D40" i="3"/>
  <c r="L40" i="3"/>
  <c r="E41" i="3"/>
  <c r="G43" i="3"/>
  <c r="H44" i="3"/>
  <c r="I45" i="3"/>
  <c r="J46" i="3"/>
  <c r="C47" i="3"/>
  <c r="K47" i="3"/>
  <c r="D48" i="3"/>
  <c r="L48" i="3"/>
  <c r="E49" i="3"/>
  <c r="G51" i="3"/>
  <c r="H52" i="3"/>
  <c r="I53" i="3"/>
  <c r="J54" i="3"/>
  <c r="C55" i="3"/>
  <c r="K55" i="3"/>
  <c r="D56" i="3"/>
  <c r="L56" i="3"/>
  <c r="E57" i="3"/>
  <c r="G59" i="3"/>
  <c r="H60" i="3"/>
  <c r="I61" i="3"/>
  <c r="J62" i="3"/>
  <c r="C63" i="3"/>
  <c r="K63" i="3"/>
  <c r="D64" i="3"/>
  <c r="L64" i="3"/>
  <c r="E65" i="3"/>
  <c r="G67" i="3"/>
  <c r="H68" i="3"/>
  <c r="I69" i="3"/>
  <c r="J70" i="3"/>
  <c r="C71" i="3"/>
  <c r="K71" i="3"/>
  <c r="D72" i="3"/>
  <c r="L72" i="3"/>
  <c r="E73" i="3"/>
  <c r="G75" i="3"/>
  <c r="H76" i="3"/>
  <c r="I77" i="3"/>
  <c r="J78" i="3"/>
  <c r="C79" i="3"/>
  <c r="K79" i="3"/>
  <c r="D80" i="3"/>
  <c r="L80" i="3"/>
  <c r="E81" i="3"/>
  <c r="G83" i="3"/>
  <c r="H84" i="3"/>
  <c r="I85" i="3"/>
  <c r="J86" i="3"/>
  <c r="C87" i="3"/>
  <c r="K87" i="3"/>
  <c r="D88" i="3"/>
  <c r="L88" i="3"/>
  <c r="E89" i="3"/>
  <c r="G91" i="3"/>
  <c r="H92" i="3"/>
  <c r="I93" i="3"/>
  <c r="J94" i="3"/>
  <c r="C95" i="3"/>
  <c r="K95" i="3"/>
  <c r="D96" i="3"/>
  <c r="L96" i="3"/>
  <c r="E97" i="3"/>
  <c r="G99" i="3"/>
  <c r="H100" i="3"/>
  <c r="I101" i="3"/>
  <c r="J102" i="3"/>
  <c r="C103" i="3"/>
  <c r="K103" i="3"/>
  <c r="D104" i="3"/>
  <c r="L104" i="3"/>
  <c r="E105" i="3"/>
  <c r="J106" i="3"/>
  <c r="D107" i="3"/>
  <c r="D108" i="3"/>
  <c r="J114" i="3"/>
  <c r="L115" i="3"/>
  <c r="H120" i="3"/>
  <c r="D124" i="3"/>
  <c r="D131" i="3"/>
  <c r="H135" i="3"/>
  <c r="C146" i="3"/>
  <c r="E148" i="3"/>
  <c r="G150" i="3"/>
  <c r="I998" i="3"/>
  <c r="I990" i="3"/>
  <c r="I982" i="3"/>
  <c r="I999" i="3"/>
  <c r="I991" i="3"/>
  <c r="I983" i="3"/>
  <c r="I1000" i="3"/>
  <c r="I992" i="3"/>
  <c r="I984" i="3"/>
  <c r="I1001" i="3"/>
  <c r="I993" i="3"/>
  <c r="I985" i="3"/>
  <c r="I977" i="3"/>
  <c r="I1002" i="3"/>
  <c r="I994" i="3"/>
  <c r="I986" i="3"/>
  <c r="I978" i="3"/>
  <c r="I1003" i="3"/>
  <c r="I995" i="3"/>
  <c r="I987" i="3"/>
  <c r="I979" i="3"/>
  <c r="I1004" i="3"/>
  <c r="I996" i="3"/>
  <c r="I988" i="3"/>
  <c r="I980" i="3"/>
  <c r="I974" i="3"/>
  <c r="I966" i="3"/>
  <c r="I958" i="3"/>
  <c r="I1005" i="3"/>
  <c r="I967" i="3"/>
  <c r="I959" i="3"/>
  <c r="I981" i="3"/>
  <c r="I975" i="3"/>
  <c r="I969" i="3"/>
  <c r="I961" i="3"/>
  <c r="I953" i="3"/>
  <c r="I970" i="3"/>
  <c r="I962" i="3"/>
  <c r="I954" i="3"/>
  <c r="I989" i="3"/>
  <c r="I971" i="3"/>
  <c r="I963" i="3"/>
  <c r="I955" i="3"/>
  <c r="I997" i="3"/>
  <c r="I976" i="3"/>
  <c r="I973" i="3"/>
  <c r="I965" i="3"/>
  <c r="I957" i="3"/>
  <c r="I946" i="3"/>
  <c r="I938" i="3"/>
  <c r="I930" i="3"/>
  <c r="I956" i="3"/>
  <c r="I947" i="3"/>
  <c r="I939" i="3"/>
  <c r="I931" i="3"/>
  <c r="I972" i="3"/>
  <c r="I968" i="3"/>
  <c r="I952" i="3"/>
  <c r="I951" i="3"/>
  <c r="I949" i="3"/>
  <c r="I941" i="3"/>
  <c r="I933" i="3"/>
  <c r="I942" i="3"/>
  <c r="I934" i="3"/>
  <c r="I926" i="3"/>
  <c r="I964" i="3"/>
  <c r="I943" i="3"/>
  <c r="I935" i="3"/>
  <c r="I927" i="3"/>
  <c r="I960" i="3"/>
  <c r="I945" i="3"/>
  <c r="I937" i="3"/>
  <c r="I929" i="3"/>
  <c r="I936" i="3"/>
  <c r="I919" i="3"/>
  <c r="I911" i="3"/>
  <c r="I903" i="3"/>
  <c r="I948" i="3"/>
  <c r="I932" i="3"/>
  <c r="I921" i="3"/>
  <c r="I913" i="3"/>
  <c r="I905" i="3"/>
  <c r="I922" i="3"/>
  <c r="I914" i="3"/>
  <c r="I906" i="3"/>
  <c r="I944" i="3"/>
  <c r="I928" i="3"/>
  <c r="I923" i="3"/>
  <c r="I915" i="3"/>
  <c r="I907" i="3"/>
  <c r="I950" i="3"/>
  <c r="I940" i="3"/>
  <c r="I917" i="3"/>
  <c r="I909" i="3"/>
  <c r="I918" i="3"/>
  <c r="I910" i="3"/>
  <c r="I920" i="3"/>
  <c r="I898" i="3"/>
  <c r="I890" i="3"/>
  <c r="I882" i="3"/>
  <c r="I925" i="3"/>
  <c r="I899" i="3"/>
  <c r="I916" i="3"/>
  <c r="I900" i="3"/>
  <c r="I892" i="3"/>
  <c r="I884" i="3"/>
  <c r="I893" i="3"/>
  <c r="I885" i="3"/>
  <c r="I912" i="3"/>
  <c r="I901" i="3"/>
  <c r="I894" i="3"/>
  <c r="I886" i="3"/>
  <c r="I904" i="3"/>
  <c r="I902" i="3"/>
  <c r="I924" i="3"/>
  <c r="I908" i="3"/>
  <c r="I896" i="3"/>
  <c r="I888" i="3"/>
  <c r="I880" i="3"/>
  <c r="I897" i="3"/>
  <c r="I889" i="3"/>
  <c r="I881" i="3"/>
  <c r="I875" i="3"/>
  <c r="I867" i="3"/>
  <c r="I859" i="3"/>
  <c r="I887" i="3"/>
  <c r="I876" i="3"/>
  <c r="I877" i="3"/>
  <c r="I869" i="3"/>
  <c r="I861" i="3"/>
  <c r="I853" i="3"/>
  <c r="I883" i="3"/>
  <c r="I878" i="3"/>
  <c r="I870" i="3"/>
  <c r="I862" i="3"/>
  <c r="I854" i="3"/>
  <c r="I871" i="3"/>
  <c r="I863" i="3"/>
  <c r="I855" i="3"/>
  <c r="I895" i="3"/>
  <c r="I879" i="3"/>
  <c r="I872" i="3"/>
  <c r="I873" i="3"/>
  <c r="I865" i="3"/>
  <c r="I857" i="3"/>
  <c r="I891" i="3"/>
  <c r="I874" i="3"/>
  <c r="I866" i="3"/>
  <c r="I858" i="3"/>
  <c r="I860" i="3"/>
  <c r="I852" i="3"/>
  <c r="I851" i="3"/>
  <c r="I843" i="3"/>
  <c r="I835" i="3"/>
  <c r="I827" i="3"/>
  <c r="I819" i="3"/>
  <c r="I811" i="3"/>
  <c r="I844" i="3"/>
  <c r="I836" i="3"/>
  <c r="I856" i="3"/>
  <c r="I845" i="3"/>
  <c r="I837" i="3"/>
  <c r="I829" i="3"/>
  <c r="I821" i="3"/>
  <c r="I813" i="3"/>
  <c r="I846" i="3"/>
  <c r="I838" i="3"/>
  <c r="I830" i="3"/>
  <c r="I822" i="3"/>
  <c r="I814" i="3"/>
  <c r="I868" i="3"/>
  <c r="I847" i="3"/>
  <c r="I839" i="3"/>
  <c r="I831" i="3"/>
  <c r="I823" i="3"/>
  <c r="I815" i="3"/>
  <c r="I848" i="3"/>
  <c r="I840" i="3"/>
  <c r="I832" i="3"/>
  <c r="I864" i="3"/>
  <c r="I849" i="3"/>
  <c r="I841" i="3"/>
  <c r="I833" i="3"/>
  <c r="I825" i="3"/>
  <c r="I817" i="3"/>
  <c r="I809" i="3"/>
  <c r="I850" i="3"/>
  <c r="I842" i="3"/>
  <c r="I834" i="3"/>
  <c r="I826" i="3"/>
  <c r="I818" i="3"/>
  <c r="I810" i="3"/>
  <c r="I801" i="3"/>
  <c r="I793" i="3"/>
  <c r="I785" i="3"/>
  <c r="I777" i="3"/>
  <c r="I769" i="3"/>
  <c r="I824" i="3"/>
  <c r="I802" i="3"/>
  <c r="I794" i="3"/>
  <c r="I786" i="3"/>
  <c r="I828" i="3"/>
  <c r="I803" i="3"/>
  <c r="I795" i="3"/>
  <c r="I787" i="3"/>
  <c r="I779" i="3"/>
  <c r="I771" i="3"/>
  <c r="I763" i="3"/>
  <c r="I820" i="3"/>
  <c r="I804" i="3"/>
  <c r="I796" i="3"/>
  <c r="I788" i="3"/>
  <c r="I780" i="3"/>
  <c r="I772" i="3"/>
  <c r="I764" i="3"/>
  <c r="I805" i="3"/>
  <c r="I797" i="3"/>
  <c r="I789" i="3"/>
  <c r="I781" i="3"/>
  <c r="I773" i="3"/>
  <c r="I765" i="3"/>
  <c r="I816" i="3"/>
  <c r="I806" i="3"/>
  <c r="I798" i="3"/>
  <c r="I790" i="3"/>
  <c r="I782" i="3"/>
  <c r="I807" i="3"/>
  <c r="I799" i="3"/>
  <c r="I791" i="3"/>
  <c r="I783" i="3"/>
  <c r="I775" i="3"/>
  <c r="I767" i="3"/>
  <c r="I812" i="3"/>
  <c r="I808" i="3"/>
  <c r="I800" i="3"/>
  <c r="I792" i="3"/>
  <c r="I784" i="3"/>
  <c r="I776" i="3"/>
  <c r="I768" i="3"/>
  <c r="I758" i="3"/>
  <c r="I766" i="3"/>
  <c r="I759" i="3"/>
  <c r="I751" i="3"/>
  <c r="I743" i="3"/>
  <c r="I735" i="3"/>
  <c r="I760" i="3"/>
  <c r="I752" i="3"/>
  <c r="I744" i="3"/>
  <c r="I736" i="3"/>
  <c r="I728" i="3"/>
  <c r="I720" i="3"/>
  <c r="I712" i="3"/>
  <c r="I778" i="3"/>
  <c r="I762" i="3"/>
  <c r="I761" i="3"/>
  <c r="I753" i="3"/>
  <c r="I745" i="3"/>
  <c r="I737" i="3"/>
  <c r="I729" i="3"/>
  <c r="I721" i="3"/>
  <c r="I713" i="3"/>
  <c r="I754" i="3"/>
  <c r="I746" i="3"/>
  <c r="I738" i="3"/>
  <c r="I730" i="3"/>
  <c r="I722" i="3"/>
  <c r="I774" i="3"/>
  <c r="I755" i="3"/>
  <c r="I747" i="3"/>
  <c r="I739" i="3"/>
  <c r="I731" i="3"/>
  <c r="I723" i="3"/>
  <c r="I756" i="3"/>
  <c r="I748" i="3"/>
  <c r="I740" i="3"/>
  <c r="I732" i="3"/>
  <c r="I724" i="3"/>
  <c r="I716" i="3"/>
  <c r="I708" i="3"/>
  <c r="I770" i="3"/>
  <c r="I757" i="3"/>
  <c r="I749" i="3"/>
  <c r="I741" i="3"/>
  <c r="I733" i="3"/>
  <c r="I725" i="3"/>
  <c r="I717" i="3"/>
  <c r="I709" i="3"/>
  <c r="I726" i="3"/>
  <c r="I703" i="3"/>
  <c r="I695" i="3"/>
  <c r="I687" i="3"/>
  <c r="I679" i="3"/>
  <c r="I671" i="3"/>
  <c r="I663" i="3"/>
  <c r="I750" i="3"/>
  <c r="I704" i="3"/>
  <c r="I696" i="3"/>
  <c r="I688" i="3"/>
  <c r="I680" i="3"/>
  <c r="I672" i="3"/>
  <c r="I664" i="3"/>
  <c r="I718" i="3"/>
  <c r="I714" i="3"/>
  <c r="I710" i="3"/>
  <c r="I706" i="3"/>
  <c r="I705" i="3"/>
  <c r="I697" i="3"/>
  <c r="I689" i="3"/>
  <c r="I681" i="3"/>
  <c r="I673" i="3"/>
  <c r="I665" i="3"/>
  <c r="I657" i="3"/>
  <c r="I727" i="3"/>
  <c r="I698" i="3"/>
  <c r="I690" i="3"/>
  <c r="I682" i="3"/>
  <c r="I674" i="3"/>
  <c r="I666" i="3"/>
  <c r="I658" i="3"/>
  <c r="I699" i="3"/>
  <c r="I691" i="3"/>
  <c r="I683" i="3"/>
  <c r="I675" i="3"/>
  <c r="I667" i="3"/>
  <c r="I659" i="3"/>
  <c r="I734" i="3"/>
  <c r="I700" i="3"/>
  <c r="I692" i="3"/>
  <c r="I684" i="3"/>
  <c r="I676" i="3"/>
  <c r="I668" i="3"/>
  <c r="I660" i="3"/>
  <c r="I701" i="3"/>
  <c r="I693" i="3"/>
  <c r="I685" i="3"/>
  <c r="I677" i="3"/>
  <c r="I669" i="3"/>
  <c r="I661" i="3"/>
  <c r="I715" i="3"/>
  <c r="I694" i="3"/>
  <c r="I662" i="3"/>
  <c r="I654" i="3"/>
  <c r="I646" i="3"/>
  <c r="I638" i="3"/>
  <c r="I630" i="3"/>
  <c r="I622" i="3"/>
  <c r="I614" i="3"/>
  <c r="I606" i="3"/>
  <c r="I711" i="3"/>
  <c r="I655" i="3"/>
  <c r="I647" i="3"/>
  <c r="I639" i="3"/>
  <c r="I631" i="3"/>
  <c r="I623" i="3"/>
  <c r="I615" i="3"/>
  <c r="I607" i="3"/>
  <c r="I742" i="3"/>
  <c r="I707" i="3"/>
  <c r="I702" i="3"/>
  <c r="I670" i="3"/>
  <c r="I648" i="3"/>
  <c r="I640" i="3"/>
  <c r="I632" i="3"/>
  <c r="I624" i="3"/>
  <c r="I616" i="3"/>
  <c r="I608" i="3"/>
  <c r="I656" i="3"/>
  <c r="I649" i="3"/>
  <c r="I641" i="3"/>
  <c r="I633" i="3"/>
  <c r="I625" i="3"/>
  <c r="I617" i="3"/>
  <c r="I609" i="3"/>
  <c r="I678" i="3"/>
  <c r="I650" i="3"/>
  <c r="I642" i="3"/>
  <c r="I634" i="3"/>
  <c r="I626" i="3"/>
  <c r="I618" i="3"/>
  <c r="I610" i="3"/>
  <c r="I651" i="3"/>
  <c r="I643" i="3"/>
  <c r="I635" i="3"/>
  <c r="I627" i="3"/>
  <c r="I619" i="3"/>
  <c r="I686" i="3"/>
  <c r="I652" i="3"/>
  <c r="I644" i="3"/>
  <c r="I636" i="3"/>
  <c r="I628" i="3"/>
  <c r="I620" i="3"/>
  <c r="I612" i="3"/>
  <c r="I604" i="3"/>
  <c r="I629" i="3"/>
  <c r="I601" i="3"/>
  <c r="I593" i="3"/>
  <c r="I585" i="3"/>
  <c r="I577" i="3"/>
  <c r="I569" i="3"/>
  <c r="I561" i="3"/>
  <c r="I553" i="3"/>
  <c r="I602" i="3"/>
  <c r="I594" i="3"/>
  <c r="I586" i="3"/>
  <c r="I578" i="3"/>
  <c r="I570" i="3"/>
  <c r="I562" i="3"/>
  <c r="I554" i="3"/>
  <c r="I719" i="3"/>
  <c r="I637" i="3"/>
  <c r="I603" i="3"/>
  <c r="I595" i="3"/>
  <c r="I587" i="3"/>
  <c r="I579" i="3"/>
  <c r="I571" i="3"/>
  <c r="I563" i="3"/>
  <c r="I555" i="3"/>
  <c r="I596" i="3"/>
  <c r="I588" i="3"/>
  <c r="I580" i="3"/>
  <c r="I572" i="3"/>
  <c r="I564" i="3"/>
  <c r="I556" i="3"/>
  <c r="I645" i="3"/>
  <c r="I613" i="3"/>
  <c r="I597" i="3"/>
  <c r="I589" i="3"/>
  <c r="I581" i="3"/>
  <c r="I573" i="3"/>
  <c r="I565" i="3"/>
  <c r="I557" i="3"/>
  <c r="I611" i="3"/>
  <c r="I598" i="3"/>
  <c r="I590" i="3"/>
  <c r="I582" i="3"/>
  <c r="I653" i="3"/>
  <c r="I621" i="3"/>
  <c r="I605" i="3"/>
  <c r="I599" i="3"/>
  <c r="I591" i="3"/>
  <c r="I583" i="3"/>
  <c r="I575" i="3"/>
  <c r="I567" i="3"/>
  <c r="I559" i="3"/>
  <c r="I551" i="3"/>
  <c r="I552" i="3"/>
  <c r="I600" i="3"/>
  <c r="I547" i="3"/>
  <c r="I539" i="3"/>
  <c r="I531" i="3"/>
  <c r="I523" i="3"/>
  <c r="I515" i="3"/>
  <c r="I507" i="3"/>
  <c r="I548" i="3"/>
  <c r="I540" i="3"/>
  <c r="I532" i="3"/>
  <c r="I524" i="3"/>
  <c r="I516" i="3"/>
  <c r="I508" i="3"/>
  <c r="I576" i="3"/>
  <c r="I566" i="3"/>
  <c r="I560" i="3"/>
  <c r="I549" i="3"/>
  <c r="I541" i="3"/>
  <c r="I533" i="3"/>
  <c r="I525" i="3"/>
  <c r="I517" i="3"/>
  <c r="I509" i="3"/>
  <c r="I542" i="3"/>
  <c r="I534" i="3"/>
  <c r="I526" i="3"/>
  <c r="I518" i="3"/>
  <c r="I510" i="3"/>
  <c r="I502" i="3"/>
  <c r="I584" i="3"/>
  <c r="I543" i="3"/>
  <c r="I535" i="3"/>
  <c r="I527" i="3"/>
  <c r="I519" i="3"/>
  <c r="I511" i="3"/>
  <c r="I503" i="3"/>
  <c r="I544" i="3"/>
  <c r="I536" i="3"/>
  <c r="I528" i="3"/>
  <c r="I520" i="3"/>
  <c r="I512" i="3"/>
  <c r="I504" i="3"/>
  <c r="I592" i="3"/>
  <c r="I574" i="3"/>
  <c r="I568" i="3"/>
  <c r="I558" i="3"/>
  <c r="I545" i="3"/>
  <c r="I537" i="3"/>
  <c r="I529" i="3"/>
  <c r="I513" i="3"/>
  <c r="I499" i="3"/>
  <c r="I491" i="3"/>
  <c r="I483" i="3"/>
  <c r="I475" i="3"/>
  <c r="I467" i="3"/>
  <c r="I459" i="3"/>
  <c r="I451" i="3"/>
  <c r="I530" i="3"/>
  <c r="I500" i="3"/>
  <c r="I492" i="3"/>
  <c r="I484" i="3"/>
  <c r="I493" i="3"/>
  <c r="I485" i="3"/>
  <c r="I477" i="3"/>
  <c r="I469" i="3"/>
  <c r="I461" i="3"/>
  <c r="I453" i="3"/>
  <c r="I538" i="3"/>
  <c r="I514" i="3"/>
  <c r="I494" i="3"/>
  <c r="I486" i="3"/>
  <c r="I478" i="3"/>
  <c r="I470" i="3"/>
  <c r="I462" i="3"/>
  <c r="I454" i="3"/>
  <c r="I521" i="3"/>
  <c r="I495" i="3"/>
  <c r="I487" i="3"/>
  <c r="I479" i="3"/>
  <c r="I471" i="3"/>
  <c r="I463" i="3"/>
  <c r="I455" i="3"/>
  <c r="I546" i="3"/>
  <c r="I501" i="3"/>
  <c r="I496" i="3"/>
  <c r="I488" i="3"/>
  <c r="I480" i="3"/>
  <c r="I472" i="3"/>
  <c r="I497" i="3"/>
  <c r="I489" i="3"/>
  <c r="I481" i="3"/>
  <c r="I473" i="3"/>
  <c r="I465" i="3"/>
  <c r="I457" i="3"/>
  <c r="I550" i="3"/>
  <c r="I522" i="3"/>
  <c r="I506" i="3"/>
  <c r="I505" i="3"/>
  <c r="I498" i="3"/>
  <c r="I490" i="3"/>
  <c r="I482" i="3"/>
  <c r="I474" i="3"/>
  <c r="I466" i="3"/>
  <c r="I458" i="3"/>
  <c r="I450" i="3"/>
  <c r="I443" i="3"/>
  <c r="I435" i="3"/>
  <c r="I427" i="3"/>
  <c r="I419" i="3"/>
  <c r="I411" i="3"/>
  <c r="I403" i="3"/>
  <c r="I456" i="3"/>
  <c r="I444" i="3"/>
  <c r="I436" i="3"/>
  <c r="I428" i="3"/>
  <c r="I420" i="3"/>
  <c r="I412" i="3"/>
  <c r="I404" i="3"/>
  <c r="I396" i="3"/>
  <c r="I476" i="3"/>
  <c r="I445" i="3"/>
  <c r="I437" i="3"/>
  <c r="I429" i="3"/>
  <c r="I421" i="3"/>
  <c r="I413" i="3"/>
  <c r="I405" i="3"/>
  <c r="I397" i="3"/>
  <c r="I468" i="3"/>
  <c r="I452" i="3"/>
  <c r="I446" i="3"/>
  <c r="I438" i="3"/>
  <c r="I430" i="3"/>
  <c r="I422" i="3"/>
  <c r="I414" i="3"/>
  <c r="I406" i="3"/>
  <c r="I398" i="3"/>
  <c r="I447" i="3"/>
  <c r="I439" i="3"/>
  <c r="I431" i="3"/>
  <c r="I423" i="3"/>
  <c r="I415" i="3"/>
  <c r="I407" i="3"/>
  <c r="I399" i="3"/>
  <c r="I464" i="3"/>
  <c r="I448" i="3"/>
  <c r="I440" i="3"/>
  <c r="I432" i="3"/>
  <c r="I424" i="3"/>
  <c r="I416" i="3"/>
  <c r="I408" i="3"/>
  <c r="I400" i="3"/>
  <c r="I449" i="3"/>
  <c r="I441" i="3"/>
  <c r="I433" i="3"/>
  <c r="I425" i="3"/>
  <c r="I417" i="3"/>
  <c r="I409" i="3"/>
  <c r="I401" i="3"/>
  <c r="I460" i="3"/>
  <c r="I442" i="3"/>
  <c r="I434" i="3"/>
  <c r="I426" i="3"/>
  <c r="I418" i="3"/>
  <c r="I410" i="3"/>
  <c r="I402" i="3"/>
  <c r="I394" i="3"/>
  <c r="I388" i="3"/>
  <c r="I380" i="3"/>
  <c r="I372" i="3"/>
  <c r="I364" i="3"/>
  <c r="I356" i="3"/>
  <c r="I348" i="3"/>
  <c r="I340" i="3"/>
  <c r="I332" i="3"/>
  <c r="I324" i="3"/>
  <c r="I316" i="3"/>
  <c r="I308" i="3"/>
  <c r="I300" i="3"/>
  <c r="I292" i="3"/>
  <c r="I284" i="3"/>
  <c r="I276" i="3"/>
  <c r="I389" i="3"/>
  <c r="I381" i="3"/>
  <c r="I373" i="3"/>
  <c r="I365" i="3"/>
  <c r="I357" i="3"/>
  <c r="I349" i="3"/>
  <c r="I341" i="3"/>
  <c r="I333" i="3"/>
  <c r="I325" i="3"/>
  <c r="I317" i="3"/>
  <c r="I309" i="3"/>
  <c r="I301" i="3"/>
  <c r="I293" i="3"/>
  <c r="I285" i="3"/>
  <c r="I390" i="3"/>
  <c r="I382" i="3"/>
  <c r="I374" i="3"/>
  <c r="I366" i="3"/>
  <c r="I358" i="3"/>
  <c r="I350" i="3"/>
  <c r="I342" i="3"/>
  <c r="I334" i="3"/>
  <c r="I326" i="3"/>
  <c r="I318" i="3"/>
  <c r="I310" i="3"/>
  <c r="I302" i="3"/>
  <c r="I294" i="3"/>
  <c r="I286" i="3"/>
  <c r="I278" i="3"/>
  <c r="I395" i="3"/>
  <c r="I391" i="3"/>
  <c r="I383" i="3"/>
  <c r="I375" i="3"/>
  <c r="I367" i="3"/>
  <c r="I359" i="3"/>
  <c r="I351" i="3"/>
  <c r="I343" i="3"/>
  <c r="I335" i="3"/>
  <c r="I327" i="3"/>
  <c r="I319" i="3"/>
  <c r="I311" i="3"/>
  <c r="I303" i="3"/>
  <c r="I295" i="3"/>
  <c r="I287" i="3"/>
  <c r="I279" i="3"/>
  <c r="I392" i="3"/>
  <c r="I384" i="3"/>
  <c r="I376" i="3"/>
  <c r="I368" i="3"/>
  <c r="I360" i="3"/>
  <c r="I352" i="3"/>
  <c r="I344" i="3"/>
  <c r="I336" i="3"/>
  <c r="I328" i="3"/>
  <c r="I320" i="3"/>
  <c r="I312" i="3"/>
  <c r="I304" i="3"/>
  <c r="I296" i="3"/>
  <c r="I288" i="3"/>
  <c r="I280" i="3"/>
  <c r="I272" i="3"/>
  <c r="I393" i="3"/>
  <c r="I385" i="3"/>
  <c r="I377" i="3"/>
  <c r="I369" i="3"/>
  <c r="I361" i="3"/>
  <c r="I353" i="3"/>
  <c r="I345" i="3"/>
  <c r="I337" i="3"/>
  <c r="I329" i="3"/>
  <c r="I321" i="3"/>
  <c r="I313" i="3"/>
  <c r="I305" i="3"/>
  <c r="I297" i="3"/>
  <c r="I289" i="3"/>
  <c r="I281" i="3"/>
  <c r="I273" i="3"/>
  <c r="I386" i="3"/>
  <c r="I378" i="3"/>
  <c r="I370" i="3"/>
  <c r="I362" i="3"/>
  <c r="I354" i="3"/>
  <c r="I346" i="3"/>
  <c r="I338" i="3"/>
  <c r="I330" i="3"/>
  <c r="I322" i="3"/>
  <c r="I314" i="3"/>
  <c r="I306" i="3"/>
  <c r="I298" i="3"/>
  <c r="I290" i="3"/>
  <c r="I282" i="3"/>
  <c r="I274" i="3"/>
  <c r="I275" i="3"/>
  <c r="I265" i="3"/>
  <c r="I257" i="3"/>
  <c r="I249" i="3"/>
  <c r="I241" i="3"/>
  <c r="I233" i="3"/>
  <c r="I371" i="3"/>
  <c r="I339" i="3"/>
  <c r="I307" i="3"/>
  <c r="I266" i="3"/>
  <c r="I258" i="3"/>
  <c r="I250" i="3"/>
  <c r="I242" i="3"/>
  <c r="I234" i="3"/>
  <c r="I267" i="3"/>
  <c r="I259" i="3"/>
  <c r="I251" i="3"/>
  <c r="I243" i="3"/>
  <c r="I235" i="3"/>
  <c r="I379" i="3"/>
  <c r="I347" i="3"/>
  <c r="I315" i="3"/>
  <c r="I283" i="3"/>
  <c r="I268" i="3"/>
  <c r="I260" i="3"/>
  <c r="I252" i="3"/>
  <c r="I244" i="3"/>
  <c r="I236" i="3"/>
  <c r="I277" i="3"/>
  <c r="I271" i="3"/>
  <c r="I269" i="3"/>
  <c r="I261" i="3"/>
  <c r="I253" i="3"/>
  <c r="I245" i="3"/>
  <c r="I237" i="3"/>
  <c r="I229" i="3"/>
  <c r="I387" i="3"/>
  <c r="I355" i="3"/>
  <c r="I323" i="3"/>
  <c r="I291" i="3"/>
  <c r="I270" i="3"/>
  <c r="I262" i="3"/>
  <c r="I254" i="3"/>
  <c r="I246" i="3"/>
  <c r="I238" i="3"/>
  <c r="I230" i="3"/>
  <c r="I263" i="3"/>
  <c r="I255" i="3"/>
  <c r="I247" i="3"/>
  <c r="I239" i="3"/>
  <c r="I231" i="3"/>
  <c r="I363" i="3"/>
  <c r="I331" i="3"/>
  <c r="I299" i="3"/>
  <c r="I264" i="3"/>
  <c r="I256" i="3"/>
  <c r="I248" i="3"/>
  <c r="I240" i="3"/>
  <c r="I232" i="3"/>
  <c r="I225" i="3"/>
  <c r="I217" i="3"/>
  <c r="I209" i="3"/>
  <c r="I201" i="3"/>
  <c r="I193" i="3"/>
  <c r="I185" i="3"/>
  <c r="I177" i="3"/>
  <c r="I169" i="3"/>
  <c r="I161" i="3"/>
  <c r="I153" i="3"/>
  <c r="I145" i="3"/>
  <c r="I137" i="3"/>
  <c r="I129" i="3"/>
  <c r="I226" i="3"/>
  <c r="I218" i="3"/>
  <c r="I210" i="3"/>
  <c r="I202" i="3"/>
  <c r="I194" i="3"/>
  <c r="I186" i="3"/>
  <c r="I178" i="3"/>
  <c r="I170" i="3"/>
  <c r="I162" i="3"/>
  <c r="I154" i="3"/>
  <c r="I146" i="3"/>
  <c r="I138" i="3"/>
  <c r="I130" i="3"/>
  <c r="I122" i="3"/>
  <c r="I114" i="3"/>
  <c r="I106" i="3"/>
  <c r="I227" i="3"/>
  <c r="I219" i="3"/>
  <c r="I211" i="3"/>
  <c r="I203" i="3"/>
  <c r="I195" i="3"/>
  <c r="I187" i="3"/>
  <c r="I179" i="3"/>
  <c r="I171" i="3"/>
  <c r="I163" i="3"/>
  <c r="I155" i="3"/>
  <c r="I147" i="3"/>
  <c r="I139" i="3"/>
  <c r="I131" i="3"/>
  <c r="I123" i="3"/>
  <c r="I115" i="3"/>
  <c r="I107" i="3"/>
  <c r="I228" i="3"/>
  <c r="I220" i="3"/>
  <c r="I212" i="3"/>
  <c r="I204" i="3"/>
  <c r="I196" i="3"/>
  <c r="I188" i="3"/>
  <c r="I180" i="3"/>
  <c r="I172" i="3"/>
  <c r="I164" i="3"/>
  <c r="I156" i="3"/>
  <c r="I148" i="3"/>
  <c r="I140" i="3"/>
  <c r="I132" i="3"/>
  <c r="I124" i="3"/>
  <c r="I116" i="3"/>
  <c r="I108" i="3"/>
  <c r="I221" i="3"/>
  <c r="I213" i="3"/>
  <c r="I205" i="3"/>
  <c r="I197" i="3"/>
  <c r="I189" i="3"/>
  <c r="I181" i="3"/>
  <c r="I173" i="3"/>
  <c r="I165" i="3"/>
  <c r="I157" i="3"/>
  <c r="I149" i="3"/>
  <c r="I141" i="3"/>
  <c r="I133" i="3"/>
  <c r="I125" i="3"/>
  <c r="I117" i="3"/>
  <c r="I109" i="3"/>
  <c r="I222" i="3"/>
  <c r="I214" i="3"/>
  <c r="I206" i="3"/>
  <c r="I198" i="3"/>
  <c r="I190" i="3"/>
  <c r="I182" i="3"/>
  <c r="I174" i="3"/>
  <c r="I166" i="3"/>
  <c r="I158" i="3"/>
  <c r="I150" i="3"/>
  <c r="I142" i="3"/>
  <c r="I134" i="3"/>
  <c r="I126" i="3"/>
  <c r="I118" i="3"/>
  <c r="I110" i="3"/>
  <c r="I223" i="3"/>
  <c r="I215" i="3"/>
  <c r="I207" i="3"/>
  <c r="I199" i="3"/>
  <c r="I191" i="3"/>
  <c r="I183" i="3"/>
  <c r="I175" i="3"/>
  <c r="I167" i="3"/>
  <c r="I159" i="3"/>
  <c r="I151" i="3"/>
  <c r="I143" i="3"/>
  <c r="I135" i="3"/>
  <c r="I127" i="3"/>
  <c r="I119" i="3"/>
  <c r="I111" i="3"/>
  <c r="I224" i="3"/>
  <c r="I216" i="3"/>
  <c r="I208" i="3"/>
  <c r="I200" i="3"/>
  <c r="I192" i="3"/>
  <c r="I184" i="3"/>
  <c r="I176" i="3"/>
  <c r="I168" i="3"/>
  <c r="I160" i="3"/>
  <c r="J6" i="3"/>
  <c r="E7" i="3"/>
  <c r="G8" i="3"/>
  <c r="J9" i="3"/>
  <c r="C10" i="3"/>
  <c r="K10" i="3"/>
  <c r="C11" i="3"/>
  <c r="K11" i="3"/>
  <c r="C12" i="3"/>
  <c r="K12" i="3"/>
  <c r="D13" i="3"/>
  <c r="L13" i="3"/>
  <c r="D14" i="3"/>
  <c r="L14" i="3"/>
  <c r="D15" i="3"/>
  <c r="L15" i="3"/>
  <c r="E16" i="3"/>
  <c r="G18" i="3"/>
  <c r="H19" i="3"/>
  <c r="I20" i="3"/>
  <c r="J21" i="3"/>
  <c r="C22" i="3"/>
  <c r="K22" i="3"/>
  <c r="D23" i="3"/>
  <c r="L23" i="3"/>
  <c r="E24" i="3"/>
  <c r="G26" i="3"/>
  <c r="H27" i="3"/>
  <c r="I28" i="3"/>
  <c r="J29" i="3"/>
  <c r="C30" i="3"/>
  <c r="K30" i="3"/>
  <c r="D31" i="3"/>
  <c r="L31" i="3"/>
  <c r="E32" i="3"/>
  <c r="G34" i="3"/>
  <c r="H35" i="3"/>
  <c r="I36" i="3"/>
  <c r="J37" i="3"/>
  <c r="C38" i="3"/>
  <c r="K38" i="3"/>
  <c r="D39" i="3"/>
  <c r="L39" i="3"/>
  <c r="E40" i="3"/>
  <c r="G42" i="3"/>
  <c r="H43" i="3"/>
  <c r="I44" i="3"/>
  <c r="J45" i="3"/>
  <c r="C46" i="3"/>
  <c r="K46" i="3"/>
  <c r="D47" i="3"/>
  <c r="L47" i="3"/>
  <c r="E48" i="3"/>
  <c r="G50" i="3"/>
  <c r="H51" i="3"/>
  <c r="I52" i="3"/>
  <c r="J53" i="3"/>
  <c r="C54" i="3"/>
  <c r="K54" i="3"/>
  <c r="D55" i="3"/>
  <c r="L55" i="3"/>
  <c r="E56" i="3"/>
  <c r="G58" i="3"/>
  <c r="H59" i="3"/>
  <c r="I60" i="3"/>
  <c r="J61" i="3"/>
  <c r="C62" i="3"/>
  <c r="K62" i="3"/>
  <c r="D63" i="3"/>
  <c r="L63" i="3"/>
  <c r="E64" i="3"/>
  <c r="G66" i="3"/>
  <c r="H67" i="3"/>
  <c r="I68" i="3"/>
  <c r="J69" i="3"/>
  <c r="C70" i="3"/>
  <c r="K70" i="3"/>
  <c r="D71" i="3"/>
  <c r="L71" i="3"/>
  <c r="E72" i="3"/>
  <c r="G74" i="3"/>
  <c r="H75" i="3"/>
  <c r="I76" i="3"/>
  <c r="J77" i="3"/>
  <c r="C78" i="3"/>
  <c r="K78" i="3"/>
  <c r="D79" i="3"/>
  <c r="L79" i="3"/>
  <c r="E80" i="3"/>
  <c r="G82" i="3"/>
  <c r="H83" i="3"/>
  <c r="I84" i="3"/>
  <c r="J85" i="3"/>
  <c r="C86" i="3"/>
  <c r="K86" i="3"/>
  <c r="D87" i="3"/>
  <c r="L87" i="3"/>
  <c r="E88" i="3"/>
  <c r="G90" i="3"/>
  <c r="H91" i="3"/>
  <c r="I92" i="3"/>
  <c r="J93" i="3"/>
  <c r="C94" i="3"/>
  <c r="K94" i="3"/>
  <c r="D95" i="3"/>
  <c r="L95" i="3"/>
  <c r="E96" i="3"/>
  <c r="G98" i="3"/>
  <c r="H99" i="3"/>
  <c r="I100" i="3"/>
  <c r="J101" i="3"/>
  <c r="C102" i="3"/>
  <c r="K102" i="3"/>
  <c r="D103" i="3"/>
  <c r="L103" i="3"/>
  <c r="E104" i="3"/>
  <c r="K106" i="3"/>
  <c r="E107" i="3"/>
  <c r="E108" i="3"/>
  <c r="K114" i="3"/>
  <c r="G119" i="3"/>
  <c r="I120" i="3"/>
  <c r="C123" i="3"/>
  <c r="E124" i="3"/>
  <c r="L131" i="3"/>
  <c r="K146" i="3"/>
  <c r="J999" i="3"/>
  <c r="J991" i="3"/>
  <c r="J983" i="3"/>
  <c r="J1000" i="3"/>
  <c r="J992" i="3"/>
  <c r="J984" i="3"/>
  <c r="J976" i="3"/>
  <c r="J1001" i="3"/>
  <c r="J993" i="3"/>
  <c r="J985" i="3"/>
  <c r="J977" i="3"/>
  <c r="J1002" i="3"/>
  <c r="J994" i="3"/>
  <c r="J986" i="3"/>
  <c r="J978" i="3"/>
  <c r="J1003" i="3"/>
  <c r="J995" i="3"/>
  <c r="J987" i="3"/>
  <c r="J979" i="3"/>
  <c r="J1004" i="3"/>
  <c r="J996" i="3"/>
  <c r="J988" i="3"/>
  <c r="J980" i="3"/>
  <c r="J1005" i="3"/>
  <c r="J997" i="3"/>
  <c r="J989" i="3"/>
  <c r="J981" i="3"/>
  <c r="J982" i="3"/>
  <c r="J967" i="3"/>
  <c r="J959" i="3"/>
  <c r="J951" i="3"/>
  <c r="J968" i="3"/>
  <c r="J960" i="3"/>
  <c r="J952" i="3"/>
  <c r="J990" i="3"/>
  <c r="J975" i="3"/>
  <c r="J969" i="3"/>
  <c r="J970" i="3"/>
  <c r="J962" i="3"/>
  <c r="J954" i="3"/>
  <c r="J998" i="3"/>
  <c r="J971" i="3"/>
  <c r="J963" i="3"/>
  <c r="J955" i="3"/>
  <c r="J972" i="3"/>
  <c r="J964" i="3"/>
  <c r="J956" i="3"/>
  <c r="J973" i="3"/>
  <c r="J974" i="3"/>
  <c r="J966" i="3"/>
  <c r="J958" i="3"/>
  <c r="J950" i="3"/>
  <c r="J947" i="3"/>
  <c r="J939" i="3"/>
  <c r="J931" i="3"/>
  <c r="J961" i="3"/>
  <c r="J948" i="3"/>
  <c r="J940" i="3"/>
  <c r="J932" i="3"/>
  <c r="J957" i="3"/>
  <c r="J942" i="3"/>
  <c r="J934" i="3"/>
  <c r="J926" i="3"/>
  <c r="J943" i="3"/>
  <c r="J935" i="3"/>
  <c r="J927" i="3"/>
  <c r="J953" i="3"/>
  <c r="J944" i="3"/>
  <c r="J936" i="3"/>
  <c r="J928" i="3"/>
  <c r="J965" i="3"/>
  <c r="J946" i="3"/>
  <c r="J938" i="3"/>
  <c r="J930" i="3"/>
  <c r="J941" i="3"/>
  <c r="J925" i="3"/>
  <c r="J920" i="3"/>
  <c r="J912" i="3"/>
  <c r="J904" i="3"/>
  <c r="J937" i="3"/>
  <c r="J922" i="3"/>
  <c r="J914" i="3"/>
  <c r="J906" i="3"/>
  <c r="J923" i="3"/>
  <c r="J915" i="3"/>
  <c r="J907" i="3"/>
  <c r="J949" i="3"/>
  <c r="J933" i="3"/>
  <c r="J924" i="3"/>
  <c r="J916" i="3"/>
  <c r="J908" i="3"/>
  <c r="J945" i="3"/>
  <c r="J929" i="3"/>
  <c r="J918" i="3"/>
  <c r="J910" i="3"/>
  <c r="J919" i="3"/>
  <c r="J911" i="3"/>
  <c r="J909" i="3"/>
  <c r="J899" i="3"/>
  <c r="J891" i="3"/>
  <c r="J883" i="3"/>
  <c r="J903" i="3"/>
  <c r="J900" i="3"/>
  <c r="J921" i="3"/>
  <c r="J893" i="3"/>
  <c r="J885" i="3"/>
  <c r="J901" i="3"/>
  <c r="J894" i="3"/>
  <c r="J886" i="3"/>
  <c r="J917" i="3"/>
  <c r="J905" i="3"/>
  <c r="J902" i="3"/>
  <c r="J895" i="3"/>
  <c r="J887" i="3"/>
  <c r="J879" i="3"/>
  <c r="J913" i="3"/>
  <c r="J897" i="3"/>
  <c r="J889" i="3"/>
  <c r="J881" i="3"/>
  <c r="J898" i="3"/>
  <c r="J890" i="3"/>
  <c r="J882" i="3"/>
  <c r="J876" i="3"/>
  <c r="J868" i="3"/>
  <c r="J860" i="3"/>
  <c r="J852" i="3"/>
  <c r="J892" i="3"/>
  <c r="J877" i="3"/>
  <c r="J878" i="3"/>
  <c r="J870" i="3"/>
  <c r="J862" i="3"/>
  <c r="J854" i="3"/>
  <c r="J888" i="3"/>
  <c r="J871" i="3"/>
  <c r="J863" i="3"/>
  <c r="J855" i="3"/>
  <c r="J872" i="3"/>
  <c r="J864" i="3"/>
  <c r="J856" i="3"/>
  <c r="J884" i="3"/>
  <c r="J873" i="3"/>
  <c r="J874" i="3"/>
  <c r="J866" i="3"/>
  <c r="J858" i="3"/>
  <c r="J896" i="3"/>
  <c r="J880" i="3"/>
  <c r="J875" i="3"/>
  <c r="J867" i="3"/>
  <c r="J859" i="3"/>
  <c r="J865" i="3"/>
  <c r="J844" i="3"/>
  <c r="J836" i="3"/>
  <c r="J828" i="3"/>
  <c r="J820" i="3"/>
  <c r="J812" i="3"/>
  <c r="J845" i="3"/>
  <c r="J837" i="3"/>
  <c r="J829" i="3"/>
  <c r="J861" i="3"/>
  <c r="J846" i="3"/>
  <c r="J838" i="3"/>
  <c r="J830" i="3"/>
  <c r="J822" i="3"/>
  <c r="J814" i="3"/>
  <c r="J847" i="3"/>
  <c r="J839" i="3"/>
  <c r="J831" i="3"/>
  <c r="J823" i="3"/>
  <c r="J815" i="3"/>
  <c r="J857" i="3"/>
  <c r="J848" i="3"/>
  <c r="J840" i="3"/>
  <c r="J832" i="3"/>
  <c r="J824" i="3"/>
  <c r="J816" i="3"/>
  <c r="J808" i="3"/>
  <c r="J849" i="3"/>
  <c r="J841" i="3"/>
  <c r="J833" i="3"/>
  <c r="J869" i="3"/>
  <c r="J850" i="3"/>
  <c r="J842" i="3"/>
  <c r="J834" i="3"/>
  <c r="J826" i="3"/>
  <c r="J818" i="3"/>
  <c r="J810" i="3"/>
  <c r="J853" i="3"/>
  <c r="J851" i="3"/>
  <c r="J843" i="3"/>
  <c r="J835" i="3"/>
  <c r="J827" i="3"/>
  <c r="J819" i="3"/>
  <c r="J811" i="3"/>
  <c r="J802" i="3"/>
  <c r="J794" i="3"/>
  <c r="J786" i="3"/>
  <c r="J778" i="3"/>
  <c r="J770" i="3"/>
  <c r="J762" i="3"/>
  <c r="J813" i="3"/>
  <c r="J803" i="3"/>
  <c r="J795" i="3"/>
  <c r="J787" i="3"/>
  <c r="J804" i="3"/>
  <c r="J796" i="3"/>
  <c r="J788" i="3"/>
  <c r="J780" i="3"/>
  <c r="J772" i="3"/>
  <c r="J764" i="3"/>
  <c r="J825" i="3"/>
  <c r="J809" i="3"/>
  <c r="J805" i="3"/>
  <c r="J797" i="3"/>
  <c r="J789" i="3"/>
  <c r="J781" i="3"/>
  <c r="J773" i="3"/>
  <c r="J765" i="3"/>
  <c r="J806" i="3"/>
  <c r="J798" i="3"/>
  <c r="J790" i="3"/>
  <c r="J782" i="3"/>
  <c r="J774" i="3"/>
  <c r="J766" i="3"/>
  <c r="J821" i="3"/>
  <c r="J807" i="3"/>
  <c r="J799" i="3"/>
  <c r="J791" i="3"/>
  <c r="J783" i="3"/>
  <c r="J800" i="3"/>
  <c r="J792" i="3"/>
  <c r="J784" i="3"/>
  <c r="J776" i="3"/>
  <c r="J768" i="3"/>
  <c r="J817" i="3"/>
  <c r="J801" i="3"/>
  <c r="J793" i="3"/>
  <c r="J785" i="3"/>
  <c r="J777" i="3"/>
  <c r="J769" i="3"/>
  <c r="J759" i="3"/>
  <c r="J771" i="3"/>
  <c r="J760" i="3"/>
  <c r="J752" i="3"/>
  <c r="J744" i="3"/>
  <c r="J736" i="3"/>
  <c r="J761" i="3"/>
  <c r="J753" i="3"/>
  <c r="J745" i="3"/>
  <c r="J737" i="3"/>
  <c r="J729" i="3"/>
  <c r="J721" i="3"/>
  <c r="J713" i="3"/>
  <c r="J767" i="3"/>
  <c r="J754" i="3"/>
  <c r="J746" i="3"/>
  <c r="J738" i="3"/>
  <c r="J730" i="3"/>
  <c r="J722" i="3"/>
  <c r="J714" i="3"/>
  <c r="J706" i="3"/>
  <c r="J755" i="3"/>
  <c r="J747" i="3"/>
  <c r="J739" i="3"/>
  <c r="J731" i="3"/>
  <c r="J723" i="3"/>
  <c r="J779" i="3"/>
  <c r="J763" i="3"/>
  <c r="J756" i="3"/>
  <c r="J748" i="3"/>
  <c r="J740" i="3"/>
  <c r="J732" i="3"/>
  <c r="J724" i="3"/>
  <c r="J757" i="3"/>
  <c r="J749" i="3"/>
  <c r="J741" i="3"/>
  <c r="J733" i="3"/>
  <c r="J725" i="3"/>
  <c r="J717" i="3"/>
  <c r="J709" i="3"/>
  <c r="J775" i="3"/>
  <c r="J758" i="3"/>
  <c r="J750" i="3"/>
  <c r="J742" i="3"/>
  <c r="J734" i="3"/>
  <c r="J726" i="3"/>
  <c r="J718" i="3"/>
  <c r="J710" i="3"/>
  <c r="J704" i="3"/>
  <c r="J696" i="3"/>
  <c r="J688" i="3"/>
  <c r="J680" i="3"/>
  <c r="J672" i="3"/>
  <c r="J664" i="3"/>
  <c r="J720" i="3"/>
  <c r="J705" i="3"/>
  <c r="J697" i="3"/>
  <c r="J689" i="3"/>
  <c r="J681" i="3"/>
  <c r="J673" i="3"/>
  <c r="J665" i="3"/>
  <c r="J735" i="3"/>
  <c r="J727" i="3"/>
  <c r="J698" i="3"/>
  <c r="J690" i="3"/>
  <c r="J682" i="3"/>
  <c r="J674" i="3"/>
  <c r="J666" i="3"/>
  <c r="J658" i="3"/>
  <c r="J716" i="3"/>
  <c r="J712" i="3"/>
  <c r="J708" i="3"/>
  <c r="J699" i="3"/>
  <c r="J691" i="3"/>
  <c r="J683" i="3"/>
  <c r="J675" i="3"/>
  <c r="J667" i="3"/>
  <c r="J659" i="3"/>
  <c r="J743" i="3"/>
  <c r="J700" i="3"/>
  <c r="J692" i="3"/>
  <c r="J684" i="3"/>
  <c r="J676" i="3"/>
  <c r="J668" i="3"/>
  <c r="J660" i="3"/>
  <c r="J728" i="3"/>
  <c r="J701" i="3"/>
  <c r="J693" i="3"/>
  <c r="J685" i="3"/>
  <c r="J677" i="3"/>
  <c r="J669" i="3"/>
  <c r="J661" i="3"/>
  <c r="J751" i="3"/>
  <c r="J719" i="3"/>
  <c r="J715" i="3"/>
  <c r="J711" i="3"/>
  <c r="J707" i="3"/>
  <c r="J702" i="3"/>
  <c r="J694" i="3"/>
  <c r="J686" i="3"/>
  <c r="J678" i="3"/>
  <c r="J670" i="3"/>
  <c r="J662" i="3"/>
  <c r="J655" i="3"/>
  <c r="J647" i="3"/>
  <c r="J639" i="3"/>
  <c r="J631" i="3"/>
  <c r="J623" i="3"/>
  <c r="J615" i="3"/>
  <c r="J607" i="3"/>
  <c r="J679" i="3"/>
  <c r="J648" i="3"/>
  <c r="J640" i="3"/>
  <c r="J632" i="3"/>
  <c r="J624" i="3"/>
  <c r="J616" i="3"/>
  <c r="J608" i="3"/>
  <c r="J656" i="3"/>
  <c r="J649" i="3"/>
  <c r="J641" i="3"/>
  <c r="J633" i="3"/>
  <c r="J625" i="3"/>
  <c r="J617" i="3"/>
  <c r="J609" i="3"/>
  <c r="J687" i="3"/>
  <c r="J650" i="3"/>
  <c r="J642" i="3"/>
  <c r="J634" i="3"/>
  <c r="J626" i="3"/>
  <c r="J618" i="3"/>
  <c r="J610" i="3"/>
  <c r="J651" i="3"/>
  <c r="J643" i="3"/>
  <c r="J635" i="3"/>
  <c r="J627" i="3"/>
  <c r="J619" i="3"/>
  <c r="J611" i="3"/>
  <c r="J695" i="3"/>
  <c r="J663" i="3"/>
  <c r="J652" i="3"/>
  <c r="J644" i="3"/>
  <c r="J636" i="3"/>
  <c r="J628" i="3"/>
  <c r="J620" i="3"/>
  <c r="J612" i="3"/>
  <c r="J657" i="3"/>
  <c r="J653" i="3"/>
  <c r="J645" i="3"/>
  <c r="J637" i="3"/>
  <c r="J629" i="3"/>
  <c r="J621" i="3"/>
  <c r="J613" i="3"/>
  <c r="J605" i="3"/>
  <c r="J602" i="3"/>
  <c r="J594" i="3"/>
  <c r="J586" i="3"/>
  <c r="J578" i="3"/>
  <c r="J570" i="3"/>
  <c r="J562" i="3"/>
  <c r="J554" i="3"/>
  <c r="J646" i="3"/>
  <c r="J614" i="3"/>
  <c r="J603" i="3"/>
  <c r="J595" i="3"/>
  <c r="J587" i="3"/>
  <c r="J579" i="3"/>
  <c r="J571" i="3"/>
  <c r="J563" i="3"/>
  <c r="J555" i="3"/>
  <c r="J604" i="3"/>
  <c r="J596" i="3"/>
  <c r="J588" i="3"/>
  <c r="J580" i="3"/>
  <c r="J572" i="3"/>
  <c r="J564" i="3"/>
  <c r="J556" i="3"/>
  <c r="J654" i="3"/>
  <c r="J622" i="3"/>
  <c r="J597" i="3"/>
  <c r="J589" i="3"/>
  <c r="J581" i="3"/>
  <c r="J573" i="3"/>
  <c r="J565" i="3"/>
  <c r="J557" i="3"/>
  <c r="J598" i="3"/>
  <c r="J590" i="3"/>
  <c r="J582" i="3"/>
  <c r="J574" i="3"/>
  <c r="J566" i="3"/>
  <c r="J558" i="3"/>
  <c r="J550" i="3"/>
  <c r="J703" i="3"/>
  <c r="J671" i="3"/>
  <c r="J630" i="3"/>
  <c r="J599" i="3"/>
  <c r="J591" i="3"/>
  <c r="J583" i="3"/>
  <c r="J600" i="3"/>
  <c r="J592" i="3"/>
  <c r="J584" i="3"/>
  <c r="J576" i="3"/>
  <c r="J568" i="3"/>
  <c r="J560" i="3"/>
  <c r="J552" i="3"/>
  <c r="J577" i="3"/>
  <c r="J575" i="3"/>
  <c r="J569" i="3"/>
  <c r="J559" i="3"/>
  <c r="J553" i="3"/>
  <c r="J548" i="3"/>
  <c r="J540" i="3"/>
  <c r="J532" i="3"/>
  <c r="J524" i="3"/>
  <c r="J516" i="3"/>
  <c r="J508" i="3"/>
  <c r="J585" i="3"/>
  <c r="J549" i="3"/>
  <c r="J541" i="3"/>
  <c r="J533" i="3"/>
  <c r="J525" i="3"/>
  <c r="J517" i="3"/>
  <c r="J509" i="3"/>
  <c r="J501" i="3"/>
  <c r="J542" i="3"/>
  <c r="J534" i="3"/>
  <c r="J526" i="3"/>
  <c r="J518" i="3"/>
  <c r="J510" i="3"/>
  <c r="J593" i="3"/>
  <c r="J551" i="3"/>
  <c r="J543" i="3"/>
  <c r="J535" i="3"/>
  <c r="J527" i="3"/>
  <c r="J519" i="3"/>
  <c r="J511" i="3"/>
  <c r="J503" i="3"/>
  <c r="J567" i="3"/>
  <c r="J561" i="3"/>
  <c r="J544" i="3"/>
  <c r="J536" i="3"/>
  <c r="J528" i="3"/>
  <c r="J520" i="3"/>
  <c r="J512" i="3"/>
  <c r="J504" i="3"/>
  <c r="J638" i="3"/>
  <c r="J601" i="3"/>
  <c r="J545" i="3"/>
  <c r="J537" i="3"/>
  <c r="J529" i="3"/>
  <c r="J521" i="3"/>
  <c r="J513" i="3"/>
  <c r="J505" i="3"/>
  <c r="J606" i="3"/>
  <c r="J546" i="3"/>
  <c r="J538" i="3"/>
  <c r="J530" i="3"/>
  <c r="J522" i="3"/>
  <c r="J539" i="3"/>
  <c r="J500" i="3"/>
  <c r="J492" i="3"/>
  <c r="J484" i="3"/>
  <c r="J476" i="3"/>
  <c r="J468" i="3"/>
  <c r="J460" i="3"/>
  <c r="J452" i="3"/>
  <c r="J507" i="3"/>
  <c r="J493" i="3"/>
  <c r="J485" i="3"/>
  <c r="J477" i="3"/>
  <c r="J547" i="3"/>
  <c r="J514" i="3"/>
  <c r="J494" i="3"/>
  <c r="J486" i="3"/>
  <c r="J478" i="3"/>
  <c r="J470" i="3"/>
  <c r="J462" i="3"/>
  <c r="J454" i="3"/>
  <c r="J495" i="3"/>
  <c r="J487" i="3"/>
  <c r="J479" i="3"/>
  <c r="J471" i="3"/>
  <c r="J463" i="3"/>
  <c r="J455" i="3"/>
  <c r="J523" i="3"/>
  <c r="J502" i="3"/>
  <c r="J496" i="3"/>
  <c r="J488" i="3"/>
  <c r="J480" i="3"/>
  <c r="J472" i="3"/>
  <c r="J464" i="3"/>
  <c r="J456" i="3"/>
  <c r="J515" i="3"/>
  <c r="J497" i="3"/>
  <c r="J489" i="3"/>
  <c r="J481" i="3"/>
  <c r="J473" i="3"/>
  <c r="J531" i="3"/>
  <c r="J506" i="3"/>
  <c r="J498" i="3"/>
  <c r="J490" i="3"/>
  <c r="J482" i="3"/>
  <c r="J474" i="3"/>
  <c r="J466" i="3"/>
  <c r="J458" i="3"/>
  <c r="J450" i="3"/>
  <c r="J499" i="3"/>
  <c r="J491" i="3"/>
  <c r="J483" i="3"/>
  <c r="J475" i="3"/>
  <c r="J467" i="3"/>
  <c r="J459" i="3"/>
  <c r="J451" i="3"/>
  <c r="J444" i="3"/>
  <c r="J436" i="3"/>
  <c r="J428" i="3"/>
  <c r="J420" i="3"/>
  <c r="J412" i="3"/>
  <c r="J404" i="3"/>
  <c r="J396" i="3"/>
  <c r="J461" i="3"/>
  <c r="J445" i="3"/>
  <c r="J437" i="3"/>
  <c r="J429" i="3"/>
  <c r="J421" i="3"/>
  <c r="J413" i="3"/>
  <c r="J405" i="3"/>
  <c r="J397" i="3"/>
  <c r="J446" i="3"/>
  <c r="J438" i="3"/>
  <c r="J430" i="3"/>
  <c r="J422" i="3"/>
  <c r="J414" i="3"/>
  <c r="J406" i="3"/>
  <c r="J398" i="3"/>
  <c r="J457" i="3"/>
  <c r="J447" i="3"/>
  <c r="J439" i="3"/>
  <c r="J431" i="3"/>
  <c r="J423" i="3"/>
  <c r="J415" i="3"/>
  <c r="J407" i="3"/>
  <c r="J399" i="3"/>
  <c r="J448" i="3"/>
  <c r="J440" i="3"/>
  <c r="J432" i="3"/>
  <c r="J424" i="3"/>
  <c r="J416" i="3"/>
  <c r="J408" i="3"/>
  <c r="J400" i="3"/>
  <c r="J469" i="3"/>
  <c r="J453" i="3"/>
  <c r="J449" i="3"/>
  <c r="J441" i="3"/>
  <c r="J433" i="3"/>
  <c r="J425" i="3"/>
  <c r="J417" i="3"/>
  <c r="J409" i="3"/>
  <c r="J401" i="3"/>
  <c r="J442" i="3"/>
  <c r="J434" i="3"/>
  <c r="J426" i="3"/>
  <c r="J418" i="3"/>
  <c r="J410" i="3"/>
  <c r="J402" i="3"/>
  <c r="J394" i="3"/>
  <c r="J465" i="3"/>
  <c r="J443" i="3"/>
  <c r="J435" i="3"/>
  <c r="J427" i="3"/>
  <c r="J419" i="3"/>
  <c r="J411" i="3"/>
  <c r="J403" i="3"/>
  <c r="J395" i="3"/>
  <c r="J389" i="3"/>
  <c r="J381" i="3"/>
  <c r="J373" i="3"/>
  <c r="J365" i="3"/>
  <c r="J357" i="3"/>
  <c r="J349" i="3"/>
  <c r="J341" i="3"/>
  <c r="J333" i="3"/>
  <c r="J325" i="3"/>
  <c r="J317" i="3"/>
  <c r="J309" i="3"/>
  <c r="J301" i="3"/>
  <c r="J293" i="3"/>
  <c r="J285" i="3"/>
  <c r="J277" i="3"/>
  <c r="J390" i="3"/>
  <c r="J382" i="3"/>
  <c r="J374" i="3"/>
  <c r="J366" i="3"/>
  <c r="J358" i="3"/>
  <c r="J350" i="3"/>
  <c r="J342" i="3"/>
  <c r="J334" i="3"/>
  <c r="J326" i="3"/>
  <c r="J318" i="3"/>
  <c r="J310" i="3"/>
  <c r="J302" i="3"/>
  <c r="J294" i="3"/>
  <c r="J286" i="3"/>
  <c r="J278" i="3"/>
  <c r="J391" i="3"/>
  <c r="J383" i="3"/>
  <c r="J375" i="3"/>
  <c r="J367" i="3"/>
  <c r="J359" i="3"/>
  <c r="J351" i="3"/>
  <c r="J343" i="3"/>
  <c r="J335" i="3"/>
  <c r="J327" i="3"/>
  <c r="J319" i="3"/>
  <c r="J311" i="3"/>
  <c r="J303" i="3"/>
  <c r="J295" i="3"/>
  <c r="J287" i="3"/>
  <c r="J279" i="3"/>
  <c r="J271" i="3"/>
  <c r="J392" i="3"/>
  <c r="J384" i="3"/>
  <c r="J376" i="3"/>
  <c r="J368" i="3"/>
  <c r="J360" i="3"/>
  <c r="J352" i="3"/>
  <c r="J344" i="3"/>
  <c r="J336" i="3"/>
  <c r="J328" i="3"/>
  <c r="J320" i="3"/>
  <c r="J312" i="3"/>
  <c r="J304" i="3"/>
  <c r="J296" i="3"/>
  <c r="J288" i="3"/>
  <c r="J280" i="3"/>
  <c r="J393" i="3"/>
  <c r="J385" i="3"/>
  <c r="J377" i="3"/>
  <c r="J369" i="3"/>
  <c r="J361" i="3"/>
  <c r="J353" i="3"/>
  <c r="J345" i="3"/>
  <c r="J337" i="3"/>
  <c r="J329" i="3"/>
  <c r="J321" i="3"/>
  <c r="J313" i="3"/>
  <c r="J305" i="3"/>
  <c r="J297" i="3"/>
  <c r="J289" i="3"/>
  <c r="J281" i="3"/>
  <c r="J273" i="3"/>
  <c r="J386" i="3"/>
  <c r="J378" i="3"/>
  <c r="J370" i="3"/>
  <c r="J362" i="3"/>
  <c r="J354" i="3"/>
  <c r="J346" i="3"/>
  <c r="J338" i="3"/>
  <c r="J330" i="3"/>
  <c r="J322" i="3"/>
  <c r="J314" i="3"/>
  <c r="J306" i="3"/>
  <c r="J298" i="3"/>
  <c r="J290" i="3"/>
  <c r="J282" i="3"/>
  <c r="J274" i="3"/>
  <c r="J387" i="3"/>
  <c r="J379" i="3"/>
  <c r="J371" i="3"/>
  <c r="J363" i="3"/>
  <c r="J355" i="3"/>
  <c r="J347" i="3"/>
  <c r="J339" i="3"/>
  <c r="J331" i="3"/>
  <c r="J323" i="3"/>
  <c r="J315" i="3"/>
  <c r="J307" i="3"/>
  <c r="J299" i="3"/>
  <c r="J291" i="3"/>
  <c r="J283" i="3"/>
  <c r="J275" i="3"/>
  <c r="J380" i="3"/>
  <c r="J348" i="3"/>
  <c r="J316" i="3"/>
  <c r="J284" i="3"/>
  <c r="J272" i="3"/>
  <c r="J266" i="3"/>
  <c r="J258" i="3"/>
  <c r="J250" i="3"/>
  <c r="J242" i="3"/>
  <c r="J234" i="3"/>
  <c r="J267" i="3"/>
  <c r="J259" i="3"/>
  <c r="J251" i="3"/>
  <c r="J243" i="3"/>
  <c r="J235" i="3"/>
  <c r="J388" i="3"/>
  <c r="J356" i="3"/>
  <c r="J324" i="3"/>
  <c r="J292" i="3"/>
  <c r="J276" i="3"/>
  <c r="J268" i="3"/>
  <c r="J260" i="3"/>
  <c r="J252" i="3"/>
  <c r="J244" i="3"/>
  <c r="J236" i="3"/>
  <c r="J228" i="3"/>
  <c r="J269" i="3"/>
  <c r="J261" i="3"/>
  <c r="J253" i="3"/>
  <c r="J245" i="3"/>
  <c r="J237" i="3"/>
  <c r="J364" i="3"/>
  <c r="J332" i="3"/>
  <c r="J300" i="3"/>
  <c r="J270" i="3"/>
  <c r="J262" i="3"/>
  <c r="J254" i="3"/>
  <c r="J246" i="3"/>
  <c r="J238" i="3"/>
  <c r="J230" i="3"/>
  <c r="J263" i="3"/>
  <c r="J255" i="3"/>
  <c r="J247" i="3"/>
  <c r="J239" i="3"/>
  <c r="J231" i="3"/>
  <c r="J372" i="3"/>
  <c r="J340" i="3"/>
  <c r="J308" i="3"/>
  <c r="J264" i="3"/>
  <c r="J256" i="3"/>
  <c r="J248" i="3"/>
  <c r="J240" i="3"/>
  <c r="J232" i="3"/>
  <c r="J265" i="3"/>
  <c r="J257" i="3"/>
  <c r="J249" i="3"/>
  <c r="J241" i="3"/>
  <c r="J233" i="3"/>
  <c r="J226" i="3"/>
  <c r="J218" i="3"/>
  <c r="J210" i="3"/>
  <c r="J202" i="3"/>
  <c r="J194" i="3"/>
  <c r="J186" i="3"/>
  <c r="J178" i="3"/>
  <c r="J170" i="3"/>
  <c r="J162" i="3"/>
  <c r="J154" i="3"/>
  <c r="J146" i="3"/>
  <c r="J138" i="3"/>
  <c r="J130" i="3"/>
  <c r="J229" i="3"/>
  <c r="J227" i="3"/>
  <c r="J219" i="3"/>
  <c r="J211" i="3"/>
  <c r="J203" i="3"/>
  <c r="J195" i="3"/>
  <c r="J187" i="3"/>
  <c r="J179" i="3"/>
  <c r="J171" i="3"/>
  <c r="J163" i="3"/>
  <c r="J155" i="3"/>
  <c r="J147" i="3"/>
  <c r="J139" i="3"/>
  <c r="J131" i="3"/>
  <c r="J123" i="3"/>
  <c r="J115" i="3"/>
  <c r="J107" i="3"/>
  <c r="J220" i="3"/>
  <c r="J212" i="3"/>
  <c r="J204" i="3"/>
  <c r="J196" i="3"/>
  <c r="J188" i="3"/>
  <c r="J180" i="3"/>
  <c r="J172" i="3"/>
  <c r="J164" i="3"/>
  <c r="J156" i="3"/>
  <c r="J148" i="3"/>
  <c r="J140" i="3"/>
  <c r="J132" i="3"/>
  <c r="J124" i="3"/>
  <c r="J116" i="3"/>
  <c r="J108" i="3"/>
  <c r="J221" i="3"/>
  <c r="J213" i="3"/>
  <c r="J205" i="3"/>
  <c r="J197" i="3"/>
  <c r="J189" i="3"/>
  <c r="J181" i="3"/>
  <c r="J173" i="3"/>
  <c r="J165" i="3"/>
  <c r="J157" i="3"/>
  <c r="J149" i="3"/>
  <c r="J141" i="3"/>
  <c r="J133" i="3"/>
  <c r="J125" i="3"/>
  <c r="J117" i="3"/>
  <c r="J109" i="3"/>
  <c r="J222" i="3"/>
  <c r="J214" i="3"/>
  <c r="J206" i="3"/>
  <c r="J198" i="3"/>
  <c r="J190" i="3"/>
  <c r="J182" i="3"/>
  <c r="J174" i="3"/>
  <c r="J166" i="3"/>
  <c r="J158" i="3"/>
  <c r="J150" i="3"/>
  <c r="J142" i="3"/>
  <c r="J134" i="3"/>
  <c r="J126" i="3"/>
  <c r="J118" i="3"/>
  <c r="J110" i="3"/>
  <c r="J223" i="3"/>
  <c r="J215" i="3"/>
  <c r="J207" i="3"/>
  <c r="J199" i="3"/>
  <c r="J191" i="3"/>
  <c r="J183" i="3"/>
  <c r="J175" i="3"/>
  <c r="J167" i="3"/>
  <c r="J159" i="3"/>
  <c r="J151" i="3"/>
  <c r="J143" i="3"/>
  <c r="J135" i="3"/>
  <c r="J127" i="3"/>
  <c r="J119" i="3"/>
  <c r="J111" i="3"/>
  <c r="J224" i="3"/>
  <c r="J216" i="3"/>
  <c r="J208" i="3"/>
  <c r="J200" i="3"/>
  <c r="J192" i="3"/>
  <c r="J184" i="3"/>
  <c r="J176" i="3"/>
  <c r="J168" i="3"/>
  <c r="J160" i="3"/>
  <c r="J152" i="3"/>
  <c r="J144" i="3"/>
  <c r="J136" i="3"/>
  <c r="J128" i="3"/>
  <c r="J120" i="3"/>
  <c r="J112" i="3"/>
  <c r="J225" i="3"/>
  <c r="J217" i="3"/>
  <c r="J209" i="3"/>
  <c r="J201" i="3"/>
  <c r="J193" i="3"/>
  <c r="J185" i="3"/>
  <c r="J177" i="3"/>
  <c r="J169" i="3"/>
  <c r="J161" i="3"/>
  <c r="C6" i="3"/>
  <c r="K6" i="3"/>
  <c r="H8" i="3"/>
  <c r="C9" i="3"/>
  <c r="K9" i="3"/>
  <c r="D10" i="3"/>
  <c r="L10" i="3"/>
  <c r="D11" i="3"/>
  <c r="L11" i="3"/>
  <c r="D12" i="3"/>
  <c r="L12" i="3"/>
  <c r="E13" i="3"/>
  <c r="E14" i="3"/>
  <c r="E15" i="3"/>
  <c r="G17" i="3"/>
  <c r="H18" i="3"/>
  <c r="I19" i="3"/>
  <c r="J20" i="3"/>
  <c r="C21" i="3"/>
  <c r="K21" i="3"/>
  <c r="D22" i="3"/>
  <c r="L22" i="3"/>
  <c r="E23" i="3"/>
  <c r="G25" i="3"/>
  <c r="H26" i="3"/>
  <c r="I27" i="3"/>
  <c r="J28" i="3"/>
  <c r="C29" i="3"/>
  <c r="K29" i="3"/>
  <c r="D30" i="3"/>
  <c r="L30" i="3"/>
  <c r="E31" i="3"/>
  <c r="G33" i="3"/>
  <c r="H34" i="3"/>
  <c r="I35" i="3"/>
  <c r="J36" i="3"/>
  <c r="C37" i="3"/>
  <c r="K37" i="3"/>
  <c r="D38" i="3"/>
  <c r="L38" i="3"/>
  <c r="E39" i="3"/>
  <c r="G41" i="3"/>
  <c r="H42" i="3"/>
  <c r="I43" i="3"/>
  <c r="J44" i="3"/>
  <c r="C45" i="3"/>
  <c r="K45" i="3"/>
  <c r="D46" i="3"/>
  <c r="L46" i="3"/>
  <c r="E47" i="3"/>
  <c r="G49" i="3"/>
  <c r="H50" i="3"/>
  <c r="I51" i="3"/>
  <c r="J52" i="3"/>
  <c r="C53" i="3"/>
  <c r="K53" i="3"/>
  <c r="D54" i="3"/>
  <c r="L54" i="3"/>
  <c r="E55" i="3"/>
  <c r="G57" i="3"/>
  <c r="H58" i="3"/>
  <c r="I59" i="3"/>
  <c r="J60" i="3"/>
  <c r="C61" i="3"/>
  <c r="K61" i="3"/>
  <c r="D62" i="3"/>
  <c r="L62" i="3"/>
  <c r="E63" i="3"/>
  <c r="G65" i="3"/>
  <c r="H66" i="3"/>
  <c r="I67" i="3"/>
  <c r="J68" i="3"/>
  <c r="C69" i="3"/>
  <c r="K69" i="3"/>
  <c r="D70" i="3"/>
  <c r="L70" i="3"/>
  <c r="E71" i="3"/>
  <c r="G73" i="3"/>
  <c r="H74" i="3"/>
  <c r="I75" i="3"/>
  <c r="J76" i="3"/>
  <c r="C77" i="3"/>
  <c r="K77" i="3"/>
  <c r="D78" i="3"/>
  <c r="L78" i="3"/>
  <c r="E79" i="3"/>
  <c r="G81" i="3"/>
  <c r="H82" i="3"/>
  <c r="I83" i="3"/>
  <c r="J84" i="3"/>
  <c r="C85" i="3"/>
  <c r="K85" i="3"/>
  <c r="D86" i="3"/>
  <c r="L86" i="3"/>
  <c r="E87" i="3"/>
  <c r="G89" i="3"/>
  <c r="H90" i="3"/>
  <c r="I91" i="3"/>
  <c r="J92" i="3"/>
  <c r="C93" i="3"/>
  <c r="K93" i="3"/>
  <c r="D94" i="3"/>
  <c r="L94" i="3"/>
  <c r="E95" i="3"/>
  <c r="G97" i="3"/>
  <c r="H98" i="3"/>
  <c r="I99" i="3"/>
  <c r="J100" i="3"/>
  <c r="C101" i="3"/>
  <c r="K101" i="3"/>
  <c r="D102" i="3"/>
  <c r="L102" i="3"/>
  <c r="E103" i="3"/>
  <c r="G105" i="3"/>
  <c r="L106" i="3"/>
  <c r="K107" i="3"/>
  <c r="L108" i="3"/>
  <c r="I113" i="3"/>
  <c r="H119" i="3"/>
  <c r="D123" i="3"/>
  <c r="L124" i="3"/>
  <c r="C138" i="3"/>
  <c r="E140" i="3"/>
  <c r="G142" i="3"/>
  <c r="I144" i="3"/>
  <c r="D155" i="3"/>
  <c r="H159" i="3"/>
  <c r="G12" i="1" l="1"/>
  <c r="G15" i="1"/>
  <c r="G18" i="2" s="1"/>
  <c r="G22" i="1"/>
  <c r="G19" i="2" s="1"/>
  <c r="P87" i="3"/>
  <c r="P70" i="3"/>
  <c r="P45" i="3"/>
  <c r="P52" i="3"/>
  <c r="P35" i="3"/>
  <c r="P26" i="3"/>
  <c r="P133" i="3"/>
  <c r="P105" i="3"/>
  <c r="P96" i="3"/>
  <c r="P108" i="3"/>
  <c r="P204" i="3"/>
  <c r="P171" i="3"/>
  <c r="P146" i="3"/>
  <c r="P113" i="3"/>
  <c r="P209" i="3"/>
  <c r="P184" i="3"/>
  <c r="P151" i="3"/>
  <c r="P150" i="3"/>
  <c r="P253" i="3"/>
  <c r="P235" i="3"/>
  <c r="P258" i="3"/>
  <c r="P240" i="3"/>
  <c r="P352" i="3"/>
  <c r="P303" i="3"/>
  <c r="P278" i="3"/>
  <c r="P374" i="3"/>
  <c r="P349" i="3"/>
  <c r="P324" i="3"/>
  <c r="P299" i="3"/>
  <c r="P282" i="3"/>
  <c r="P378" i="3"/>
  <c r="P361" i="3"/>
  <c r="P398" i="3"/>
  <c r="P413" i="3"/>
  <c r="P450" i="3"/>
  <c r="P418" i="3"/>
  <c r="P400" i="3"/>
  <c r="P487" i="3"/>
  <c r="P493" i="3"/>
  <c r="P451" i="3"/>
  <c r="P490" i="3"/>
  <c r="P496" i="3"/>
  <c r="P533" i="3"/>
  <c r="P523" i="3"/>
  <c r="P589" i="3"/>
  <c r="P536" i="3"/>
  <c r="P587" i="3"/>
  <c r="P626" i="3"/>
  <c r="P576" i="3"/>
  <c r="P599" i="3"/>
  <c r="P633" i="3"/>
  <c r="P607" i="3"/>
  <c r="P638" i="3"/>
  <c r="P620" i="3"/>
  <c r="P658" i="3"/>
  <c r="P708" i="3"/>
  <c r="P671" i="3"/>
  <c r="P702" i="3"/>
  <c r="P692" i="3"/>
  <c r="P754" i="3"/>
  <c r="P736" i="3"/>
  <c r="P726" i="3"/>
  <c r="P771" i="3"/>
  <c r="P764" i="3"/>
  <c r="P778" i="3"/>
  <c r="P776" i="3"/>
  <c r="P782" i="3"/>
  <c r="P814" i="3"/>
  <c r="P836" i="3"/>
  <c r="P834" i="3"/>
  <c r="P853" i="3"/>
  <c r="P860" i="3"/>
  <c r="P864" i="3"/>
  <c r="P917" i="3"/>
  <c r="P909" i="3"/>
  <c r="P953" i="3"/>
  <c r="P918" i="3"/>
  <c r="P931" i="3"/>
  <c r="P943" i="3"/>
  <c r="P967" i="3"/>
  <c r="P955" i="3"/>
  <c r="P991" i="3"/>
  <c r="P1004" i="3"/>
  <c r="P14" i="3"/>
  <c r="P103" i="3"/>
  <c r="P86" i="3"/>
  <c r="P61" i="3"/>
  <c r="P68" i="3"/>
  <c r="P51" i="3"/>
  <c r="P42" i="3"/>
  <c r="P25" i="3"/>
  <c r="P16" i="3"/>
  <c r="P118" i="3"/>
  <c r="P124" i="3"/>
  <c r="P220" i="3"/>
  <c r="P187" i="3"/>
  <c r="P162" i="3"/>
  <c r="P129" i="3"/>
  <c r="P225" i="3"/>
  <c r="P200" i="3"/>
  <c r="P167" i="3"/>
  <c r="P166" i="3"/>
  <c r="P269" i="3"/>
  <c r="P251" i="3"/>
  <c r="P233" i="3"/>
  <c r="P256" i="3"/>
  <c r="P230" i="3"/>
  <c r="P319" i="3"/>
  <c r="P294" i="3"/>
  <c r="P390" i="3"/>
  <c r="P365" i="3"/>
  <c r="P340" i="3"/>
  <c r="P315" i="3"/>
  <c r="P298" i="3"/>
  <c r="P281" i="3"/>
  <c r="P377" i="3"/>
  <c r="P414" i="3"/>
  <c r="P429" i="3"/>
  <c r="P395" i="3"/>
  <c r="P434" i="3"/>
  <c r="P416" i="3"/>
  <c r="P511" i="3"/>
  <c r="P510" i="3"/>
  <c r="P467" i="3"/>
  <c r="P481" i="3"/>
  <c r="P526" i="3"/>
  <c r="P549" i="3"/>
  <c r="P539" i="3"/>
  <c r="P513" i="3"/>
  <c r="P581" i="3"/>
  <c r="P603" i="3"/>
  <c r="P553" i="3"/>
  <c r="P592" i="3"/>
  <c r="P558" i="3"/>
  <c r="P649" i="3"/>
  <c r="P623" i="3"/>
  <c r="P654" i="3"/>
  <c r="P636" i="3"/>
  <c r="P674" i="3"/>
  <c r="P716" i="3"/>
  <c r="P687" i="3"/>
  <c r="P669" i="3"/>
  <c r="P707" i="3"/>
  <c r="P721" i="3"/>
  <c r="P752" i="3"/>
  <c r="P742" i="3"/>
  <c r="P748" i="3"/>
  <c r="P780" i="3"/>
  <c r="P794" i="3"/>
  <c r="P792" i="3"/>
  <c r="P798" i="3"/>
  <c r="P830" i="3"/>
  <c r="P811" i="3"/>
  <c r="P850" i="3"/>
  <c r="P863" i="3"/>
  <c r="P876" i="3"/>
  <c r="P880" i="3"/>
  <c r="P883" i="3"/>
  <c r="P887" i="3"/>
  <c r="P904" i="3"/>
  <c r="P908" i="3"/>
  <c r="P947" i="3"/>
  <c r="P954" i="3"/>
  <c r="P958" i="3"/>
  <c r="P971" i="3"/>
  <c r="P982" i="3"/>
  <c r="P987" i="3"/>
  <c r="P31" i="3"/>
  <c r="P12" i="3"/>
  <c r="P13" i="3"/>
  <c r="P95" i="3"/>
  <c r="P78" i="3"/>
  <c r="P53" i="3"/>
  <c r="P60" i="3"/>
  <c r="P43" i="3"/>
  <c r="P34" i="3"/>
  <c r="P17" i="3"/>
  <c r="P7" i="3"/>
  <c r="P104" i="3"/>
  <c r="P116" i="3"/>
  <c r="P212" i="3"/>
  <c r="P179" i="3"/>
  <c r="P154" i="3"/>
  <c r="P121" i="3"/>
  <c r="P217" i="3"/>
  <c r="P192" i="3"/>
  <c r="P159" i="3"/>
  <c r="P158" i="3"/>
  <c r="P261" i="3"/>
  <c r="P243" i="3"/>
  <c r="P266" i="3"/>
  <c r="P248" i="3"/>
  <c r="P384" i="3"/>
  <c r="P311" i="3"/>
  <c r="P286" i="3"/>
  <c r="P382" i="3"/>
  <c r="P357" i="3"/>
  <c r="P332" i="3"/>
  <c r="P307" i="3"/>
  <c r="P290" i="3"/>
  <c r="P386" i="3"/>
  <c r="P369" i="3"/>
  <c r="P406" i="3"/>
  <c r="P421" i="3"/>
  <c r="P457" i="3"/>
  <c r="P426" i="3"/>
  <c r="P408" i="3"/>
  <c r="P495" i="3"/>
  <c r="P502" i="3"/>
  <c r="P459" i="3"/>
  <c r="P498" i="3"/>
  <c r="P506" i="3"/>
  <c r="P541" i="3"/>
  <c r="P531" i="3"/>
  <c r="P505" i="3"/>
  <c r="P544" i="3"/>
  <c r="P595" i="3"/>
  <c r="P724" i="3"/>
  <c r="P584" i="3"/>
  <c r="P657" i="3"/>
  <c r="P641" i="3"/>
  <c r="P615" i="3"/>
  <c r="P646" i="3"/>
  <c r="P628" i="3"/>
  <c r="P666" i="3"/>
  <c r="P712" i="3"/>
  <c r="P679" i="3"/>
  <c r="P661" i="3"/>
  <c r="P700" i="3"/>
  <c r="P713" i="3"/>
  <c r="P744" i="3"/>
  <c r="P734" i="3"/>
  <c r="P740" i="3"/>
  <c r="P772" i="3"/>
  <c r="P786" i="3"/>
  <c r="P784" i="3"/>
  <c r="P790" i="3"/>
  <c r="P822" i="3"/>
  <c r="P844" i="3"/>
  <c r="P842" i="3"/>
  <c r="P855" i="3"/>
  <c r="P868" i="3"/>
  <c r="P872" i="3"/>
  <c r="P933" i="3"/>
  <c r="P941" i="3"/>
  <c r="P949" i="3"/>
  <c r="P961" i="3"/>
  <c r="P939" i="3"/>
  <c r="P965" i="3"/>
  <c r="P950" i="3"/>
  <c r="P963" i="3"/>
  <c r="P999" i="3"/>
  <c r="P979" i="3"/>
  <c r="P15" i="3"/>
  <c r="P10" i="3"/>
  <c r="P94" i="3"/>
  <c r="P69" i="3"/>
  <c r="P76" i="3"/>
  <c r="P59" i="3"/>
  <c r="P50" i="3"/>
  <c r="P33" i="3"/>
  <c r="P24" i="3"/>
  <c r="P157" i="3"/>
  <c r="P132" i="3"/>
  <c r="P228" i="3"/>
  <c r="P195" i="3"/>
  <c r="P170" i="3"/>
  <c r="P137" i="3"/>
  <c r="P112" i="3"/>
  <c r="P208" i="3"/>
  <c r="P175" i="3"/>
  <c r="P174" i="3"/>
  <c r="P280" i="3"/>
  <c r="P259" i="3"/>
  <c r="P241" i="3"/>
  <c r="P264" i="3"/>
  <c r="P238" i="3"/>
  <c r="P327" i="3"/>
  <c r="P302" i="3"/>
  <c r="P277" i="3"/>
  <c r="P373" i="3"/>
  <c r="P348" i="3"/>
  <c r="P323" i="3"/>
  <c r="P306" i="3"/>
  <c r="P289" i="3"/>
  <c r="P385" i="3"/>
  <c r="P422" i="3"/>
  <c r="P437" i="3"/>
  <c r="P403" i="3"/>
  <c r="P442" i="3"/>
  <c r="P424" i="3"/>
  <c r="P535" i="3"/>
  <c r="P527" i="3"/>
  <c r="P475" i="3"/>
  <c r="P489" i="3"/>
  <c r="P534" i="3"/>
  <c r="P508" i="3"/>
  <c r="P547" i="3"/>
  <c r="P521" i="3"/>
  <c r="P563" i="3"/>
  <c r="P604" i="3"/>
  <c r="P561" i="3"/>
  <c r="P600" i="3"/>
  <c r="P566" i="3"/>
  <c r="P659" i="3"/>
  <c r="P631" i="3"/>
  <c r="P605" i="3"/>
  <c r="P644" i="3"/>
  <c r="P682" i="3"/>
  <c r="P723" i="3"/>
  <c r="P695" i="3"/>
  <c r="P677" i="3"/>
  <c r="P711" i="3"/>
  <c r="P729" i="3"/>
  <c r="P760" i="3"/>
  <c r="P750" i="3"/>
  <c r="P756" i="3"/>
  <c r="P788" i="3"/>
  <c r="P802" i="3"/>
  <c r="P800" i="3"/>
  <c r="P806" i="3"/>
  <c r="P838" i="3"/>
  <c r="P819" i="3"/>
  <c r="P833" i="3"/>
  <c r="P871" i="3"/>
  <c r="P888" i="3"/>
  <c r="P896" i="3"/>
  <c r="P891" i="3"/>
  <c r="P895" i="3"/>
  <c r="P912" i="3"/>
  <c r="P916" i="3"/>
  <c r="P957" i="3"/>
  <c r="P962" i="3"/>
  <c r="P966" i="3"/>
  <c r="P985" i="3"/>
  <c r="P990" i="3"/>
  <c r="P995" i="3"/>
  <c r="P23" i="3"/>
  <c r="P11" i="3"/>
  <c r="P102" i="3"/>
  <c r="P77" i="3"/>
  <c r="P84" i="3"/>
  <c r="P67" i="3"/>
  <c r="P58" i="3"/>
  <c r="P41" i="3"/>
  <c r="P32" i="3"/>
  <c r="P165" i="3"/>
  <c r="P140" i="3"/>
  <c r="P107" i="3"/>
  <c r="P203" i="3"/>
  <c r="P178" i="3"/>
  <c r="P145" i="3"/>
  <c r="P120" i="3"/>
  <c r="P216" i="3"/>
  <c r="P183" i="3"/>
  <c r="P182" i="3"/>
  <c r="P312" i="3"/>
  <c r="P267" i="3"/>
  <c r="P249" i="3"/>
  <c r="P274" i="3"/>
  <c r="P246" i="3"/>
  <c r="P335" i="3"/>
  <c r="P310" i="3"/>
  <c r="P285" i="3"/>
  <c r="P381" i="3"/>
  <c r="P356" i="3"/>
  <c r="P331" i="3"/>
  <c r="P314" i="3"/>
  <c r="P297" i="3"/>
  <c r="P393" i="3"/>
  <c r="P430" i="3"/>
  <c r="P445" i="3"/>
  <c r="P411" i="3"/>
  <c r="P461" i="3"/>
  <c r="P432" i="3"/>
  <c r="P454" i="3"/>
  <c r="P452" i="3"/>
  <c r="P483" i="3"/>
  <c r="P497" i="3"/>
  <c r="P542" i="3"/>
  <c r="P516" i="3"/>
  <c r="P555" i="3"/>
  <c r="P529" i="3"/>
  <c r="P556" i="3"/>
  <c r="P610" i="3"/>
  <c r="P569" i="3"/>
  <c r="P608" i="3"/>
  <c r="P574" i="3"/>
  <c r="P667" i="3"/>
  <c r="P639" i="3"/>
  <c r="P613" i="3"/>
  <c r="P652" i="3"/>
  <c r="P690" i="3"/>
  <c r="P747" i="3"/>
  <c r="P703" i="3"/>
  <c r="P685" i="3"/>
  <c r="P715" i="3"/>
  <c r="P737" i="3"/>
  <c r="P727" i="3"/>
  <c r="P758" i="3"/>
  <c r="P755" i="3"/>
  <c r="P796" i="3"/>
  <c r="P809" i="3"/>
  <c r="P808" i="3"/>
  <c r="P817" i="3"/>
  <c r="P846" i="3"/>
  <c r="P827" i="3"/>
  <c r="P841" i="3"/>
  <c r="P879" i="3"/>
  <c r="P859" i="3"/>
  <c r="P886" i="3"/>
  <c r="P899" i="3"/>
  <c r="P907" i="3"/>
  <c r="P920" i="3"/>
  <c r="P924" i="3"/>
  <c r="P930" i="3"/>
  <c r="P970" i="3"/>
  <c r="P974" i="3"/>
  <c r="P993" i="3"/>
  <c r="P998" i="3"/>
  <c r="P1003" i="3"/>
  <c r="P117" i="3"/>
  <c r="P85" i="3"/>
  <c r="P92" i="3"/>
  <c r="P75" i="3"/>
  <c r="P66" i="3"/>
  <c r="P49" i="3"/>
  <c r="P40" i="3"/>
  <c r="P173" i="3"/>
  <c r="P148" i="3"/>
  <c r="P115" i="3"/>
  <c r="P211" i="3"/>
  <c r="P186" i="3"/>
  <c r="P153" i="3"/>
  <c r="P128" i="3"/>
  <c r="P224" i="3"/>
  <c r="P191" i="3"/>
  <c r="P190" i="3"/>
  <c r="P344" i="3"/>
  <c r="P273" i="3"/>
  <c r="P257" i="3"/>
  <c r="P239" i="3"/>
  <c r="P254" i="3"/>
  <c r="P343" i="3"/>
  <c r="P318" i="3"/>
  <c r="P293" i="3"/>
  <c r="P389" i="3"/>
  <c r="P364" i="3"/>
  <c r="P339" i="3"/>
  <c r="P322" i="3"/>
  <c r="P305" i="3"/>
  <c r="P399" i="3"/>
  <c r="P438" i="3"/>
  <c r="P396" i="3"/>
  <c r="P419" i="3"/>
  <c r="P401" i="3"/>
  <c r="P440" i="3"/>
  <c r="P462" i="3"/>
  <c r="P460" i="3"/>
  <c r="P491" i="3"/>
  <c r="P518" i="3"/>
  <c r="P551" i="3"/>
  <c r="P524" i="3"/>
  <c r="P571" i="3"/>
  <c r="P537" i="3"/>
  <c r="P564" i="3"/>
  <c r="P554" i="3"/>
  <c r="P577" i="3"/>
  <c r="P618" i="3"/>
  <c r="P582" i="3"/>
  <c r="P699" i="3"/>
  <c r="P647" i="3"/>
  <c r="P621" i="3"/>
  <c r="P611" i="3"/>
  <c r="P698" i="3"/>
  <c r="P664" i="3"/>
  <c r="P732" i="3"/>
  <c r="P693" i="3"/>
  <c r="P719" i="3"/>
  <c r="P745" i="3"/>
  <c r="P735" i="3"/>
  <c r="P709" i="3"/>
  <c r="P775" i="3"/>
  <c r="P804" i="3"/>
  <c r="P825" i="3"/>
  <c r="P813" i="3"/>
  <c r="P815" i="3"/>
  <c r="P829" i="3"/>
  <c r="P835" i="3"/>
  <c r="P849" i="3"/>
  <c r="P854" i="3"/>
  <c r="P867" i="3"/>
  <c r="P894" i="3"/>
  <c r="P882" i="3"/>
  <c r="P915" i="3"/>
  <c r="P903" i="3"/>
  <c r="P926" i="3"/>
  <c r="P938" i="3"/>
  <c r="P977" i="3"/>
  <c r="P994" i="3"/>
  <c r="P1001" i="3"/>
  <c r="P981" i="3"/>
  <c r="P39" i="3"/>
  <c r="P22" i="3"/>
  <c r="P149" i="3"/>
  <c r="P93" i="3"/>
  <c r="P100" i="3"/>
  <c r="P83" i="3"/>
  <c r="P74" i="3"/>
  <c r="P57" i="3"/>
  <c r="P48" i="3"/>
  <c r="P181" i="3"/>
  <c r="P156" i="3"/>
  <c r="P123" i="3"/>
  <c r="P219" i="3"/>
  <c r="P194" i="3"/>
  <c r="P161" i="3"/>
  <c r="P136" i="3"/>
  <c r="P229" i="3"/>
  <c r="P199" i="3"/>
  <c r="P198" i="3"/>
  <c r="P376" i="3"/>
  <c r="P304" i="3"/>
  <c r="P265" i="3"/>
  <c r="P247" i="3"/>
  <c r="P262" i="3"/>
  <c r="P351" i="3"/>
  <c r="P326" i="3"/>
  <c r="P301" i="3"/>
  <c r="P276" i="3"/>
  <c r="P372" i="3"/>
  <c r="P347" i="3"/>
  <c r="P330" i="3"/>
  <c r="P313" i="3"/>
  <c r="P407" i="3"/>
  <c r="P446" i="3"/>
  <c r="P404" i="3"/>
  <c r="P427" i="3"/>
  <c r="P409" i="3"/>
  <c r="P448" i="3"/>
  <c r="P470" i="3"/>
  <c r="P468" i="3"/>
  <c r="P499" i="3"/>
  <c r="P543" i="3"/>
  <c r="P557" i="3"/>
  <c r="P532" i="3"/>
  <c r="P514" i="3"/>
  <c r="P545" i="3"/>
  <c r="P572" i="3"/>
  <c r="P562" i="3"/>
  <c r="P585" i="3"/>
  <c r="P650" i="3"/>
  <c r="P590" i="3"/>
  <c r="P616" i="3"/>
  <c r="P655" i="3"/>
  <c r="P629" i="3"/>
  <c r="P619" i="3"/>
  <c r="P665" i="3"/>
  <c r="P672" i="3"/>
  <c r="P739" i="3"/>
  <c r="P701" i="3"/>
  <c r="P706" i="3"/>
  <c r="P753" i="3"/>
  <c r="P743" i="3"/>
  <c r="P717" i="3"/>
  <c r="P765" i="3"/>
  <c r="P821" i="3"/>
  <c r="P769" i="3"/>
  <c r="P783" i="3"/>
  <c r="P823" i="3"/>
  <c r="P837" i="3"/>
  <c r="P843" i="3"/>
  <c r="P865" i="3"/>
  <c r="P862" i="3"/>
  <c r="P875" i="3"/>
  <c r="P901" i="3"/>
  <c r="P890" i="3"/>
  <c r="P923" i="3"/>
  <c r="P911" i="3"/>
  <c r="P934" i="3"/>
  <c r="P946" i="3"/>
  <c r="P952" i="3"/>
  <c r="P973" i="3"/>
  <c r="P976" i="3"/>
  <c r="P989" i="3"/>
  <c r="P47" i="3"/>
  <c r="P30" i="3"/>
  <c r="P6" i="3"/>
  <c r="P101" i="3"/>
  <c r="P110" i="3"/>
  <c r="P91" i="3"/>
  <c r="P82" i="3"/>
  <c r="P65" i="3"/>
  <c r="P56" i="3"/>
  <c r="P189" i="3"/>
  <c r="P164" i="3"/>
  <c r="P131" i="3"/>
  <c r="P227" i="3"/>
  <c r="P202" i="3"/>
  <c r="P169" i="3"/>
  <c r="P144" i="3"/>
  <c r="P111" i="3"/>
  <c r="P207" i="3"/>
  <c r="P206" i="3"/>
  <c r="P236" i="3"/>
  <c r="P336" i="3"/>
  <c r="P296" i="3"/>
  <c r="P255" i="3"/>
  <c r="P270" i="3"/>
  <c r="P359" i="3"/>
  <c r="P334" i="3"/>
  <c r="P309" i="3"/>
  <c r="P284" i="3"/>
  <c r="P380" i="3"/>
  <c r="P355" i="3"/>
  <c r="P338" i="3"/>
  <c r="P321" i="3"/>
  <c r="P415" i="3"/>
  <c r="P453" i="3"/>
  <c r="P412" i="3"/>
  <c r="P435" i="3"/>
  <c r="P417" i="3"/>
  <c r="P465" i="3"/>
  <c r="P478" i="3"/>
  <c r="P476" i="3"/>
  <c r="P519" i="3"/>
  <c r="P456" i="3"/>
  <c r="P573" i="3"/>
  <c r="P540" i="3"/>
  <c r="P522" i="3"/>
  <c r="P550" i="3"/>
  <c r="P580" i="3"/>
  <c r="P570" i="3"/>
  <c r="P593" i="3"/>
  <c r="P559" i="3"/>
  <c r="P598" i="3"/>
  <c r="P624" i="3"/>
  <c r="P691" i="3"/>
  <c r="P637" i="3"/>
  <c r="P627" i="3"/>
  <c r="P673" i="3"/>
  <c r="P680" i="3"/>
  <c r="P662" i="3"/>
  <c r="P731" i="3"/>
  <c r="P714" i="3"/>
  <c r="P761" i="3"/>
  <c r="P751" i="3"/>
  <c r="P725" i="3"/>
  <c r="P773" i="3"/>
  <c r="P787" i="3"/>
  <c r="P777" i="3"/>
  <c r="P791" i="3"/>
  <c r="P831" i="3"/>
  <c r="P845" i="3"/>
  <c r="P851" i="3"/>
  <c r="P816" i="3"/>
  <c r="P870" i="3"/>
  <c r="P858" i="3"/>
  <c r="P913" i="3"/>
  <c r="P898" i="3"/>
  <c r="P929" i="3"/>
  <c r="P919" i="3"/>
  <c r="P942" i="3"/>
  <c r="P928" i="3"/>
  <c r="P960" i="3"/>
  <c r="P956" i="3"/>
  <c r="P984" i="3"/>
  <c r="P997" i="3"/>
  <c r="P55" i="3"/>
  <c r="P38" i="3"/>
  <c r="P9" i="3"/>
  <c r="P20" i="3"/>
  <c r="P126" i="3"/>
  <c r="P99" i="3"/>
  <c r="P90" i="3"/>
  <c r="P73" i="3"/>
  <c r="P64" i="3"/>
  <c r="P197" i="3"/>
  <c r="P172" i="3"/>
  <c r="P139" i="3"/>
  <c r="P114" i="3"/>
  <c r="P210" i="3"/>
  <c r="P177" i="3"/>
  <c r="P152" i="3"/>
  <c r="P119" i="3"/>
  <c r="P215" i="3"/>
  <c r="P214" i="3"/>
  <c r="P244" i="3"/>
  <c r="P368" i="3"/>
  <c r="P328" i="3"/>
  <c r="P263" i="3"/>
  <c r="P271" i="3"/>
  <c r="P367" i="3"/>
  <c r="P342" i="3"/>
  <c r="P317" i="3"/>
  <c r="P292" i="3"/>
  <c r="P388" i="3"/>
  <c r="P363" i="3"/>
  <c r="P346" i="3"/>
  <c r="P329" i="3"/>
  <c r="P423" i="3"/>
  <c r="P469" i="3"/>
  <c r="P420" i="3"/>
  <c r="P443" i="3"/>
  <c r="P425" i="3"/>
  <c r="P455" i="3"/>
  <c r="P486" i="3"/>
  <c r="P484" i="3"/>
  <c r="P458" i="3"/>
  <c r="P464" i="3"/>
  <c r="P501" i="3"/>
  <c r="P548" i="3"/>
  <c r="P530" i="3"/>
  <c r="P504" i="3"/>
  <c r="P588" i="3"/>
  <c r="P578" i="3"/>
  <c r="P601" i="3"/>
  <c r="P567" i="3"/>
  <c r="P642" i="3"/>
  <c r="P632" i="3"/>
  <c r="P606" i="3"/>
  <c r="P645" i="3"/>
  <c r="P635" i="3"/>
  <c r="P681" i="3"/>
  <c r="P688" i="3"/>
  <c r="P670" i="3"/>
  <c r="P660" i="3"/>
  <c r="P722" i="3"/>
  <c r="P763" i="3"/>
  <c r="P759" i="3"/>
  <c r="P733" i="3"/>
  <c r="P781" i="3"/>
  <c r="P795" i="3"/>
  <c r="P785" i="3"/>
  <c r="P799" i="3"/>
  <c r="P839" i="3"/>
  <c r="P857" i="3"/>
  <c r="P861" i="3"/>
  <c r="P824" i="3"/>
  <c r="P878" i="3"/>
  <c r="P866" i="3"/>
  <c r="P885" i="3"/>
  <c r="P921" i="3"/>
  <c r="P945" i="3"/>
  <c r="P925" i="3"/>
  <c r="P969" i="3"/>
  <c r="P936" i="3"/>
  <c r="P968" i="3"/>
  <c r="P964" i="3"/>
  <c r="P992" i="3"/>
  <c r="P1005" i="3"/>
  <c r="P63" i="3"/>
  <c r="P46" i="3"/>
  <c r="P21" i="3"/>
  <c r="P28" i="3"/>
  <c r="P141" i="3"/>
  <c r="P106" i="3"/>
  <c r="P98" i="3"/>
  <c r="P81" i="3"/>
  <c r="P72" i="3"/>
  <c r="P205" i="3"/>
  <c r="P180" i="3"/>
  <c r="P147" i="3"/>
  <c r="P122" i="3"/>
  <c r="P218" i="3"/>
  <c r="P185" i="3"/>
  <c r="P160" i="3"/>
  <c r="P127" i="3"/>
  <c r="P223" i="3"/>
  <c r="P222" i="3"/>
  <c r="P252" i="3"/>
  <c r="P234" i="3"/>
  <c r="P360" i="3"/>
  <c r="P272" i="3"/>
  <c r="P279" i="3"/>
  <c r="P375" i="3"/>
  <c r="P350" i="3"/>
  <c r="P325" i="3"/>
  <c r="P300" i="3"/>
  <c r="P275" i="3"/>
  <c r="P371" i="3"/>
  <c r="P354" i="3"/>
  <c r="P337" i="3"/>
  <c r="P431" i="3"/>
  <c r="P473" i="3"/>
  <c r="P428" i="3"/>
  <c r="P394" i="3"/>
  <c r="P433" i="3"/>
  <c r="P463" i="3"/>
  <c r="P494" i="3"/>
  <c r="P492" i="3"/>
  <c r="P466" i="3"/>
  <c r="P472" i="3"/>
  <c r="P509" i="3"/>
  <c r="P597" i="3"/>
  <c r="P538" i="3"/>
  <c r="P512" i="3"/>
  <c r="P596" i="3"/>
  <c r="P586" i="3"/>
  <c r="P552" i="3"/>
  <c r="P575" i="3"/>
  <c r="P609" i="3"/>
  <c r="P640" i="3"/>
  <c r="P614" i="3"/>
  <c r="P653" i="3"/>
  <c r="P643" i="3"/>
  <c r="P689" i="3"/>
  <c r="P696" i="3"/>
  <c r="P678" i="3"/>
  <c r="P668" i="3"/>
  <c r="P730" i="3"/>
  <c r="P779" i="3"/>
  <c r="P767" i="3"/>
  <c r="P741" i="3"/>
  <c r="P789" i="3"/>
  <c r="P803" i="3"/>
  <c r="P793" i="3"/>
  <c r="P807" i="3"/>
  <c r="P847" i="3"/>
  <c r="P812" i="3"/>
  <c r="P810" i="3"/>
  <c r="P832" i="3"/>
  <c r="P884" i="3"/>
  <c r="P874" i="3"/>
  <c r="P893" i="3"/>
  <c r="P881" i="3"/>
  <c r="P906" i="3"/>
  <c r="P937" i="3"/>
  <c r="P932" i="3"/>
  <c r="P944" i="3"/>
  <c r="P1002" i="3"/>
  <c r="P972" i="3"/>
  <c r="P1000" i="3"/>
  <c r="P980" i="3"/>
  <c r="P71" i="3"/>
  <c r="P54" i="3"/>
  <c r="P29" i="3"/>
  <c r="P36" i="3"/>
  <c r="P19" i="3"/>
  <c r="P8" i="3"/>
  <c r="P109" i="3"/>
  <c r="P89" i="3"/>
  <c r="P80" i="3"/>
  <c r="P213" i="3"/>
  <c r="P188" i="3"/>
  <c r="P155" i="3"/>
  <c r="P130" i="3"/>
  <c r="P226" i="3"/>
  <c r="P193" i="3"/>
  <c r="P168" i="3"/>
  <c r="P135" i="3"/>
  <c r="P134" i="3"/>
  <c r="P237" i="3"/>
  <c r="P260" i="3"/>
  <c r="P242" i="3"/>
  <c r="P392" i="3"/>
  <c r="P288" i="3"/>
  <c r="P287" i="3"/>
  <c r="P383" i="3"/>
  <c r="P358" i="3"/>
  <c r="P333" i="3"/>
  <c r="P308" i="3"/>
  <c r="P283" i="3"/>
  <c r="P379" i="3"/>
  <c r="P362" i="3"/>
  <c r="P345" i="3"/>
  <c r="P439" i="3"/>
  <c r="P397" i="3"/>
  <c r="P436" i="3"/>
  <c r="P402" i="3"/>
  <c r="P441" i="3"/>
  <c r="P471" i="3"/>
  <c r="P477" i="3"/>
  <c r="P500" i="3"/>
  <c r="P474" i="3"/>
  <c r="P480" i="3"/>
  <c r="P517" i="3"/>
  <c r="P507" i="3"/>
  <c r="P546" i="3"/>
  <c r="P520" i="3"/>
  <c r="P634" i="3"/>
  <c r="P594" i="3"/>
  <c r="P560" i="3"/>
  <c r="P583" i="3"/>
  <c r="P617" i="3"/>
  <c r="P648" i="3"/>
  <c r="P622" i="3"/>
  <c r="P683" i="3"/>
  <c r="P651" i="3"/>
  <c r="P697" i="3"/>
  <c r="P704" i="3"/>
  <c r="P686" i="3"/>
  <c r="P676" i="3"/>
  <c r="P738" i="3"/>
  <c r="P720" i="3"/>
  <c r="P710" i="3"/>
  <c r="P749" i="3"/>
  <c r="P797" i="3"/>
  <c r="P762" i="3"/>
  <c r="P801" i="3"/>
  <c r="P766" i="3"/>
  <c r="P869" i="3"/>
  <c r="P820" i="3"/>
  <c r="P818" i="3"/>
  <c r="P840" i="3"/>
  <c r="P877" i="3"/>
  <c r="P892" i="3"/>
  <c r="P900" i="3"/>
  <c r="P889" i="3"/>
  <c r="P914" i="3"/>
  <c r="P902" i="3"/>
  <c r="P940" i="3"/>
  <c r="P927" i="3"/>
  <c r="P951" i="3"/>
  <c r="P978" i="3"/>
  <c r="P975" i="3"/>
  <c r="P988" i="3"/>
  <c r="P79" i="3"/>
  <c r="P62" i="3"/>
  <c r="P37" i="3"/>
  <c r="P44" i="3"/>
  <c r="P27" i="3"/>
  <c r="P18" i="3"/>
  <c r="P125" i="3"/>
  <c r="P97" i="3"/>
  <c r="P88" i="3"/>
  <c r="P221" i="3"/>
  <c r="P196" i="3"/>
  <c r="P163" i="3"/>
  <c r="P138" i="3"/>
  <c r="P231" i="3"/>
  <c r="P201" i="3"/>
  <c r="P176" i="3"/>
  <c r="P143" i="3"/>
  <c r="P142" i="3"/>
  <c r="P245" i="3"/>
  <c r="P268" i="3"/>
  <c r="P250" i="3"/>
  <c r="P232" i="3"/>
  <c r="P320" i="3"/>
  <c r="P295" i="3"/>
  <c r="P391" i="3"/>
  <c r="P366" i="3"/>
  <c r="P341" i="3"/>
  <c r="P316" i="3"/>
  <c r="P291" i="3"/>
  <c r="P387" i="3"/>
  <c r="P370" i="3"/>
  <c r="P353" i="3"/>
  <c r="P447" i="3"/>
  <c r="P405" i="3"/>
  <c r="P444" i="3"/>
  <c r="P410" i="3"/>
  <c r="P449" i="3"/>
  <c r="P479" i="3"/>
  <c r="P485" i="3"/>
  <c r="P503" i="3"/>
  <c r="P482" i="3"/>
  <c r="P488" i="3"/>
  <c r="P525" i="3"/>
  <c r="P515" i="3"/>
  <c r="P565" i="3"/>
  <c r="P528" i="3"/>
  <c r="P579" i="3"/>
  <c r="P602" i="3"/>
  <c r="P568" i="3"/>
  <c r="P591" i="3"/>
  <c r="P625" i="3"/>
  <c r="P656" i="3"/>
  <c r="P630" i="3"/>
  <c r="P612" i="3"/>
  <c r="P675" i="3"/>
  <c r="P705" i="3"/>
  <c r="P663" i="3"/>
  <c r="P694" i="3"/>
  <c r="P684" i="3"/>
  <c r="P746" i="3"/>
  <c r="P728" i="3"/>
  <c r="P718" i="3"/>
  <c r="P757" i="3"/>
  <c r="P805" i="3"/>
  <c r="P770" i="3"/>
  <c r="P768" i="3"/>
  <c r="P774" i="3"/>
  <c r="P873" i="3"/>
  <c r="P828" i="3"/>
  <c r="P826" i="3"/>
  <c r="P848" i="3"/>
  <c r="P852" i="3"/>
  <c r="P856" i="3"/>
  <c r="P905" i="3"/>
  <c r="P897" i="3"/>
  <c r="P922" i="3"/>
  <c r="P910" i="3"/>
  <c r="P948" i="3"/>
  <c r="P935" i="3"/>
  <c r="P959" i="3"/>
  <c r="P986" i="3"/>
  <c r="P983" i="3"/>
  <c r="P996" i="3"/>
  <c r="V854" i="3"/>
  <c r="V390" i="3"/>
  <c r="V548" i="3"/>
  <c r="V683" i="3"/>
  <c r="U20" i="3"/>
  <c r="U889" i="3"/>
  <c r="M22" i="1"/>
  <c r="M19" i="2" s="1"/>
  <c r="M15" i="1"/>
  <c r="M18" i="2" s="1"/>
  <c r="M12" i="1"/>
  <c r="V851" i="3" s="1"/>
  <c r="M15" i="2"/>
  <c r="N476" i="3"/>
  <c r="N515" i="3"/>
  <c r="N884" i="3"/>
  <c r="N918" i="3"/>
  <c r="V61" i="3"/>
  <c r="E12" i="1"/>
  <c r="N111" i="3" s="1"/>
  <c r="E15" i="1"/>
  <c r="E18" i="2" s="1"/>
  <c r="E22" i="1"/>
  <c r="E19" i="2" s="1"/>
  <c r="K22" i="1"/>
  <c r="K19" i="2" s="1"/>
  <c r="K15" i="1"/>
  <c r="K18" i="2" s="1"/>
  <c r="K12" i="1"/>
  <c r="T26" i="3" s="1"/>
  <c r="N381" i="3"/>
  <c r="N324" i="3"/>
  <c r="N388" i="3"/>
  <c r="N331" i="3"/>
  <c r="N282" i="3"/>
  <c r="N289" i="3"/>
  <c r="N353" i="3"/>
  <c r="N296" i="3"/>
  <c r="N360" i="3"/>
  <c r="N303" i="3"/>
  <c r="N367" i="3"/>
  <c r="N429" i="3"/>
  <c r="N435" i="3"/>
  <c r="N426" i="3"/>
  <c r="N441" i="3"/>
  <c r="N432" i="3"/>
  <c r="N439" i="3"/>
  <c r="N430" i="3"/>
  <c r="N493" i="3"/>
  <c r="N484" i="3"/>
  <c r="N525" i="3"/>
  <c r="N465" i="3"/>
  <c r="N456" i="3"/>
  <c r="N495" i="3"/>
  <c r="N494" i="3"/>
  <c r="N523" i="3"/>
  <c r="N530" i="3"/>
  <c r="N521" i="3"/>
  <c r="N544" i="3"/>
  <c r="N553" i="3"/>
  <c r="N563" i="3"/>
  <c r="N602" i="3"/>
  <c r="N560" i="3"/>
  <c r="N551" i="3"/>
  <c r="N550" i="3"/>
  <c r="N648" i="3"/>
  <c r="N564" i="3"/>
  <c r="N615" i="3"/>
  <c r="N614" i="3"/>
  <c r="N621" i="3"/>
  <c r="N612" i="3"/>
  <c r="N627" i="3"/>
  <c r="N634" i="3"/>
  <c r="N649" i="3"/>
  <c r="N688" i="3"/>
  <c r="N703" i="3"/>
  <c r="N670" i="3"/>
  <c r="N685" i="3"/>
  <c r="N684" i="3"/>
  <c r="N709" i="3"/>
  <c r="N698" i="3"/>
  <c r="N769" i="3"/>
  <c r="N726" i="3"/>
  <c r="N741" i="3"/>
  <c r="N740" i="3"/>
  <c r="N739" i="3"/>
  <c r="N761" i="3"/>
  <c r="N827" i="3"/>
  <c r="N793" i="3"/>
  <c r="N808" i="3"/>
  <c r="N766" i="3"/>
  <c r="N805" i="3"/>
  <c r="N813" i="3"/>
  <c r="N836" i="3"/>
  <c r="N826" i="3"/>
  <c r="N833" i="3"/>
  <c r="N852" i="3"/>
  <c r="N830" i="3"/>
  <c r="N890" i="3"/>
  <c r="N874" i="3"/>
  <c r="N872" i="3"/>
  <c r="N892" i="3"/>
  <c r="N881" i="3"/>
  <c r="N887" i="3"/>
  <c r="N913" i="3"/>
  <c r="N927" i="3"/>
  <c r="N947" i="3"/>
  <c r="N959" i="3"/>
  <c r="N945" i="3"/>
  <c r="N950" i="3"/>
  <c r="N968" i="3"/>
  <c r="N973" i="3"/>
  <c r="N970" i="3"/>
  <c r="N999" i="3"/>
  <c r="N980" i="3"/>
  <c r="N978" i="3"/>
  <c r="N61" i="3"/>
  <c r="V53" i="3"/>
  <c r="N9" i="3"/>
  <c r="U143" i="3"/>
  <c r="U434" i="3"/>
  <c r="L15" i="1"/>
  <c r="L18" i="2" s="1"/>
  <c r="L12" i="1"/>
  <c r="U98" i="3" s="1"/>
  <c r="L22" i="1"/>
  <c r="L19" i="2" s="1"/>
  <c r="N149" i="3"/>
  <c r="N213" i="3"/>
  <c r="N180" i="3"/>
  <c r="N243" i="3"/>
  <c r="N234" i="3"/>
  <c r="N249" i="3"/>
  <c r="N248" i="3"/>
  <c r="N272" i="3"/>
  <c r="N246" i="3"/>
  <c r="N269" i="3"/>
  <c r="N260" i="3"/>
  <c r="N325" i="3"/>
  <c r="N389" i="3"/>
  <c r="N332" i="3"/>
  <c r="N275" i="3"/>
  <c r="N339" i="3"/>
  <c r="N290" i="3"/>
  <c r="N354" i="3"/>
  <c r="N297" i="3"/>
  <c r="N361" i="3"/>
  <c r="N304" i="3"/>
  <c r="N368" i="3"/>
  <c r="N311" i="3"/>
  <c r="N375" i="3"/>
  <c r="N437" i="3"/>
  <c r="N436" i="3"/>
  <c r="N443" i="3"/>
  <c r="N434" i="3"/>
  <c r="N449" i="3"/>
  <c r="N440" i="3"/>
  <c r="N447" i="3"/>
  <c r="N438" i="3"/>
  <c r="N501" i="3"/>
  <c r="N492" i="3"/>
  <c r="N458" i="3"/>
  <c r="N473" i="3"/>
  <c r="N464" i="3"/>
  <c r="N517" i="3"/>
  <c r="N524" i="3"/>
  <c r="N531" i="3"/>
  <c r="N538" i="3"/>
  <c r="N529" i="3"/>
  <c r="N587" i="3"/>
  <c r="N569" i="3"/>
  <c r="N579" i="3"/>
  <c r="N632" i="3"/>
  <c r="N568" i="3"/>
  <c r="N559" i="3"/>
  <c r="N558" i="3"/>
  <c r="N557" i="3"/>
  <c r="N572" i="3"/>
  <c r="N623" i="3"/>
  <c r="N622" i="3"/>
  <c r="N629" i="3"/>
  <c r="N620" i="3"/>
  <c r="N635" i="3"/>
  <c r="N642" i="3"/>
  <c r="N657" i="3"/>
  <c r="N696" i="3"/>
  <c r="N706" i="3"/>
  <c r="N678" i="3"/>
  <c r="N693" i="3"/>
  <c r="N692" i="3"/>
  <c r="N713" i="3"/>
  <c r="N712" i="3"/>
  <c r="N711" i="3"/>
  <c r="N734" i="3"/>
  <c r="N749" i="3"/>
  <c r="N748" i="3"/>
  <c r="N747" i="3"/>
  <c r="N763" i="3"/>
  <c r="N762" i="3"/>
  <c r="N801" i="3"/>
  <c r="N767" i="3"/>
  <c r="N774" i="3"/>
  <c r="N823" i="3"/>
  <c r="N821" i="3"/>
  <c r="N844" i="3"/>
  <c r="N834" i="3"/>
  <c r="N841" i="3"/>
  <c r="N855" i="3"/>
  <c r="N838" i="3"/>
  <c r="N860" i="3"/>
  <c r="N857" i="3"/>
  <c r="N879" i="3"/>
  <c r="N900" i="3"/>
  <c r="N889" i="3"/>
  <c r="N895" i="3"/>
  <c r="N921" i="3"/>
  <c r="N943" i="3"/>
  <c r="N906" i="3"/>
  <c r="N930" i="3"/>
  <c r="N928" i="3"/>
  <c r="N955" i="3"/>
  <c r="N975" i="3"/>
  <c r="N956" i="3"/>
  <c r="N976" i="3"/>
  <c r="N982" i="3"/>
  <c r="N988" i="3"/>
  <c r="N986" i="3"/>
  <c r="N53" i="3"/>
  <c r="V45" i="3"/>
  <c r="U194" i="3"/>
  <c r="U137" i="3"/>
  <c r="U131" i="3"/>
  <c r="U195" i="3"/>
  <c r="U347" i="3"/>
  <c r="U290" i="3"/>
  <c r="U454" i="3"/>
  <c r="U442" i="3"/>
  <c r="U469" i="3"/>
  <c r="U539" i="3"/>
  <c r="U580" i="3"/>
  <c r="U587" i="3"/>
  <c r="U667" i="3"/>
  <c r="U721" i="3"/>
  <c r="U774" i="3"/>
  <c r="U789" i="3"/>
  <c r="U882" i="3"/>
  <c r="U896" i="3"/>
  <c r="U997" i="3"/>
  <c r="U995" i="3"/>
  <c r="D15" i="1"/>
  <c r="D22" i="1"/>
  <c r="D12" i="1"/>
  <c r="M105" i="3" s="1"/>
  <c r="N554" i="3"/>
  <c r="N729" i="3"/>
  <c r="N576" i="3"/>
  <c r="N567" i="3"/>
  <c r="N566" i="3"/>
  <c r="N565" i="3"/>
  <c r="N580" i="3"/>
  <c r="N631" i="3"/>
  <c r="N630" i="3"/>
  <c r="N637" i="3"/>
  <c r="N628" i="3"/>
  <c r="N643" i="3"/>
  <c r="N650" i="3"/>
  <c r="N659" i="3"/>
  <c r="N704" i="3"/>
  <c r="N710" i="3"/>
  <c r="N686" i="3"/>
  <c r="N701" i="3"/>
  <c r="N700" i="3"/>
  <c r="N717" i="3"/>
  <c r="N720" i="3"/>
  <c r="N719" i="3"/>
  <c r="N742" i="3"/>
  <c r="N757" i="3"/>
  <c r="N756" i="3"/>
  <c r="N755" i="3"/>
  <c r="N771" i="3"/>
  <c r="N770" i="3"/>
  <c r="N815" i="3"/>
  <c r="N775" i="3"/>
  <c r="N782" i="3"/>
  <c r="N764" i="3"/>
  <c r="N829" i="3"/>
  <c r="N863" i="3"/>
  <c r="N842" i="3"/>
  <c r="N849" i="3"/>
  <c r="N871" i="3"/>
  <c r="N846" i="3"/>
  <c r="N868" i="3"/>
  <c r="N865" i="3"/>
  <c r="N886" i="3"/>
  <c r="N904" i="3"/>
  <c r="N897" i="3"/>
  <c r="N915" i="3"/>
  <c r="N912" i="3"/>
  <c r="N909" i="3"/>
  <c r="N914" i="3"/>
  <c r="N938" i="3"/>
  <c r="N936" i="3"/>
  <c r="N925" i="3"/>
  <c r="N958" i="3"/>
  <c r="N964" i="3"/>
  <c r="N984" i="3"/>
  <c r="N990" i="3"/>
  <c r="N996" i="3"/>
  <c r="N994" i="3"/>
  <c r="N45" i="3"/>
  <c r="V37" i="3"/>
  <c r="U173" i="3"/>
  <c r="U108" i="3"/>
  <c r="U284" i="3"/>
  <c r="U348" i="3"/>
  <c r="U326" i="3"/>
  <c r="U390" i="3"/>
  <c r="U497" i="3"/>
  <c r="U496" i="3"/>
  <c r="U559" i="3"/>
  <c r="U566" i="3"/>
  <c r="U717" i="3"/>
  <c r="U702" i="3"/>
  <c r="U778" i="3"/>
  <c r="U801" i="3"/>
  <c r="U874" i="3"/>
  <c r="U855" i="3"/>
  <c r="U965" i="3"/>
  <c r="U971" i="3"/>
  <c r="M207" i="3"/>
  <c r="M254" i="3"/>
  <c r="M352" i="3"/>
  <c r="M470" i="3"/>
  <c r="M542" i="3"/>
  <c r="M642" i="3"/>
  <c r="M772" i="3"/>
  <c r="M840" i="3"/>
  <c r="M939" i="3"/>
  <c r="U697" i="3"/>
  <c r="U743" i="3"/>
  <c r="U787" i="3"/>
  <c r="U844" i="3"/>
  <c r="U910" i="3"/>
  <c r="U930" i="3"/>
  <c r="U976" i="3"/>
  <c r="M222" i="3"/>
  <c r="M301" i="3"/>
  <c r="M367" i="3"/>
  <c r="M474" i="3"/>
  <c r="M615" i="3"/>
  <c r="M656" i="3"/>
  <c r="M745" i="3"/>
  <c r="M845" i="3"/>
  <c r="M940" i="3"/>
  <c r="J12" i="1"/>
  <c r="S33" i="3" s="1"/>
  <c r="J22" i="1"/>
  <c r="J19" i="2" s="1"/>
  <c r="J15" i="1"/>
  <c r="J18" i="2" s="1"/>
  <c r="I12" i="1"/>
  <c r="R80" i="3" s="1"/>
  <c r="I15" i="1"/>
  <c r="I18" i="2" s="1"/>
  <c r="I19" i="2"/>
  <c r="F22" i="1"/>
  <c r="F19" i="2" s="1"/>
  <c r="N570" i="3"/>
  <c r="N585" i="3"/>
  <c r="N592" i="3"/>
  <c r="N583" i="3"/>
  <c r="N582" i="3"/>
  <c r="N581" i="3"/>
  <c r="N596" i="3"/>
  <c r="N647" i="3"/>
  <c r="N646" i="3"/>
  <c r="N653" i="3"/>
  <c r="N644" i="3"/>
  <c r="N681" i="3"/>
  <c r="N617" i="3"/>
  <c r="N705" i="3"/>
  <c r="N671" i="3"/>
  <c r="N718" i="3"/>
  <c r="N702" i="3"/>
  <c r="N737" i="3"/>
  <c r="N675" i="3"/>
  <c r="N666" i="3"/>
  <c r="N736" i="3"/>
  <c r="N735" i="3"/>
  <c r="N758" i="3"/>
  <c r="N708" i="3"/>
  <c r="N707" i="3"/>
  <c r="N746" i="3"/>
  <c r="N787" i="3"/>
  <c r="N786" i="3"/>
  <c r="N776" i="3"/>
  <c r="N791" i="3"/>
  <c r="N798" i="3"/>
  <c r="N780" i="3"/>
  <c r="N845" i="3"/>
  <c r="N843" i="3"/>
  <c r="N867" i="3"/>
  <c r="N824" i="3"/>
  <c r="N839" i="3"/>
  <c r="N853" i="3"/>
  <c r="N875" i="3"/>
  <c r="N882" i="3"/>
  <c r="N862" i="3"/>
  <c r="N891" i="3"/>
  <c r="N880" i="3"/>
  <c r="N885" i="3"/>
  <c r="N939" i="3"/>
  <c r="N908" i="3"/>
  <c r="N935" i="3"/>
  <c r="N951" i="3"/>
  <c r="N967" i="3"/>
  <c r="N941" i="3"/>
  <c r="N974" i="3"/>
  <c r="N992" i="3"/>
  <c r="N961" i="3"/>
  <c r="N981" i="3"/>
  <c r="N979" i="3"/>
  <c r="N977" i="3"/>
  <c r="N93" i="3"/>
  <c r="V85" i="3"/>
  <c r="M44" i="3"/>
  <c r="U36" i="3"/>
  <c r="N29" i="3"/>
  <c r="V21" i="3"/>
  <c r="N6" i="3"/>
  <c r="U182" i="3"/>
  <c r="U125" i="3"/>
  <c r="U236" i="3"/>
  <c r="U259" i="3"/>
  <c r="U335" i="3"/>
  <c r="U278" i="3"/>
  <c r="U483" i="3"/>
  <c r="U498" i="3"/>
  <c r="U561" i="3"/>
  <c r="U592" i="3"/>
  <c r="U608" i="3"/>
  <c r="U679" i="3"/>
  <c r="U730" i="3"/>
  <c r="U761" i="3"/>
  <c r="U866" i="3"/>
  <c r="U868" i="3"/>
  <c r="U925" i="3"/>
  <c r="U951" i="3"/>
  <c r="M145" i="3"/>
  <c r="M203" i="3"/>
  <c r="M298" i="3"/>
  <c r="M401" i="3"/>
  <c r="M539" i="3"/>
  <c r="M603" i="3"/>
  <c r="M666" i="3"/>
  <c r="M797" i="3"/>
  <c r="M880" i="3"/>
  <c r="M1003" i="3"/>
  <c r="H12" i="1"/>
  <c r="Q647" i="3" s="1"/>
  <c r="H22" i="1"/>
  <c r="H19" i="2" s="1"/>
  <c r="H15" i="1"/>
  <c r="H18" i="2" s="1"/>
  <c r="F12" i="1"/>
  <c r="O421" i="3" s="1"/>
  <c r="N386" i="3"/>
  <c r="N329" i="3"/>
  <c r="N393" i="3"/>
  <c r="N336" i="3"/>
  <c r="N279" i="3"/>
  <c r="N343" i="3"/>
  <c r="N405" i="3"/>
  <c r="N404" i="3"/>
  <c r="N411" i="3"/>
  <c r="N402" i="3"/>
  <c r="N417" i="3"/>
  <c r="N408" i="3"/>
  <c r="N415" i="3"/>
  <c r="N406" i="3"/>
  <c r="N469" i="3"/>
  <c r="N460" i="3"/>
  <c r="N491" i="3"/>
  <c r="N490" i="3"/>
  <c r="N504" i="3"/>
  <c r="N496" i="3"/>
  <c r="N470" i="3"/>
  <c r="N603" i="3"/>
  <c r="N506" i="3"/>
  <c r="N595" i="3"/>
  <c r="N520" i="3"/>
  <c r="N527" i="3"/>
  <c r="N526" i="3"/>
  <c r="N578" i="3"/>
  <c r="N593" i="3"/>
  <c r="N600" i="3"/>
  <c r="N591" i="3"/>
  <c r="N590" i="3"/>
  <c r="N589" i="3"/>
  <c r="N606" i="3"/>
  <c r="N655" i="3"/>
  <c r="N654" i="3"/>
  <c r="N658" i="3"/>
  <c r="N652" i="3"/>
  <c r="N610" i="3"/>
  <c r="N625" i="3"/>
  <c r="N664" i="3"/>
  <c r="N679" i="3"/>
  <c r="N722" i="3"/>
  <c r="N661" i="3"/>
  <c r="N660" i="3"/>
  <c r="N683" i="3"/>
  <c r="N674" i="3"/>
  <c r="N744" i="3"/>
  <c r="N743" i="3"/>
  <c r="N773" i="3"/>
  <c r="N716" i="3"/>
  <c r="N715" i="3"/>
  <c r="N754" i="3"/>
  <c r="N795" i="3"/>
  <c r="N794" i="3"/>
  <c r="N784" i="3"/>
  <c r="N799" i="3"/>
  <c r="N806" i="3"/>
  <c r="N788" i="3"/>
  <c r="N812" i="3"/>
  <c r="N851" i="3"/>
  <c r="N809" i="3"/>
  <c r="N832" i="3"/>
  <c r="N847" i="3"/>
  <c r="N861" i="3"/>
  <c r="N894" i="3"/>
  <c r="N898" i="3"/>
  <c r="N870" i="3"/>
  <c r="N899" i="3"/>
  <c r="N888" i="3"/>
  <c r="N893" i="3"/>
  <c r="N902" i="3"/>
  <c r="N916" i="3"/>
  <c r="N932" i="3"/>
  <c r="N963" i="3"/>
  <c r="N926" i="3"/>
  <c r="N949" i="3"/>
  <c r="N1000" i="3"/>
  <c r="N971" i="3"/>
  <c r="N969" i="3"/>
  <c r="N989" i="3"/>
  <c r="N987" i="3"/>
  <c r="N985" i="3"/>
  <c r="N85" i="3"/>
  <c r="V77" i="3"/>
  <c r="Q64" i="3"/>
  <c r="S50" i="3"/>
  <c r="N21" i="3"/>
  <c r="U162" i="3"/>
  <c r="U226" i="3"/>
  <c r="U196" i="3"/>
  <c r="U163" i="3"/>
  <c r="U315" i="3"/>
  <c r="U379" i="3"/>
  <c r="U419" i="3"/>
  <c r="U410" i="3"/>
  <c r="U486" i="3"/>
  <c r="U507" i="3"/>
  <c r="U597" i="3"/>
  <c r="U555" i="3"/>
  <c r="U684" i="3"/>
  <c r="U699" i="3"/>
  <c r="U807" i="3"/>
  <c r="U806" i="3"/>
  <c r="U883" i="3"/>
  <c r="U942" i="3"/>
  <c r="U990" i="3"/>
  <c r="U996" i="3"/>
  <c r="M224" i="3"/>
  <c r="M277" i="3"/>
  <c r="M377" i="3"/>
  <c r="M414" i="3"/>
  <c r="M576" i="3"/>
  <c r="M672" i="3"/>
  <c r="M750" i="3"/>
  <c r="M834" i="3"/>
  <c r="M908" i="3"/>
  <c r="M934" i="3" l="1"/>
  <c r="M596" i="3"/>
  <c r="M838" i="3"/>
  <c r="M288" i="3"/>
  <c r="M976" i="3"/>
  <c r="M914" i="3"/>
  <c r="M787" i="3"/>
  <c r="M689" i="3"/>
  <c r="M654" i="3"/>
  <c r="M505" i="3"/>
  <c r="M408" i="3"/>
  <c r="M370" i="3"/>
  <c r="M271" i="3"/>
  <c r="M217" i="3"/>
  <c r="M36" i="3"/>
  <c r="M960" i="3"/>
  <c r="M861" i="3"/>
  <c r="M775" i="3"/>
  <c r="M660" i="3"/>
  <c r="M597" i="3"/>
  <c r="M495" i="3"/>
  <c r="M444" i="3"/>
  <c r="M291" i="3"/>
  <c r="M180" i="3"/>
  <c r="M947" i="3"/>
  <c r="M848" i="3"/>
  <c r="M707" i="3"/>
  <c r="M650" i="3"/>
  <c r="M509" i="3"/>
  <c r="M452" i="3"/>
  <c r="M360" i="3"/>
  <c r="M262" i="3"/>
  <c r="M215" i="3"/>
  <c r="M909" i="3"/>
  <c r="M835" i="3"/>
  <c r="M726" i="3"/>
  <c r="M636" i="3"/>
  <c r="M554" i="3"/>
  <c r="M466" i="3"/>
  <c r="M353" i="3"/>
  <c r="M248" i="3"/>
  <c r="M200" i="3"/>
  <c r="N822" i="3"/>
  <c r="N424" i="3"/>
  <c r="N77" i="3"/>
  <c r="V406" i="3"/>
  <c r="V712" i="3"/>
  <c r="M743" i="3"/>
  <c r="M355" i="3"/>
  <c r="M158" i="3"/>
  <c r="M635" i="3"/>
  <c r="M978" i="3"/>
  <c r="M888" i="3"/>
  <c r="M805" i="3"/>
  <c r="M674" i="3"/>
  <c r="M623" i="3"/>
  <c r="M547" i="3"/>
  <c r="M409" i="3"/>
  <c r="M306" i="3"/>
  <c r="M211" i="3"/>
  <c r="M153" i="3"/>
  <c r="M963" i="3"/>
  <c r="M855" i="3"/>
  <c r="M801" i="3"/>
  <c r="M702" i="3"/>
  <c r="M582" i="3"/>
  <c r="M488" i="3"/>
  <c r="M382" i="3"/>
  <c r="M348" i="3"/>
  <c r="M116" i="3"/>
  <c r="M915" i="3"/>
  <c r="M825" i="3"/>
  <c r="M749" i="3"/>
  <c r="M643" i="3"/>
  <c r="M552" i="3"/>
  <c r="M405" i="3"/>
  <c r="M296" i="3"/>
  <c r="M239" i="3"/>
  <c r="M151" i="3"/>
  <c r="M904" i="3"/>
  <c r="M820" i="3"/>
  <c r="M719" i="3"/>
  <c r="M637" i="3"/>
  <c r="M545" i="3"/>
  <c r="M448" i="3"/>
  <c r="M289" i="3"/>
  <c r="M389" i="3"/>
  <c r="M136" i="3"/>
  <c r="M60" i="3"/>
  <c r="M944" i="3"/>
  <c r="M617" i="3"/>
  <c r="N825" i="3"/>
  <c r="N352" i="3"/>
  <c r="N814" i="3"/>
  <c r="V52" i="3"/>
  <c r="N357" i="3"/>
  <c r="M450" i="3"/>
  <c r="M568" i="3"/>
  <c r="M980" i="3"/>
  <c r="M882" i="3"/>
  <c r="M790" i="3"/>
  <c r="M683" i="3"/>
  <c r="M605" i="3"/>
  <c r="M477" i="3"/>
  <c r="M458" i="3"/>
  <c r="M363" i="3"/>
  <c r="M147" i="3"/>
  <c r="M210" i="3"/>
  <c r="M957" i="3"/>
  <c r="M874" i="3"/>
  <c r="M778" i="3"/>
  <c r="M712" i="3"/>
  <c r="M583" i="3"/>
  <c r="M481" i="3"/>
  <c r="M318" i="3"/>
  <c r="M284" i="3"/>
  <c r="M173" i="3"/>
  <c r="M917" i="3"/>
  <c r="M843" i="3"/>
  <c r="M734" i="3"/>
  <c r="M644" i="3"/>
  <c r="M560" i="3"/>
  <c r="M398" i="3"/>
  <c r="M361" i="3"/>
  <c r="M256" i="3"/>
  <c r="M208" i="3"/>
  <c r="M985" i="3"/>
  <c r="M910" i="3"/>
  <c r="M763" i="3"/>
  <c r="M665" i="3"/>
  <c r="M630" i="3"/>
  <c r="M530" i="3"/>
  <c r="M449" i="3"/>
  <c r="M346" i="3"/>
  <c r="M250" i="3"/>
  <c r="M193" i="3"/>
  <c r="M942" i="3"/>
  <c r="M796" i="3"/>
  <c r="M557" i="3"/>
  <c r="N800" i="3"/>
  <c r="N338" i="3"/>
  <c r="U147" i="3"/>
  <c r="N298" i="3"/>
  <c r="V695" i="3"/>
  <c r="M415" i="3"/>
  <c r="M675" i="3"/>
  <c r="M451" i="3"/>
  <c r="M817" i="3"/>
  <c r="M143" i="3"/>
  <c r="M869" i="3"/>
  <c r="M783" i="3"/>
  <c r="M668" i="3"/>
  <c r="M607" i="3"/>
  <c r="M507" i="3"/>
  <c r="M395" i="3"/>
  <c r="M299" i="3"/>
  <c r="M188" i="3"/>
  <c r="M948" i="3"/>
  <c r="M852" i="3"/>
  <c r="M753" i="3"/>
  <c r="M688" i="3"/>
  <c r="M647" i="3"/>
  <c r="M482" i="3"/>
  <c r="M375" i="3"/>
  <c r="M333" i="3"/>
  <c r="M109" i="3"/>
  <c r="M912" i="3"/>
  <c r="M828" i="3"/>
  <c r="M727" i="3"/>
  <c r="M645" i="3"/>
  <c r="M578" i="3"/>
  <c r="M399" i="3"/>
  <c r="M297" i="3"/>
  <c r="M233" i="3"/>
  <c r="M144" i="3"/>
  <c r="M987" i="3"/>
  <c r="M930" i="3"/>
  <c r="M781" i="3"/>
  <c r="M717" i="3"/>
  <c r="M587" i="3"/>
  <c r="M523" i="3"/>
  <c r="M434" i="3"/>
  <c r="M282" i="3"/>
  <c r="M187" i="3"/>
  <c r="M129" i="3"/>
  <c r="M812" i="3"/>
  <c r="M807" i="3"/>
  <c r="U939" i="3"/>
  <c r="N811" i="3"/>
  <c r="N323" i="3"/>
  <c r="N901" i="3"/>
  <c r="N254" i="3"/>
  <c r="M512" i="3"/>
  <c r="M918" i="3"/>
  <c r="M968" i="3"/>
  <c r="M971" i="3"/>
  <c r="M863" i="3"/>
  <c r="M810" i="3"/>
  <c r="M661" i="3"/>
  <c r="M590" i="3"/>
  <c r="M496" i="3"/>
  <c r="M390" i="3"/>
  <c r="M356" i="3"/>
  <c r="M124" i="3"/>
  <c r="M935" i="3"/>
  <c r="M846" i="3"/>
  <c r="M722" i="3"/>
  <c r="M657" i="3"/>
  <c r="M553" i="3"/>
  <c r="M459" i="3"/>
  <c r="M311" i="3"/>
  <c r="M261" i="3"/>
  <c r="M166" i="3"/>
  <c r="M993" i="3"/>
  <c r="M886" i="3"/>
  <c r="M771" i="3"/>
  <c r="M673" i="3"/>
  <c r="M638" i="3"/>
  <c r="M538" i="3"/>
  <c r="M462" i="3"/>
  <c r="M354" i="3"/>
  <c r="M258" i="3"/>
  <c r="M201" i="3"/>
  <c r="M989" i="3"/>
  <c r="M899" i="3"/>
  <c r="M766" i="3"/>
  <c r="M659" i="3"/>
  <c r="M580" i="3"/>
  <c r="M453" i="3"/>
  <c r="M435" i="3"/>
  <c r="M339" i="3"/>
  <c r="M228" i="3"/>
  <c r="M186" i="3"/>
  <c r="M773" i="3"/>
  <c r="M526" i="3"/>
  <c r="U678" i="3"/>
  <c r="N760" i="3"/>
  <c r="N730" i="3"/>
  <c r="V786" i="3"/>
  <c r="M857" i="3"/>
  <c r="M591" i="3"/>
  <c r="M489" i="3"/>
  <c r="M326" i="3"/>
  <c r="M292" i="3"/>
  <c r="M181" i="3"/>
  <c r="M100" i="3"/>
  <c r="M929" i="3"/>
  <c r="M866" i="3"/>
  <c r="M715" i="3"/>
  <c r="M664" i="3"/>
  <c r="M517" i="3"/>
  <c r="M460" i="3"/>
  <c r="M368" i="3"/>
  <c r="M270" i="3"/>
  <c r="M223" i="3"/>
  <c r="M995" i="3"/>
  <c r="M946" i="3"/>
  <c r="M789" i="3"/>
  <c r="M720" i="3"/>
  <c r="M595" i="3"/>
  <c r="M531" i="3"/>
  <c r="M442" i="3"/>
  <c r="M290" i="3"/>
  <c r="M195" i="3"/>
  <c r="M137" i="3"/>
  <c r="M999" i="3"/>
  <c r="M878" i="3"/>
  <c r="M808" i="3"/>
  <c r="M701" i="3"/>
  <c r="M581" i="3"/>
  <c r="M479" i="3"/>
  <c r="M428" i="3"/>
  <c r="M275" i="3"/>
  <c r="M164" i="3"/>
  <c r="M573" i="3"/>
  <c r="M536" i="3"/>
  <c r="N317" i="3"/>
  <c r="U441" i="3"/>
  <c r="N677" i="3"/>
  <c r="N391" i="3"/>
  <c r="V461" i="3"/>
  <c r="M249" i="3"/>
  <c r="M1005" i="3"/>
  <c r="M202" i="3"/>
  <c r="M714" i="3"/>
  <c r="M741" i="3"/>
  <c r="M965" i="3"/>
  <c r="M860" i="3"/>
  <c r="M761" i="3"/>
  <c r="M663" i="3"/>
  <c r="M584" i="3"/>
  <c r="M490" i="3"/>
  <c r="M383" i="3"/>
  <c r="M365" i="3"/>
  <c r="M117" i="3"/>
  <c r="M923" i="3"/>
  <c r="M833" i="3"/>
  <c r="M757" i="3"/>
  <c r="M651" i="3"/>
  <c r="M602" i="3"/>
  <c r="M413" i="3"/>
  <c r="M304" i="3"/>
  <c r="M247" i="3"/>
  <c r="M159" i="3"/>
  <c r="M997" i="3"/>
  <c r="M902" i="3"/>
  <c r="M774" i="3"/>
  <c r="M667" i="3"/>
  <c r="M588" i="3"/>
  <c r="M461" i="3"/>
  <c r="M443" i="3"/>
  <c r="M347" i="3"/>
  <c r="M131" i="3"/>
  <c r="M194" i="3"/>
  <c r="M972" i="3"/>
  <c r="M864" i="3"/>
  <c r="M785" i="3"/>
  <c r="M686" i="3"/>
  <c r="M566" i="3"/>
  <c r="M472" i="3"/>
  <c r="M366" i="3"/>
  <c r="M332" i="3"/>
  <c r="M221" i="3"/>
  <c r="M559" i="3"/>
  <c r="M316" i="3"/>
  <c r="N252" i="3"/>
  <c r="U199" i="3"/>
  <c r="N613" i="3"/>
  <c r="N355" i="3"/>
  <c r="V391" i="3"/>
  <c r="M313" i="3"/>
  <c r="M649" i="3"/>
  <c r="M397" i="3"/>
  <c r="M716" i="3"/>
  <c r="M954" i="3"/>
  <c r="M943" i="3"/>
  <c r="M854" i="3"/>
  <c r="M730" i="3"/>
  <c r="M608" i="3"/>
  <c r="M561" i="3"/>
  <c r="M467" i="3"/>
  <c r="M319" i="3"/>
  <c r="M269" i="3"/>
  <c r="M174" i="3"/>
  <c r="M925" i="3"/>
  <c r="M851" i="3"/>
  <c r="M742" i="3"/>
  <c r="M652" i="3"/>
  <c r="M570" i="3"/>
  <c r="M406" i="3"/>
  <c r="M369" i="3"/>
  <c r="M264" i="3"/>
  <c r="M216" i="3"/>
  <c r="M952" i="3"/>
  <c r="M853" i="3"/>
  <c r="M767" i="3"/>
  <c r="M721" i="3"/>
  <c r="M589" i="3"/>
  <c r="M487" i="3"/>
  <c r="M436" i="3"/>
  <c r="M283" i="3"/>
  <c r="M172" i="3"/>
  <c r="M991" i="3"/>
  <c r="M875" i="3"/>
  <c r="M762" i="3"/>
  <c r="M703" i="3"/>
  <c r="M567" i="3"/>
  <c r="M465" i="3"/>
  <c r="M302" i="3"/>
  <c r="M267" i="3"/>
  <c r="M157" i="3"/>
  <c r="M281" i="3"/>
  <c r="M252" i="3"/>
  <c r="N616" i="3"/>
  <c r="V974" i="3"/>
  <c r="Q935" i="3"/>
  <c r="M658" i="3"/>
  <c r="M782" i="3"/>
  <c r="M139" i="3"/>
  <c r="M927" i="3"/>
  <c r="M253" i="3"/>
  <c r="M907" i="3"/>
  <c r="M231" i="3"/>
  <c r="M786" i="3"/>
  <c r="M937" i="3"/>
  <c r="M815" i="3"/>
  <c r="M723" i="3"/>
  <c r="M696" i="3"/>
  <c r="M525" i="3"/>
  <c r="M468" i="3"/>
  <c r="M376" i="3"/>
  <c r="M309" i="3"/>
  <c r="M110" i="3"/>
  <c r="M920" i="3"/>
  <c r="M836" i="3"/>
  <c r="M735" i="3"/>
  <c r="M653" i="3"/>
  <c r="M504" i="3"/>
  <c r="M407" i="3"/>
  <c r="M305" i="3"/>
  <c r="M241" i="3"/>
  <c r="M152" i="3"/>
  <c r="M955" i="3"/>
  <c r="M872" i="3"/>
  <c r="M793" i="3"/>
  <c r="M694" i="3"/>
  <c r="M574" i="3"/>
  <c r="M480" i="3"/>
  <c r="M374" i="3"/>
  <c r="M340" i="3"/>
  <c r="M108" i="3"/>
  <c r="M932" i="3"/>
  <c r="M837" i="3"/>
  <c r="M737" i="3"/>
  <c r="M648" i="3"/>
  <c r="M601" i="3"/>
  <c r="M515" i="3"/>
  <c r="M359" i="3"/>
  <c r="M268" i="3"/>
  <c r="M214" i="3"/>
  <c r="M274" i="3"/>
  <c r="U907" i="3"/>
  <c r="N991" i="3"/>
  <c r="N656" i="3"/>
  <c r="M731" i="3"/>
  <c r="V847" i="3"/>
  <c r="N193" i="3"/>
  <c r="M844" i="3"/>
  <c r="M160" i="3"/>
  <c r="M469" i="3"/>
  <c r="M303" i="3"/>
  <c r="M543" i="3"/>
  <c r="M958" i="3"/>
  <c r="M841" i="3"/>
  <c r="M724" i="3"/>
  <c r="M736" i="3"/>
  <c r="M502" i="3"/>
  <c r="M421" i="3"/>
  <c r="M312" i="3"/>
  <c r="M255" i="3"/>
  <c r="M167" i="3"/>
  <c r="M1001" i="3"/>
  <c r="M894" i="3"/>
  <c r="M779" i="3"/>
  <c r="M681" i="3"/>
  <c r="M646" i="3"/>
  <c r="M546" i="3"/>
  <c r="M400" i="3"/>
  <c r="M362" i="3"/>
  <c r="M266" i="3"/>
  <c r="M209" i="3"/>
  <c r="M974" i="3"/>
  <c r="M889" i="3"/>
  <c r="M770" i="3"/>
  <c r="M708" i="3"/>
  <c r="M575" i="3"/>
  <c r="M473" i="3"/>
  <c r="M310" i="3"/>
  <c r="M276" i="3"/>
  <c r="M165" i="3"/>
  <c r="M962" i="3"/>
  <c r="M830" i="3"/>
  <c r="M706" i="3"/>
  <c r="M641" i="3"/>
  <c r="M562" i="3"/>
  <c r="M548" i="3"/>
  <c r="M295" i="3"/>
  <c r="M245" i="3"/>
  <c r="M150" i="3"/>
  <c r="U709" i="3"/>
  <c r="N942" i="3"/>
  <c r="N513" i="3"/>
  <c r="M669" i="3"/>
  <c r="V863" i="3"/>
  <c r="V298" i="3"/>
  <c r="U961" i="3"/>
  <c r="U893" i="3"/>
  <c r="U784" i="3"/>
  <c r="U677" i="3"/>
  <c r="U590" i="3"/>
  <c r="U471" i="3"/>
  <c r="U412" i="3"/>
  <c r="U372" i="3"/>
  <c r="U132" i="3"/>
  <c r="U950" i="3"/>
  <c r="U815" i="3"/>
  <c r="U723" i="3"/>
  <c r="U625" i="3"/>
  <c r="U525" i="3"/>
  <c r="U476" i="3"/>
  <c r="U392" i="3"/>
  <c r="U237" i="3"/>
  <c r="U118" i="3"/>
  <c r="T51" i="3"/>
  <c r="U978" i="3"/>
  <c r="U887" i="3"/>
  <c r="U805" i="3"/>
  <c r="U674" i="3"/>
  <c r="U948" i="3"/>
  <c r="U852" i="3"/>
  <c r="U745" i="3"/>
  <c r="U663" i="3"/>
  <c r="U576" i="3"/>
  <c r="U482" i="3"/>
  <c r="U383" i="3"/>
  <c r="U243" i="3"/>
  <c r="U109" i="3"/>
  <c r="U52" i="3"/>
  <c r="M901" i="3"/>
  <c r="M814" i="3"/>
  <c r="M594" i="3"/>
  <c r="M388" i="3"/>
  <c r="U960" i="3"/>
  <c r="U869" i="3"/>
  <c r="U775" i="3"/>
  <c r="U728" i="3"/>
  <c r="U565" i="3"/>
  <c r="U503" i="3"/>
  <c r="U444" i="3"/>
  <c r="U283" i="3"/>
  <c r="U164" i="3"/>
  <c r="S18" i="3"/>
  <c r="M754" i="3"/>
  <c r="M494" i="3"/>
  <c r="M232" i="3"/>
  <c r="U861" i="3"/>
  <c r="U637" i="3"/>
  <c r="U303" i="3"/>
  <c r="M521" i="3"/>
  <c r="U922" i="3"/>
  <c r="U634" i="3"/>
  <c r="U366" i="3"/>
  <c r="U185" i="3"/>
  <c r="M680" i="3"/>
  <c r="U740" i="3"/>
  <c r="N983" i="3"/>
  <c r="V29" i="3"/>
  <c r="N294" i="3"/>
  <c r="V789" i="3"/>
  <c r="V335" i="3"/>
  <c r="N157" i="3"/>
  <c r="V355" i="3"/>
  <c r="V961" i="3"/>
  <c r="V165" i="3"/>
  <c r="V587" i="3"/>
  <c r="V176" i="3"/>
  <c r="U964" i="3"/>
  <c r="U873" i="3"/>
  <c r="U802" i="3"/>
  <c r="U662" i="3"/>
  <c r="U583" i="3"/>
  <c r="U456" i="3"/>
  <c r="U350" i="3"/>
  <c r="U308" i="3"/>
  <c r="U197" i="3"/>
  <c r="U28" i="3"/>
  <c r="U913" i="3"/>
  <c r="U841" i="3"/>
  <c r="U724" i="3"/>
  <c r="U610" i="3"/>
  <c r="U542" i="3"/>
  <c r="U421" i="3"/>
  <c r="U328" i="3"/>
  <c r="U246" i="3"/>
  <c r="U175" i="3"/>
  <c r="U980" i="3"/>
  <c r="U898" i="3"/>
  <c r="U790" i="3"/>
  <c r="U683" i="3"/>
  <c r="U935" i="3"/>
  <c r="U838" i="3"/>
  <c r="U714" i="3"/>
  <c r="U664" i="3"/>
  <c r="U594" i="3"/>
  <c r="U467" i="3"/>
  <c r="U319" i="3"/>
  <c r="U341" i="3"/>
  <c r="U166" i="3"/>
  <c r="M900" i="3"/>
  <c r="M800" i="3"/>
  <c r="M537" i="3"/>
  <c r="M237" i="3"/>
  <c r="U963" i="3"/>
  <c r="U872" i="3"/>
  <c r="U793" i="3"/>
  <c r="U694" i="3"/>
  <c r="U558" i="3"/>
  <c r="U488" i="3"/>
  <c r="U382" i="3"/>
  <c r="U340" i="3"/>
  <c r="U228" i="3"/>
  <c r="M1002" i="3"/>
  <c r="M748" i="3"/>
  <c r="M456" i="3"/>
  <c r="M234" i="3"/>
  <c r="U875" i="3"/>
  <c r="U579" i="3"/>
  <c r="U296" i="3"/>
  <c r="Q40" i="3"/>
  <c r="M484" i="3"/>
  <c r="U856" i="3"/>
  <c r="U614" i="3"/>
  <c r="U352" i="3"/>
  <c r="V9" i="3"/>
  <c r="N828" i="3"/>
  <c r="N594" i="3"/>
  <c r="N316" i="3"/>
  <c r="M533" i="3"/>
  <c r="U670" i="3"/>
  <c r="N910" i="3"/>
  <c r="N972" i="3"/>
  <c r="N222" i="3"/>
  <c r="V784" i="3"/>
  <c r="V299" i="3"/>
  <c r="N137" i="3"/>
  <c r="V254" i="3"/>
  <c r="V912" i="3"/>
  <c r="V137" i="3"/>
  <c r="V304" i="3"/>
  <c r="Q774" i="3"/>
  <c r="U436" i="3"/>
  <c r="U919" i="3"/>
  <c r="U192" i="3"/>
  <c r="U959" i="3"/>
  <c r="U876" i="3"/>
  <c r="U752" i="3"/>
  <c r="U687" i="3"/>
  <c r="U600" i="3"/>
  <c r="U457" i="3"/>
  <c r="U286" i="3"/>
  <c r="U267" i="3"/>
  <c r="U133" i="3"/>
  <c r="U916" i="3"/>
  <c r="U834" i="3"/>
  <c r="U750" i="3"/>
  <c r="U611" i="3"/>
  <c r="U527" i="3"/>
  <c r="U422" i="3"/>
  <c r="U393" i="3"/>
  <c r="U255" i="3"/>
  <c r="U111" i="3"/>
  <c r="U999" i="3"/>
  <c r="U881" i="3"/>
  <c r="U791" i="3"/>
  <c r="U668" i="3"/>
  <c r="U937" i="3"/>
  <c r="U848" i="3"/>
  <c r="U707" i="3"/>
  <c r="U609" i="3"/>
  <c r="U509" i="3"/>
  <c r="U460" i="3"/>
  <c r="U376" i="3"/>
  <c r="U277" i="3"/>
  <c r="U223" i="3"/>
  <c r="T67" i="3"/>
  <c r="M922" i="3"/>
  <c r="M780" i="3"/>
  <c r="M516" i="3"/>
  <c r="M381" i="3"/>
  <c r="U957" i="3"/>
  <c r="U885" i="3"/>
  <c r="U770" i="3"/>
  <c r="U713" i="3"/>
  <c r="U551" i="3"/>
  <c r="U489" i="3"/>
  <c r="U318" i="3"/>
  <c r="U276" i="3"/>
  <c r="U165" i="3"/>
  <c r="M998" i="3"/>
  <c r="M710" i="3"/>
  <c r="M491" i="3"/>
  <c r="M212" i="3"/>
  <c r="U847" i="3"/>
  <c r="U557" i="3"/>
  <c r="U297" i="3"/>
  <c r="M404" i="3"/>
  <c r="U829" i="3"/>
  <c r="U564" i="3"/>
  <c r="U353" i="3"/>
  <c r="Q48" i="3"/>
  <c r="M532" i="3"/>
  <c r="U606" i="3"/>
  <c r="N202" i="3"/>
  <c r="V787" i="3"/>
  <c r="V239" i="3"/>
  <c r="V972" i="3"/>
  <c r="V109" i="3"/>
  <c r="V831" i="3"/>
  <c r="S41" i="3"/>
  <c r="Q13" i="3"/>
  <c r="N166" i="3"/>
  <c r="U933" i="3"/>
  <c r="U813" i="3"/>
  <c r="U738" i="3"/>
  <c r="U616" i="3"/>
  <c r="U569" i="3"/>
  <c r="U491" i="3"/>
  <c r="U343" i="3"/>
  <c r="U244" i="3"/>
  <c r="U190" i="3"/>
  <c r="T43" i="3"/>
  <c r="U946" i="3"/>
  <c r="U854" i="3"/>
  <c r="U751" i="3"/>
  <c r="U680" i="3"/>
  <c r="U512" i="3"/>
  <c r="U423" i="3"/>
  <c r="U329" i="3"/>
  <c r="U232" i="3"/>
  <c r="U168" i="3"/>
  <c r="U100" i="3"/>
  <c r="U970" i="3"/>
  <c r="U863" i="3"/>
  <c r="U808" i="3"/>
  <c r="U923" i="3"/>
  <c r="U825" i="3"/>
  <c r="U749" i="3"/>
  <c r="U672" i="3"/>
  <c r="U526" i="3"/>
  <c r="U405" i="3"/>
  <c r="U312" i="3"/>
  <c r="U230" i="3"/>
  <c r="U159" i="3"/>
  <c r="R81" i="3"/>
  <c r="M891" i="3"/>
  <c r="M755" i="3"/>
  <c r="M471" i="3"/>
  <c r="M357" i="3"/>
  <c r="U940" i="3"/>
  <c r="U845" i="3"/>
  <c r="U737" i="3"/>
  <c r="U648" i="3"/>
  <c r="U601" i="3"/>
  <c r="U474" i="3"/>
  <c r="U375" i="3"/>
  <c r="U235" i="3"/>
  <c r="U222" i="3"/>
  <c r="U60" i="3"/>
  <c r="M941" i="3"/>
  <c r="M692" i="3"/>
  <c r="M439" i="3"/>
  <c r="M198" i="3"/>
  <c r="U820" i="3"/>
  <c r="U623" i="3"/>
  <c r="U275" i="3"/>
  <c r="M386" i="3"/>
  <c r="U824" i="3"/>
  <c r="U599" i="3"/>
  <c r="U338" i="3"/>
  <c r="M416" i="3"/>
  <c r="U560" i="3"/>
  <c r="U671" i="3"/>
  <c r="N816" i="3"/>
  <c r="V979" i="3"/>
  <c r="V758" i="3"/>
  <c r="V174" i="3"/>
  <c r="V911" i="3"/>
  <c r="V210" i="3"/>
  <c r="V768" i="3"/>
  <c r="T98" i="3"/>
  <c r="N83" i="3"/>
  <c r="U796" i="3"/>
  <c r="U928" i="3"/>
  <c r="U823" i="3"/>
  <c r="U731" i="3"/>
  <c r="U633" i="3"/>
  <c r="U533" i="3"/>
  <c r="U484" i="3"/>
  <c r="U279" i="3"/>
  <c r="U245" i="3"/>
  <c r="U126" i="3"/>
  <c r="U984" i="3"/>
  <c r="U884" i="3"/>
  <c r="U795" i="3"/>
  <c r="U705" i="3"/>
  <c r="U654" i="3"/>
  <c r="U586" i="3"/>
  <c r="U416" i="3"/>
  <c r="U378" i="3"/>
  <c r="U241" i="3"/>
  <c r="U225" i="3"/>
  <c r="Q118" i="3"/>
  <c r="U973" i="3"/>
  <c r="U857" i="3"/>
  <c r="U786" i="3"/>
  <c r="U917" i="3"/>
  <c r="U843" i="3"/>
  <c r="U734" i="3"/>
  <c r="U644" i="3"/>
  <c r="U511" i="3"/>
  <c r="U406" i="3"/>
  <c r="U377" i="3"/>
  <c r="U239" i="3"/>
  <c r="U216" i="3"/>
  <c r="U123" i="3"/>
  <c r="J15" i="2"/>
  <c r="M897" i="3"/>
  <c r="M711" i="3"/>
  <c r="M500" i="3"/>
  <c r="M156" i="3"/>
  <c r="U927" i="3"/>
  <c r="U830" i="3"/>
  <c r="U706" i="3"/>
  <c r="U658" i="3"/>
  <c r="U655" i="3"/>
  <c r="U459" i="3"/>
  <c r="U311" i="3"/>
  <c r="U309" i="3"/>
  <c r="U158" i="3"/>
  <c r="T75" i="3"/>
  <c r="M921" i="3"/>
  <c r="M670" i="3"/>
  <c r="M433" i="3"/>
  <c r="M191" i="3"/>
  <c r="U781" i="3"/>
  <c r="U510" i="3"/>
  <c r="U365" i="3"/>
  <c r="U68" i="3"/>
  <c r="M373" i="3"/>
  <c r="U804" i="3"/>
  <c r="U570" i="3"/>
  <c r="U324" i="3"/>
  <c r="V107" i="3"/>
  <c r="N731" i="3"/>
  <c r="N487" i="3"/>
  <c r="M384" i="3"/>
  <c r="U464" i="3"/>
  <c r="U596" i="3"/>
  <c r="N778" i="3"/>
  <c r="V975" i="3"/>
  <c r="V736" i="3"/>
  <c r="V154" i="3"/>
  <c r="V808" i="3"/>
  <c r="Q47" i="3"/>
  <c r="V720" i="3"/>
  <c r="S104" i="3"/>
  <c r="Q700" i="3"/>
  <c r="U921" i="3"/>
  <c r="U849" i="3"/>
  <c r="U732" i="3"/>
  <c r="U618" i="3"/>
  <c r="U554" i="3"/>
  <c r="U429" i="3"/>
  <c r="U336" i="3"/>
  <c r="U254" i="3"/>
  <c r="U183" i="3"/>
  <c r="U986" i="3"/>
  <c r="U895" i="3"/>
  <c r="U814" i="3"/>
  <c r="U682" i="3"/>
  <c r="U607" i="3"/>
  <c r="U506" i="3"/>
  <c r="U417" i="3"/>
  <c r="U314" i="3"/>
  <c r="U219" i="3"/>
  <c r="U161" i="3"/>
  <c r="U966" i="3"/>
  <c r="U860" i="3"/>
  <c r="U753" i="3"/>
  <c r="U920" i="3"/>
  <c r="U836" i="3"/>
  <c r="U735" i="3"/>
  <c r="U653" i="3"/>
  <c r="U545" i="3"/>
  <c r="U407" i="3"/>
  <c r="U313" i="3"/>
  <c r="U357" i="3"/>
  <c r="U152" i="3"/>
  <c r="M979" i="3"/>
  <c r="M867" i="3"/>
  <c r="M713" i="3"/>
  <c r="M446" i="3"/>
  <c r="M149" i="3"/>
  <c r="U929" i="3"/>
  <c r="U840" i="3"/>
  <c r="U768" i="3"/>
  <c r="U650" i="3"/>
  <c r="U501" i="3"/>
  <c r="U452" i="3"/>
  <c r="U368" i="3"/>
  <c r="U273" i="3"/>
  <c r="U215" i="3"/>
  <c r="U138" i="3"/>
  <c r="M919" i="3"/>
  <c r="M632" i="3"/>
  <c r="M419" i="3"/>
  <c r="M184" i="3"/>
  <c r="U767" i="3"/>
  <c r="U529" i="3"/>
  <c r="U269" i="3"/>
  <c r="T83" i="3"/>
  <c r="M953" i="3"/>
  <c r="M140" i="3"/>
  <c r="U826" i="3"/>
  <c r="U536" i="3"/>
  <c r="U260" i="3"/>
  <c r="M364" i="3"/>
  <c r="U433" i="3"/>
  <c r="U519" i="3"/>
  <c r="R104" i="3"/>
  <c r="V650" i="3"/>
  <c r="S121" i="3"/>
  <c r="V696" i="3"/>
  <c r="U656" i="3"/>
  <c r="U632" i="3"/>
  <c r="U924" i="3"/>
  <c r="U842" i="3"/>
  <c r="U758" i="3"/>
  <c r="U619" i="3"/>
  <c r="U535" i="3"/>
  <c r="U430" i="3"/>
  <c r="U272" i="3"/>
  <c r="U263" i="3"/>
  <c r="U119" i="3"/>
  <c r="U988" i="3"/>
  <c r="U926" i="3"/>
  <c r="U798" i="3"/>
  <c r="U691" i="3"/>
  <c r="U631" i="3"/>
  <c r="U493" i="3"/>
  <c r="U402" i="3"/>
  <c r="U371" i="3"/>
  <c r="U155" i="3"/>
  <c r="U218" i="3"/>
  <c r="U943" i="3"/>
  <c r="U846" i="3"/>
  <c r="U722" i="3"/>
  <c r="U1001" i="3"/>
  <c r="U934" i="3"/>
  <c r="U779" i="3"/>
  <c r="U689" i="3"/>
  <c r="U638" i="3"/>
  <c r="U562" i="3"/>
  <c r="U400" i="3"/>
  <c r="U362" i="3"/>
  <c r="U266" i="3"/>
  <c r="U209" i="3"/>
  <c r="M981" i="3"/>
  <c r="M829" i="3"/>
  <c r="M693" i="3"/>
  <c r="M440" i="3"/>
  <c r="M142" i="3"/>
  <c r="U915" i="3"/>
  <c r="U817" i="3"/>
  <c r="U741" i="3"/>
  <c r="U651" i="3"/>
  <c r="U518" i="3"/>
  <c r="U397" i="3"/>
  <c r="U304" i="3"/>
  <c r="U381" i="3"/>
  <c r="U151" i="3"/>
  <c r="M883" i="3"/>
  <c r="M620" i="3"/>
  <c r="M343" i="3"/>
  <c r="M170" i="3"/>
  <c r="U755" i="3"/>
  <c r="U495" i="3"/>
  <c r="U293" i="3"/>
  <c r="R97" i="3"/>
  <c r="M884" i="3"/>
  <c r="M112" i="3"/>
  <c r="U777" i="3"/>
  <c r="U530" i="3"/>
  <c r="U270" i="3"/>
  <c r="N965" i="3"/>
  <c r="N699" i="3"/>
  <c r="N422" i="3"/>
  <c r="M984" i="3"/>
  <c r="M273" i="3"/>
  <c r="U344" i="3"/>
  <c r="U490" i="3"/>
  <c r="N651" i="3"/>
  <c r="V931" i="3"/>
  <c r="V679" i="3"/>
  <c r="M130" i="3"/>
  <c r="V721" i="3"/>
  <c r="V59" i="3"/>
  <c r="V574" i="3"/>
  <c r="Q873" i="3"/>
  <c r="V128" i="3"/>
  <c r="U962" i="3"/>
  <c r="U870" i="3"/>
  <c r="U759" i="3"/>
  <c r="U604" i="3"/>
  <c r="U520" i="3"/>
  <c r="U431" i="3"/>
  <c r="U337" i="3"/>
  <c r="U240" i="3"/>
  <c r="U176" i="3"/>
  <c r="U982" i="3"/>
  <c r="U897" i="3"/>
  <c r="U799" i="3"/>
  <c r="U676" i="3"/>
  <c r="U589" i="3"/>
  <c r="U478" i="3"/>
  <c r="U411" i="3"/>
  <c r="U307" i="3"/>
  <c r="U188" i="3"/>
  <c r="U945" i="3"/>
  <c r="U862" i="3"/>
  <c r="U715" i="3"/>
  <c r="U1003" i="3"/>
  <c r="U879" i="3"/>
  <c r="U797" i="3"/>
  <c r="U666" i="3"/>
  <c r="U595" i="3"/>
  <c r="U547" i="3"/>
  <c r="U401" i="3"/>
  <c r="U298" i="3"/>
  <c r="U203" i="3"/>
  <c r="U145" i="3"/>
  <c r="M969" i="3"/>
  <c r="M847" i="3"/>
  <c r="M633" i="3"/>
  <c r="M420" i="3"/>
  <c r="M128" i="3"/>
  <c r="U909" i="3"/>
  <c r="U835" i="3"/>
  <c r="U726" i="3"/>
  <c r="U636" i="3"/>
  <c r="U578" i="3"/>
  <c r="U398" i="3"/>
  <c r="U369" i="3"/>
  <c r="U231" i="3"/>
  <c r="U208" i="3"/>
  <c r="M893" i="3"/>
  <c r="M614" i="3"/>
  <c r="M336" i="3"/>
  <c r="U987" i="3"/>
  <c r="U733" i="3"/>
  <c r="U481" i="3"/>
  <c r="U187" i="3"/>
  <c r="M831" i="3"/>
  <c r="U977" i="3"/>
  <c r="U748" i="3"/>
  <c r="U472" i="3"/>
  <c r="U242" i="3"/>
  <c r="M945" i="3"/>
  <c r="M118" i="3"/>
  <c r="U316" i="3"/>
  <c r="U394" i="3"/>
  <c r="N575" i="3"/>
  <c r="V935" i="3"/>
  <c r="V609" i="3"/>
  <c r="N546" i="3"/>
  <c r="V643" i="3"/>
  <c r="Q9" i="3"/>
  <c r="V546" i="3"/>
  <c r="Q747" i="3"/>
  <c r="Q741" i="3"/>
  <c r="U136" i="3"/>
  <c r="U224" i="3"/>
  <c r="U992" i="3"/>
  <c r="U892" i="3"/>
  <c r="U803" i="3"/>
  <c r="U720" i="3"/>
  <c r="U613" i="3"/>
  <c r="U505" i="3"/>
  <c r="U424" i="3"/>
  <c r="U386" i="3"/>
  <c r="U249" i="3"/>
  <c r="U112" i="3"/>
  <c r="U92" i="3"/>
  <c r="U953" i="3"/>
  <c r="U871" i="3"/>
  <c r="U822" i="3"/>
  <c r="U669" i="3"/>
  <c r="U582" i="3"/>
  <c r="U463" i="3"/>
  <c r="U404" i="3"/>
  <c r="U364" i="3"/>
  <c r="U124" i="3"/>
  <c r="U905" i="3"/>
  <c r="U833" i="3"/>
  <c r="U757" i="3"/>
  <c r="U1005" i="3"/>
  <c r="U890" i="3"/>
  <c r="U782" i="3"/>
  <c r="U675" i="3"/>
  <c r="U588" i="3"/>
  <c r="U477" i="3"/>
  <c r="U470" i="3"/>
  <c r="U355" i="3"/>
  <c r="U139" i="3"/>
  <c r="U202" i="3"/>
  <c r="M975" i="3"/>
  <c r="M809" i="3"/>
  <c r="M627" i="3"/>
  <c r="M294" i="3"/>
  <c r="M121" i="3"/>
  <c r="U912" i="3"/>
  <c r="U828" i="3"/>
  <c r="U727" i="3"/>
  <c r="U645" i="3"/>
  <c r="U537" i="3"/>
  <c r="U399" i="3"/>
  <c r="U305" i="3"/>
  <c r="U325" i="3"/>
  <c r="U144" i="3"/>
  <c r="M821" i="3"/>
  <c r="M564" i="3"/>
  <c r="M337" i="3"/>
  <c r="U952" i="3"/>
  <c r="U719" i="3"/>
  <c r="U451" i="3"/>
  <c r="U156" i="3"/>
  <c r="M784" i="3"/>
  <c r="U981" i="3"/>
  <c r="U710" i="3"/>
  <c r="U516" i="3"/>
  <c r="U212" i="3"/>
  <c r="N641" i="3"/>
  <c r="N420" i="3"/>
  <c r="M871" i="3"/>
  <c r="U1002" i="3"/>
  <c r="U234" i="3"/>
  <c r="U385" i="3"/>
  <c r="N547" i="3"/>
  <c r="V880" i="3"/>
  <c r="V644" i="3"/>
  <c r="N516" i="3"/>
  <c r="V583" i="3"/>
  <c r="N66" i="3"/>
  <c r="V460" i="3"/>
  <c r="Q565" i="3"/>
  <c r="N468" i="3"/>
  <c r="U904" i="3"/>
  <c r="U435" i="3"/>
  <c r="U994" i="3"/>
  <c r="U902" i="3"/>
  <c r="U788" i="3"/>
  <c r="U690" i="3"/>
  <c r="U688" i="3"/>
  <c r="U514" i="3"/>
  <c r="U425" i="3"/>
  <c r="U322" i="3"/>
  <c r="U227" i="3"/>
  <c r="U169" i="3"/>
  <c r="U956" i="3"/>
  <c r="U865" i="3"/>
  <c r="U794" i="3"/>
  <c r="U736" i="3"/>
  <c r="U575" i="3"/>
  <c r="U540" i="3"/>
  <c r="U342" i="3"/>
  <c r="U300" i="3"/>
  <c r="U189" i="3"/>
  <c r="U908" i="3"/>
  <c r="U851" i="3"/>
  <c r="U742" i="3"/>
  <c r="U968" i="3"/>
  <c r="U877" i="3"/>
  <c r="U783" i="3"/>
  <c r="U660" i="3"/>
  <c r="U573" i="3"/>
  <c r="U508" i="3"/>
  <c r="U395" i="3"/>
  <c r="U291" i="3"/>
  <c r="U172" i="3"/>
  <c r="Q24" i="3"/>
  <c r="M949" i="3"/>
  <c r="M827" i="3"/>
  <c r="M629" i="3"/>
  <c r="M287" i="3"/>
  <c r="U993" i="3"/>
  <c r="U894" i="3"/>
  <c r="U771" i="3"/>
  <c r="U681" i="3"/>
  <c r="U630" i="3"/>
  <c r="U546" i="3"/>
  <c r="U458" i="3"/>
  <c r="U354" i="3"/>
  <c r="U258" i="3"/>
  <c r="U201" i="3"/>
  <c r="M819" i="3"/>
  <c r="M585" i="3"/>
  <c r="M323" i="3"/>
  <c r="U958" i="3"/>
  <c r="U701" i="3"/>
  <c r="U448" i="3"/>
  <c r="U150" i="3"/>
  <c r="M705" i="3"/>
  <c r="U983" i="3"/>
  <c r="U665" i="3"/>
  <c r="U445" i="3"/>
  <c r="U213" i="3"/>
  <c r="N903" i="3"/>
  <c r="N619" i="3"/>
  <c r="N359" i="3"/>
  <c r="M795" i="3"/>
  <c r="U931" i="3"/>
  <c r="U191" i="3"/>
  <c r="U251" i="3"/>
  <c r="N453" i="3"/>
  <c r="V875" i="3"/>
  <c r="V584" i="3"/>
  <c r="N445" i="3"/>
  <c r="V547" i="3"/>
  <c r="Q990" i="3"/>
  <c r="V445" i="3"/>
  <c r="N135" i="3"/>
  <c r="V840" i="3"/>
  <c r="G13" i="2"/>
  <c r="G15" i="2"/>
  <c r="O879" i="3"/>
  <c r="O836" i="3"/>
  <c r="O674" i="3"/>
  <c r="O400" i="3"/>
  <c r="O216" i="3"/>
  <c r="O882" i="3"/>
  <c r="O668" i="3"/>
  <c r="O455" i="3"/>
  <c r="O195" i="3"/>
  <c r="S58" i="3"/>
  <c r="O30" i="3"/>
  <c r="Q88" i="3"/>
  <c r="M977" i="3"/>
  <c r="M931" i="3"/>
  <c r="M856" i="3"/>
  <c r="M804" i="3"/>
  <c r="M756" i="3"/>
  <c r="M678" i="3"/>
  <c r="M622" i="3"/>
  <c r="M534" i="3"/>
  <c r="M464" i="3"/>
  <c r="M441" i="3"/>
  <c r="M344" i="3"/>
  <c r="M324" i="3"/>
  <c r="M242" i="3"/>
  <c r="M199" i="3"/>
  <c r="R25" i="3"/>
  <c r="S82" i="3"/>
  <c r="M961" i="3"/>
  <c r="M892" i="3"/>
  <c r="M839" i="3"/>
  <c r="M792" i="3"/>
  <c r="M729" i="3"/>
  <c r="M625" i="3"/>
  <c r="M565" i="3"/>
  <c r="M529" i="3"/>
  <c r="M492" i="3"/>
  <c r="M412" i="3"/>
  <c r="M394" i="3"/>
  <c r="M229" i="3"/>
  <c r="M148" i="3"/>
  <c r="M120" i="3"/>
  <c r="U955" i="3"/>
  <c r="U886" i="3"/>
  <c r="U832" i="3"/>
  <c r="U785" i="3"/>
  <c r="U673" i="3"/>
  <c r="U642" i="3"/>
  <c r="U550" i="3"/>
  <c r="U538" i="3"/>
  <c r="U466" i="3"/>
  <c r="U374" i="3"/>
  <c r="U346" i="3"/>
  <c r="U271" i="3"/>
  <c r="U221" i="3"/>
  <c r="U193" i="3"/>
  <c r="O46" i="3"/>
  <c r="R105" i="3"/>
  <c r="M983" i="3"/>
  <c r="M903" i="3"/>
  <c r="M816" i="3"/>
  <c r="M802" i="3"/>
  <c r="M690" i="3"/>
  <c r="M618" i="3"/>
  <c r="M639" i="3"/>
  <c r="M506" i="3"/>
  <c r="M437" i="3"/>
  <c r="M342" i="3"/>
  <c r="M322" i="3"/>
  <c r="M230" i="3"/>
  <c r="M197" i="3"/>
  <c r="M169" i="3"/>
  <c r="U974" i="3"/>
  <c r="U880" i="3"/>
  <c r="U858" i="3"/>
  <c r="U776" i="3"/>
  <c r="U712" i="3"/>
  <c r="U635" i="3"/>
  <c r="U615" i="3"/>
  <c r="U523" i="3"/>
  <c r="U446" i="3"/>
  <c r="U302" i="3"/>
  <c r="U274" i="3"/>
  <c r="U317" i="3"/>
  <c r="U149" i="3"/>
  <c r="U121" i="3"/>
  <c r="O54" i="3"/>
  <c r="N1001" i="3"/>
  <c r="N937" i="3"/>
  <c r="N864" i="3"/>
  <c r="N804" i="3"/>
  <c r="N732" i="3"/>
  <c r="N662" i="3"/>
  <c r="N697" i="3"/>
  <c r="N542" i="3"/>
  <c r="N549" i="3"/>
  <c r="N433" i="3"/>
  <c r="N288" i="3"/>
  <c r="N373" i="3"/>
  <c r="M986" i="3"/>
  <c r="M905" i="3"/>
  <c r="M865" i="3"/>
  <c r="M818" i="3"/>
  <c r="M732" i="3"/>
  <c r="M728" i="3"/>
  <c r="M655" i="3"/>
  <c r="M510" i="3"/>
  <c r="M497" i="3"/>
  <c r="M417" i="3"/>
  <c r="M320" i="3"/>
  <c r="M300" i="3"/>
  <c r="M219" i="3"/>
  <c r="M175" i="3"/>
  <c r="U1004" i="3"/>
  <c r="U938" i="3"/>
  <c r="U859" i="3"/>
  <c r="U765" i="3"/>
  <c r="U764" i="3"/>
  <c r="U695" i="3"/>
  <c r="U563" i="3"/>
  <c r="U543" i="3"/>
  <c r="U465" i="3"/>
  <c r="U418" i="3"/>
  <c r="U280" i="3"/>
  <c r="U301" i="3"/>
  <c r="U171" i="3"/>
  <c r="U127" i="3"/>
  <c r="M28" i="3"/>
  <c r="U84" i="3"/>
  <c r="N954" i="3"/>
  <c r="N919" i="3"/>
  <c r="N840" i="3"/>
  <c r="U696" i="3"/>
  <c r="U581" i="3"/>
  <c r="U504" i="3"/>
  <c r="U475" i="3"/>
  <c r="U403" i="3"/>
  <c r="U321" i="3"/>
  <c r="U373" i="3"/>
  <c r="U180" i="3"/>
  <c r="U160" i="3"/>
  <c r="N37" i="3"/>
  <c r="V93" i="3"/>
  <c r="N966" i="3"/>
  <c r="N911" i="3"/>
  <c r="N850" i="3"/>
  <c r="N779" i="3"/>
  <c r="N667" i="3"/>
  <c r="N636" i="3"/>
  <c r="N584" i="3"/>
  <c r="N540" i="3"/>
  <c r="N471" i="3"/>
  <c r="N327" i="3"/>
  <c r="N291" i="3"/>
  <c r="N264" i="3"/>
  <c r="N158" i="3"/>
  <c r="N138" i="3"/>
  <c r="V941" i="3"/>
  <c r="V919" i="3"/>
  <c r="V843" i="3"/>
  <c r="V746" i="3"/>
  <c r="V676" i="3"/>
  <c r="V645" i="3"/>
  <c r="V585" i="3"/>
  <c r="V478" i="3"/>
  <c r="V415" i="3"/>
  <c r="V392" i="3"/>
  <c r="V356" i="3"/>
  <c r="V240" i="3"/>
  <c r="V110" i="3"/>
  <c r="V211" i="3"/>
  <c r="N60" i="3"/>
  <c r="O978" i="3"/>
  <c r="O939" i="3"/>
  <c r="O874" i="3"/>
  <c r="N539" i="3"/>
  <c r="N446" i="3"/>
  <c r="N383" i="3"/>
  <c r="N347" i="3"/>
  <c r="N274" i="3"/>
  <c r="N214" i="3"/>
  <c r="N194" i="3"/>
  <c r="V966" i="3"/>
  <c r="V923" i="3"/>
  <c r="V850" i="3"/>
  <c r="V779" i="3"/>
  <c r="V675" i="3"/>
  <c r="V636" i="3"/>
  <c r="V576" i="3"/>
  <c r="V540" i="3"/>
  <c r="V398" i="3"/>
  <c r="V327" i="3"/>
  <c r="V291" i="3"/>
  <c r="V231" i="3"/>
  <c r="V166" i="3"/>
  <c r="V146" i="3"/>
  <c r="O53" i="3"/>
  <c r="Q134" i="3"/>
  <c r="O929" i="3"/>
  <c r="O871" i="3"/>
  <c r="O846" i="3"/>
  <c r="O757" i="3"/>
  <c r="O722" i="3"/>
  <c r="O655" i="3"/>
  <c r="O563" i="3"/>
  <c r="O497" i="3"/>
  <c r="O409" i="3"/>
  <c r="O321" i="3"/>
  <c r="O285" i="3"/>
  <c r="O251" i="3"/>
  <c r="O152" i="3"/>
  <c r="Q10" i="3"/>
  <c r="N67" i="3"/>
  <c r="M17" i="3"/>
  <c r="U73" i="3"/>
  <c r="Q976" i="3"/>
  <c r="Q919" i="3"/>
  <c r="N129" i="3"/>
  <c r="V964" i="3"/>
  <c r="V901" i="3"/>
  <c r="V849" i="3"/>
  <c r="V778" i="3"/>
  <c r="V718" i="3"/>
  <c r="V635" i="3"/>
  <c r="V575" i="3"/>
  <c r="V539" i="3"/>
  <c r="V453" i="3"/>
  <c r="V383" i="3"/>
  <c r="V347" i="3"/>
  <c r="V246" i="3"/>
  <c r="V222" i="3"/>
  <c r="V202" i="3"/>
  <c r="R48" i="3"/>
  <c r="S105" i="3"/>
  <c r="O934" i="3"/>
  <c r="O884" i="3"/>
  <c r="O828" i="3"/>
  <c r="O756" i="3"/>
  <c r="O661" i="3"/>
  <c r="O654" i="3"/>
  <c r="O649" i="3"/>
  <c r="O482" i="3"/>
  <c r="O464" i="3"/>
  <c r="O284" i="3"/>
  <c r="O252" i="3"/>
  <c r="O131" i="3"/>
  <c r="Q127" i="3"/>
  <c r="Q988" i="3"/>
  <c r="Q893" i="3"/>
  <c r="Q713" i="3"/>
  <c r="Q508" i="3"/>
  <c r="N185" i="3"/>
  <c r="V857" i="3"/>
  <c r="V702" i="3"/>
  <c r="V538" i="3"/>
  <c r="V290" i="3"/>
  <c r="T42" i="3"/>
  <c r="O835" i="3"/>
  <c r="O569" i="3"/>
  <c r="O276" i="3"/>
  <c r="M33" i="3"/>
  <c r="N228" i="3"/>
  <c r="V648" i="3"/>
  <c r="N28" i="3"/>
  <c r="O551" i="3"/>
  <c r="M42" i="3"/>
  <c r="Q687" i="3"/>
  <c r="N412" i="3"/>
  <c r="V793" i="3"/>
  <c r="N278" i="3"/>
  <c r="V596" i="3"/>
  <c r="Q23" i="3"/>
  <c r="O599" i="3"/>
  <c r="V35" i="3"/>
  <c r="Q678" i="3"/>
  <c r="N146" i="3"/>
  <c r="O892" i="3"/>
  <c r="O766" i="3"/>
  <c r="O669" i="3"/>
  <c r="O463" i="3"/>
  <c r="O385" i="3"/>
  <c r="O266" i="3"/>
  <c r="O959" i="3"/>
  <c r="O764" i="3"/>
  <c r="O577" i="3"/>
  <c r="O395" i="3"/>
  <c r="O258" i="3"/>
  <c r="O861" i="3"/>
  <c r="O573" i="3"/>
  <c r="O290" i="3"/>
  <c r="O635" i="3"/>
  <c r="O114" i="3"/>
  <c r="O162" i="3"/>
  <c r="R65" i="3"/>
  <c r="O94" i="3"/>
  <c r="M733" i="3"/>
  <c r="M695" i="3"/>
  <c r="M579" i="3"/>
  <c r="M535" i="3"/>
  <c r="M457" i="3"/>
  <c r="M426" i="3"/>
  <c r="M280" i="3"/>
  <c r="M259" i="3"/>
  <c r="M179" i="3"/>
  <c r="M135" i="3"/>
  <c r="Q32" i="3"/>
  <c r="R89" i="3"/>
  <c r="M956" i="3"/>
  <c r="M887" i="3"/>
  <c r="M824" i="3"/>
  <c r="M769" i="3"/>
  <c r="M698" i="3"/>
  <c r="M626" i="3"/>
  <c r="M550" i="3"/>
  <c r="M514" i="3"/>
  <c r="M445" i="3"/>
  <c r="M350" i="3"/>
  <c r="M330" i="3"/>
  <c r="M238" i="3"/>
  <c r="M205" i="3"/>
  <c r="M177" i="3"/>
  <c r="U991" i="3"/>
  <c r="U888" i="3"/>
  <c r="U809" i="3"/>
  <c r="U762" i="3"/>
  <c r="U716" i="3"/>
  <c r="U643" i="3"/>
  <c r="U647" i="3"/>
  <c r="U531" i="3"/>
  <c r="U450" i="3"/>
  <c r="U310" i="3"/>
  <c r="U282" i="3"/>
  <c r="U349" i="3"/>
  <c r="U157" i="3"/>
  <c r="U129" i="3"/>
  <c r="T153" i="3"/>
  <c r="M959" i="3"/>
  <c r="M898" i="3"/>
  <c r="M850" i="3"/>
  <c r="M760" i="3"/>
  <c r="M699" i="3"/>
  <c r="M611" i="3"/>
  <c r="M600" i="3"/>
  <c r="M493" i="3"/>
  <c r="M430" i="3"/>
  <c r="M278" i="3"/>
  <c r="M379" i="3"/>
  <c r="M317" i="3"/>
  <c r="M133" i="3"/>
  <c r="M226" i="3"/>
  <c r="U949" i="3"/>
  <c r="U899" i="3"/>
  <c r="U819" i="3"/>
  <c r="U754" i="3"/>
  <c r="U700" i="3"/>
  <c r="U620" i="3"/>
  <c r="U585" i="3"/>
  <c r="U453" i="3"/>
  <c r="U447" i="3"/>
  <c r="U359" i="3"/>
  <c r="U331" i="3"/>
  <c r="U256" i="3"/>
  <c r="U206" i="3"/>
  <c r="U178" i="3"/>
  <c r="N1003" i="3"/>
  <c r="N948" i="3"/>
  <c r="N866" i="3"/>
  <c r="N797" i="3"/>
  <c r="N733" i="3"/>
  <c r="N695" i="3"/>
  <c r="N607" i="3"/>
  <c r="N543" i="3"/>
  <c r="N457" i="3"/>
  <c r="N418" i="3"/>
  <c r="N345" i="3"/>
  <c r="N309" i="3"/>
  <c r="M988" i="3"/>
  <c r="M916" i="3"/>
  <c r="M868" i="3"/>
  <c r="M798" i="3"/>
  <c r="M758" i="3"/>
  <c r="M671" i="3"/>
  <c r="M555" i="3"/>
  <c r="M511" i="3"/>
  <c r="M498" i="3"/>
  <c r="M402" i="3"/>
  <c r="M385" i="3"/>
  <c r="M235" i="3"/>
  <c r="M155" i="3"/>
  <c r="M111" i="3"/>
  <c r="U998" i="3"/>
  <c r="U911" i="3"/>
  <c r="U821" i="3"/>
  <c r="U810" i="3"/>
  <c r="U780" i="3"/>
  <c r="U624" i="3"/>
  <c r="U556" i="3"/>
  <c r="U528" i="3"/>
  <c r="U499" i="3"/>
  <c r="U427" i="3"/>
  <c r="U345" i="3"/>
  <c r="U252" i="3"/>
  <c r="U204" i="3"/>
  <c r="U184" i="3"/>
  <c r="T35" i="3"/>
  <c r="M92" i="3"/>
  <c r="N957" i="3"/>
  <c r="N896" i="3"/>
  <c r="N817" i="3"/>
  <c r="U617" i="3"/>
  <c r="U574" i="3"/>
  <c r="U568" i="3"/>
  <c r="U468" i="3"/>
  <c r="U396" i="3"/>
  <c r="U370" i="3"/>
  <c r="U229" i="3"/>
  <c r="U116" i="3"/>
  <c r="U217" i="3"/>
  <c r="U44" i="3"/>
  <c r="V101" i="3"/>
  <c r="N933" i="3"/>
  <c r="N883" i="3"/>
  <c r="N835" i="3"/>
  <c r="N738" i="3"/>
  <c r="N721" i="3"/>
  <c r="N645" i="3"/>
  <c r="N577" i="3"/>
  <c r="N454" i="3"/>
  <c r="N399" i="3"/>
  <c r="N384" i="3"/>
  <c r="N348" i="3"/>
  <c r="N265" i="3"/>
  <c r="N223" i="3"/>
  <c r="N195" i="3"/>
  <c r="V944" i="3"/>
  <c r="V878" i="3"/>
  <c r="V812" i="3"/>
  <c r="V707" i="3"/>
  <c r="V669" i="3"/>
  <c r="V665" i="3"/>
  <c r="V562" i="3"/>
  <c r="V549" i="3"/>
  <c r="V408" i="3"/>
  <c r="V328" i="3"/>
  <c r="V292" i="3"/>
  <c r="V342" i="3"/>
  <c r="V167" i="3"/>
  <c r="R7" i="3"/>
  <c r="U67" i="3"/>
  <c r="O980" i="3"/>
  <c r="O907" i="3"/>
  <c r="O895" i="3"/>
  <c r="N532" i="3"/>
  <c r="N455" i="3"/>
  <c r="N319" i="3"/>
  <c r="N283" i="3"/>
  <c r="N256" i="3"/>
  <c r="N150" i="3"/>
  <c r="N130" i="3"/>
  <c r="V933" i="3"/>
  <c r="V899" i="3"/>
  <c r="V835" i="3"/>
  <c r="V738" i="3"/>
  <c r="V668" i="3"/>
  <c r="V637" i="3"/>
  <c r="V577" i="3"/>
  <c r="V470" i="3"/>
  <c r="V407" i="3"/>
  <c r="V384" i="3"/>
  <c r="V348" i="3"/>
  <c r="V232" i="3"/>
  <c r="V223" i="3"/>
  <c r="V203" i="3"/>
  <c r="V60" i="3"/>
  <c r="O1003" i="3"/>
  <c r="O931" i="3"/>
  <c r="O866" i="3"/>
  <c r="O789" i="3"/>
  <c r="O762" i="3"/>
  <c r="O679" i="3"/>
  <c r="O648" i="3"/>
  <c r="O503" i="3"/>
  <c r="O490" i="3"/>
  <c r="O394" i="3"/>
  <c r="O370" i="3"/>
  <c r="O342" i="3"/>
  <c r="O260" i="3"/>
  <c r="O209" i="3"/>
  <c r="M18" i="3"/>
  <c r="U74" i="3"/>
  <c r="T24" i="3"/>
  <c r="M81" i="3"/>
  <c r="Q978" i="3"/>
  <c r="N206" i="3"/>
  <c r="N186" i="3"/>
  <c r="V958" i="3"/>
  <c r="V907" i="3"/>
  <c r="V842" i="3"/>
  <c r="V771" i="3"/>
  <c r="V667" i="3"/>
  <c r="V628" i="3"/>
  <c r="V568" i="3"/>
  <c r="V532" i="3"/>
  <c r="V467" i="3"/>
  <c r="V319" i="3"/>
  <c r="V283" i="3"/>
  <c r="V366" i="3"/>
  <c r="V158" i="3"/>
  <c r="V138" i="3"/>
  <c r="Q55" i="3"/>
  <c r="S136" i="3"/>
  <c r="O968" i="3"/>
  <c r="O863" i="3"/>
  <c r="O838" i="3"/>
  <c r="O749" i="3"/>
  <c r="O718" i="3"/>
  <c r="O647" i="3"/>
  <c r="O555" i="3"/>
  <c r="O483" i="3"/>
  <c r="O384" i="3"/>
  <c r="O341" i="3"/>
  <c r="O181" i="3"/>
  <c r="U18" i="3"/>
  <c r="M25" i="3"/>
  <c r="Q972" i="3"/>
  <c r="Q817" i="3"/>
  <c r="Q688" i="3"/>
  <c r="Q517" i="3"/>
  <c r="N171" i="3"/>
  <c r="V867" i="3"/>
  <c r="V713" i="3"/>
  <c r="V480" i="3"/>
  <c r="V389" i="3"/>
  <c r="O69" i="3"/>
  <c r="O791" i="3"/>
  <c r="O550" i="3"/>
  <c r="O261" i="3"/>
  <c r="U89" i="3"/>
  <c r="N184" i="3"/>
  <c r="V555" i="3"/>
  <c r="V84" i="3"/>
  <c r="O515" i="3"/>
  <c r="Q676" i="3"/>
  <c r="N330" i="3"/>
  <c r="V690" i="3"/>
  <c r="V527" i="3"/>
  <c r="O506" i="3"/>
  <c r="O92" i="3"/>
  <c r="V949" i="3"/>
  <c r="O86" i="3"/>
  <c r="O937" i="3"/>
  <c r="O942" i="3"/>
  <c r="O578" i="3"/>
  <c r="O349" i="3"/>
  <c r="O196" i="3"/>
  <c r="O843" i="3"/>
  <c r="O653" i="3"/>
  <c r="O348" i="3"/>
  <c r="H15" i="2"/>
  <c r="Q6" i="3"/>
  <c r="Q158" i="3"/>
  <c r="H13" i="2"/>
  <c r="Q125" i="3"/>
  <c r="Q89" i="3"/>
  <c r="Q196" i="3"/>
  <c r="Q208" i="3"/>
  <c r="Q264" i="3"/>
  <c r="Q333" i="3"/>
  <c r="Q415" i="3"/>
  <c r="Q478" i="3"/>
  <c r="Q532" i="3"/>
  <c r="Q635" i="3"/>
  <c r="Q652" i="3"/>
  <c r="Q706" i="3"/>
  <c r="Q803" i="3"/>
  <c r="Q841" i="3"/>
  <c r="Q938" i="3"/>
  <c r="Q994" i="3"/>
  <c r="Q190" i="3"/>
  <c r="Q202" i="3"/>
  <c r="Q244" i="3"/>
  <c r="Q327" i="3"/>
  <c r="Q355" i="3"/>
  <c r="Q427" i="3"/>
  <c r="Q457" i="3"/>
  <c r="Q597" i="3"/>
  <c r="Q148" i="3"/>
  <c r="Q160" i="3"/>
  <c r="Q249" i="3"/>
  <c r="Q285" i="3"/>
  <c r="Q440" i="3"/>
  <c r="Q463" i="3"/>
  <c r="Q556" i="3"/>
  <c r="Q561" i="3"/>
  <c r="Q653" i="3"/>
  <c r="Q723" i="3"/>
  <c r="Q826" i="3"/>
  <c r="Q842" i="3"/>
  <c r="Q915" i="3"/>
  <c r="Q1003" i="3"/>
  <c r="Q78" i="3"/>
  <c r="Q206" i="3"/>
  <c r="Q218" i="3"/>
  <c r="Q260" i="3"/>
  <c r="Q343" i="3"/>
  <c r="Q371" i="3"/>
  <c r="Q443" i="3"/>
  <c r="Q473" i="3"/>
  <c r="Q619" i="3"/>
  <c r="Q189" i="3"/>
  <c r="Q34" i="3"/>
  <c r="Q98" i="3"/>
  <c r="Q25" i="3"/>
  <c r="Q17" i="3"/>
  <c r="Q66" i="3"/>
  <c r="Q91" i="3"/>
  <c r="Q131" i="3"/>
  <c r="Q167" i="3"/>
  <c r="Q255" i="3"/>
  <c r="Q394" i="3"/>
  <c r="Q422" i="3"/>
  <c r="Q485" i="3"/>
  <c r="Q539" i="3"/>
  <c r="Q567" i="3"/>
  <c r="Q699" i="3"/>
  <c r="Q729" i="3"/>
  <c r="Q769" i="3"/>
  <c r="Q855" i="3"/>
  <c r="Q942" i="3"/>
  <c r="Q992" i="3"/>
  <c r="Q52" i="3"/>
  <c r="Q133" i="3"/>
  <c r="Q145" i="3"/>
  <c r="Q235" i="3"/>
  <c r="Q391" i="3"/>
  <c r="Q298" i="3"/>
  <c r="Q434" i="3"/>
  <c r="Q535" i="3"/>
  <c r="Q563" i="3"/>
  <c r="Q212" i="3"/>
  <c r="Q224" i="3"/>
  <c r="Q305" i="3"/>
  <c r="Q349" i="3"/>
  <c r="Q431" i="3"/>
  <c r="Q494" i="3"/>
  <c r="Q548" i="3"/>
  <c r="Q568" i="3"/>
  <c r="Q692" i="3"/>
  <c r="Q722" i="3"/>
  <c r="Q770" i="3"/>
  <c r="Q854" i="3"/>
  <c r="Q912" i="3"/>
  <c r="Q977" i="3"/>
  <c r="Q77" i="3"/>
  <c r="Q8" i="3"/>
  <c r="Q59" i="3"/>
  <c r="Q81" i="3"/>
  <c r="Q65" i="3"/>
  <c r="Q27" i="3"/>
  <c r="Q195" i="3"/>
  <c r="Q232" i="3"/>
  <c r="Q320" i="3"/>
  <c r="Q332" i="3"/>
  <c r="Q421" i="3"/>
  <c r="Q492" i="3"/>
  <c r="Q552" i="3"/>
  <c r="Q618" i="3"/>
  <c r="Q665" i="3"/>
  <c r="Q736" i="3"/>
  <c r="Q808" i="3"/>
  <c r="Q877" i="3"/>
  <c r="Q954" i="3"/>
  <c r="Q981" i="3"/>
  <c r="Q197" i="3"/>
  <c r="Q209" i="3"/>
  <c r="Q250" i="3"/>
  <c r="Q334" i="3"/>
  <c r="Q362" i="3"/>
  <c r="Q441" i="3"/>
  <c r="Q542" i="3"/>
  <c r="Q554" i="3"/>
  <c r="Q147" i="3"/>
  <c r="Q183" i="3"/>
  <c r="Q272" i="3"/>
  <c r="Q284" i="3"/>
  <c r="Q438" i="3"/>
  <c r="Q520" i="3"/>
  <c r="Q506" i="3"/>
  <c r="Q583" i="3"/>
  <c r="Q666" i="3"/>
  <c r="Q745" i="3"/>
  <c r="Q785" i="3"/>
  <c r="Q871" i="3"/>
  <c r="Q917" i="3"/>
  <c r="Q983" i="3"/>
  <c r="Q100" i="3"/>
  <c r="Q213" i="3"/>
  <c r="Q225" i="3"/>
  <c r="Q266" i="3"/>
  <c r="Q350" i="3"/>
  <c r="Q378" i="3"/>
  <c r="Q456" i="3"/>
  <c r="Q501" i="3"/>
  <c r="Q570" i="3"/>
  <c r="Q92" i="3"/>
  <c r="Q164" i="3"/>
  <c r="Q176" i="3"/>
  <c r="Q265" i="3"/>
  <c r="Q301" i="3"/>
  <c r="Q454" i="3"/>
  <c r="Q479" i="3"/>
  <c r="Q582" i="3"/>
  <c r="Q577" i="3"/>
  <c r="Q74" i="3"/>
  <c r="Q73" i="3"/>
  <c r="Q150" i="3"/>
  <c r="Q97" i="3"/>
  <c r="Q105" i="3"/>
  <c r="Q130" i="3"/>
  <c r="Q361" i="3"/>
  <c r="Q384" i="3"/>
  <c r="Q283" i="3"/>
  <c r="Q428" i="3"/>
  <c r="Q483" i="3"/>
  <c r="Q564" i="3"/>
  <c r="Q633" i="3"/>
  <c r="Q716" i="3"/>
  <c r="Q743" i="3"/>
  <c r="Q816" i="3"/>
  <c r="Q875" i="3"/>
  <c r="Q948" i="3"/>
  <c r="Q140" i="3"/>
  <c r="Q152" i="3"/>
  <c r="Q241" i="3"/>
  <c r="Q277" i="3"/>
  <c r="Q432" i="3"/>
  <c r="Q455" i="3"/>
  <c r="Q549" i="3"/>
  <c r="Q553" i="3"/>
  <c r="Q211" i="3"/>
  <c r="Q246" i="3"/>
  <c r="Q336" i="3"/>
  <c r="Q348" i="3"/>
  <c r="Q437" i="3"/>
  <c r="Q503" i="3"/>
  <c r="Q513" i="3"/>
  <c r="Q634" i="3"/>
  <c r="Q681" i="3"/>
  <c r="Q752" i="3"/>
  <c r="Q767" i="3"/>
  <c r="Q860" i="3"/>
  <c r="Q933" i="3"/>
  <c r="Q997" i="3"/>
  <c r="Q36" i="3"/>
  <c r="Q156" i="3"/>
  <c r="Q168" i="3"/>
  <c r="Q257" i="3"/>
  <c r="Q293" i="3"/>
  <c r="Q448" i="3"/>
  <c r="Q471" i="3"/>
  <c r="Q572" i="3"/>
  <c r="Q28" i="3"/>
  <c r="Q228" i="3"/>
  <c r="Q135" i="3"/>
  <c r="Q369" i="3"/>
  <c r="Q365" i="3"/>
  <c r="Q447" i="3"/>
  <c r="Q453" i="3"/>
  <c r="Q507" i="3"/>
  <c r="Q584" i="3"/>
  <c r="Q41" i="3"/>
  <c r="Q33" i="3"/>
  <c r="Q194" i="3"/>
  <c r="Q236" i="3"/>
  <c r="Q319" i="3"/>
  <c r="Q347" i="3"/>
  <c r="Q419" i="3"/>
  <c r="Q528" i="3"/>
  <c r="Q589" i="3"/>
  <c r="Q640" i="3"/>
  <c r="Q663" i="3"/>
  <c r="Q742" i="3"/>
  <c r="Q839" i="3"/>
  <c r="Q895" i="3"/>
  <c r="Q945" i="3"/>
  <c r="Q42" i="3"/>
  <c r="Q204" i="3"/>
  <c r="Q216" i="3"/>
  <c r="Q275" i="3"/>
  <c r="Q341" i="3"/>
  <c r="Q423" i="3"/>
  <c r="Q486" i="3"/>
  <c r="Q540" i="3"/>
  <c r="Q560" i="3"/>
  <c r="Q146" i="3"/>
  <c r="Q229" i="3"/>
  <c r="Q271" i="3"/>
  <c r="Q299" i="3"/>
  <c r="Q444" i="3"/>
  <c r="Q499" i="3"/>
  <c r="Q558" i="3"/>
  <c r="Q649" i="3"/>
  <c r="Q664" i="3"/>
  <c r="Q759" i="3"/>
  <c r="Q832" i="3"/>
  <c r="Q897" i="3"/>
  <c r="Q939" i="3"/>
  <c r="Q111" i="3"/>
  <c r="Q220" i="3"/>
  <c r="Q230" i="3"/>
  <c r="Q337" i="3"/>
  <c r="Q357" i="3"/>
  <c r="Q439" i="3"/>
  <c r="Q544" i="3"/>
  <c r="Q566" i="3"/>
  <c r="Q163" i="3"/>
  <c r="Q199" i="3"/>
  <c r="Q288" i="3"/>
  <c r="Q300" i="3"/>
  <c r="Q458" i="3"/>
  <c r="Q460" i="3"/>
  <c r="Q522" i="3"/>
  <c r="Q599" i="3"/>
  <c r="Q50" i="3"/>
  <c r="Q142" i="3"/>
  <c r="Q57" i="3"/>
  <c r="Q49" i="3"/>
  <c r="Q137" i="3"/>
  <c r="Q385" i="3"/>
  <c r="Q383" i="3"/>
  <c r="Q290" i="3"/>
  <c r="Q426" i="3"/>
  <c r="Q527" i="3"/>
  <c r="Q555" i="3"/>
  <c r="Q639" i="3"/>
  <c r="Q670" i="3"/>
  <c r="Q766" i="3"/>
  <c r="Q829" i="3"/>
  <c r="Q900" i="3"/>
  <c r="Q971" i="3"/>
  <c r="Q94" i="3"/>
  <c r="Q139" i="3"/>
  <c r="Q175" i="3"/>
  <c r="Q263" i="3"/>
  <c r="Q276" i="3"/>
  <c r="Q430" i="3"/>
  <c r="Q493" i="3"/>
  <c r="Q547" i="3"/>
  <c r="Q575" i="3"/>
  <c r="Q198" i="3"/>
  <c r="Q210" i="3"/>
  <c r="Q252" i="3"/>
  <c r="Q335" i="3"/>
  <c r="Q363" i="3"/>
  <c r="Q435" i="3"/>
  <c r="Q465" i="3"/>
  <c r="Q611" i="3"/>
  <c r="Q656" i="3"/>
  <c r="Q679" i="3"/>
  <c r="Q758" i="3"/>
  <c r="Q858" i="3"/>
  <c r="Q894" i="3"/>
  <c r="Q928" i="3"/>
  <c r="Q90" i="3"/>
  <c r="Q83" i="3"/>
  <c r="Q58" i="3"/>
  <c r="Q201" i="3"/>
  <c r="Q242" i="3"/>
  <c r="Q326" i="3"/>
  <c r="Q354" i="3"/>
  <c r="Q433" i="3"/>
  <c r="Q534" i="3"/>
  <c r="Q643" i="3"/>
  <c r="Q646" i="3"/>
  <c r="Q677" i="3"/>
  <c r="Q773" i="3"/>
  <c r="Q844" i="3"/>
  <c r="Q898" i="3"/>
  <c r="Q960" i="3"/>
  <c r="Q93" i="3"/>
  <c r="Q30" i="3"/>
  <c r="Q203" i="3"/>
  <c r="Q238" i="3"/>
  <c r="Q328" i="3"/>
  <c r="Q340" i="3"/>
  <c r="Q429" i="3"/>
  <c r="Q500" i="3"/>
  <c r="Q505" i="3"/>
  <c r="Q626" i="3"/>
  <c r="Q141" i="3"/>
  <c r="Q153" i="3"/>
  <c r="Q243" i="3"/>
  <c r="Q278" i="3"/>
  <c r="Q306" i="3"/>
  <c r="Q442" i="3"/>
  <c r="Q543" i="3"/>
  <c r="Q571" i="3"/>
  <c r="Q655" i="3"/>
  <c r="Q686" i="3"/>
  <c r="Q782" i="3"/>
  <c r="Q845" i="3"/>
  <c r="Q922" i="3"/>
  <c r="Q953" i="3"/>
  <c r="Q79" i="3"/>
  <c r="Q26" i="3"/>
  <c r="Q219" i="3"/>
  <c r="Q254" i="3"/>
  <c r="Q344" i="3"/>
  <c r="Q356" i="3"/>
  <c r="Q445" i="3"/>
  <c r="Q536" i="3"/>
  <c r="Q521" i="3"/>
  <c r="Q18" i="3"/>
  <c r="Q162" i="3"/>
  <c r="Q245" i="3"/>
  <c r="Q287" i="3"/>
  <c r="Q315" i="3"/>
  <c r="Q462" i="3"/>
  <c r="Q519" i="3"/>
  <c r="Q557" i="3"/>
  <c r="Q608" i="3"/>
  <c r="Q19" i="3"/>
  <c r="Q60" i="3"/>
  <c r="Q182" i="3"/>
  <c r="Q67" i="3"/>
  <c r="Q132" i="3"/>
  <c r="Q144" i="3"/>
  <c r="Q233" i="3"/>
  <c r="Q390" i="3"/>
  <c r="Q424" i="3"/>
  <c r="Q496" i="3"/>
  <c r="Q541" i="3"/>
  <c r="Q609" i="3"/>
  <c r="Q637" i="3"/>
  <c r="Q707" i="3"/>
  <c r="Q804" i="3"/>
  <c r="Q866" i="3"/>
  <c r="Q924" i="3"/>
  <c r="Q965" i="3"/>
  <c r="Q29" i="3"/>
  <c r="Q75" i="3"/>
  <c r="Q138" i="3"/>
  <c r="Q393" i="3"/>
  <c r="Q392" i="3"/>
  <c r="Q291" i="3"/>
  <c r="Q436" i="3"/>
  <c r="Q491" i="3"/>
  <c r="Q598" i="3"/>
  <c r="Q44" i="3"/>
  <c r="Q205" i="3"/>
  <c r="Q217" i="3"/>
  <c r="Q258" i="3"/>
  <c r="Q342" i="3"/>
  <c r="Q370" i="3"/>
  <c r="Q449" i="3"/>
  <c r="Q551" i="3"/>
  <c r="Q562" i="3"/>
  <c r="Q658" i="3"/>
  <c r="Q693" i="3"/>
  <c r="Q789" i="3"/>
  <c r="Q811" i="3"/>
  <c r="Q880" i="3"/>
  <c r="Q951" i="3"/>
  <c r="Q15" i="3"/>
  <c r="Q161" i="3"/>
  <c r="Q307" i="3"/>
  <c r="Q514" i="3"/>
  <c r="Q214" i="3"/>
  <c r="Q268" i="3"/>
  <c r="Q379" i="3"/>
  <c r="Q481" i="3"/>
  <c r="Q607" i="3"/>
  <c r="Q20" i="3"/>
  <c r="Q171" i="3"/>
  <c r="Q207" i="3"/>
  <c r="Q296" i="3"/>
  <c r="Q308" i="3"/>
  <c r="Q397" i="3"/>
  <c r="Q468" i="3"/>
  <c r="Q76" i="3"/>
  <c r="Q179" i="3"/>
  <c r="Q215" i="3"/>
  <c r="Q304" i="3"/>
  <c r="Q316" i="3"/>
  <c r="Q405" i="3"/>
  <c r="Q476" i="3"/>
  <c r="Q538" i="3"/>
  <c r="Q627" i="3"/>
  <c r="Q698" i="3"/>
  <c r="Q720" i="3"/>
  <c r="Q792" i="3"/>
  <c r="Q861" i="3"/>
  <c r="Q188" i="3"/>
  <c r="Q200" i="3"/>
  <c r="Q256" i="3"/>
  <c r="Q325" i="3"/>
  <c r="Q407" i="3"/>
  <c r="Q511" i="3"/>
  <c r="Q524" i="3"/>
  <c r="Q601" i="3"/>
  <c r="Q644" i="3"/>
  <c r="Q764" i="3"/>
  <c r="Q795" i="3"/>
  <c r="Q833" i="3"/>
  <c r="Q921" i="3"/>
  <c r="Q986" i="3"/>
  <c r="Q648" i="3"/>
  <c r="Q671" i="3"/>
  <c r="Q750" i="3"/>
  <c r="Q847" i="3"/>
  <c r="Q886" i="3"/>
  <c r="Q966" i="3"/>
  <c r="Q87" i="3"/>
  <c r="Q740" i="3"/>
  <c r="Q672" i="3"/>
  <c r="Q772" i="3"/>
  <c r="Q840" i="3"/>
  <c r="Q857" i="3"/>
  <c r="Q947" i="3"/>
  <c r="Q614" i="3"/>
  <c r="Q702" i="3"/>
  <c r="Q798" i="3"/>
  <c r="Q812" i="3"/>
  <c r="Q891" i="3"/>
  <c r="Q969" i="3"/>
  <c r="Q191" i="3"/>
  <c r="Q314" i="3"/>
  <c r="Q574" i="3"/>
  <c r="Q157" i="3"/>
  <c r="Q259" i="3"/>
  <c r="Q322" i="3"/>
  <c r="Q502" i="3"/>
  <c r="Q106" i="3"/>
  <c r="Q270" i="3"/>
  <c r="Q360" i="3"/>
  <c r="Q372" i="3"/>
  <c r="Q404" i="3"/>
  <c r="Q459" i="3"/>
  <c r="Q114" i="3"/>
  <c r="Q297" i="3"/>
  <c r="Q368" i="3"/>
  <c r="Q380" i="3"/>
  <c r="Q412" i="3"/>
  <c r="Q467" i="3"/>
  <c r="Q545" i="3"/>
  <c r="Q617" i="3"/>
  <c r="Q708" i="3"/>
  <c r="Q727" i="3"/>
  <c r="Q799" i="3"/>
  <c r="Q859" i="3"/>
  <c r="Q123" i="3"/>
  <c r="Q159" i="3"/>
  <c r="Q247" i="3"/>
  <c r="Q389" i="3"/>
  <c r="Q414" i="3"/>
  <c r="Q477" i="3"/>
  <c r="Q531" i="3"/>
  <c r="Q559" i="3"/>
  <c r="Q691" i="3"/>
  <c r="Q721" i="3"/>
  <c r="Q814" i="3"/>
  <c r="Q885" i="3"/>
  <c r="Q926" i="3"/>
  <c r="Q984" i="3"/>
  <c r="Q237" i="3"/>
  <c r="Q446" i="3"/>
  <c r="Q579" i="3"/>
  <c r="Q221" i="3"/>
  <c r="Q281" i="3"/>
  <c r="Q386" i="3"/>
  <c r="Q509" i="3"/>
  <c r="Q170" i="3"/>
  <c r="Q253" i="3"/>
  <c r="Q295" i="3"/>
  <c r="Q323" i="3"/>
  <c r="Q395" i="3"/>
  <c r="Q482" i="3"/>
  <c r="Q166" i="3"/>
  <c r="Q178" i="3"/>
  <c r="Q261" i="3"/>
  <c r="Q303" i="3"/>
  <c r="Q331" i="3"/>
  <c r="Q403" i="3"/>
  <c r="Q490" i="3"/>
  <c r="Q573" i="3"/>
  <c r="Q624" i="3"/>
  <c r="Q696" i="3"/>
  <c r="Q726" i="3"/>
  <c r="Q823" i="3"/>
  <c r="Q879" i="3"/>
  <c r="Q187" i="3"/>
  <c r="Q223" i="3"/>
  <c r="Q312" i="3"/>
  <c r="Q324" i="3"/>
  <c r="Q413" i="3"/>
  <c r="Q484" i="3"/>
  <c r="Q546" i="3"/>
  <c r="Q610" i="3"/>
  <c r="Q657" i="3"/>
  <c r="Q728" i="3"/>
  <c r="Q800" i="3"/>
  <c r="Q869" i="3"/>
  <c r="Q943" i="3"/>
  <c r="Q998" i="3"/>
  <c r="Q654" i="3"/>
  <c r="Q685" i="3"/>
  <c r="Q781" i="3"/>
  <c r="Q874" i="3"/>
  <c r="Q910" i="3"/>
  <c r="Q968" i="3"/>
  <c r="Q86" i="3"/>
  <c r="Q606" i="3"/>
  <c r="Q694" i="3"/>
  <c r="Q790" i="3"/>
  <c r="Q862" i="3"/>
  <c r="Q883" i="3"/>
  <c r="Q961" i="3"/>
  <c r="Q620" i="3"/>
  <c r="Q739" i="3"/>
  <c r="Q771" i="3"/>
  <c r="Q809" i="3"/>
  <c r="Q934" i="3"/>
  <c r="Q964" i="3"/>
  <c r="Q63" i="3"/>
  <c r="Q515" i="3"/>
  <c r="Q592" i="3"/>
  <c r="Q675" i="3"/>
  <c r="Q746" i="3"/>
  <c r="Q794" i="3"/>
  <c r="Q864" i="3"/>
  <c r="Q911" i="3"/>
  <c r="Q1001" i="3"/>
  <c r="Q11" i="3"/>
  <c r="Q251" i="3"/>
  <c r="Q450" i="3"/>
  <c r="Q227" i="3"/>
  <c r="Q352" i="3"/>
  <c r="Q396" i="3"/>
  <c r="Q529" i="3"/>
  <c r="Q222" i="3"/>
  <c r="Q113" i="3"/>
  <c r="Q289" i="3"/>
  <c r="Q359" i="3"/>
  <c r="Q387" i="3"/>
  <c r="Q402" i="3"/>
  <c r="Q126" i="3"/>
  <c r="Q109" i="3"/>
  <c r="Q121" i="3"/>
  <c r="Q321" i="3"/>
  <c r="Q367" i="3"/>
  <c r="Q274" i="3"/>
  <c r="Q410" i="3"/>
  <c r="Q497" i="3"/>
  <c r="Q588" i="3"/>
  <c r="Q623" i="3"/>
  <c r="Q732" i="3"/>
  <c r="Q776" i="3"/>
  <c r="Q813" i="3"/>
  <c r="Q884" i="3"/>
  <c r="Q68" i="3"/>
  <c r="Q122" i="3"/>
  <c r="Q329" i="3"/>
  <c r="Q376" i="3"/>
  <c r="Q388" i="3"/>
  <c r="Q420" i="3"/>
  <c r="Q475" i="3"/>
  <c r="Q550" i="3"/>
  <c r="Q625" i="3"/>
  <c r="Q712" i="3"/>
  <c r="Q735" i="3"/>
  <c r="Q807" i="3"/>
  <c r="Q867" i="3"/>
  <c r="Q940" i="3"/>
  <c r="Q1004" i="3"/>
  <c r="Q645" i="3"/>
  <c r="Q715" i="3"/>
  <c r="Q810" i="3"/>
  <c r="Q834" i="3"/>
  <c r="Q907" i="3"/>
  <c r="Q973" i="3"/>
  <c r="Q85" i="3"/>
  <c r="Q22" i="3"/>
  <c r="Q668" i="3"/>
  <c r="Q701" i="3"/>
  <c r="Q797" i="3"/>
  <c r="Q819" i="3"/>
  <c r="Q888" i="3"/>
  <c r="Q959" i="3"/>
  <c r="Q71" i="3"/>
  <c r="Q14" i="3"/>
  <c r="Q667" i="3"/>
  <c r="Q738" i="3"/>
  <c r="Q786" i="3"/>
  <c r="Q856" i="3"/>
  <c r="Q903" i="3"/>
  <c r="Q993" i="3"/>
  <c r="Q12" i="3"/>
  <c r="Q530" i="3"/>
  <c r="Q605" i="3"/>
  <c r="Q690" i="3"/>
  <c r="Q768" i="3"/>
  <c r="Q784" i="3"/>
  <c r="Q853" i="3"/>
  <c r="Q927" i="3"/>
  <c r="Q982" i="3"/>
  <c r="Q280" i="3"/>
  <c r="Q466" i="3"/>
  <c r="Q226" i="3"/>
  <c r="Q351" i="3"/>
  <c r="Q474" i="3"/>
  <c r="Q651" i="3"/>
  <c r="Q119" i="3"/>
  <c r="Q165" i="3"/>
  <c r="Q177" i="3"/>
  <c r="Q267" i="3"/>
  <c r="Q302" i="3"/>
  <c r="Q330" i="3"/>
  <c r="Q409" i="3"/>
  <c r="Q173" i="3"/>
  <c r="Q185" i="3"/>
  <c r="Q273" i="3"/>
  <c r="Q310" i="3"/>
  <c r="Q338" i="3"/>
  <c r="Q417" i="3"/>
  <c r="Q518" i="3"/>
  <c r="Q603" i="3"/>
  <c r="Q630" i="3"/>
  <c r="Q661" i="3"/>
  <c r="Q822" i="3"/>
  <c r="Q828" i="3"/>
  <c r="Q882" i="3"/>
  <c r="Q174" i="3"/>
  <c r="Q186" i="3"/>
  <c r="Q269" i="3"/>
  <c r="Q311" i="3"/>
  <c r="Q339" i="3"/>
  <c r="Q411" i="3"/>
  <c r="Q498" i="3"/>
  <c r="Q581" i="3"/>
  <c r="Q632" i="3"/>
  <c r="Q704" i="3"/>
  <c r="Q734" i="3"/>
  <c r="Q831" i="3"/>
  <c r="Q887" i="3"/>
  <c r="Q937" i="3"/>
  <c r="Q102" i="3"/>
  <c r="Q95" i="3"/>
  <c r="Q660" i="3"/>
  <c r="Q714" i="3"/>
  <c r="Q762" i="3"/>
  <c r="Q849" i="3"/>
  <c r="Q904" i="3"/>
  <c r="Q1002" i="3"/>
  <c r="Q21" i="3"/>
  <c r="Q569" i="3"/>
  <c r="Q612" i="3"/>
  <c r="Q731" i="3"/>
  <c r="Q763" i="3"/>
  <c r="Q850" i="3"/>
  <c r="Q923" i="3"/>
  <c r="Q956" i="3"/>
  <c r="Q682" i="3"/>
  <c r="Q761" i="3"/>
  <c r="Q801" i="3"/>
  <c r="Q889" i="3"/>
  <c r="Q946" i="3"/>
  <c r="Q999" i="3"/>
  <c r="Q62" i="3"/>
  <c r="Q537" i="3"/>
  <c r="Q684" i="3"/>
  <c r="Q705" i="3"/>
  <c r="Q719" i="3"/>
  <c r="Q791" i="3"/>
  <c r="Q149" i="3"/>
  <c r="Q279" i="3"/>
  <c r="Q452" i="3"/>
  <c r="Q169" i="3"/>
  <c r="Q294" i="3"/>
  <c r="Q401" i="3"/>
  <c r="Q587" i="3"/>
  <c r="Q108" i="3"/>
  <c r="Q120" i="3"/>
  <c r="Q313" i="3"/>
  <c r="Q366" i="3"/>
  <c r="Q400" i="3"/>
  <c r="Q472" i="3"/>
  <c r="Q116" i="3"/>
  <c r="Q128" i="3"/>
  <c r="Q345" i="3"/>
  <c r="Q374" i="3"/>
  <c r="Q408" i="3"/>
  <c r="Q480" i="3"/>
  <c r="Q525" i="3"/>
  <c r="Q594" i="3"/>
  <c r="Q621" i="3"/>
  <c r="Q717" i="3"/>
  <c r="Q788" i="3"/>
  <c r="Q843" i="3"/>
  <c r="Q908" i="3"/>
  <c r="Q117" i="3"/>
  <c r="Q129" i="3"/>
  <c r="Q353" i="3"/>
  <c r="Q375" i="3"/>
  <c r="Q282" i="3"/>
  <c r="Q418" i="3"/>
  <c r="Q512" i="3"/>
  <c r="Q596" i="3"/>
  <c r="Q631" i="3"/>
  <c r="Q662" i="3"/>
  <c r="Q756" i="3"/>
  <c r="Q821" i="3"/>
  <c r="Q892" i="3"/>
  <c r="Q963" i="3"/>
  <c r="Q101" i="3"/>
  <c r="Q38" i="3"/>
  <c r="Q31" i="3"/>
  <c r="Q724" i="3"/>
  <c r="Q737" i="3"/>
  <c r="Q777" i="3"/>
  <c r="Q863" i="3"/>
  <c r="Q909" i="3"/>
  <c r="Q1000" i="3"/>
  <c r="Q576" i="3"/>
  <c r="Q659" i="3"/>
  <c r="Q730" i="3"/>
  <c r="Q778" i="3"/>
  <c r="Q870" i="3"/>
  <c r="Q920" i="3"/>
  <c r="Q985" i="3"/>
  <c r="Q70" i="3"/>
  <c r="Q697" i="3"/>
  <c r="Q711" i="3"/>
  <c r="Q783" i="3"/>
  <c r="Q876" i="3"/>
  <c r="Q949" i="3"/>
  <c r="Q980" i="3"/>
  <c r="Q61" i="3"/>
  <c r="Q155" i="3"/>
  <c r="Q286" i="3"/>
  <c r="Q504" i="3"/>
  <c r="Q82" i="3"/>
  <c r="Q51" i="3"/>
  <c r="Q112" i="3"/>
  <c r="Q358" i="3"/>
  <c r="Q464" i="3"/>
  <c r="Q578" i="3"/>
  <c r="Q43" i="3"/>
  <c r="Q172" i="3"/>
  <c r="Q184" i="3"/>
  <c r="Q240" i="3"/>
  <c r="Q309" i="3"/>
  <c r="Q470" i="3"/>
  <c r="Q487" i="3"/>
  <c r="Q99" i="3"/>
  <c r="Q180" i="3"/>
  <c r="Q192" i="3"/>
  <c r="Q248" i="3"/>
  <c r="Q317" i="3"/>
  <c r="Q399" i="3"/>
  <c r="Q495" i="3"/>
  <c r="Q516" i="3"/>
  <c r="Q593" i="3"/>
  <c r="Q636" i="3"/>
  <c r="Q755" i="3"/>
  <c r="Q787" i="3"/>
  <c r="Q825" i="3"/>
  <c r="Q913" i="3"/>
  <c r="Q181" i="3"/>
  <c r="Q193" i="3"/>
  <c r="Q234" i="3"/>
  <c r="Q318" i="3"/>
  <c r="Q346" i="3"/>
  <c r="Q425" i="3"/>
  <c r="Q526" i="3"/>
  <c r="Q604" i="3"/>
  <c r="Q638" i="3"/>
  <c r="Q669" i="3"/>
  <c r="Q765" i="3"/>
  <c r="Q836" i="3"/>
  <c r="Q890" i="3"/>
  <c r="Q952" i="3"/>
  <c r="Q37" i="3"/>
  <c r="Q673" i="3"/>
  <c r="Q744" i="3"/>
  <c r="Q818" i="3"/>
  <c r="Q852" i="3"/>
  <c r="Q925" i="3"/>
  <c r="Q989" i="3"/>
  <c r="Q591" i="3"/>
  <c r="Q674" i="3"/>
  <c r="Q753" i="3"/>
  <c r="Q793" i="3"/>
  <c r="Q878" i="3"/>
  <c r="Q930" i="3"/>
  <c r="Q991" i="3"/>
  <c r="Q69" i="3"/>
  <c r="Q680" i="3"/>
  <c r="Q710" i="3"/>
  <c r="Q848" i="3"/>
  <c r="Q865" i="3"/>
  <c r="Q962" i="3"/>
  <c r="Q489" i="3"/>
  <c r="Q580" i="3"/>
  <c r="Q615" i="3"/>
  <c r="Q703" i="3"/>
  <c r="Q757" i="3"/>
  <c r="Q846" i="3"/>
  <c r="Q918" i="3"/>
  <c r="Q950" i="3"/>
  <c r="Q110" i="3"/>
  <c r="Q154" i="3"/>
  <c r="Q292" i="3"/>
  <c r="Q590" i="3"/>
  <c r="Q262" i="3"/>
  <c r="Q364" i="3"/>
  <c r="Q451" i="3"/>
  <c r="Q650" i="3"/>
  <c r="Q84" i="3"/>
  <c r="Q107" i="3"/>
  <c r="Q143" i="3"/>
  <c r="Q231" i="3"/>
  <c r="Q373" i="3"/>
  <c r="Q398" i="3"/>
  <c r="Q461" i="3"/>
  <c r="Q35" i="3"/>
  <c r="Q115" i="3"/>
  <c r="Q151" i="3"/>
  <c r="Q239" i="3"/>
  <c r="Q381" i="3"/>
  <c r="Q406" i="3"/>
  <c r="Q469" i="3"/>
  <c r="Q523" i="3"/>
  <c r="Q600" i="3"/>
  <c r="Q683" i="3"/>
  <c r="Q754" i="3"/>
  <c r="Q802" i="3"/>
  <c r="Q872" i="3"/>
  <c r="Q124" i="3"/>
  <c r="Q136" i="3"/>
  <c r="Q377" i="3"/>
  <c r="Q382" i="3"/>
  <c r="Q416" i="3"/>
  <c r="Q488" i="3"/>
  <c r="Q533" i="3"/>
  <c r="Q602" i="3"/>
  <c r="Q629" i="3"/>
  <c r="Q725" i="3"/>
  <c r="Q796" i="3"/>
  <c r="Q851" i="3"/>
  <c r="Q916" i="3"/>
  <c r="Q957" i="3"/>
  <c r="Q641" i="3"/>
  <c r="Q733" i="3"/>
  <c r="Q751" i="3"/>
  <c r="Q824" i="3"/>
  <c r="Q881" i="3"/>
  <c r="Q931" i="3"/>
  <c r="Q642" i="3"/>
  <c r="Q689" i="3"/>
  <c r="Q760" i="3"/>
  <c r="Q775" i="3"/>
  <c r="Q868" i="3"/>
  <c r="Q941" i="3"/>
  <c r="Q1005" i="3"/>
  <c r="Q695" i="3"/>
  <c r="Q749" i="3"/>
  <c r="Q838" i="3"/>
  <c r="Q902" i="3"/>
  <c r="Q944" i="3"/>
  <c r="Q510" i="3"/>
  <c r="Q595" i="3"/>
  <c r="Q622" i="3"/>
  <c r="Q748" i="3"/>
  <c r="Q806" i="3"/>
  <c r="Q820" i="3"/>
  <c r="Q899" i="3"/>
  <c r="Q975" i="3"/>
  <c r="O12" i="3"/>
  <c r="Q72" i="3"/>
  <c r="O102" i="3"/>
  <c r="M718" i="3"/>
  <c r="M640" i="3"/>
  <c r="M572" i="3"/>
  <c r="M544" i="3"/>
  <c r="M499" i="3"/>
  <c r="M427" i="3"/>
  <c r="M345" i="3"/>
  <c r="M260" i="3"/>
  <c r="M220" i="3"/>
  <c r="M192" i="3"/>
  <c r="O38" i="3"/>
  <c r="Q96" i="3"/>
  <c r="L13" i="2"/>
  <c r="L15" i="2"/>
  <c r="U13" i="3"/>
  <c r="U10" i="3"/>
  <c r="U62" i="3"/>
  <c r="U69" i="3"/>
  <c r="U61" i="3"/>
  <c r="U101" i="3"/>
  <c r="U70" i="3"/>
  <c r="U154" i="3"/>
  <c r="U45" i="3"/>
  <c r="U85" i="3"/>
  <c r="U6" i="3"/>
  <c r="U11" i="3"/>
  <c r="U115" i="3"/>
  <c r="U21" i="3"/>
  <c r="U95" i="3"/>
  <c r="U86" i="3"/>
  <c r="U58" i="3"/>
  <c r="U54" i="3"/>
  <c r="U46" i="3"/>
  <c r="U47" i="3"/>
  <c r="U88" i="3"/>
  <c r="U78" i="3"/>
  <c r="U29" i="3"/>
  <c r="U114" i="3"/>
  <c r="U22" i="3"/>
  <c r="U57" i="3"/>
  <c r="U106" i="3"/>
  <c r="U103" i="3"/>
  <c r="U72" i="3"/>
  <c r="U43" i="3"/>
  <c r="U24" i="3"/>
  <c r="U31" i="3"/>
  <c r="U77" i="3"/>
  <c r="U39" i="3"/>
  <c r="U146" i="3"/>
  <c r="U93" i="3"/>
  <c r="U53" i="3"/>
  <c r="U94" i="3"/>
  <c r="U80" i="3"/>
  <c r="U105" i="3"/>
  <c r="U42" i="3"/>
  <c r="U87" i="3"/>
  <c r="U107" i="3"/>
  <c r="U37" i="3"/>
  <c r="U30" i="3"/>
  <c r="U55" i="3"/>
  <c r="U16" i="3"/>
  <c r="U41" i="3"/>
  <c r="U23" i="3"/>
  <c r="U15" i="3"/>
  <c r="U102" i="3"/>
  <c r="U9" i="3"/>
  <c r="U32" i="3"/>
  <c r="U49" i="3"/>
  <c r="U35" i="3"/>
  <c r="U90" i="3"/>
  <c r="U64" i="3"/>
  <c r="U66" i="3"/>
  <c r="U8" i="3"/>
  <c r="U59" i="3"/>
  <c r="U12" i="3"/>
  <c r="U38" i="3"/>
  <c r="U71" i="3"/>
  <c r="U14" i="3"/>
  <c r="U65" i="3"/>
  <c r="U97" i="3"/>
  <c r="U34" i="3"/>
  <c r="U25" i="3"/>
  <c r="U17" i="3"/>
  <c r="U79" i="3"/>
  <c r="U63" i="3"/>
  <c r="U33" i="3"/>
  <c r="U7" i="3"/>
  <c r="U56" i="3"/>
  <c r="U48" i="3"/>
  <c r="U40" i="3"/>
  <c r="U51" i="3"/>
  <c r="U104" i="3"/>
  <c r="U91" i="3"/>
  <c r="U96" i="3"/>
  <c r="U50" i="3"/>
  <c r="U130" i="3"/>
  <c r="U99" i="3"/>
  <c r="U27" i="3"/>
  <c r="M967" i="3"/>
  <c r="M906" i="3"/>
  <c r="M862" i="3"/>
  <c r="M764" i="3"/>
  <c r="M709" i="3"/>
  <c r="M619" i="3"/>
  <c r="M551" i="3"/>
  <c r="M501" i="3"/>
  <c r="M438" i="3"/>
  <c r="M286" i="3"/>
  <c r="M387" i="3"/>
  <c r="M349" i="3"/>
  <c r="M141" i="3"/>
  <c r="M113" i="3"/>
  <c r="U932" i="3"/>
  <c r="U914" i="3"/>
  <c r="U827" i="3"/>
  <c r="U772" i="3"/>
  <c r="U659" i="3"/>
  <c r="U628" i="3"/>
  <c r="U593" i="3"/>
  <c r="U461" i="3"/>
  <c r="U462" i="3"/>
  <c r="U367" i="3"/>
  <c r="U339" i="3"/>
  <c r="U264" i="3"/>
  <c r="U214" i="3"/>
  <c r="U186" i="3"/>
  <c r="N101" i="3"/>
  <c r="E15" i="2"/>
  <c r="E13" i="2"/>
  <c r="N71" i="3"/>
  <c r="N12" i="3"/>
  <c r="N14" i="3"/>
  <c r="N13" i="3"/>
  <c r="N57" i="3"/>
  <c r="N38" i="3"/>
  <c r="N62" i="3"/>
  <c r="N54" i="3"/>
  <c r="N63" i="3"/>
  <c r="N22" i="3"/>
  <c r="N78" i="3"/>
  <c r="N86" i="3"/>
  <c r="N8" i="3"/>
  <c r="N108" i="3"/>
  <c r="N103" i="3"/>
  <c r="N104" i="3"/>
  <c r="N11" i="3"/>
  <c r="N79" i="3"/>
  <c r="N51" i="3"/>
  <c r="N100" i="3"/>
  <c r="N47" i="3"/>
  <c r="N39" i="3"/>
  <c r="N40" i="3"/>
  <c r="N81" i="3"/>
  <c r="N10" i="3"/>
  <c r="N88" i="3"/>
  <c r="N70" i="3"/>
  <c r="N15" i="3"/>
  <c r="N50" i="3"/>
  <c r="N96" i="3"/>
  <c r="N65" i="3"/>
  <c r="N36" i="3"/>
  <c r="N155" i="3"/>
  <c r="N17" i="3"/>
  <c r="N55" i="3"/>
  <c r="N24" i="3"/>
  <c r="N94" i="3"/>
  <c r="N123" i="3"/>
  <c r="N7" i="3"/>
  <c r="N32" i="3"/>
  <c r="N99" i="3"/>
  <c r="N102" i="3"/>
  <c r="N46" i="3"/>
  <c r="N87" i="3"/>
  <c r="N124" i="3"/>
  <c r="N73" i="3"/>
  <c r="N98" i="3"/>
  <c r="N35" i="3"/>
  <c r="N80" i="3"/>
  <c r="N72" i="3"/>
  <c r="N30" i="3"/>
  <c r="N23" i="3"/>
  <c r="N48" i="3"/>
  <c r="N34" i="3"/>
  <c r="N89" i="3"/>
  <c r="N203" i="3"/>
  <c r="N229" i="3"/>
  <c r="N302" i="3"/>
  <c r="N356" i="3"/>
  <c r="N392" i="3"/>
  <c r="N407" i="3"/>
  <c r="N462" i="3"/>
  <c r="N106" i="3"/>
  <c r="N43" i="3"/>
  <c r="N168" i="3"/>
  <c r="N212" i="3"/>
  <c r="N293" i="3"/>
  <c r="N226" i="3"/>
  <c r="N125" i="3"/>
  <c r="N390" i="3"/>
  <c r="N379" i="3"/>
  <c r="N413" i="3"/>
  <c r="N477" i="3"/>
  <c r="N514" i="3"/>
  <c r="N599" i="3"/>
  <c r="N618" i="3"/>
  <c r="N682" i="3"/>
  <c r="N802" i="3"/>
  <c r="N139" i="3"/>
  <c r="N92" i="3"/>
  <c r="N120" i="3"/>
  <c r="N164" i="3"/>
  <c r="N20" i="3"/>
  <c r="N16" i="3"/>
  <c r="N25" i="3"/>
  <c r="N107" i="3"/>
  <c r="N59" i="3"/>
  <c r="N52" i="3"/>
  <c r="N210" i="3"/>
  <c r="N109" i="3"/>
  <c r="N326" i="3"/>
  <c r="N363" i="3"/>
  <c r="N397" i="3"/>
  <c r="N461" i="3"/>
  <c r="N561" i="3"/>
  <c r="N175" i="3"/>
  <c r="N266" i="3"/>
  <c r="N300" i="3"/>
  <c r="N112" i="3"/>
  <c r="N156" i="3"/>
  <c r="N236" i="3"/>
  <c r="N273" i="3"/>
  <c r="N419" i="3"/>
  <c r="N499" i="3"/>
  <c r="N528" i="3"/>
  <c r="N597" i="3"/>
  <c r="N672" i="3"/>
  <c r="N751" i="3"/>
  <c r="N807" i="3"/>
  <c r="N91" i="3"/>
  <c r="N127" i="3"/>
  <c r="N342" i="3"/>
  <c r="N82" i="3"/>
  <c r="N19" i="3"/>
  <c r="N114" i="3"/>
  <c r="N134" i="3"/>
  <c r="N240" i="3"/>
  <c r="N74" i="3"/>
  <c r="N31" i="3"/>
  <c r="N64" i="3"/>
  <c r="N58" i="3"/>
  <c r="N153" i="3"/>
  <c r="N173" i="3"/>
  <c r="N270" i="3"/>
  <c r="N314" i="3"/>
  <c r="N396" i="3"/>
  <c r="N452" i="3"/>
  <c r="N571" i="3"/>
  <c r="N211" i="3"/>
  <c r="N110" i="3"/>
  <c r="N334" i="3"/>
  <c r="N364" i="3"/>
  <c r="N176" i="3"/>
  <c r="N220" i="3"/>
  <c r="N301" i="3"/>
  <c r="N337" i="3"/>
  <c r="N410" i="3"/>
  <c r="N498" i="3"/>
  <c r="N535" i="3"/>
  <c r="N640" i="3"/>
  <c r="N687" i="3"/>
  <c r="N725" i="3"/>
  <c r="N789" i="3"/>
  <c r="N90" i="3"/>
  <c r="N27" i="3"/>
  <c r="N163" i="3"/>
  <c r="N191" i="3"/>
  <c r="N233" i="3"/>
  <c r="N18" i="3"/>
  <c r="N147" i="3"/>
  <c r="N178" i="3"/>
  <c r="N198" i="3"/>
  <c r="N263" i="3"/>
  <c r="N131" i="3"/>
  <c r="N56" i="3"/>
  <c r="N105" i="3"/>
  <c r="N115" i="3"/>
  <c r="N217" i="3"/>
  <c r="N140" i="3"/>
  <c r="N350" i="3"/>
  <c r="N378" i="3"/>
  <c r="N403" i="3"/>
  <c r="N483" i="3"/>
  <c r="N512" i="3"/>
  <c r="N154" i="3"/>
  <c r="N174" i="3"/>
  <c r="N239" i="3"/>
  <c r="N307" i="3"/>
  <c r="N119" i="3"/>
  <c r="N310" i="3"/>
  <c r="N365" i="3"/>
  <c r="N280" i="3"/>
  <c r="N425" i="3"/>
  <c r="N508" i="3"/>
  <c r="N534" i="3"/>
  <c r="N665" i="3"/>
  <c r="N745" i="3"/>
  <c r="N724" i="3"/>
  <c r="N26" i="3"/>
  <c r="N227" i="3"/>
  <c r="N126" i="3"/>
  <c r="N232" i="3"/>
  <c r="N121" i="3"/>
  <c r="N141" i="3"/>
  <c r="N238" i="3"/>
  <c r="N49" i="3"/>
  <c r="N95" i="3"/>
  <c r="N41" i="3"/>
  <c r="N97" i="3"/>
  <c r="N160" i="3"/>
  <c r="N204" i="3"/>
  <c r="N285" i="3"/>
  <c r="N321" i="3"/>
  <c r="N394" i="3"/>
  <c r="N482" i="3"/>
  <c r="N519" i="3"/>
  <c r="N218" i="3"/>
  <c r="N117" i="3"/>
  <c r="N358" i="3"/>
  <c r="N371" i="3"/>
  <c r="N183" i="3"/>
  <c r="N271" i="3"/>
  <c r="N308" i="3"/>
  <c r="N344" i="3"/>
  <c r="N416" i="3"/>
  <c r="N479" i="3"/>
  <c r="N586" i="3"/>
  <c r="N605" i="3"/>
  <c r="N669" i="3"/>
  <c r="N723" i="3"/>
  <c r="N170" i="3"/>
  <c r="N190" i="3"/>
  <c r="N255" i="3"/>
  <c r="N33" i="3"/>
  <c r="N224" i="3"/>
  <c r="N267" i="3"/>
  <c r="N349" i="3"/>
  <c r="N385" i="3"/>
  <c r="N409" i="3"/>
  <c r="N497" i="3"/>
  <c r="N518" i="3"/>
  <c r="N44" i="3"/>
  <c r="N161" i="3"/>
  <c r="N181" i="3"/>
  <c r="N237" i="3"/>
  <c r="N322" i="3"/>
  <c r="N219" i="3"/>
  <c r="N118" i="3"/>
  <c r="N366" i="3"/>
  <c r="N372" i="3"/>
  <c r="N287" i="3"/>
  <c r="N423" i="3"/>
  <c r="N478" i="3"/>
  <c r="N601" i="3"/>
  <c r="N689" i="3"/>
  <c r="N668" i="3"/>
  <c r="N765" i="3"/>
  <c r="N116" i="3"/>
  <c r="N113" i="3"/>
  <c r="N133" i="3"/>
  <c r="N230" i="3"/>
  <c r="N128" i="3"/>
  <c r="N172" i="3"/>
  <c r="N167" i="3"/>
  <c r="N258" i="3"/>
  <c r="N292" i="3"/>
  <c r="N328" i="3"/>
  <c r="N400" i="3"/>
  <c r="N488" i="3"/>
  <c r="N225" i="3"/>
  <c r="N148" i="3"/>
  <c r="N382" i="3"/>
  <c r="N162" i="3"/>
  <c r="N182" i="3"/>
  <c r="N247" i="3"/>
  <c r="N315" i="3"/>
  <c r="N351" i="3"/>
  <c r="N414" i="3"/>
  <c r="N507" i="3"/>
  <c r="N624" i="3"/>
  <c r="N611" i="3"/>
  <c r="N691" i="3"/>
  <c r="N803" i="3"/>
  <c r="N177" i="3"/>
  <c r="N197" i="3"/>
  <c r="N253" i="3"/>
  <c r="N84" i="3"/>
  <c r="N192" i="3"/>
  <c r="N235" i="3"/>
  <c r="M933" i="3"/>
  <c r="M885" i="3"/>
  <c r="M811" i="3"/>
  <c r="M746" i="3"/>
  <c r="M684" i="3"/>
  <c r="M612" i="3"/>
  <c r="M577" i="3"/>
  <c r="M486" i="3"/>
  <c r="M431" i="3"/>
  <c r="M335" i="3"/>
  <c r="M315" i="3"/>
  <c r="M265" i="3"/>
  <c r="M190" i="3"/>
  <c r="M162" i="3"/>
  <c r="U944" i="3"/>
  <c r="U853" i="3"/>
  <c r="U812" i="3"/>
  <c r="U747" i="3"/>
  <c r="U693" i="3"/>
  <c r="U629" i="3"/>
  <c r="U549" i="3"/>
  <c r="U487" i="3"/>
  <c r="U440" i="3"/>
  <c r="U295" i="3"/>
  <c r="U388" i="3"/>
  <c r="U265" i="3"/>
  <c r="U142" i="3"/>
  <c r="N69" i="3"/>
  <c r="N1005" i="3"/>
  <c r="N931" i="3"/>
  <c r="N877" i="3"/>
  <c r="N819" i="3"/>
  <c r="N759" i="3"/>
  <c r="N680" i="3"/>
  <c r="N556" i="3"/>
  <c r="N536" i="3"/>
  <c r="N509" i="3"/>
  <c r="N427" i="3"/>
  <c r="N281" i="3"/>
  <c r="N244" i="3"/>
  <c r="M982" i="3"/>
  <c r="M950" i="3"/>
  <c r="M870" i="3"/>
  <c r="M791" i="3"/>
  <c r="M751" i="3"/>
  <c r="M616" i="3"/>
  <c r="M631" i="3"/>
  <c r="M520" i="3"/>
  <c r="M475" i="3"/>
  <c r="M403" i="3"/>
  <c r="M321" i="3"/>
  <c r="M236" i="3"/>
  <c r="M196" i="3"/>
  <c r="M168" i="3"/>
  <c r="U969" i="3"/>
  <c r="U900" i="3"/>
  <c r="U831" i="3"/>
  <c r="U792" i="3"/>
  <c r="U744" i="3"/>
  <c r="U641" i="3"/>
  <c r="U598" i="3"/>
  <c r="U513" i="3"/>
  <c r="U492" i="3"/>
  <c r="U420" i="3"/>
  <c r="U281" i="3"/>
  <c r="U253" i="3"/>
  <c r="U140" i="3"/>
  <c r="U120" i="3"/>
  <c r="S42" i="3"/>
  <c r="T99" i="3"/>
  <c r="N952" i="3"/>
  <c r="N907" i="3"/>
  <c r="N810" i="3"/>
  <c r="U704" i="3"/>
  <c r="U567" i="3"/>
  <c r="U552" i="3"/>
  <c r="U413" i="3"/>
  <c r="U334" i="3"/>
  <c r="U306" i="3"/>
  <c r="U238" i="3"/>
  <c r="U181" i="3"/>
  <c r="U153" i="3"/>
  <c r="M52" i="3"/>
  <c r="M122" i="3"/>
  <c r="N944" i="3"/>
  <c r="N854" i="3"/>
  <c r="N837" i="3"/>
  <c r="N777" i="3"/>
  <c r="N694" i="3"/>
  <c r="N638" i="3"/>
  <c r="N562" i="3"/>
  <c r="N480" i="3"/>
  <c r="N467" i="3"/>
  <c r="N320" i="3"/>
  <c r="N284" i="3"/>
  <c r="N250" i="3"/>
  <c r="N159" i="3"/>
  <c r="V977" i="3"/>
  <c r="V946" i="3"/>
  <c r="V894" i="3"/>
  <c r="V796" i="3"/>
  <c r="V716" i="3"/>
  <c r="V662" i="3"/>
  <c r="V647" i="3"/>
  <c r="V518" i="3"/>
  <c r="V497" i="3"/>
  <c r="V409" i="3"/>
  <c r="V385" i="3"/>
  <c r="V349" i="3"/>
  <c r="V272" i="3"/>
  <c r="V224" i="3"/>
  <c r="T18" i="3"/>
  <c r="M75" i="3"/>
  <c r="O999" i="3"/>
  <c r="O902" i="3"/>
  <c r="O847" i="3"/>
  <c r="N541" i="3"/>
  <c r="N448" i="3"/>
  <c r="N376" i="3"/>
  <c r="N340" i="3"/>
  <c r="N257" i="3"/>
  <c r="N215" i="3"/>
  <c r="N187" i="3"/>
  <c r="V936" i="3"/>
  <c r="V870" i="3"/>
  <c r="V852" i="3"/>
  <c r="V781" i="3"/>
  <c r="V661" i="3"/>
  <c r="V654" i="3"/>
  <c r="V554" i="3"/>
  <c r="V496" i="3"/>
  <c r="V400" i="3"/>
  <c r="V320" i="3"/>
  <c r="V284" i="3"/>
  <c r="V310" i="3"/>
  <c r="V159" i="3"/>
  <c r="T8" i="3"/>
  <c r="N68" i="3"/>
  <c r="O1005" i="3"/>
  <c r="O917" i="3"/>
  <c r="O877" i="3"/>
  <c r="O807" i="3"/>
  <c r="O743" i="3"/>
  <c r="O664" i="3"/>
  <c r="O589" i="3"/>
  <c r="O570" i="3"/>
  <c r="O491" i="3"/>
  <c r="O403" i="3"/>
  <c r="O306" i="3"/>
  <c r="O278" i="3"/>
  <c r="O189" i="3"/>
  <c r="O145" i="3"/>
  <c r="T25" i="3"/>
  <c r="M82" i="3"/>
  <c r="S31" i="3"/>
  <c r="T88" i="3"/>
  <c r="Q974" i="3"/>
  <c r="N142" i="3"/>
  <c r="N122" i="3"/>
  <c r="V925" i="3"/>
  <c r="V891" i="3"/>
  <c r="V827" i="3"/>
  <c r="V755" i="3"/>
  <c r="V660" i="3"/>
  <c r="V629" i="3"/>
  <c r="V606" i="3"/>
  <c r="V462" i="3"/>
  <c r="V399" i="3"/>
  <c r="V376" i="3"/>
  <c r="V340" i="3"/>
  <c r="V265" i="3"/>
  <c r="V215" i="3"/>
  <c r="V195" i="3"/>
  <c r="O61" i="3"/>
  <c r="O995" i="3"/>
  <c r="O949" i="3"/>
  <c r="O858" i="3"/>
  <c r="O781" i="3"/>
  <c r="O758" i="3"/>
  <c r="O671" i="3"/>
  <c r="O640" i="3"/>
  <c r="O564" i="3"/>
  <c r="O484" i="3"/>
  <c r="O320" i="3"/>
  <c r="O334" i="3"/>
  <c r="O214" i="3"/>
  <c r="M26" i="3"/>
  <c r="T32" i="3"/>
  <c r="Q979" i="3"/>
  <c r="Q835" i="3"/>
  <c r="Q628" i="3"/>
  <c r="N261" i="3"/>
  <c r="V986" i="3"/>
  <c r="V837" i="3"/>
  <c r="V642" i="3"/>
  <c r="V473" i="3"/>
  <c r="V358" i="3"/>
  <c r="M99" i="3"/>
  <c r="O782" i="3"/>
  <c r="O525" i="3"/>
  <c r="O233" i="3"/>
  <c r="Q967" i="3"/>
  <c r="V980" i="3"/>
  <c r="V466" i="3"/>
  <c r="O1001" i="3"/>
  <c r="O453" i="3"/>
  <c r="T48" i="3"/>
  <c r="N792" i="3"/>
  <c r="N245" i="3"/>
  <c r="V626" i="3"/>
  <c r="V995" i="3"/>
  <c r="V525" i="3"/>
  <c r="O984" i="3"/>
  <c r="O501" i="3"/>
  <c r="N42" i="3"/>
  <c r="N548" i="3"/>
  <c r="V898" i="3"/>
  <c r="O117" i="3"/>
  <c r="O78" i="3"/>
  <c r="R101" i="3"/>
  <c r="I13" i="2"/>
  <c r="R171" i="3"/>
  <c r="R262" i="3"/>
  <c r="R304" i="3"/>
  <c r="R316" i="3"/>
  <c r="R404" i="3"/>
  <c r="R499" i="3"/>
  <c r="R558" i="3"/>
  <c r="R659" i="3"/>
  <c r="R705" i="3"/>
  <c r="R735" i="3"/>
  <c r="R849" i="3"/>
  <c r="R886" i="3"/>
  <c r="R940" i="3"/>
  <c r="R53" i="3"/>
  <c r="R60" i="3"/>
  <c r="R175" i="3"/>
  <c r="R187" i="3"/>
  <c r="R229" i="3"/>
  <c r="R320" i="3"/>
  <c r="R332" i="3"/>
  <c r="R420" i="3"/>
  <c r="R513" i="3"/>
  <c r="R574" i="3"/>
  <c r="R725" i="3"/>
  <c r="R710" i="3"/>
  <c r="R751" i="3"/>
  <c r="R8" i="3"/>
  <c r="R222" i="3"/>
  <c r="R226" i="3"/>
  <c r="R330" i="3"/>
  <c r="R359" i="3"/>
  <c r="R379" i="3"/>
  <c r="R22" i="3"/>
  <c r="R68" i="3"/>
  <c r="R115" i="3"/>
  <c r="R314" i="3"/>
  <c r="R377" i="3"/>
  <c r="R381" i="3"/>
  <c r="R405" i="3"/>
  <c r="R468" i="3"/>
  <c r="R530" i="3"/>
  <c r="R701" i="3"/>
  <c r="R698" i="3"/>
  <c r="R736" i="3"/>
  <c r="R808" i="3"/>
  <c r="R868" i="3"/>
  <c r="R942" i="3"/>
  <c r="R997" i="3"/>
  <c r="R774" i="3"/>
  <c r="R829" i="3"/>
  <c r="R891" i="3"/>
  <c r="R953" i="3"/>
  <c r="R37" i="3"/>
  <c r="R131" i="3"/>
  <c r="R378" i="3"/>
  <c r="R393" i="3"/>
  <c r="R394" i="3"/>
  <c r="R421" i="3"/>
  <c r="R484" i="3"/>
  <c r="R546" i="3"/>
  <c r="R618" i="3"/>
  <c r="R665" i="3"/>
  <c r="R752" i="3"/>
  <c r="R809" i="3"/>
  <c r="R882" i="3"/>
  <c r="R941" i="3"/>
  <c r="R106" i="3"/>
  <c r="R306" i="3"/>
  <c r="R368" i="3"/>
  <c r="R380" i="3"/>
  <c r="R467" i="3"/>
  <c r="R490" i="3"/>
  <c r="R589" i="3"/>
  <c r="R649" i="3"/>
  <c r="R664" i="3"/>
  <c r="R758" i="3"/>
  <c r="R839" i="3"/>
  <c r="R901" i="3"/>
  <c r="R945" i="3"/>
  <c r="R118" i="3"/>
  <c r="R122" i="3"/>
  <c r="R370" i="3"/>
  <c r="R384" i="3"/>
  <c r="R275" i="3"/>
  <c r="R411" i="3"/>
  <c r="R505" i="3"/>
  <c r="R556" i="3"/>
  <c r="R693" i="3"/>
  <c r="R680" i="3"/>
  <c r="R66" i="3"/>
  <c r="R27" i="3"/>
  <c r="R82" i="3"/>
  <c r="R165" i="3"/>
  <c r="R169" i="3"/>
  <c r="R249" i="3"/>
  <c r="R294" i="3"/>
  <c r="R449" i="3"/>
  <c r="R167" i="3"/>
  <c r="R179" i="3"/>
  <c r="R270" i="3"/>
  <c r="R312" i="3"/>
  <c r="R324" i="3"/>
  <c r="R412" i="3"/>
  <c r="R504" i="3"/>
  <c r="R566" i="3"/>
  <c r="R713" i="3"/>
  <c r="R706" i="3"/>
  <c r="R743" i="3"/>
  <c r="R859" i="3"/>
  <c r="R880" i="3"/>
  <c r="R948" i="3"/>
  <c r="R789" i="3"/>
  <c r="R844" i="3"/>
  <c r="R889" i="3"/>
  <c r="R958" i="3"/>
  <c r="R71" i="3"/>
  <c r="R14" i="3"/>
  <c r="R183" i="3"/>
  <c r="R195" i="3"/>
  <c r="R43" i="3"/>
  <c r="R120" i="3"/>
  <c r="R223" i="3"/>
  <c r="R170" i="3"/>
  <c r="R235" i="3"/>
  <c r="R303" i="3"/>
  <c r="R323" i="3"/>
  <c r="R410" i="3"/>
  <c r="R519" i="3"/>
  <c r="R610" i="3"/>
  <c r="R640" i="3"/>
  <c r="R679" i="3"/>
  <c r="R807" i="3"/>
  <c r="R813" i="3"/>
  <c r="R911" i="3"/>
  <c r="R970" i="3"/>
  <c r="R182" i="3"/>
  <c r="R186" i="3"/>
  <c r="R251" i="3"/>
  <c r="R319" i="3"/>
  <c r="R339" i="3"/>
  <c r="R426" i="3"/>
  <c r="R535" i="3"/>
  <c r="R555" i="3"/>
  <c r="R607" i="3"/>
  <c r="R695" i="3"/>
  <c r="R119" i="3"/>
  <c r="R18" i="3"/>
  <c r="R59" i="3"/>
  <c r="R84" i="3"/>
  <c r="R108" i="3"/>
  <c r="R136" i="3"/>
  <c r="R232" i="3"/>
  <c r="R358" i="3"/>
  <c r="R459" i="3"/>
  <c r="R110" i="3"/>
  <c r="R114" i="3"/>
  <c r="R338" i="3"/>
  <c r="R376" i="3"/>
  <c r="R388" i="3"/>
  <c r="R403" i="3"/>
  <c r="R498" i="3"/>
  <c r="R597" i="3"/>
  <c r="R661" i="3"/>
  <c r="R672" i="3"/>
  <c r="R757" i="3"/>
  <c r="R847" i="3"/>
  <c r="R907" i="3"/>
  <c r="R955" i="3"/>
  <c r="R45" i="3"/>
  <c r="R804" i="3"/>
  <c r="R826" i="3"/>
  <c r="R924" i="3"/>
  <c r="R987" i="3"/>
  <c r="R70" i="3"/>
  <c r="R52" i="3"/>
  <c r="R126" i="3"/>
  <c r="R130" i="3"/>
  <c r="R236" i="3"/>
  <c r="R392" i="3"/>
  <c r="R283" i="3"/>
  <c r="R419" i="3"/>
  <c r="R528" i="3"/>
  <c r="R564" i="3"/>
  <c r="R717" i="3"/>
  <c r="R688" i="3"/>
  <c r="R767" i="3"/>
  <c r="R814" i="3"/>
  <c r="R885" i="3"/>
  <c r="R964" i="3"/>
  <c r="R44" i="3"/>
  <c r="R198" i="3"/>
  <c r="R202" i="3"/>
  <c r="R267" i="3"/>
  <c r="R335" i="3"/>
  <c r="R355" i="3"/>
  <c r="R442" i="3"/>
  <c r="R557" i="3"/>
  <c r="R571" i="3"/>
  <c r="R623" i="3"/>
  <c r="R726" i="3"/>
  <c r="R790" i="3"/>
  <c r="R845" i="3"/>
  <c r="R903" i="3"/>
  <c r="R969" i="3"/>
  <c r="R166" i="3"/>
  <c r="R113" i="3"/>
  <c r="R362" i="3"/>
  <c r="R367" i="3"/>
  <c r="R387" i="3"/>
  <c r="R465" i="3"/>
  <c r="R510" i="3"/>
  <c r="R603" i="3"/>
  <c r="R655" i="3"/>
  <c r="R686" i="3"/>
  <c r="R827" i="3"/>
  <c r="R828" i="3"/>
  <c r="R915" i="3"/>
  <c r="R968" i="3"/>
  <c r="R125" i="3"/>
  <c r="R129" i="3"/>
  <c r="R242" i="3"/>
  <c r="R383" i="3"/>
  <c r="R409" i="3"/>
  <c r="R481" i="3"/>
  <c r="R526" i="3"/>
  <c r="R554" i="3"/>
  <c r="R606" i="3"/>
  <c r="R702" i="3"/>
  <c r="R74" i="3"/>
  <c r="R20" i="3"/>
  <c r="R172" i="3"/>
  <c r="R200" i="3"/>
  <c r="R297" i="3"/>
  <c r="R301" i="3"/>
  <c r="R447" i="3"/>
  <c r="R174" i="3"/>
  <c r="R178" i="3"/>
  <c r="R243" i="3"/>
  <c r="R311" i="3"/>
  <c r="R331" i="3"/>
  <c r="R418" i="3"/>
  <c r="R527" i="3"/>
  <c r="R628" i="3"/>
  <c r="R648" i="3"/>
  <c r="R687" i="3"/>
  <c r="R766" i="3"/>
  <c r="R821" i="3"/>
  <c r="R883" i="3"/>
  <c r="R1004" i="3"/>
  <c r="R762" i="3"/>
  <c r="R864" i="3"/>
  <c r="R943" i="3"/>
  <c r="R985" i="3"/>
  <c r="R190" i="3"/>
  <c r="R194" i="3"/>
  <c r="R259" i="3"/>
  <c r="R327" i="3"/>
  <c r="R347" i="3"/>
  <c r="R434" i="3"/>
  <c r="R543" i="3"/>
  <c r="R563" i="3"/>
  <c r="R615" i="3"/>
  <c r="R703" i="3"/>
  <c r="R782" i="3"/>
  <c r="R837" i="3"/>
  <c r="R899" i="3"/>
  <c r="R961" i="3"/>
  <c r="R93" i="3"/>
  <c r="R141" i="3"/>
  <c r="R145" i="3"/>
  <c r="R258" i="3"/>
  <c r="R395" i="3"/>
  <c r="R425" i="3"/>
  <c r="R497" i="3"/>
  <c r="R542" i="3"/>
  <c r="R570" i="3"/>
  <c r="R622" i="3"/>
  <c r="R716" i="3"/>
  <c r="R805" i="3"/>
  <c r="R843" i="3"/>
  <c r="R909" i="3"/>
  <c r="R974" i="3"/>
  <c r="R85" i="3"/>
  <c r="R67" i="3"/>
  <c r="R109" i="3"/>
  <c r="R177" i="3"/>
  <c r="R257" i="3"/>
  <c r="R302" i="3"/>
  <c r="R400" i="3"/>
  <c r="R464" i="3"/>
  <c r="R509" i="3"/>
  <c r="R602" i="3"/>
  <c r="R654" i="3"/>
  <c r="R748" i="3"/>
  <c r="R788" i="3"/>
  <c r="R810" i="3"/>
  <c r="R908" i="3"/>
  <c r="R973" i="3"/>
  <c r="R116" i="3"/>
  <c r="R91" i="3"/>
  <c r="R189" i="3"/>
  <c r="R193" i="3"/>
  <c r="R274" i="3"/>
  <c r="R318" i="3"/>
  <c r="R416" i="3"/>
  <c r="R480" i="3"/>
  <c r="R525" i="3"/>
  <c r="R652" i="3"/>
  <c r="R621" i="3"/>
  <c r="R707" i="3"/>
  <c r="R90" i="3"/>
  <c r="R233" i="3"/>
  <c r="R263" i="3"/>
  <c r="R361" i="3"/>
  <c r="R365" i="3"/>
  <c r="R463" i="3"/>
  <c r="R111" i="3"/>
  <c r="R99" i="3"/>
  <c r="R117" i="3"/>
  <c r="R121" i="3"/>
  <c r="R234" i="3"/>
  <c r="R375" i="3"/>
  <c r="R401" i="3"/>
  <c r="R473" i="3"/>
  <c r="R518" i="3"/>
  <c r="R604" i="3"/>
  <c r="R685" i="3"/>
  <c r="R694" i="3"/>
  <c r="R781" i="3"/>
  <c r="R836" i="3"/>
  <c r="R881" i="3"/>
  <c r="R996" i="3"/>
  <c r="R793" i="3"/>
  <c r="R894" i="3"/>
  <c r="R928" i="3"/>
  <c r="R991" i="3"/>
  <c r="R143" i="3"/>
  <c r="R133" i="3"/>
  <c r="R137" i="3"/>
  <c r="R250" i="3"/>
  <c r="R391" i="3"/>
  <c r="R417" i="3"/>
  <c r="R489" i="3"/>
  <c r="R534" i="3"/>
  <c r="R562" i="3"/>
  <c r="R614" i="3"/>
  <c r="R708" i="3"/>
  <c r="R797" i="3"/>
  <c r="R835" i="3"/>
  <c r="R897" i="3"/>
  <c r="R966" i="3"/>
  <c r="R29" i="3"/>
  <c r="R205" i="3"/>
  <c r="R209" i="3"/>
  <c r="R322" i="3"/>
  <c r="R334" i="3"/>
  <c r="R432" i="3"/>
  <c r="R496" i="3"/>
  <c r="R541" i="3"/>
  <c r="R561" i="3"/>
  <c r="R637" i="3"/>
  <c r="R723" i="3"/>
  <c r="R763" i="3"/>
  <c r="R842" i="3"/>
  <c r="R914" i="3"/>
  <c r="R1003" i="3"/>
  <c r="R21" i="3"/>
  <c r="R173" i="3"/>
  <c r="R144" i="3"/>
  <c r="R240" i="3"/>
  <c r="R366" i="3"/>
  <c r="R475" i="3"/>
  <c r="R521" i="3"/>
  <c r="R524" i="3"/>
  <c r="R593" i="3"/>
  <c r="R660" i="3"/>
  <c r="R755" i="3"/>
  <c r="R795" i="3"/>
  <c r="R873" i="3"/>
  <c r="R921" i="3"/>
  <c r="R1002" i="3"/>
  <c r="R132" i="3"/>
  <c r="R160" i="3"/>
  <c r="R256" i="3"/>
  <c r="R382" i="3"/>
  <c r="R407" i="3"/>
  <c r="R454" i="3"/>
  <c r="R540" i="3"/>
  <c r="R560" i="3"/>
  <c r="R676" i="3"/>
  <c r="R722" i="3"/>
  <c r="R42" i="3"/>
  <c r="R98" i="3"/>
  <c r="R34" i="3"/>
  <c r="R26" i="3"/>
  <c r="R163" i="3"/>
  <c r="R254" i="3"/>
  <c r="R296" i="3"/>
  <c r="R308" i="3"/>
  <c r="R396" i="3"/>
  <c r="R35" i="3"/>
  <c r="R181" i="3"/>
  <c r="R185" i="3"/>
  <c r="R265" i="3"/>
  <c r="R310" i="3"/>
  <c r="R408" i="3"/>
  <c r="R472" i="3"/>
  <c r="R517" i="3"/>
  <c r="R620" i="3"/>
  <c r="R613" i="3"/>
  <c r="R756" i="3"/>
  <c r="R796" i="3"/>
  <c r="R818" i="3"/>
  <c r="R916" i="3"/>
  <c r="R979" i="3"/>
  <c r="R823" i="3"/>
  <c r="R876" i="3"/>
  <c r="R933" i="3"/>
  <c r="R1005" i="3"/>
  <c r="R197" i="3"/>
  <c r="R201" i="3"/>
  <c r="R290" i="3"/>
  <c r="R180" i="3"/>
  <c r="R208" i="3"/>
  <c r="R305" i="3"/>
  <c r="R309" i="3"/>
  <c r="R398" i="3"/>
  <c r="R453" i="3"/>
  <c r="R531" i="3"/>
  <c r="R612" i="3"/>
  <c r="R683" i="3"/>
  <c r="R729" i="3"/>
  <c r="R819" i="3"/>
  <c r="R870" i="3"/>
  <c r="R910" i="3"/>
  <c r="R1000" i="3"/>
  <c r="R50" i="3"/>
  <c r="R196" i="3"/>
  <c r="R224" i="3"/>
  <c r="R321" i="3"/>
  <c r="R325" i="3"/>
  <c r="R414" i="3"/>
  <c r="R469" i="3"/>
  <c r="R547" i="3"/>
  <c r="R611" i="3"/>
  <c r="R699" i="3"/>
  <c r="R745" i="3"/>
  <c r="R215" i="3"/>
  <c r="R227" i="3"/>
  <c r="R269" i="3"/>
  <c r="R360" i="3"/>
  <c r="R372" i="3"/>
  <c r="R451" i="3"/>
  <c r="R87" i="3"/>
  <c r="R124" i="3"/>
  <c r="R152" i="3"/>
  <c r="R248" i="3"/>
  <c r="R374" i="3"/>
  <c r="R399" i="3"/>
  <c r="R529" i="3"/>
  <c r="R532" i="3"/>
  <c r="R601" i="3"/>
  <c r="R668" i="3"/>
  <c r="R769" i="3"/>
  <c r="R803" i="3"/>
  <c r="R856" i="3"/>
  <c r="R927" i="3"/>
  <c r="R977" i="3"/>
  <c r="R816" i="3"/>
  <c r="R888" i="3"/>
  <c r="R967" i="3"/>
  <c r="R83" i="3"/>
  <c r="R140" i="3"/>
  <c r="R168" i="3"/>
  <c r="R264" i="3"/>
  <c r="R390" i="3"/>
  <c r="R415" i="3"/>
  <c r="R462" i="3"/>
  <c r="R548" i="3"/>
  <c r="R568" i="3"/>
  <c r="R684" i="3"/>
  <c r="R730" i="3"/>
  <c r="R770" i="3"/>
  <c r="R872" i="3"/>
  <c r="R904" i="3"/>
  <c r="R993" i="3"/>
  <c r="R75" i="3"/>
  <c r="R212" i="3"/>
  <c r="R239" i="3"/>
  <c r="R337" i="3"/>
  <c r="R341" i="3"/>
  <c r="R430" i="3"/>
  <c r="R485" i="3"/>
  <c r="R565" i="3"/>
  <c r="R627" i="3"/>
  <c r="R658" i="3"/>
  <c r="R761" i="3"/>
  <c r="R768" i="3"/>
  <c r="R861" i="3"/>
  <c r="R944" i="3"/>
  <c r="R982" i="3"/>
  <c r="R58" i="3"/>
  <c r="R76" i="3"/>
  <c r="R107" i="3"/>
  <c r="R282" i="3"/>
  <c r="R369" i="3"/>
  <c r="R373" i="3"/>
  <c r="R397" i="3"/>
  <c r="R460" i="3"/>
  <c r="R522" i="3"/>
  <c r="R669" i="3"/>
  <c r="R690" i="3"/>
  <c r="R728" i="3"/>
  <c r="R800" i="3"/>
  <c r="R860" i="3"/>
  <c r="R934" i="3"/>
  <c r="R989" i="3"/>
  <c r="R123" i="3"/>
  <c r="R346" i="3"/>
  <c r="R385" i="3"/>
  <c r="R389" i="3"/>
  <c r="R413" i="3"/>
  <c r="R476" i="3"/>
  <c r="R538" i="3"/>
  <c r="R709" i="3"/>
  <c r="R657" i="3"/>
  <c r="R744" i="3"/>
  <c r="R159" i="3"/>
  <c r="R51" i="3"/>
  <c r="R158" i="3"/>
  <c r="R162" i="3"/>
  <c r="R268" i="3"/>
  <c r="R295" i="3"/>
  <c r="R315" i="3"/>
  <c r="R86" i="3"/>
  <c r="R23" i="3"/>
  <c r="R188" i="3"/>
  <c r="R216" i="3"/>
  <c r="R313" i="3"/>
  <c r="R317" i="3"/>
  <c r="R406" i="3"/>
  <c r="R461" i="3"/>
  <c r="R539" i="3"/>
  <c r="R644" i="3"/>
  <c r="R691" i="3"/>
  <c r="R737" i="3"/>
  <c r="R785" i="3"/>
  <c r="R878" i="3"/>
  <c r="R918" i="3"/>
  <c r="R983" i="3"/>
  <c r="R9" i="3"/>
  <c r="R765" i="3"/>
  <c r="R863" i="3"/>
  <c r="R923" i="3"/>
  <c r="R956" i="3"/>
  <c r="R72" i="3"/>
  <c r="R19" i="3"/>
  <c r="R333" i="3"/>
  <c r="R533" i="3"/>
  <c r="R714" i="3"/>
  <c r="R853" i="3"/>
  <c r="R230" i="3"/>
  <c r="R284" i="3"/>
  <c r="R492" i="3"/>
  <c r="R626" i="3"/>
  <c r="R760" i="3"/>
  <c r="R875" i="3"/>
  <c r="R213" i="3"/>
  <c r="R217" i="3"/>
  <c r="R354" i="3"/>
  <c r="R342" i="3"/>
  <c r="R440" i="3"/>
  <c r="R479" i="3"/>
  <c r="R549" i="3"/>
  <c r="R569" i="3"/>
  <c r="R645" i="3"/>
  <c r="R731" i="3"/>
  <c r="R771" i="3"/>
  <c r="R850" i="3"/>
  <c r="R922" i="3"/>
  <c r="R978" i="3"/>
  <c r="R77" i="3"/>
  <c r="R28" i="3"/>
  <c r="R221" i="3"/>
  <c r="R225" i="3"/>
  <c r="R386" i="3"/>
  <c r="R350" i="3"/>
  <c r="R448" i="3"/>
  <c r="R487" i="3"/>
  <c r="R508" i="3"/>
  <c r="R577" i="3"/>
  <c r="R653" i="3"/>
  <c r="R739" i="3"/>
  <c r="R779" i="3"/>
  <c r="R857" i="3"/>
  <c r="R905" i="3"/>
  <c r="R986" i="3"/>
  <c r="R457" i="3"/>
  <c r="R502" i="3"/>
  <c r="R595" i="3"/>
  <c r="R647" i="3"/>
  <c r="R678" i="3"/>
  <c r="R811" i="3"/>
  <c r="R820" i="3"/>
  <c r="R898" i="3"/>
  <c r="R960" i="3"/>
  <c r="R340" i="3"/>
  <c r="R559" i="3"/>
  <c r="R715" i="3"/>
  <c r="R896" i="3"/>
  <c r="R191" i="3"/>
  <c r="R245" i="3"/>
  <c r="R348" i="3"/>
  <c r="R458" i="3"/>
  <c r="R617" i="3"/>
  <c r="R777" i="3"/>
  <c r="R919" i="3"/>
  <c r="R156" i="3"/>
  <c r="R184" i="3"/>
  <c r="R281" i="3"/>
  <c r="R285" i="3"/>
  <c r="R431" i="3"/>
  <c r="R478" i="3"/>
  <c r="R507" i="3"/>
  <c r="R584" i="3"/>
  <c r="R700" i="3"/>
  <c r="R746" i="3"/>
  <c r="R786" i="3"/>
  <c r="R890" i="3"/>
  <c r="R920" i="3"/>
  <c r="R976" i="3"/>
  <c r="R164" i="3"/>
  <c r="R192" i="3"/>
  <c r="R289" i="3"/>
  <c r="R293" i="3"/>
  <c r="R439" i="3"/>
  <c r="R486" i="3"/>
  <c r="R515" i="3"/>
  <c r="R592" i="3"/>
  <c r="R667" i="3"/>
  <c r="R754" i="3"/>
  <c r="R794" i="3"/>
  <c r="R854" i="3"/>
  <c r="R925" i="3"/>
  <c r="R984" i="3"/>
  <c r="R69" i="3"/>
  <c r="R456" i="3"/>
  <c r="R501" i="3"/>
  <c r="R594" i="3"/>
  <c r="R646" i="3"/>
  <c r="R740" i="3"/>
  <c r="R780" i="3"/>
  <c r="R871" i="3"/>
  <c r="R959" i="3"/>
  <c r="R965" i="3"/>
  <c r="R204" i="3"/>
  <c r="R424" i="3"/>
  <c r="R582" i="3"/>
  <c r="R753" i="3"/>
  <c r="R906" i="3"/>
  <c r="R134" i="3"/>
  <c r="R244" i="3"/>
  <c r="R291" i="3"/>
  <c r="R536" i="3"/>
  <c r="R608" i="3"/>
  <c r="R775" i="3"/>
  <c r="R893" i="3"/>
  <c r="R220" i="3"/>
  <c r="R247" i="3"/>
  <c r="R345" i="3"/>
  <c r="R349" i="3"/>
  <c r="R438" i="3"/>
  <c r="R493" i="3"/>
  <c r="R575" i="3"/>
  <c r="R635" i="3"/>
  <c r="R666" i="3"/>
  <c r="R773" i="3"/>
  <c r="R776" i="3"/>
  <c r="R869" i="3"/>
  <c r="R950" i="3"/>
  <c r="R990" i="3"/>
  <c r="R6" i="3"/>
  <c r="R228" i="3"/>
  <c r="R255" i="3"/>
  <c r="R353" i="3"/>
  <c r="R357" i="3"/>
  <c r="R446" i="3"/>
  <c r="R520" i="3"/>
  <c r="R506" i="3"/>
  <c r="R643" i="3"/>
  <c r="R674" i="3"/>
  <c r="R712" i="3"/>
  <c r="R784" i="3"/>
  <c r="R877" i="3"/>
  <c r="R971" i="3"/>
  <c r="R998" i="3"/>
  <c r="R495" i="3"/>
  <c r="R516" i="3"/>
  <c r="R585" i="3"/>
  <c r="R677" i="3"/>
  <c r="R747" i="3"/>
  <c r="R787" i="3"/>
  <c r="R865" i="3"/>
  <c r="R913" i="3"/>
  <c r="R994" i="3"/>
  <c r="R128" i="3"/>
  <c r="R16" i="3"/>
  <c r="R231" i="3"/>
  <c r="R422" i="3"/>
  <c r="R553" i="3"/>
  <c r="R759" i="3"/>
  <c r="R936" i="3"/>
  <c r="R148" i="3"/>
  <c r="R273" i="3"/>
  <c r="R423" i="3"/>
  <c r="R591" i="3"/>
  <c r="R692" i="3"/>
  <c r="R778" i="3"/>
  <c r="R912" i="3"/>
  <c r="R147" i="3"/>
  <c r="R238" i="3"/>
  <c r="R280" i="3"/>
  <c r="R292" i="3"/>
  <c r="R437" i="3"/>
  <c r="R500" i="3"/>
  <c r="R583" i="3"/>
  <c r="R634" i="3"/>
  <c r="R681" i="3"/>
  <c r="R711" i="3"/>
  <c r="R825" i="3"/>
  <c r="R858" i="3"/>
  <c r="R951" i="3"/>
  <c r="R155" i="3"/>
  <c r="R246" i="3"/>
  <c r="R288" i="3"/>
  <c r="R300" i="3"/>
  <c r="R445" i="3"/>
  <c r="R483" i="3"/>
  <c r="R605" i="3"/>
  <c r="R642" i="3"/>
  <c r="R689" i="3"/>
  <c r="R719" i="3"/>
  <c r="R833" i="3"/>
  <c r="R866" i="3"/>
  <c r="R963" i="3"/>
  <c r="R494" i="3"/>
  <c r="R523" i="3"/>
  <c r="R600" i="3"/>
  <c r="R675" i="3"/>
  <c r="R721" i="3"/>
  <c r="R802" i="3"/>
  <c r="R862" i="3"/>
  <c r="R902" i="3"/>
  <c r="R992" i="3"/>
  <c r="R79" i="3"/>
  <c r="R56" i="3"/>
  <c r="R10" i="3"/>
  <c r="R237" i="3"/>
  <c r="R428" i="3"/>
  <c r="R619" i="3"/>
  <c r="R815" i="3"/>
  <c r="R930" i="3"/>
  <c r="R139" i="3"/>
  <c r="R272" i="3"/>
  <c r="R429" i="3"/>
  <c r="R552" i="3"/>
  <c r="R673" i="3"/>
  <c r="R817" i="3"/>
  <c r="R949" i="3"/>
  <c r="R135" i="3"/>
  <c r="R199" i="3"/>
  <c r="R211" i="3"/>
  <c r="R253" i="3"/>
  <c r="R344" i="3"/>
  <c r="R356" i="3"/>
  <c r="R444" i="3"/>
  <c r="R466" i="3"/>
  <c r="R598" i="3"/>
  <c r="R625" i="3"/>
  <c r="R733" i="3"/>
  <c r="R734" i="3"/>
  <c r="R840" i="3"/>
  <c r="R887" i="3"/>
  <c r="R946" i="3"/>
  <c r="R207" i="3"/>
  <c r="R219" i="3"/>
  <c r="R261" i="3"/>
  <c r="R352" i="3"/>
  <c r="R364" i="3"/>
  <c r="R450" i="3"/>
  <c r="R474" i="3"/>
  <c r="R636" i="3"/>
  <c r="R633" i="3"/>
  <c r="R741" i="3"/>
  <c r="R742" i="3"/>
  <c r="R848" i="3"/>
  <c r="R895" i="3"/>
  <c r="R929" i="3"/>
  <c r="R452" i="3"/>
  <c r="R514" i="3"/>
  <c r="R651" i="3"/>
  <c r="R682" i="3"/>
  <c r="R720" i="3"/>
  <c r="R792" i="3"/>
  <c r="R852" i="3"/>
  <c r="R926" i="3"/>
  <c r="R981" i="3"/>
  <c r="R61" i="3"/>
  <c r="R78" i="3"/>
  <c r="R15" i="3"/>
  <c r="R64" i="3"/>
  <c r="R11" i="3"/>
  <c r="R112" i="3"/>
  <c r="R329" i="3"/>
  <c r="R488" i="3"/>
  <c r="R609" i="3"/>
  <c r="R801" i="3"/>
  <c r="R995" i="3"/>
  <c r="R203" i="3"/>
  <c r="R336" i="3"/>
  <c r="R436" i="3"/>
  <c r="R590" i="3"/>
  <c r="R718" i="3"/>
  <c r="R832" i="3"/>
  <c r="R938" i="3"/>
  <c r="R142" i="3"/>
  <c r="R146" i="3"/>
  <c r="R252" i="3"/>
  <c r="R279" i="3"/>
  <c r="R299" i="3"/>
  <c r="R435" i="3"/>
  <c r="R544" i="3"/>
  <c r="R580" i="3"/>
  <c r="R616" i="3"/>
  <c r="R704" i="3"/>
  <c r="R783" i="3"/>
  <c r="R830" i="3"/>
  <c r="R884" i="3"/>
  <c r="R980" i="3"/>
  <c r="R150" i="3"/>
  <c r="R154" i="3"/>
  <c r="R260" i="3"/>
  <c r="R287" i="3"/>
  <c r="R307" i="3"/>
  <c r="R443" i="3"/>
  <c r="R503" i="3"/>
  <c r="R588" i="3"/>
  <c r="R624" i="3"/>
  <c r="R663" i="3"/>
  <c r="R791" i="3"/>
  <c r="R838" i="3"/>
  <c r="R892" i="3"/>
  <c r="R954" i="3"/>
  <c r="R491" i="3"/>
  <c r="R550" i="3"/>
  <c r="R650" i="3"/>
  <c r="R697" i="3"/>
  <c r="R727" i="3"/>
  <c r="R841" i="3"/>
  <c r="R874" i="3"/>
  <c r="R932" i="3"/>
  <c r="R95" i="3"/>
  <c r="R88" i="3"/>
  <c r="R13" i="3"/>
  <c r="R151" i="3"/>
  <c r="R55" i="3"/>
  <c r="R328" i="3"/>
  <c r="R477" i="3"/>
  <c r="R629" i="3"/>
  <c r="R824" i="3"/>
  <c r="R999" i="3"/>
  <c r="R138" i="3"/>
  <c r="R271" i="3"/>
  <c r="R427" i="3"/>
  <c r="R572" i="3"/>
  <c r="R696" i="3"/>
  <c r="R822" i="3"/>
  <c r="R972" i="3"/>
  <c r="R100" i="3"/>
  <c r="R206" i="3"/>
  <c r="R210" i="3"/>
  <c r="R276" i="3"/>
  <c r="R343" i="3"/>
  <c r="R363" i="3"/>
  <c r="R455" i="3"/>
  <c r="R567" i="3"/>
  <c r="R579" i="3"/>
  <c r="R631" i="3"/>
  <c r="R662" i="3"/>
  <c r="R798" i="3"/>
  <c r="R867" i="3"/>
  <c r="R931" i="3"/>
  <c r="R975" i="3"/>
  <c r="R214" i="3"/>
  <c r="R218" i="3"/>
  <c r="R298" i="3"/>
  <c r="R351" i="3"/>
  <c r="R371" i="3"/>
  <c r="R471" i="3"/>
  <c r="R573" i="3"/>
  <c r="R587" i="3"/>
  <c r="R639" i="3"/>
  <c r="R670" i="3"/>
  <c r="R806" i="3"/>
  <c r="R812" i="3"/>
  <c r="R947" i="3"/>
  <c r="R952" i="3"/>
  <c r="R482" i="3"/>
  <c r="R581" i="3"/>
  <c r="R641" i="3"/>
  <c r="R656" i="3"/>
  <c r="R750" i="3"/>
  <c r="R831" i="3"/>
  <c r="R939" i="3"/>
  <c r="R937" i="3"/>
  <c r="R94" i="3"/>
  <c r="R31" i="3"/>
  <c r="R24" i="3"/>
  <c r="R12" i="3"/>
  <c r="R63" i="3"/>
  <c r="R127" i="3"/>
  <c r="R54" i="3"/>
  <c r="R46" i="3"/>
  <c r="R326" i="3"/>
  <c r="R545" i="3"/>
  <c r="R749" i="3"/>
  <c r="R834" i="3"/>
  <c r="R176" i="3"/>
  <c r="R277" i="3"/>
  <c r="R470" i="3"/>
  <c r="R576" i="3"/>
  <c r="R738" i="3"/>
  <c r="R879" i="3"/>
  <c r="R1001" i="3"/>
  <c r="R36" i="3"/>
  <c r="R149" i="3"/>
  <c r="R153" i="3"/>
  <c r="R266" i="3"/>
  <c r="R278" i="3"/>
  <c r="R433" i="3"/>
  <c r="R512" i="3"/>
  <c r="R551" i="3"/>
  <c r="R578" i="3"/>
  <c r="R630" i="3"/>
  <c r="R724" i="3"/>
  <c r="R764" i="3"/>
  <c r="R851" i="3"/>
  <c r="R917" i="3"/>
  <c r="R988" i="3"/>
  <c r="R92" i="3"/>
  <c r="R157" i="3"/>
  <c r="R161" i="3"/>
  <c r="R241" i="3"/>
  <c r="R286" i="3"/>
  <c r="R441" i="3"/>
  <c r="R537" i="3"/>
  <c r="R599" i="3"/>
  <c r="R586" i="3"/>
  <c r="R638" i="3"/>
  <c r="R732" i="3"/>
  <c r="R772" i="3"/>
  <c r="R855" i="3"/>
  <c r="R935" i="3"/>
  <c r="R957" i="3"/>
  <c r="R402" i="3"/>
  <c r="R511" i="3"/>
  <c r="R596" i="3"/>
  <c r="R632" i="3"/>
  <c r="R671" i="3"/>
  <c r="R799" i="3"/>
  <c r="R846" i="3"/>
  <c r="R900" i="3"/>
  <c r="R962" i="3"/>
  <c r="R30" i="3"/>
  <c r="R62" i="3"/>
  <c r="Q104" i="3"/>
  <c r="M992" i="3"/>
  <c r="M928" i="3"/>
  <c r="M879" i="3"/>
  <c r="M803" i="3"/>
  <c r="M739" i="3"/>
  <c r="M677" i="3"/>
  <c r="M613" i="3"/>
  <c r="M541" i="3"/>
  <c r="M455" i="3"/>
  <c r="M424" i="3"/>
  <c r="M392" i="3"/>
  <c r="M372" i="3"/>
  <c r="M293" i="3"/>
  <c r="M126" i="3"/>
  <c r="M20" i="3"/>
  <c r="U76" i="3"/>
  <c r="M970" i="3"/>
  <c r="M938" i="3"/>
  <c r="M823" i="3"/>
  <c r="M826" i="3"/>
  <c r="M697" i="3"/>
  <c r="M609" i="3"/>
  <c r="M598" i="3"/>
  <c r="M513" i="3"/>
  <c r="M476" i="3"/>
  <c r="M396" i="3"/>
  <c r="M378" i="3"/>
  <c r="M341" i="3"/>
  <c r="M132" i="3"/>
  <c r="M225" i="3"/>
  <c r="U972" i="3"/>
  <c r="U906" i="3"/>
  <c r="U816" i="3"/>
  <c r="U769" i="3"/>
  <c r="U698" i="3"/>
  <c r="U626" i="3"/>
  <c r="U591" i="3"/>
  <c r="U522" i="3"/>
  <c r="U437" i="3"/>
  <c r="U358" i="3"/>
  <c r="U330" i="3"/>
  <c r="U262" i="3"/>
  <c r="U205" i="3"/>
  <c r="U177" i="3"/>
  <c r="R49" i="3"/>
  <c r="T113" i="3"/>
  <c r="N934" i="3"/>
  <c r="N878" i="3"/>
  <c r="N820" i="3"/>
  <c r="U652" i="3"/>
  <c r="U584" i="3"/>
  <c r="U485" i="3"/>
  <c r="U414" i="3"/>
  <c r="U391" i="3"/>
  <c r="U363" i="3"/>
  <c r="U247" i="3"/>
  <c r="U117" i="3"/>
  <c r="U210" i="3"/>
  <c r="T59" i="3"/>
  <c r="N1002" i="3"/>
  <c r="N946" i="3"/>
  <c r="N873" i="3"/>
  <c r="N772" i="3"/>
  <c r="N781" i="3"/>
  <c r="N714" i="3"/>
  <c r="N639" i="3"/>
  <c r="N510" i="3"/>
  <c r="N489" i="3"/>
  <c r="N401" i="3"/>
  <c r="N377" i="3"/>
  <c r="N341" i="3"/>
  <c r="N259" i="3"/>
  <c r="N216" i="3"/>
  <c r="V580" i="3"/>
  <c r="V511" i="3"/>
  <c r="V498" i="3"/>
  <c r="V394" i="3"/>
  <c r="V321" i="3"/>
  <c r="V285" i="3"/>
  <c r="V212" i="3"/>
  <c r="V160" i="3"/>
  <c r="S25" i="3"/>
  <c r="T82" i="3"/>
  <c r="O976" i="3"/>
  <c r="O922" i="3"/>
  <c r="O848" i="3"/>
  <c r="N472" i="3"/>
  <c r="N451" i="3"/>
  <c r="N312" i="3"/>
  <c r="N276" i="3"/>
  <c r="N242" i="3"/>
  <c r="N151" i="3"/>
  <c r="V1002" i="3"/>
  <c r="V938" i="3"/>
  <c r="V873" i="3"/>
  <c r="V788" i="3"/>
  <c r="V708" i="3"/>
  <c r="V729" i="3"/>
  <c r="V639" i="3"/>
  <c r="V510" i="3"/>
  <c r="V489" i="3"/>
  <c r="V401" i="3"/>
  <c r="V377" i="3"/>
  <c r="V341" i="3"/>
  <c r="V267" i="3"/>
  <c r="V216" i="3"/>
  <c r="M19" i="3"/>
  <c r="U75" i="3"/>
  <c r="O991" i="3"/>
  <c r="O919" i="3"/>
  <c r="O839" i="3"/>
  <c r="O792" i="3"/>
  <c r="O728" i="3"/>
  <c r="O657" i="3"/>
  <c r="O582" i="3"/>
  <c r="O546" i="3"/>
  <c r="O492" i="3"/>
  <c r="O396" i="3"/>
  <c r="O363" i="3"/>
  <c r="O335" i="3"/>
  <c r="O222" i="3"/>
  <c r="O202" i="3"/>
  <c r="S32" i="3"/>
  <c r="T89" i="3"/>
  <c r="R38" i="3"/>
  <c r="S95" i="3"/>
  <c r="Q987" i="3"/>
  <c r="N207" i="3"/>
  <c r="N179" i="3"/>
  <c r="V928" i="3"/>
  <c r="V862" i="3"/>
  <c r="V845" i="3"/>
  <c r="V773" i="3"/>
  <c r="V745" i="3"/>
  <c r="V646" i="3"/>
  <c r="V579" i="3"/>
  <c r="V488" i="3"/>
  <c r="V463" i="3"/>
  <c r="V312" i="3"/>
  <c r="V276" i="3"/>
  <c r="V278" i="3"/>
  <c r="V151" i="3"/>
  <c r="O9" i="3"/>
  <c r="V68" i="3"/>
  <c r="O997" i="3"/>
  <c r="O909" i="3"/>
  <c r="O869" i="3"/>
  <c r="O799" i="3"/>
  <c r="O735" i="3"/>
  <c r="O723" i="3"/>
  <c r="O581" i="3"/>
  <c r="O554" i="3"/>
  <c r="O454" i="3"/>
  <c r="O377" i="3"/>
  <c r="O269" i="3"/>
  <c r="O215" i="3"/>
  <c r="R47" i="3"/>
  <c r="Q53" i="3"/>
  <c r="Q970" i="3"/>
  <c r="Q815" i="3"/>
  <c r="Q613" i="3"/>
  <c r="N241" i="3"/>
  <c r="V953" i="3"/>
  <c r="V772" i="3"/>
  <c r="V638" i="3"/>
  <c r="V452" i="3"/>
  <c r="V266" i="3"/>
  <c r="O989" i="3"/>
  <c r="O727" i="3"/>
  <c r="O475" i="3"/>
  <c r="O173" i="3"/>
  <c r="Q896" i="3"/>
  <c r="V943" i="3"/>
  <c r="V427" i="3"/>
  <c r="O894" i="3"/>
  <c r="O430" i="3"/>
  <c r="N752" i="3"/>
  <c r="N189" i="3"/>
  <c r="V550" i="3"/>
  <c r="V932" i="3"/>
  <c r="V410" i="3"/>
  <c r="O956" i="3"/>
  <c r="V98" i="3"/>
  <c r="N398" i="3"/>
  <c r="F13" i="2"/>
  <c r="O132" i="3"/>
  <c r="F15" i="2"/>
  <c r="O14" i="3"/>
  <c r="O87" i="3"/>
  <c r="O31" i="3"/>
  <c r="O72" i="3"/>
  <c r="O97" i="3"/>
  <c r="O225" i="3"/>
  <c r="O295" i="3"/>
  <c r="O358" i="3"/>
  <c r="O58" i="3"/>
  <c r="O83" i="3"/>
  <c r="O20" i="3"/>
  <c r="O177" i="3"/>
  <c r="O221" i="3"/>
  <c r="O310" i="3"/>
  <c r="O338" i="3"/>
  <c r="O435" i="3"/>
  <c r="O458" i="3"/>
  <c r="O528" i="3"/>
  <c r="O616" i="3"/>
  <c r="O696" i="3"/>
  <c r="O734" i="3"/>
  <c r="O806" i="3"/>
  <c r="O867" i="3"/>
  <c r="O925" i="3"/>
  <c r="O1004" i="3"/>
  <c r="O65" i="3"/>
  <c r="O7" i="3"/>
  <c r="O56" i="3"/>
  <c r="O71" i="3"/>
  <c r="O107" i="3"/>
  <c r="O33" i="3"/>
  <c r="O168" i="3"/>
  <c r="O267" i="3"/>
  <c r="O301" i="3"/>
  <c r="O19" i="3"/>
  <c r="O120" i="3"/>
  <c r="O359" i="3"/>
  <c r="O374" i="3"/>
  <c r="O289" i="3"/>
  <c r="O426" i="3"/>
  <c r="O465" i="3"/>
  <c r="O535" i="3"/>
  <c r="O623" i="3"/>
  <c r="O706" i="3"/>
  <c r="O725" i="3"/>
  <c r="O814" i="3"/>
  <c r="O873" i="3"/>
  <c r="O938" i="3"/>
  <c r="O1002" i="3"/>
  <c r="O148" i="3"/>
  <c r="O103" i="3"/>
  <c r="O15" i="3"/>
  <c r="O140" i="3"/>
  <c r="O212" i="3"/>
  <c r="O111" i="3"/>
  <c r="O287" i="3"/>
  <c r="O365" i="3"/>
  <c r="O164" i="3"/>
  <c r="O184" i="3"/>
  <c r="O234" i="3"/>
  <c r="O317" i="3"/>
  <c r="O353" i="3"/>
  <c r="O441" i="3"/>
  <c r="O496" i="3"/>
  <c r="O595" i="3"/>
  <c r="O630" i="3"/>
  <c r="O686" i="3"/>
  <c r="O732" i="3"/>
  <c r="O829" i="3"/>
  <c r="O893" i="3"/>
  <c r="O935" i="3"/>
  <c r="O42" i="3"/>
  <c r="O34" i="3"/>
  <c r="O16" i="3"/>
  <c r="O13" i="3"/>
  <c r="O47" i="3"/>
  <c r="O40" i="3"/>
  <c r="O39" i="3"/>
  <c r="O156" i="3"/>
  <c r="O155" i="3"/>
  <c r="O175" i="3"/>
  <c r="O265" i="3"/>
  <c r="O308" i="3"/>
  <c r="O48" i="3"/>
  <c r="O228" i="3"/>
  <c r="O127" i="3"/>
  <c r="O351" i="3"/>
  <c r="O381" i="3"/>
  <c r="O296" i="3"/>
  <c r="O432" i="3"/>
  <c r="O495" i="3"/>
  <c r="O553" i="3"/>
  <c r="O629" i="3"/>
  <c r="O701" i="3"/>
  <c r="O754" i="3"/>
  <c r="O819" i="3"/>
  <c r="O936" i="3"/>
  <c r="O969" i="3"/>
  <c r="O63" i="3"/>
  <c r="O23" i="3"/>
  <c r="O100" i="3"/>
  <c r="O219" i="3"/>
  <c r="O110" i="3"/>
  <c r="O343" i="3"/>
  <c r="O8" i="3"/>
  <c r="O171" i="3"/>
  <c r="O191" i="3"/>
  <c r="O240" i="3"/>
  <c r="O324" i="3"/>
  <c r="O360" i="3"/>
  <c r="O439" i="3"/>
  <c r="O508" i="3"/>
  <c r="O641" i="3"/>
  <c r="O628" i="3"/>
  <c r="O707" i="3"/>
  <c r="O804" i="3"/>
  <c r="O834" i="3"/>
  <c r="O897" i="3"/>
  <c r="O966" i="3"/>
  <c r="O96" i="3"/>
  <c r="O88" i="3"/>
  <c r="O89" i="3"/>
  <c r="O64" i="3"/>
  <c r="O99" i="3"/>
  <c r="O36" i="3"/>
  <c r="O154" i="3"/>
  <c r="O174" i="3"/>
  <c r="O238" i="3"/>
  <c r="O106" i="3"/>
  <c r="O126" i="3"/>
  <c r="O231" i="3"/>
  <c r="O388" i="3"/>
  <c r="O422" i="3"/>
  <c r="O494" i="3"/>
  <c r="O507" i="3"/>
  <c r="O600" i="3"/>
  <c r="O627" i="3"/>
  <c r="O691" i="3"/>
  <c r="O786" i="3"/>
  <c r="O833" i="3"/>
  <c r="O886" i="3"/>
  <c r="O971" i="3"/>
  <c r="O85" i="3"/>
  <c r="O32" i="3"/>
  <c r="O79" i="3"/>
  <c r="O25" i="3"/>
  <c r="O66" i="3"/>
  <c r="O73" i="3"/>
  <c r="O124" i="3"/>
  <c r="O55" i="3"/>
  <c r="O104" i="3"/>
  <c r="O35" i="3"/>
  <c r="O218" i="3"/>
  <c r="O141" i="3"/>
  <c r="O229" i="3"/>
  <c r="O81" i="3"/>
  <c r="O50" i="3"/>
  <c r="O170" i="3"/>
  <c r="O190" i="3"/>
  <c r="O254" i="3"/>
  <c r="O331" i="3"/>
  <c r="O429" i="3"/>
  <c r="O502" i="3"/>
  <c r="O514" i="3"/>
  <c r="O633" i="3"/>
  <c r="O642" i="3"/>
  <c r="O753" i="3"/>
  <c r="O820" i="3"/>
  <c r="O860" i="3"/>
  <c r="O913" i="3"/>
  <c r="O992" i="3"/>
  <c r="O21" i="3"/>
  <c r="O95" i="3"/>
  <c r="O108" i="3"/>
  <c r="O161" i="3"/>
  <c r="O205" i="3"/>
  <c r="O294" i="3"/>
  <c r="O17" i="3"/>
  <c r="O84" i="3"/>
  <c r="O113" i="3"/>
  <c r="O157" i="3"/>
  <c r="O245" i="3"/>
  <c r="O274" i="3"/>
  <c r="O428" i="3"/>
  <c r="O459" i="3"/>
  <c r="O537" i="3"/>
  <c r="O557" i="3"/>
  <c r="O689" i="3"/>
  <c r="O760" i="3"/>
  <c r="O775" i="3"/>
  <c r="O870" i="3"/>
  <c r="O932" i="3"/>
  <c r="O998" i="3"/>
  <c r="O18" i="3"/>
  <c r="O217" i="3"/>
  <c r="O268" i="3"/>
  <c r="O350" i="3"/>
  <c r="O378" i="3"/>
  <c r="O402" i="3"/>
  <c r="O498" i="3"/>
  <c r="O511" i="3"/>
  <c r="O656" i="3"/>
  <c r="O687" i="3"/>
  <c r="O778" i="3"/>
  <c r="O797" i="3"/>
  <c r="O322" i="3"/>
  <c r="O419" i="3"/>
  <c r="O509" i="3"/>
  <c r="O512" i="3"/>
  <c r="O625" i="3"/>
  <c r="O680" i="3"/>
  <c r="O759" i="3"/>
  <c r="O790" i="3"/>
  <c r="O876" i="3"/>
  <c r="O915" i="3"/>
  <c r="O988" i="3"/>
  <c r="O6" i="3"/>
  <c r="O227" i="3"/>
  <c r="O118" i="3"/>
  <c r="O375" i="3"/>
  <c r="O380" i="3"/>
  <c r="O414" i="3"/>
  <c r="O486" i="3"/>
  <c r="O572" i="3"/>
  <c r="O592" i="3"/>
  <c r="O619" i="3"/>
  <c r="O683" i="3"/>
  <c r="O816" i="3"/>
  <c r="O825" i="3"/>
  <c r="O920" i="3"/>
  <c r="O963" i="3"/>
  <c r="O29" i="3"/>
  <c r="O179" i="3"/>
  <c r="O199" i="3"/>
  <c r="O248" i="3"/>
  <c r="O332" i="3"/>
  <c r="O368" i="3"/>
  <c r="O447" i="3"/>
  <c r="O516" i="3"/>
  <c r="O659" i="3"/>
  <c r="O636" i="3"/>
  <c r="O711" i="3"/>
  <c r="O763" i="3"/>
  <c r="O842" i="3"/>
  <c r="O916" i="3"/>
  <c r="O974" i="3"/>
  <c r="O186" i="3"/>
  <c r="O206" i="3"/>
  <c r="O270" i="3"/>
  <c r="O347" i="3"/>
  <c r="O445" i="3"/>
  <c r="O476" i="3"/>
  <c r="O530" i="3"/>
  <c r="O566" i="3"/>
  <c r="O690" i="3"/>
  <c r="O712" i="3"/>
  <c r="O776" i="3"/>
  <c r="O823" i="3"/>
  <c r="O903" i="3"/>
  <c r="O975" i="3"/>
  <c r="O24" i="3"/>
  <c r="O109" i="3"/>
  <c r="O160" i="3"/>
  <c r="O259" i="3"/>
  <c r="O293" i="3"/>
  <c r="O329" i="3"/>
  <c r="O417" i="3"/>
  <c r="O518" i="3"/>
  <c r="O571" i="3"/>
  <c r="O606" i="3"/>
  <c r="O662" i="3"/>
  <c r="O708" i="3"/>
  <c r="O864" i="3"/>
  <c r="O386" i="3"/>
  <c r="O410" i="3"/>
  <c r="O534" i="3"/>
  <c r="O519" i="3"/>
  <c r="O682" i="3"/>
  <c r="O695" i="3"/>
  <c r="O709" i="3"/>
  <c r="O805" i="3"/>
  <c r="O857" i="3"/>
  <c r="O947" i="3"/>
  <c r="O986" i="3"/>
  <c r="O98" i="3"/>
  <c r="O74" i="3"/>
  <c r="O204" i="3"/>
  <c r="O224" i="3"/>
  <c r="O271" i="3"/>
  <c r="O357" i="3"/>
  <c r="O393" i="3"/>
  <c r="O408" i="3"/>
  <c r="O471" i="3"/>
  <c r="O586" i="3"/>
  <c r="O605" i="3"/>
  <c r="O677" i="3"/>
  <c r="O739" i="3"/>
  <c r="O844" i="3"/>
  <c r="O337" i="3"/>
  <c r="O425" i="3"/>
  <c r="O480" i="3"/>
  <c r="O579" i="3"/>
  <c r="O614" i="3"/>
  <c r="O670" i="3"/>
  <c r="O716" i="3"/>
  <c r="O813" i="3"/>
  <c r="O891" i="3"/>
  <c r="O945" i="3"/>
  <c r="O91" i="3"/>
  <c r="O28" i="3"/>
  <c r="O226" i="3"/>
  <c r="O149" i="3"/>
  <c r="O237" i="3"/>
  <c r="O387" i="3"/>
  <c r="O420" i="3"/>
  <c r="O451" i="3"/>
  <c r="O529" i="3"/>
  <c r="O607" i="3"/>
  <c r="O681" i="3"/>
  <c r="O752" i="3"/>
  <c r="O767" i="3"/>
  <c r="O862" i="3"/>
  <c r="O918" i="3"/>
  <c r="O990" i="3"/>
  <c r="O178" i="3"/>
  <c r="O198" i="3"/>
  <c r="O262" i="3"/>
  <c r="O339" i="3"/>
  <c r="O437" i="3"/>
  <c r="O510" i="3"/>
  <c r="O522" i="3"/>
  <c r="O558" i="3"/>
  <c r="O650" i="3"/>
  <c r="O761" i="3"/>
  <c r="O768" i="3"/>
  <c r="O815" i="3"/>
  <c r="O921" i="3"/>
  <c r="O1000" i="3"/>
  <c r="O77" i="3"/>
  <c r="O193" i="3"/>
  <c r="O244" i="3"/>
  <c r="O326" i="3"/>
  <c r="O354" i="3"/>
  <c r="O452" i="3"/>
  <c r="O474" i="3"/>
  <c r="O544" i="3"/>
  <c r="O632" i="3"/>
  <c r="O663" i="3"/>
  <c r="O750" i="3"/>
  <c r="O773" i="3"/>
  <c r="O883" i="3"/>
  <c r="O941" i="3"/>
  <c r="O987" i="3"/>
  <c r="O144" i="3"/>
  <c r="O243" i="3"/>
  <c r="O277" i="3"/>
  <c r="O313" i="3"/>
  <c r="O401" i="3"/>
  <c r="O489" i="3"/>
  <c r="O116" i="3"/>
  <c r="O147" i="3"/>
  <c r="O167" i="3"/>
  <c r="O257" i="3"/>
  <c r="O300" i="3"/>
  <c r="O336" i="3"/>
  <c r="O415" i="3"/>
  <c r="O549" i="3"/>
  <c r="O593" i="3"/>
  <c r="O604" i="3"/>
  <c r="O684" i="3"/>
  <c r="O780" i="3"/>
  <c r="O810" i="3"/>
  <c r="O280" i="3"/>
  <c r="O416" i="3"/>
  <c r="O479" i="3"/>
  <c r="O594" i="3"/>
  <c r="O613" i="3"/>
  <c r="O685" i="3"/>
  <c r="O747" i="3"/>
  <c r="O868" i="3"/>
  <c r="O904" i="3"/>
  <c r="O953" i="3"/>
  <c r="O101" i="3"/>
  <c r="O27" i="3"/>
  <c r="O169" i="3"/>
  <c r="O213" i="3"/>
  <c r="O302" i="3"/>
  <c r="O330" i="3"/>
  <c r="O427" i="3"/>
  <c r="O450" i="3"/>
  <c r="O520" i="3"/>
  <c r="O608" i="3"/>
  <c r="O688" i="3"/>
  <c r="O726" i="3"/>
  <c r="O798" i="3"/>
  <c r="O859" i="3"/>
  <c r="O923" i="3"/>
  <c r="O996" i="3"/>
  <c r="O121" i="3"/>
  <c r="O165" i="3"/>
  <c r="O253" i="3"/>
  <c r="O282" i="3"/>
  <c r="O436" i="3"/>
  <c r="O467" i="3"/>
  <c r="O545" i="3"/>
  <c r="O565" i="3"/>
  <c r="O697" i="3"/>
  <c r="O774" i="3"/>
  <c r="O783" i="3"/>
  <c r="O878" i="3"/>
  <c r="O948" i="3"/>
  <c r="O981" i="3"/>
  <c r="O68" i="3"/>
  <c r="O136" i="3"/>
  <c r="O235" i="3"/>
  <c r="O390" i="3"/>
  <c r="O305" i="3"/>
  <c r="O442" i="3"/>
  <c r="O481" i="3"/>
  <c r="O596" i="3"/>
  <c r="O639" i="3"/>
  <c r="O714" i="3"/>
  <c r="O741" i="3"/>
  <c r="O830" i="3"/>
  <c r="O855" i="3"/>
  <c r="O952" i="3"/>
  <c r="O60" i="3"/>
  <c r="O188" i="3"/>
  <c r="O208" i="3"/>
  <c r="O44" i="3"/>
  <c r="O211" i="3"/>
  <c r="O230" i="3"/>
  <c r="O311" i="3"/>
  <c r="O364" i="3"/>
  <c r="O398" i="3"/>
  <c r="O470" i="3"/>
  <c r="O548" i="3"/>
  <c r="O576" i="3"/>
  <c r="O698" i="3"/>
  <c r="O667" i="3"/>
  <c r="O795" i="3"/>
  <c r="O809" i="3"/>
  <c r="O344" i="3"/>
  <c r="O423" i="3"/>
  <c r="O562" i="3"/>
  <c r="O601" i="3"/>
  <c r="O612" i="3"/>
  <c r="O692" i="3"/>
  <c r="O788" i="3"/>
  <c r="O818" i="3"/>
  <c r="O881" i="3"/>
  <c r="O950" i="3"/>
  <c r="O37" i="3"/>
  <c r="O112" i="3"/>
  <c r="O327" i="3"/>
  <c r="O366" i="3"/>
  <c r="O281" i="3"/>
  <c r="O418" i="3"/>
  <c r="O457" i="3"/>
  <c r="O527" i="3"/>
  <c r="O615" i="3"/>
  <c r="O703" i="3"/>
  <c r="O717" i="3"/>
  <c r="O812" i="3"/>
  <c r="O865" i="3"/>
  <c r="O930" i="3"/>
  <c r="O994" i="3"/>
  <c r="O76" i="3"/>
  <c r="O185" i="3"/>
  <c r="O236" i="3"/>
  <c r="O318" i="3"/>
  <c r="O346" i="3"/>
  <c r="O443" i="3"/>
  <c r="O466" i="3"/>
  <c r="O536" i="3"/>
  <c r="O624" i="3"/>
  <c r="O704" i="3"/>
  <c r="O742" i="3"/>
  <c r="O765" i="3"/>
  <c r="O875" i="3"/>
  <c r="O933" i="3"/>
  <c r="O979" i="3"/>
  <c r="O67" i="3"/>
  <c r="O180" i="3"/>
  <c r="O200" i="3"/>
  <c r="O250" i="3"/>
  <c r="O333" i="3"/>
  <c r="O369" i="3"/>
  <c r="O456" i="3"/>
  <c r="O526" i="3"/>
  <c r="O617" i="3"/>
  <c r="O646" i="3"/>
  <c r="O702" i="3"/>
  <c r="O748" i="3"/>
  <c r="O845" i="3"/>
  <c r="O924" i="3"/>
  <c r="O926" i="3"/>
  <c r="O57" i="3"/>
  <c r="O49" i="3"/>
  <c r="O105" i="3"/>
  <c r="O125" i="3"/>
  <c r="O43" i="3"/>
  <c r="O146" i="3"/>
  <c r="O166" i="3"/>
  <c r="O272" i="3"/>
  <c r="O307" i="3"/>
  <c r="O405" i="3"/>
  <c r="O485" i="3"/>
  <c r="O547" i="3"/>
  <c r="O583" i="3"/>
  <c r="O618" i="3"/>
  <c r="O729" i="3"/>
  <c r="O785" i="3"/>
  <c r="O372" i="3"/>
  <c r="O406" i="3"/>
  <c r="O478" i="3"/>
  <c r="O556" i="3"/>
  <c r="O584" i="3"/>
  <c r="O611" i="3"/>
  <c r="O675" i="3"/>
  <c r="O803" i="3"/>
  <c r="O817" i="3"/>
  <c r="O944" i="3"/>
  <c r="O955" i="3"/>
  <c r="O176" i="3"/>
  <c r="O273" i="3"/>
  <c r="O309" i="3"/>
  <c r="O345" i="3"/>
  <c r="O433" i="3"/>
  <c r="O488" i="3"/>
  <c r="O587" i="3"/>
  <c r="O622" i="3"/>
  <c r="O678" i="3"/>
  <c r="O724" i="3"/>
  <c r="O821" i="3"/>
  <c r="O885" i="3"/>
  <c r="O927" i="3"/>
  <c r="O75" i="3"/>
  <c r="O128" i="3"/>
  <c r="O391" i="3"/>
  <c r="O382" i="3"/>
  <c r="O297" i="3"/>
  <c r="O434" i="3"/>
  <c r="O473" i="3"/>
  <c r="O543" i="3"/>
  <c r="O631" i="3"/>
  <c r="O710" i="3"/>
  <c r="O733" i="3"/>
  <c r="O822" i="3"/>
  <c r="O887" i="3"/>
  <c r="O946" i="3"/>
  <c r="O123" i="3"/>
  <c r="O90" i="3"/>
  <c r="O41" i="3"/>
  <c r="O210" i="3"/>
  <c r="O133" i="3"/>
  <c r="O367" i="3"/>
  <c r="O371" i="3"/>
  <c r="O404" i="3"/>
  <c r="O500" i="3"/>
  <c r="O513" i="3"/>
  <c r="O590" i="3"/>
  <c r="O665" i="3"/>
  <c r="O736" i="3"/>
  <c r="O800" i="3"/>
  <c r="O315" i="3"/>
  <c r="O413" i="3"/>
  <c r="O493" i="3"/>
  <c r="O580" i="3"/>
  <c r="O591" i="3"/>
  <c r="O626" i="3"/>
  <c r="O737" i="3"/>
  <c r="O793" i="3"/>
  <c r="O852" i="3"/>
  <c r="O940" i="3"/>
  <c r="O977" i="3"/>
  <c r="O220" i="3"/>
  <c r="O119" i="3"/>
  <c r="O319" i="3"/>
  <c r="O373" i="3"/>
  <c r="O288" i="3"/>
  <c r="O424" i="3"/>
  <c r="O487" i="3"/>
  <c r="O602" i="3"/>
  <c r="O621" i="3"/>
  <c r="O693" i="3"/>
  <c r="O755" i="3"/>
  <c r="O811" i="3"/>
  <c r="O905" i="3"/>
  <c r="O961" i="3"/>
  <c r="O172" i="3"/>
  <c r="O192" i="3"/>
  <c r="O242" i="3"/>
  <c r="O325" i="3"/>
  <c r="O361" i="3"/>
  <c r="O449" i="3"/>
  <c r="O505" i="3"/>
  <c r="O603" i="3"/>
  <c r="O638" i="3"/>
  <c r="O694" i="3"/>
  <c r="O740" i="3"/>
  <c r="O837" i="3"/>
  <c r="O908" i="3"/>
  <c r="O943" i="3"/>
  <c r="O187" i="3"/>
  <c r="O207" i="3"/>
  <c r="O256" i="3"/>
  <c r="O340" i="3"/>
  <c r="O376" i="3"/>
  <c r="O460" i="3"/>
  <c r="O524" i="3"/>
  <c r="O552" i="3"/>
  <c r="O644" i="3"/>
  <c r="O715" i="3"/>
  <c r="O771" i="3"/>
  <c r="O850" i="3"/>
  <c r="O880" i="3"/>
  <c r="O957" i="3"/>
  <c r="O130" i="3"/>
  <c r="O150" i="3"/>
  <c r="O255" i="3"/>
  <c r="O291" i="3"/>
  <c r="O446" i="3"/>
  <c r="O469" i="3"/>
  <c r="O531" i="3"/>
  <c r="O80" i="3"/>
  <c r="O26" i="3"/>
  <c r="O82" i="3"/>
  <c r="O153" i="3"/>
  <c r="O197" i="3"/>
  <c r="O286" i="3"/>
  <c r="O314" i="3"/>
  <c r="O411" i="3"/>
  <c r="O499" i="3"/>
  <c r="O504" i="3"/>
  <c r="O597" i="3"/>
  <c r="O672" i="3"/>
  <c r="O751" i="3"/>
  <c r="O824" i="3"/>
  <c r="O379" i="3"/>
  <c r="O412" i="3"/>
  <c r="O542" i="3"/>
  <c r="O521" i="3"/>
  <c r="O598" i="3"/>
  <c r="O673" i="3"/>
  <c r="O744" i="3"/>
  <c r="O808" i="3"/>
  <c r="O854" i="3"/>
  <c r="O910" i="3"/>
  <c r="O982" i="3"/>
  <c r="O163" i="3"/>
  <c r="O183" i="3"/>
  <c r="O232" i="3"/>
  <c r="O316" i="3"/>
  <c r="O352" i="3"/>
  <c r="O431" i="3"/>
  <c r="O588" i="3"/>
  <c r="O609" i="3"/>
  <c r="O620" i="3"/>
  <c r="O700" i="3"/>
  <c r="O796" i="3"/>
  <c r="O826" i="3"/>
  <c r="O889" i="3"/>
  <c r="O958" i="3"/>
  <c r="O93" i="3"/>
  <c r="O115" i="3"/>
  <c r="O135" i="3"/>
  <c r="O383" i="3"/>
  <c r="O389" i="3"/>
  <c r="O304" i="3"/>
  <c r="O440" i="3"/>
  <c r="O517" i="3"/>
  <c r="O561" i="3"/>
  <c r="O637" i="3"/>
  <c r="O731" i="3"/>
  <c r="O770" i="3"/>
  <c r="O827" i="3"/>
  <c r="O899" i="3"/>
  <c r="O993" i="3"/>
  <c r="O122" i="3"/>
  <c r="O142" i="3"/>
  <c r="O247" i="3"/>
  <c r="O283" i="3"/>
  <c r="O438" i="3"/>
  <c r="O461" i="3"/>
  <c r="O523" i="3"/>
  <c r="O559" i="3"/>
  <c r="O643" i="3"/>
  <c r="O730" i="3"/>
  <c r="O802" i="3"/>
  <c r="O849" i="3"/>
  <c r="O901" i="3"/>
  <c r="O954" i="3"/>
  <c r="O194" i="3"/>
  <c r="O634" i="3"/>
  <c r="R57" i="3"/>
  <c r="F13" i="1"/>
  <c r="M13" i="1"/>
  <c r="E13" i="1"/>
  <c r="L13" i="1"/>
  <c r="K13" i="1"/>
  <c r="D13" i="1"/>
  <c r="J13" i="1"/>
  <c r="H13" i="1"/>
  <c r="I13" i="1"/>
  <c r="G13" i="1"/>
  <c r="D13" i="2"/>
  <c r="D15" i="2"/>
  <c r="M93" i="3"/>
  <c r="M138" i="3"/>
  <c r="M6" i="3"/>
  <c r="M13" i="3"/>
  <c r="M104" i="3"/>
  <c r="M29" i="3"/>
  <c r="M53" i="3"/>
  <c r="M94" i="3"/>
  <c r="M66" i="3"/>
  <c r="M8" i="3"/>
  <c r="M10" i="3"/>
  <c r="M62" i="3"/>
  <c r="M55" i="3"/>
  <c r="M96" i="3"/>
  <c r="M70" i="3"/>
  <c r="M30" i="3"/>
  <c r="M65" i="3"/>
  <c r="M80" i="3"/>
  <c r="M51" i="3"/>
  <c r="M123" i="3"/>
  <c r="M32" i="3"/>
  <c r="M37" i="3"/>
  <c r="M39" i="3"/>
  <c r="M115" i="3"/>
  <c r="M47" i="3"/>
  <c r="M16" i="3"/>
  <c r="M12" i="3"/>
  <c r="M9" i="3"/>
  <c r="M45" i="3"/>
  <c r="M61" i="3"/>
  <c r="M102" i="3"/>
  <c r="M14" i="3"/>
  <c r="M88" i="3"/>
  <c r="M50" i="3"/>
  <c r="M95" i="3"/>
  <c r="M87" i="3"/>
  <c r="M85" i="3"/>
  <c r="M38" i="3"/>
  <c r="M11" i="3"/>
  <c r="M63" i="3"/>
  <c r="M24" i="3"/>
  <c r="M49" i="3"/>
  <c r="M31" i="3"/>
  <c r="M101" i="3"/>
  <c r="M21" i="3"/>
  <c r="M114" i="3"/>
  <c r="M72" i="3"/>
  <c r="M64" i="3"/>
  <c r="M7" i="3"/>
  <c r="M46" i="3"/>
  <c r="M86" i="3"/>
  <c r="M22" i="3"/>
  <c r="M77" i="3"/>
  <c r="M103" i="3"/>
  <c r="M69" i="3"/>
  <c r="M78" i="3"/>
  <c r="M54" i="3"/>
  <c r="M74" i="3"/>
  <c r="M67" i="3"/>
  <c r="M106" i="3"/>
  <c r="M97" i="3"/>
  <c r="M34" i="3"/>
  <c r="M146" i="3"/>
  <c r="M79" i="3"/>
  <c r="M73" i="3"/>
  <c r="M15" i="3"/>
  <c r="M71" i="3"/>
  <c r="M41" i="3"/>
  <c r="M56" i="3"/>
  <c r="M107" i="3"/>
  <c r="M48" i="3"/>
  <c r="M59" i="3"/>
  <c r="M58" i="3"/>
  <c r="M35" i="3"/>
  <c r="M23" i="3"/>
  <c r="M40" i="3"/>
  <c r="M154" i="3"/>
  <c r="M57" i="3"/>
  <c r="M43" i="3"/>
  <c r="M98" i="3"/>
  <c r="M90" i="3"/>
  <c r="M964" i="3"/>
  <c r="M895" i="3"/>
  <c r="M832" i="3"/>
  <c r="M777" i="3"/>
  <c r="M744" i="3"/>
  <c r="M634" i="3"/>
  <c r="M558" i="3"/>
  <c r="M522" i="3"/>
  <c r="M454" i="3"/>
  <c r="M358" i="3"/>
  <c r="M338" i="3"/>
  <c r="M246" i="3"/>
  <c r="M213" i="3"/>
  <c r="M185" i="3"/>
  <c r="M1000" i="3"/>
  <c r="M936" i="3"/>
  <c r="M881" i="3"/>
  <c r="M822" i="3"/>
  <c r="M747" i="3"/>
  <c r="M685" i="3"/>
  <c r="M621" i="3"/>
  <c r="M549" i="3"/>
  <c r="M463" i="3"/>
  <c r="M432" i="3"/>
  <c r="M279" i="3"/>
  <c r="M380" i="3"/>
  <c r="M325" i="3"/>
  <c r="M134" i="3"/>
  <c r="U985" i="3"/>
  <c r="U947" i="3"/>
  <c r="U864" i="3"/>
  <c r="U763" i="3"/>
  <c r="U756" i="3"/>
  <c r="U686" i="3"/>
  <c r="U622" i="3"/>
  <c r="U602" i="3"/>
  <c r="U480" i="3"/>
  <c r="U449" i="3"/>
  <c r="U360" i="3"/>
  <c r="U332" i="3"/>
  <c r="U250" i="3"/>
  <c r="U207" i="3"/>
  <c r="T19" i="3"/>
  <c r="M76" i="3"/>
  <c r="N428" i="3"/>
  <c r="N346" i="3"/>
  <c r="K15" i="2"/>
  <c r="M994" i="3"/>
  <c r="M913" i="3"/>
  <c r="M873" i="3"/>
  <c r="M788" i="3"/>
  <c r="M740" i="3"/>
  <c r="M662" i="3"/>
  <c r="M606" i="3"/>
  <c r="M518" i="3"/>
  <c r="M508" i="3"/>
  <c r="M425" i="3"/>
  <c r="M328" i="3"/>
  <c r="M308" i="3"/>
  <c r="M227" i="3"/>
  <c r="M183" i="3"/>
  <c r="U979" i="3"/>
  <c r="U954" i="3"/>
  <c r="U867" i="3"/>
  <c r="U773" i="3"/>
  <c r="U725" i="3"/>
  <c r="U703" i="3"/>
  <c r="U571" i="3"/>
  <c r="U502" i="3"/>
  <c r="U473" i="3"/>
  <c r="U426" i="3"/>
  <c r="U288" i="3"/>
  <c r="U333" i="3"/>
  <c r="U179" i="3"/>
  <c r="U135" i="3"/>
  <c r="T27" i="3"/>
  <c r="M84" i="3"/>
  <c r="N962" i="3"/>
  <c r="N905" i="3"/>
  <c r="N848" i="3"/>
  <c r="N785" i="3"/>
  <c r="N690" i="3"/>
  <c r="N626" i="3"/>
  <c r="N608" i="3"/>
  <c r="N522" i="3"/>
  <c r="N485" i="3"/>
  <c r="N421" i="3"/>
  <c r="N387" i="3"/>
  <c r="V155" i="3"/>
  <c r="M13" i="2"/>
  <c r="V94" i="3"/>
  <c r="V10" i="3"/>
  <c r="V106" i="3"/>
  <c r="V47" i="3"/>
  <c r="V15" i="3"/>
  <c r="V40" i="3"/>
  <c r="V26" i="3"/>
  <c r="V171" i="3"/>
  <c r="V191" i="3"/>
  <c r="V241" i="3"/>
  <c r="V316" i="3"/>
  <c r="V352" i="3"/>
  <c r="V22" i="3"/>
  <c r="V62" i="3"/>
  <c r="V124" i="3"/>
  <c r="V108" i="3"/>
  <c r="V114" i="3"/>
  <c r="V134" i="3"/>
  <c r="V264" i="3"/>
  <c r="V380" i="3"/>
  <c r="V54" i="3"/>
  <c r="V46" i="3"/>
  <c r="V131" i="3"/>
  <c r="V55" i="3"/>
  <c r="V115" i="3"/>
  <c r="V178" i="3"/>
  <c r="V198" i="3"/>
  <c r="V263" i="3"/>
  <c r="V323" i="3"/>
  <c r="V30" i="3"/>
  <c r="V70" i="3"/>
  <c r="V86" i="3"/>
  <c r="V78" i="3"/>
  <c r="V113" i="3"/>
  <c r="V141" i="3"/>
  <c r="V294" i="3"/>
  <c r="V387" i="3"/>
  <c r="V103" i="3"/>
  <c r="V95" i="3"/>
  <c r="V14" i="3"/>
  <c r="V96" i="3"/>
  <c r="V63" i="3"/>
  <c r="V13" i="3"/>
  <c r="V71" i="3"/>
  <c r="V43" i="3"/>
  <c r="V92" i="3"/>
  <c r="V177" i="3"/>
  <c r="V205" i="3"/>
  <c r="V269" i="3"/>
  <c r="V338" i="3"/>
  <c r="V39" i="3"/>
  <c r="V31" i="3"/>
  <c r="V32" i="3"/>
  <c r="V73" i="3"/>
  <c r="V80" i="3"/>
  <c r="V42" i="3"/>
  <c r="V88" i="3"/>
  <c r="V57" i="3"/>
  <c r="V28" i="3"/>
  <c r="V120" i="3"/>
  <c r="V172" i="3"/>
  <c r="V286" i="3"/>
  <c r="V281" i="3"/>
  <c r="V16" i="3"/>
  <c r="V12" i="3"/>
  <c r="V102" i="3"/>
  <c r="V24" i="3"/>
  <c r="V91" i="3"/>
  <c r="V184" i="3"/>
  <c r="V235" i="3"/>
  <c r="V309" i="3"/>
  <c r="V345" i="3"/>
  <c r="V11" i="3"/>
  <c r="V38" i="3"/>
  <c r="V79" i="3"/>
  <c r="V104" i="3"/>
  <c r="V65" i="3"/>
  <c r="V90" i="3"/>
  <c r="V27" i="3"/>
  <c r="V127" i="3"/>
  <c r="V250" i="3"/>
  <c r="V373" i="3"/>
  <c r="V288" i="3"/>
  <c r="V72" i="3"/>
  <c r="V139" i="3"/>
  <c r="V175" i="3"/>
  <c r="V374" i="3"/>
  <c r="V300" i="3"/>
  <c r="V336" i="3"/>
  <c r="V416" i="3"/>
  <c r="V479" i="3"/>
  <c r="V570" i="3"/>
  <c r="V697" i="3"/>
  <c r="V677" i="3"/>
  <c r="V715" i="3"/>
  <c r="V820" i="3"/>
  <c r="V884" i="3"/>
  <c r="V963" i="3"/>
  <c r="V99" i="3"/>
  <c r="V112" i="3"/>
  <c r="V164" i="3"/>
  <c r="V274" i="3"/>
  <c r="V273" i="3"/>
  <c r="V411" i="3"/>
  <c r="V450" i="3"/>
  <c r="V536" i="3"/>
  <c r="V608" i="3"/>
  <c r="V680" i="3"/>
  <c r="V751" i="3"/>
  <c r="V766" i="3"/>
  <c r="V869" i="3"/>
  <c r="V924" i="3"/>
  <c r="V997" i="3"/>
  <c r="V359" i="3"/>
  <c r="V430" i="3"/>
  <c r="V515" i="3"/>
  <c r="V551" i="3"/>
  <c r="V611" i="3"/>
  <c r="V706" i="3"/>
  <c r="V823" i="3"/>
  <c r="V825" i="3"/>
  <c r="V879" i="3"/>
  <c r="V973" i="3"/>
  <c r="V185" i="3"/>
  <c r="V213" i="3"/>
  <c r="V228" i="3"/>
  <c r="V346" i="3"/>
  <c r="V420" i="3"/>
  <c r="V533" i="3"/>
  <c r="V545" i="3"/>
  <c r="V557" i="3"/>
  <c r="V641" i="3"/>
  <c r="V765" i="3"/>
  <c r="V775" i="3"/>
  <c r="V838" i="3"/>
  <c r="V939" i="3"/>
  <c r="V999" i="3"/>
  <c r="V76" i="3"/>
  <c r="V200" i="3"/>
  <c r="V251" i="3"/>
  <c r="V325" i="3"/>
  <c r="V361" i="3"/>
  <c r="V81" i="3"/>
  <c r="V219" i="3"/>
  <c r="V118" i="3"/>
  <c r="V248" i="3"/>
  <c r="V364" i="3"/>
  <c r="V279" i="3"/>
  <c r="V423" i="3"/>
  <c r="V486" i="3"/>
  <c r="V593" i="3"/>
  <c r="V49" i="3"/>
  <c r="V17" i="3"/>
  <c r="V8" i="3"/>
  <c r="V162" i="3"/>
  <c r="V182" i="3"/>
  <c r="V247" i="3"/>
  <c r="V307" i="3"/>
  <c r="V343" i="3"/>
  <c r="V414" i="3"/>
  <c r="V563" i="3"/>
  <c r="V592" i="3"/>
  <c r="V652" i="3"/>
  <c r="V691" i="3"/>
  <c r="V795" i="3"/>
  <c r="V809" i="3"/>
  <c r="V888" i="3"/>
  <c r="V957" i="3"/>
  <c r="V34" i="3"/>
  <c r="V119" i="3"/>
  <c r="V242" i="3"/>
  <c r="V365" i="3"/>
  <c r="V280" i="3"/>
  <c r="V425" i="3"/>
  <c r="V456" i="3"/>
  <c r="V534" i="3"/>
  <c r="V614" i="3"/>
  <c r="V678" i="3"/>
  <c r="V732" i="3"/>
  <c r="V813" i="3"/>
  <c r="V864" i="3"/>
  <c r="V929" i="3"/>
  <c r="V993" i="3"/>
  <c r="V412" i="3"/>
  <c r="V500" i="3"/>
  <c r="V537" i="3"/>
  <c r="V705" i="3"/>
  <c r="V633" i="3"/>
  <c r="V760" i="3"/>
  <c r="V767" i="3"/>
  <c r="V830" i="3"/>
  <c r="V918" i="3"/>
  <c r="V991" i="3"/>
  <c r="V20" i="3"/>
  <c r="V192" i="3"/>
  <c r="V243" i="3"/>
  <c r="V317" i="3"/>
  <c r="V353" i="3"/>
  <c r="V426" i="3"/>
  <c r="V465" i="3"/>
  <c r="V543" i="3"/>
  <c r="V615" i="3"/>
  <c r="V709" i="3"/>
  <c r="V741" i="3"/>
  <c r="V764" i="3"/>
  <c r="V874" i="3"/>
  <c r="V948" i="3"/>
  <c r="V978" i="3"/>
  <c r="V75" i="3"/>
  <c r="V187" i="3"/>
  <c r="V207" i="3"/>
  <c r="V257" i="3"/>
  <c r="V332" i="3"/>
  <c r="V368" i="3"/>
  <c r="V448" i="3"/>
  <c r="V454" i="3"/>
  <c r="V602" i="3"/>
  <c r="V621" i="3"/>
  <c r="V722" i="3"/>
  <c r="V747" i="3"/>
  <c r="V859" i="3"/>
  <c r="V883" i="3"/>
  <c r="V967" i="3"/>
  <c r="V67" i="3"/>
  <c r="V7" i="3"/>
  <c r="V51" i="3"/>
  <c r="V44" i="3"/>
  <c r="V226" i="3"/>
  <c r="V125" i="3"/>
  <c r="V270" i="3"/>
  <c r="V371" i="3"/>
  <c r="V405" i="3"/>
  <c r="V477" i="3"/>
  <c r="V506" i="3"/>
  <c r="V599" i="3"/>
  <c r="V610" i="3"/>
  <c r="V674" i="3"/>
  <c r="V802" i="3"/>
  <c r="V824" i="3"/>
  <c r="V893" i="3"/>
  <c r="V992" i="3"/>
  <c r="V163" i="3"/>
  <c r="V183" i="3"/>
  <c r="V233" i="3"/>
  <c r="V308" i="3"/>
  <c r="V344" i="3"/>
  <c r="V424" i="3"/>
  <c r="V487" i="3"/>
  <c r="V578" i="3"/>
  <c r="V730" i="3"/>
  <c r="V685" i="3"/>
  <c r="V723" i="3"/>
  <c r="V828" i="3"/>
  <c r="V892" i="3"/>
  <c r="V926" i="3"/>
  <c r="V419" i="3"/>
  <c r="V458" i="3"/>
  <c r="V544" i="3"/>
  <c r="V616" i="3"/>
  <c r="V688" i="3"/>
  <c r="V759" i="3"/>
  <c r="V774" i="3"/>
  <c r="V877" i="3"/>
  <c r="V927" i="3"/>
  <c r="V1005" i="3"/>
  <c r="V83" i="3"/>
  <c r="V135" i="3"/>
  <c r="V258" i="3"/>
  <c r="V381" i="3"/>
  <c r="V296" i="3"/>
  <c r="V441" i="3"/>
  <c r="V472" i="3"/>
  <c r="V553" i="3"/>
  <c r="V630" i="3"/>
  <c r="V694" i="3"/>
  <c r="V748" i="3"/>
  <c r="V829" i="3"/>
  <c r="V882" i="3"/>
  <c r="V945" i="3"/>
  <c r="V74" i="3"/>
  <c r="V130" i="3"/>
  <c r="V150" i="3"/>
  <c r="V334" i="3"/>
  <c r="V275" i="3"/>
  <c r="V311" i="3"/>
  <c r="V451" i="3"/>
  <c r="V524" i="3"/>
  <c r="V560" i="3"/>
  <c r="V620" i="3"/>
  <c r="V659" i="3"/>
  <c r="V763" i="3"/>
  <c r="V834" i="3"/>
  <c r="V904" i="3"/>
  <c r="V976" i="3"/>
  <c r="V66" i="3"/>
  <c r="V64" i="3"/>
  <c r="V23" i="3"/>
  <c r="V56" i="3"/>
  <c r="V50" i="3"/>
  <c r="V161" i="3"/>
  <c r="V189" i="3"/>
  <c r="V253" i="3"/>
  <c r="V322" i="3"/>
  <c r="V396" i="3"/>
  <c r="V484" i="3"/>
  <c r="V521" i="3"/>
  <c r="V598" i="3"/>
  <c r="V617" i="3"/>
  <c r="V744" i="3"/>
  <c r="V792" i="3"/>
  <c r="V814" i="3"/>
  <c r="V902" i="3"/>
  <c r="V984" i="3"/>
  <c r="V227" i="3"/>
  <c r="V126" i="3"/>
  <c r="V256" i="3"/>
  <c r="V372" i="3"/>
  <c r="V287" i="3"/>
  <c r="V431" i="3"/>
  <c r="V494" i="3"/>
  <c r="V601" i="3"/>
  <c r="V657" i="3"/>
  <c r="V692" i="3"/>
  <c r="V777" i="3"/>
  <c r="V810" i="3"/>
  <c r="V881" i="3"/>
  <c r="V952" i="3"/>
  <c r="V418" i="3"/>
  <c r="V457" i="3"/>
  <c r="V535" i="3"/>
  <c r="V607" i="3"/>
  <c r="V703" i="3"/>
  <c r="V733" i="3"/>
  <c r="V819" i="3"/>
  <c r="V866" i="3"/>
  <c r="V940" i="3"/>
  <c r="V1003" i="3"/>
  <c r="V82" i="3"/>
  <c r="V19" i="3"/>
  <c r="V179" i="3"/>
  <c r="V199" i="3"/>
  <c r="V249" i="3"/>
  <c r="V324" i="3"/>
  <c r="V360" i="3"/>
  <c r="V440" i="3"/>
  <c r="V508" i="3"/>
  <c r="V594" i="3"/>
  <c r="V613" i="3"/>
  <c r="V701" i="3"/>
  <c r="V739" i="3"/>
  <c r="V844" i="3"/>
  <c r="V903" i="3"/>
  <c r="V942" i="3"/>
  <c r="V194" i="3"/>
  <c r="V214" i="3"/>
  <c r="V238" i="3"/>
  <c r="V339" i="3"/>
  <c r="V375" i="3"/>
  <c r="V446" i="3"/>
  <c r="V531" i="3"/>
  <c r="V567" i="3"/>
  <c r="V627" i="3"/>
  <c r="V714" i="3"/>
  <c r="V770" i="3"/>
  <c r="V841" i="3"/>
  <c r="V895" i="3"/>
  <c r="V956" i="3"/>
  <c r="V97" i="3"/>
  <c r="V48" i="3"/>
  <c r="V225" i="3"/>
  <c r="V156" i="3"/>
  <c r="V268" i="3"/>
  <c r="V386" i="3"/>
  <c r="V403" i="3"/>
  <c r="V516" i="3"/>
  <c r="V528" i="3"/>
  <c r="V597" i="3"/>
  <c r="V672" i="3"/>
  <c r="V743" i="3"/>
  <c r="V815" i="3"/>
  <c r="V861" i="3"/>
  <c r="V916" i="3"/>
  <c r="V989" i="3"/>
  <c r="V123" i="3"/>
  <c r="V170" i="3"/>
  <c r="V190" i="3"/>
  <c r="V255" i="3"/>
  <c r="V315" i="3"/>
  <c r="V351" i="3"/>
  <c r="V422" i="3"/>
  <c r="V507" i="3"/>
  <c r="V600" i="3"/>
  <c r="V689" i="3"/>
  <c r="V699" i="3"/>
  <c r="V803" i="3"/>
  <c r="V817" i="3"/>
  <c r="V896" i="3"/>
  <c r="V965" i="3"/>
  <c r="V433" i="3"/>
  <c r="V464" i="3"/>
  <c r="V542" i="3"/>
  <c r="V622" i="3"/>
  <c r="V686" i="3"/>
  <c r="V740" i="3"/>
  <c r="V821" i="3"/>
  <c r="V872" i="3"/>
  <c r="V937" i="3"/>
  <c r="V1001" i="3"/>
  <c r="V18" i="3"/>
  <c r="V122" i="3"/>
  <c r="V142" i="3"/>
  <c r="V302" i="3"/>
  <c r="V388" i="3"/>
  <c r="V303" i="3"/>
  <c r="V447" i="3"/>
  <c r="V541" i="3"/>
  <c r="V552" i="3"/>
  <c r="V612" i="3"/>
  <c r="V737" i="3"/>
  <c r="V761" i="3"/>
  <c r="V826" i="3"/>
  <c r="V897" i="3"/>
  <c r="V968" i="3"/>
  <c r="V41" i="3"/>
  <c r="V87" i="3"/>
  <c r="V33" i="3"/>
  <c r="V89" i="3"/>
  <c r="V168" i="3"/>
  <c r="V220" i="3"/>
  <c r="V293" i="3"/>
  <c r="V329" i="3"/>
  <c r="V402" i="3"/>
  <c r="V501" i="3"/>
  <c r="V519" i="3"/>
  <c r="V588" i="3"/>
  <c r="V687" i="3"/>
  <c r="V769" i="3"/>
  <c r="V797" i="3"/>
  <c r="V890" i="3"/>
  <c r="V947" i="3"/>
  <c r="V987" i="3"/>
  <c r="V147" i="3"/>
  <c r="V100" i="3"/>
  <c r="V105" i="3"/>
  <c r="V133" i="3"/>
  <c r="V271" i="3"/>
  <c r="V379" i="3"/>
  <c r="V413" i="3"/>
  <c r="V485" i="3"/>
  <c r="V514" i="3"/>
  <c r="V624" i="3"/>
  <c r="V618" i="3"/>
  <c r="V682" i="3"/>
  <c r="V785" i="3"/>
  <c r="V832" i="3"/>
  <c r="V915" i="3"/>
  <c r="V954" i="3"/>
  <c r="V432" i="3"/>
  <c r="V495" i="3"/>
  <c r="V586" i="3"/>
  <c r="V605" i="3"/>
  <c r="V693" i="3"/>
  <c r="V731" i="3"/>
  <c r="V836" i="3"/>
  <c r="V900" i="3"/>
  <c r="V934" i="3"/>
  <c r="V186" i="3"/>
  <c r="V206" i="3"/>
  <c r="V230" i="3"/>
  <c r="V331" i="3"/>
  <c r="V367" i="3"/>
  <c r="V438" i="3"/>
  <c r="V523" i="3"/>
  <c r="V559" i="3"/>
  <c r="V619" i="3"/>
  <c r="V710" i="3"/>
  <c r="V762" i="3"/>
  <c r="V833" i="3"/>
  <c r="V887" i="3"/>
  <c r="V1000" i="3"/>
  <c r="V193" i="3"/>
  <c r="V221" i="3"/>
  <c r="V236" i="3"/>
  <c r="V354" i="3"/>
  <c r="V428" i="3"/>
  <c r="V475" i="3"/>
  <c r="V561" i="3"/>
  <c r="V565" i="3"/>
  <c r="V649" i="3"/>
  <c r="V711" i="3"/>
  <c r="V783" i="3"/>
  <c r="V846" i="3"/>
  <c r="V909" i="3"/>
  <c r="V982" i="3"/>
  <c r="V25" i="3"/>
  <c r="V111" i="3"/>
  <c r="V234" i="3"/>
  <c r="V357" i="3"/>
  <c r="V393" i="3"/>
  <c r="V417" i="3"/>
  <c r="V509" i="3"/>
  <c r="V526" i="3"/>
  <c r="V655" i="3"/>
  <c r="V670" i="3"/>
  <c r="V724" i="3"/>
  <c r="V804" i="3"/>
  <c r="V856" i="3"/>
  <c r="V959" i="3"/>
  <c r="V985" i="3"/>
  <c r="V36" i="3"/>
  <c r="V169" i="3"/>
  <c r="V197" i="3"/>
  <c r="V261" i="3"/>
  <c r="V330" i="3"/>
  <c r="V404" i="3"/>
  <c r="V492" i="3"/>
  <c r="V529" i="3"/>
  <c r="V673" i="3"/>
  <c r="V625" i="3"/>
  <c r="V752" i="3"/>
  <c r="V800" i="3"/>
  <c r="V822" i="3"/>
  <c r="V910" i="3"/>
  <c r="V983" i="3"/>
  <c r="V295" i="3"/>
  <c r="V439" i="3"/>
  <c r="V504" i="3"/>
  <c r="V632" i="3"/>
  <c r="V604" i="3"/>
  <c r="V700" i="3"/>
  <c r="V753" i="3"/>
  <c r="V818" i="3"/>
  <c r="V889" i="3"/>
  <c r="V960" i="3"/>
  <c r="V121" i="3"/>
  <c r="V149" i="3"/>
  <c r="V326" i="3"/>
  <c r="V282" i="3"/>
  <c r="V429" i="3"/>
  <c r="V517" i="3"/>
  <c r="V530" i="3"/>
  <c r="V558" i="3"/>
  <c r="V634" i="3"/>
  <c r="V698" i="3"/>
  <c r="V801" i="3"/>
  <c r="V848" i="3"/>
  <c r="V913" i="3"/>
  <c r="V970" i="3"/>
  <c r="V136" i="3"/>
  <c r="V188" i="3"/>
  <c r="V350" i="3"/>
  <c r="V297" i="3"/>
  <c r="V435" i="3"/>
  <c r="V474" i="3"/>
  <c r="V571" i="3"/>
  <c r="V556" i="3"/>
  <c r="V704" i="3"/>
  <c r="V734" i="3"/>
  <c r="V790" i="3"/>
  <c r="V860" i="3"/>
  <c r="V906" i="3"/>
  <c r="V988" i="3"/>
  <c r="M973" i="3"/>
  <c r="M896" i="3"/>
  <c r="M849" i="3"/>
  <c r="M794" i="3"/>
  <c r="M682" i="3"/>
  <c r="M610" i="3"/>
  <c r="M599" i="3"/>
  <c r="M586" i="3"/>
  <c r="M429" i="3"/>
  <c r="M334" i="3"/>
  <c r="M314" i="3"/>
  <c r="M263" i="3"/>
  <c r="M189" i="3"/>
  <c r="M161" i="3"/>
  <c r="U967" i="3"/>
  <c r="U918" i="3"/>
  <c r="U850" i="3"/>
  <c r="U760" i="3"/>
  <c r="U708" i="3"/>
  <c r="U627" i="3"/>
  <c r="U605" i="3"/>
  <c r="U524" i="3"/>
  <c r="U438" i="3"/>
  <c r="U294" i="3"/>
  <c r="U387" i="3"/>
  <c r="U285" i="3"/>
  <c r="U141" i="3"/>
  <c r="U113" i="3"/>
  <c r="Q56" i="3"/>
  <c r="N993" i="3"/>
  <c r="N929" i="3"/>
  <c r="N856" i="3"/>
  <c r="N796" i="3"/>
  <c r="U657" i="3"/>
  <c r="U553" i="3"/>
  <c r="U532" i="3"/>
  <c r="U415" i="3"/>
  <c r="U327" i="3"/>
  <c r="U299" i="3"/>
  <c r="U389" i="3"/>
  <c r="U174" i="3"/>
  <c r="V6" i="3"/>
  <c r="S66" i="3"/>
  <c r="N1004" i="3"/>
  <c r="N922" i="3"/>
  <c r="N876" i="3"/>
  <c r="N790" i="3"/>
  <c r="N750" i="3"/>
  <c r="N663" i="3"/>
  <c r="N588" i="3"/>
  <c r="N511" i="3"/>
  <c r="N474" i="3"/>
  <c r="N463" i="3"/>
  <c r="N313" i="3"/>
  <c r="N277" i="3"/>
  <c r="N196" i="3"/>
  <c r="N152" i="3"/>
  <c r="V981" i="3"/>
  <c r="V908" i="3"/>
  <c r="V853" i="3"/>
  <c r="V807" i="3"/>
  <c r="V735" i="3"/>
  <c r="V664" i="3"/>
  <c r="V589" i="3"/>
  <c r="V520" i="3"/>
  <c r="V499" i="3"/>
  <c r="V395" i="3"/>
  <c r="V378" i="3"/>
  <c r="V260" i="3"/>
  <c r="V148" i="3"/>
  <c r="V217" i="3"/>
  <c r="R32" i="3"/>
  <c r="S89" i="3"/>
  <c r="O972" i="3"/>
  <c r="O928" i="3"/>
  <c r="N502" i="3"/>
  <c r="N481" i="3"/>
  <c r="N442" i="3"/>
  <c r="N369" i="3"/>
  <c r="N333" i="3"/>
  <c r="N251" i="3"/>
  <c r="N208" i="3"/>
  <c r="V1004" i="3"/>
  <c r="V922" i="3"/>
  <c r="V876" i="3"/>
  <c r="V806" i="3"/>
  <c r="V750" i="3"/>
  <c r="V671" i="3"/>
  <c r="V572" i="3"/>
  <c r="V503" i="3"/>
  <c r="V490" i="3"/>
  <c r="V459" i="3"/>
  <c r="V313" i="3"/>
  <c r="V277" i="3"/>
  <c r="V204" i="3"/>
  <c r="V152" i="3"/>
  <c r="M83" i="3"/>
  <c r="O970" i="3"/>
  <c r="O914" i="3"/>
  <c r="O840" i="3"/>
  <c r="O777" i="3"/>
  <c r="O721" i="3"/>
  <c r="O610" i="3"/>
  <c r="O575" i="3"/>
  <c r="O539" i="3"/>
  <c r="O477" i="3"/>
  <c r="O397" i="3"/>
  <c r="O299" i="3"/>
  <c r="O263" i="3"/>
  <c r="O158" i="3"/>
  <c r="O138" i="3"/>
  <c r="R39" i="3"/>
  <c r="S96" i="3"/>
  <c r="Q45" i="3"/>
  <c r="R102" i="3"/>
  <c r="Q955" i="3"/>
  <c r="N143" i="3"/>
  <c r="V994" i="3"/>
  <c r="V930" i="3"/>
  <c r="V865" i="3"/>
  <c r="V780" i="3"/>
  <c r="V757" i="3"/>
  <c r="V717" i="3"/>
  <c r="V631" i="3"/>
  <c r="V502" i="3"/>
  <c r="V481" i="3"/>
  <c r="V442" i="3"/>
  <c r="V369" i="3"/>
  <c r="V333" i="3"/>
  <c r="V259" i="3"/>
  <c r="V208" i="3"/>
  <c r="U19" i="3"/>
  <c r="N76" i="3"/>
  <c r="O983" i="3"/>
  <c r="O911" i="3"/>
  <c r="O831" i="3"/>
  <c r="O784" i="3"/>
  <c r="O720" i="3"/>
  <c r="O738" i="3"/>
  <c r="O574" i="3"/>
  <c r="O538" i="3"/>
  <c r="O399" i="3"/>
  <c r="O362" i="3"/>
  <c r="O303" i="3"/>
  <c r="O151" i="3"/>
  <c r="Q54" i="3"/>
  <c r="O59" i="3"/>
  <c r="Q958" i="3"/>
  <c r="Q779" i="3"/>
  <c r="Q616" i="3"/>
  <c r="N374" i="3"/>
  <c r="V950" i="3"/>
  <c r="V811" i="3"/>
  <c r="V623" i="3"/>
  <c r="V449" i="3"/>
  <c r="V157" i="3"/>
  <c r="O951" i="3"/>
  <c r="O660" i="3"/>
  <c r="O448" i="3"/>
  <c r="O143" i="3"/>
  <c r="Q827" i="3"/>
  <c r="V886" i="3"/>
  <c r="V289" i="3"/>
  <c r="O841" i="3"/>
  <c r="O275" i="3"/>
  <c r="Q936" i="3"/>
  <c r="N633" i="3"/>
  <c r="N169" i="3"/>
  <c r="V522" i="3"/>
  <c r="V858" i="3"/>
  <c r="V337" i="3"/>
  <c r="O853" i="3"/>
  <c r="O323" i="3"/>
  <c r="Q995" i="3"/>
  <c r="N335" i="3"/>
  <c r="V754" i="3"/>
  <c r="Q7" i="3"/>
  <c r="I23" i="1"/>
  <c r="F23" i="1"/>
  <c r="H23" i="1"/>
  <c r="D19" i="2"/>
  <c r="N19" i="2" s="1"/>
  <c r="G23" i="1"/>
  <c r="J23" i="1"/>
  <c r="M23" i="1"/>
  <c r="E23" i="1"/>
  <c r="K23" i="1"/>
  <c r="L23" i="1"/>
  <c r="D23" i="1"/>
  <c r="S26" i="3"/>
  <c r="T7" i="3"/>
  <c r="K13" i="2"/>
  <c r="T129" i="3"/>
  <c r="T127" i="3"/>
  <c r="T471" i="3"/>
  <c r="T745" i="3"/>
  <c r="T937" i="3"/>
  <c r="T121" i="3"/>
  <c r="T351" i="3"/>
  <c r="T704" i="3"/>
  <c r="T855" i="3"/>
  <c r="T1001" i="3"/>
  <c r="T36" i="3"/>
  <c r="T143" i="3"/>
  <c r="T171" i="3"/>
  <c r="T388" i="3"/>
  <c r="T296" i="3"/>
  <c r="T435" i="3"/>
  <c r="T458" i="3"/>
  <c r="T536" i="3"/>
  <c r="T556" i="3"/>
  <c r="T648" i="3"/>
  <c r="T710" i="3"/>
  <c r="T766" i="3"/>
  <c r="T861" i="3"/>
  <c r="T910" i="3"/>
  <c r="T293" i="3"/>
  <c r="T358" i="3"/>
  <c r="T297" i="3"/>
  <c r="T649" i="3"/>
  <c r="T917" i="3"/>
  <c r="T234" i="3"/>
  <c r="T236" i="3"/>
  <c r="T611" i="3"/>
  <c r="T215" i="3"/>
  <c r="T443" i="3"/>
  <c r="T628" i="3"/>
  <c r="T842" i="3"/>
  <c r="T109" i="3"/>
  <c r="T265" i="3"/>
  <c r="T355" i="3"/>
  <c r="T375" i="3"/>
  <c r="T399" i="3"/>
  <c r="T495" i="3"/>
  <c r="T516" i="3"/>
  <c r="T629" i="3"/>
  <c r="T728" i="3"/>
  <c r="T755" i="3"/>
  <c r="T778" i="3"/>
  <c r="T888" i="3"/>
  <c r="T936" i="3"/>
  <c r="T148" i="3"/>
  <c r="T142" i="3"/>
  <c r="T529" i="3"/>
  <c r="T303" i="3"/>
  <c r="T571" i="3"/>
  <c r="T986" i="3"/>
  <c r="T181" i="3"/>
  <c r="T231" i="3"/>
  <c r="T306" i="3"/>
  <c r="T326" i="3"/>
  <c r="T406" i="3"/>
  <c r="T477" i="3"/>
  <c r="T577" i="3"/>
  <c r="T644" i="3"/>
  <c r="T667" i="3"/>
  <c r="T713" i="3"/>
  <c r="T851" i="3"/>
  <c r="T868" i="3"/>
  <c r="T957" i="3"/>
  <c r="T419" i="3"/>
  <c r="T338" i="3"/>
  <c r="T707" i="3"/>
  <c r="T222" i="3"/>
  <c r="T381" i="3"/>
  <c r="T627" i="3"/>
  <c r="T824" i="3"/>
  <c r="T175" i="3"/>
  <c r="T203" i="3"/>
  <c r="T259" i="3"/>
  <c r="T328" i="3"/>
  <c r="T402" i="3"/>
  <c r="T490" i="3"/>
  <c r="T503" i="3"/>
  <c r="T588" i="3"/>
  <c r="T623" i="3"/>
  <c r="T742" i="3"/>
  <c r="T798" i="3"/>
  <c r="T812" i="3"/>
  <c r="T908" i="3"/>
  <c r="T316" i="3"/>
  <c r="T271" i="3"/>
  <c r="T425" i="3"/>
  <c r="T456" i="3"/>
  <c r="T518" i="3"/>
  <c r="T603" i="3"/>
  <c r="T694" i="3"/>
  <c r="T749" i="3"/>
  <c r="T825" i="3"/>
  <c r="T880" i="3"/>
  <c r="T914" i="3"/>
  <c r="T987" i="3"/>
  <c r="T418" i="3"/>
  <c r="T539" i="3"/>
  <c r="T630" i="3"/>
  <c r="T618" i="3"/>
  <c r="T682" i="3"/>
  <c r="T771" i="3"/>
  <c r="T849" i="3"/>
  <c r="T895" i="3"/>
  <c r="T974" i="3"/>
  <c r="T101" i="3"/>
  <c r="T73" i="3"/>
  <c r="T978" i="3"/>
  <c r="T69" i="3"/>
  <c r="T11" i="3"/>
  <c r="T1000" i="3"/>
  <c r="T61" i="3"/>
  <c r="T155" i="3"/>
  <c r="T199" i="3"/>
  <c r="T534" i="3"/>
  <c r="T776" i="3"/>
  <c r="T943" i="3"/>
  <c r="T62" i="3"/>
  <c r="T426" i="3"/>
  <c r="T724" i="3"/>
  <c r="T898" i="3"/>
  <c r="T207" i="3"/>
  <c r="T229" i="3"/>
  <c r="T250" i="3"/>
  <c r="T360" i="3"/>
  <c r="T434" i="3"/>
  <c r="T473" i="3"/>
  <c r="T535" i="3"/>
  <c r="T563" i="3"/>
  <c r="T655" i="3"/>
  <c r="T709" i="3"/>
  <c r="T781" i="3"/>
  <c r="T844" i="3"/>
  <c r="T949" i="3"/>
  <c r="T190" i="3"/>
  <c r="T436" i="3"/>
  <c r="T432" i="3"/>
  <c r="T367" i="3"/>
  <c r="T743" i="3"/>
  <c r="T912" i="3"/>
  <c r="T280" i="3"/>
  <c r="T274" i="3"/>
  <c r="T699" i="3"/>
  <c r="T108" i="3"/>
  <c r="T457" i="3"/>
  <c r="T679" i="3"/>
  <c r="T829" i="3"/>
  <c r="T173" i="3"/>
  <c r="T372" i="3"/>
  <c r="T298" i="3"/>
  <c r="T318" i="3"/>
  <c r="T398" i="3"/>
  <c r="T547" i="3"/>
  <c r="T575" i="3"/>
  <c r="T636" i="3"/>
  <c r="T659" i="3"/>
  <c r="T767" i="3"/>
  <c r="T843" i="3"/>
  <c r="T860" i="3"/>
  <c r="T942" i="3"/>
  <c r="T256" i="3"/>
  <c r="T220" i="3"/>
  <c r="T576" i="3"/>
  <c r="T151" i="3"/>
  <c r="T317" i="3"/>
  <c r="T642" i="3"/>
  <c r="T217" i="3"/>
  <c r="T124" i="3"/>
  <c r="T254" i="3"/>
  <c r="T370" i="3"/>
  <c r="T390" i="3"/>
  <c r="T413" i="3"/>
  <c r="T484" i="3"/>
  <c r="T583" i="3"/>
  <c r="T643" i="3"/>
  <c r="T658" i="3"/>
  <c r="T744" i="3"/>
  <c r="T869" i="3"/>
  <c r="T913" i="3"/>
  <c r="T950" i="3"/>
  <c r="T294" i="3"/>
  <c r="T772" i="3"/>
  <c r="T172" i="3"/>
  <c r="T448" i="3"/>
  <c r="T662" i="3"/>
  <c r="T874" i="3"/>
  <c r="T118" i="3"/>
  <c r="T154" i="3"/>
  <c r="T284" i="3"/>
  <c r="T392" i="3"/>
  <c r="T417" i="3"/>
  <c r="T515" i="3"/>
  <c r="T510" i="3"/>
  <c r="T595" i="3"/>
  <c r="T686" i="3"/>
  <c r="T741" i="3"/>
  <c r="T809" i="3"/>
  <c r="T875" i="3"/>
  <c r="T906" i="3"/>
  <c r="T315" i="3"/>
  <c r="T335" i="3"/>
  <c r="T416" i="3"/>
  <c r="T455" i="3"/>
  <c r="T533" i="3"/>
  <c r="T594" i="3"/>
  <c r="T669" i="3"/>
  <c r="T779" i="3"/>
  <c r="T795" i="3"/>
  <c r="T864" i="3"/>
  <c r="T930" i="3"/>
  <c r="T985" i="3"/>
  <c r="T52" i="3"/>
  <c r="T437" i="3"/>
  <c r="T521" i="3"/>
  <c r="T590" i="3"/>
  <c r="T625" i="3"/>
  <c r="T689" i="3"/>
  <c r="T768" i="3"/>
  <c r="T815" i="3"/>
  <c r="T893" i="3"/>
  <c r="T998" i="3"/>
  <c r="T37" i="3"/>
  <c r="T72" i="3"/>
  <c r="T976" i="3"/>
  <c r="T87" i="3"/>
  <c r="T58" i="3"/>
  <c r="T992" i="3"/>
  <c r="T112" i="3"/>
  <c r="T228" i="3"/>
  <c r="T156" i="3"/>
  <c r="T555" i="3"/>
  <c r="T819" i="3"/>
  <c r="T973" i="3"/>
  <c r="T39" i="3"/>
  <c r="T134" i="3"/>
  <c r="T444" i="3"/>
  <c r="T738" i="3"/>
  <c r="T921" i="3"/>
  <c r="T93" i="3"/>
  <c r="T150" i="3"/>
  <c r="T186" i="3"/>
  <c r="T275" i="3"/>
  <c r="T295" i="3"/>
  <c r="T449" i="3"/>
  <c r="T480" i="3"/>
  <c r="T542" i="3"/>
  <c r="T554" i="3"/>
  <c r="T711" i="3"/>
  <c r="T732" i="3"/>
  <c r="T780" i="3"/>
  <c r="T866" i="3"/>
  <c r="T904" i="3"/>
  <c r="T247" i="3"/>
  <c r="T472" i="3"/>
  <c r="T28" i="3"/>
  <c r="T442" i="3"/>
  <c r="T718" i="3"/>
  <c r="T964" i="3"/>
  <c r="T46" i="3"/>
  <c r="T147" i="3"/>
  <c r="T433" i="3"/>
  <c r="T287" i="3"/>
  <c r="T813" i="3"/>
  <c r="T130" i="3"/>
  <c r="T466" i="3"/>
  <c r="T715" i="3"/>
  <c r="T852" i="3"/>
  <c r="T9" i="3"/>
  <c r="T209" i="3"/>
  <c r="T116" i="3"/>
  <c r="T246" i="3"/>
  <c r="T362" i="3"/>
  <c r="T382" i="3"/>
  <c r="T405" i="3"/>
  <c r="T476" i="3"/>
  <c r="T600" i="3"/>
  <c r="T635" i="3"/>
  <c r="T716" i="3"/>
  <c r="T736" i="3"/>
  <c r="T850" i="3"/>
  <c r="T897" i="3"/>
  <c r="T947" i="3"/>
  <c r="T169" i="3"/>
  <c r="T323" i="3"/>
  <c r="T263" i="3"/>
  <c r="T605" i="3"/>
  <c r="T165" i="3"/>
  <c r="T453" i="3"/>
  <c r="T720" i="3"/>
  <c r="T160" i="3"/>
  <c r="T188" i="3"/>
  <c r="T253" i="3"/>
  <c r="T313" i="3"/>
  <c r="T333" i="3"/>
  <c r="T412" i="3"/>
  <c r="T606" i="3"/>
  <c r="T566" i="3"/>
  <c r="T687" i="3"/>
  <c r="T665" i="3"/>
  <c r="T793" i="3"/>
  <c r="T840" i="3"/>
  <c r="T894" i="3"/>
  <c r="T441" i="3"/>
  <c r="T194" i="3"/>
  <c r="T459" i="3"/>
  <c r="T701" i="3"/>
  <c r="T889" i="3"/>
  <c r="T182" i="3"/>
  <c r="T218" i="3"/>
  <c r="T307" i="3"/>
  <c r="T327" i="3"/>
  <c r="T408" i="3"/>
  <c r="T523" i="3"/>
  <c r="T525" i="3"/>
  <c r="T586" i="3"/>
  <c r="T661" i="3"/>
  <c r="T763" i="3"/>
  <c r="T787" i="3"/>
  <c r="T856" i="3"/>
  <c r="T941" i="3"/>
  <c r="T183" i="3"/>
  <c r="T379" i="3"/>
  <c r="T278" i="3"/>
  <c r="T423" i="3"/>
  <c r="T470" i="3"/>
  <c r="T540" i="3"/>
  <c r="T653" i="3"/>
  <c r="T676" i="3"/>
  <c r="T722" i="3"/>
  <c r="T802" i="3"/>
  <c r="T870" i="3"/>
  <c r="T927" i="3"/>
  <c r="T991" i="3"/>
  <c r="T177" i="3"/>
  <c r="T499" i="3"/>
  <c r="T520" i="3"/>
  <c r="T622" i="3"/>
  <c r="T632" i="3"/>
  <c r="T696" i="3"/>
  <c r="T807" i="3"/>
  <c r="T838" i="3"/>
  <c r="T911" i="3"/>
  <c r="T960" i="3"/>
  <c r="T54" i="3"/>
  <c r="T103" i="3"/>
  <c r="T23" i="3"/>
  <c r="T122" i="3"/>
  <c r="T979" i="3"/>
  <c r="T133" i="3"/>
  <c r="T330" i="3"/>
  <c r="T264" i="3"/>
  <c r="T626" i="3"/>
  <c r="T823" i="3"/>
  <c r="T968" i="3"/>
  <c r="T29" i="3"/>
  <c r="T219" i="3"/>
  <c r="T192" i="3"/>
  <c r="T452" i="3"/>
  <c r="T759" i="3"/>
  <c r="T933" i="3"/>
  <c r="T214" i="3"/>
  <c r="T249" i="3"/>
  <c r="T339" i="3"/>
  <c r="T359" i="3"/>
  <c r="T440" i="3"/>
  <c r="T479" i="3"/>
  <c r="T585" i="3"/>
  <c r="T613" i="3"/>
  <c r="T693" i="3"/>
  <c r="T739" i="3"/>
  <c r="T762" i="3"/>
  <c r="T863" i="3"/>
  <c r="T965" i="3"/>
  <c r="T528" i="3"/>
  <c r="T201" i="3"/>
  <c r="T397" i="3"/>
  <c r="T747" i="3"/>
  <c r="T984" i="3"/>
  <c r="T427" i="3"/>
  <c r="T237" i="3"/>
  <c r="T514" i="3"/>
  <c r="T712" i="3"/>
  <c r="T918" i="3"/>
  <c r="T152" i="3"/>
  <c r="T180" i="3"/>
  <c r="T245" i="3"/>
  <c r="T305" i="3"/>
  <c r="T325" i="3"/>
  <c r="T404" i="3"/>
  <c r="T546" i="3"/>
  <c r="T558" i="3"/>
  <c r="T650" i="3"/>
  <c r="T735" i="3"/>
  <c r="T785" i="3"/>
  <c r="T832" i="3"/>
  <c r="T886" i="3"/>
  <c r="T972" i="3"/>
  <c r="T126" i="3"/>
  <c r="T343" i="3"/>
  <c r="T331" i="3"/>
  <c r="T647" i="3"/>
  <c r="T179" i="3"/>
  <c r="T396" i="3"/>
  <c r="T839" i="3"/>
  <c r="T224" i="3"/>
  <c r="T131" i="3"/>
  <c r="T268" i="3"/>
  <c r="T377" i="3"/>
  <c r="T395" i="3"/>
  <c r="T475" i="3"/>
  <c r="T638" i="3"/>
  <c r="T581" i="3"/>
  <c r="T608" i="3"/>
  <c r="T672" i="3"/>
  <c r="T783" i="3"/>
  <c r="T814" i="3"/>
  <c r="T891" i="3"/>
  <c r="T191" i="3"/>
  <c r="T450" i="3"/>
  <c r="T92" i="3"/>
  <c r="T238" i="3"/>
  <c r="T487" i="3"/>
  <c r="T727" i="3"/>
  <c r="T907" i="3"/>
  <c r="T68" i="3"/>
  <c r="T125" i="3"/>
  <c r="T240" i="3"/>
  <c r="T371" i="3"/>
  <c r="T391" i="3"/>
  <c r="T415" i="3"/>
  <c r="T462" i="3"/>
  <c r="T532" i="3"/>
  <c r="T645" i="3"/>
  <c r="T668" i="3"/>
  <c r="T714" i="3"/>
  <c r="T794" i="3"/>
  <c r="T862" i="3"/>
  <c r="T953" i="3"/>
  <c r="T204" i="3"/>
  <c r="T322" i="3"/>
  <c r="T342" i="3"/>
  <c r="T422" i="3"/>
  <c r="T493" i="3"/>
  <c r="T560" i="3"/>
  <c r="T663" i="3"/>
  <c r="T683" i="3"/>
  <c r="T729" i="3"/>
  <c r="T810" i="3"/>
  <c r="T882" i="3"/>
  <c r="T940" i="3"/>
  <c r="T205" i="3"/>
  <c r="T506" i="3"/>
  <c r="T519" i="3"/>
  <c r="T604" i="3"/>
  <c r="T639" i="3"/>
  <c r="T758" i="3"/>
  <c r="T765" i="3"/>
  <c r="T828" i="3"/>
  <c r="T924" i="3"/>
  <c r="T997" i="3"/>
  <c r="T95" i="3"/>
  <c r="T145" i="3"/>
  <c r="T57" i="3"/>
  <c r="T102" i="3"/>
  <c r="T955" i="3"/>
  <c r="T94" i="3"/>
  <c r="T977" i="3"/>
  <c r="T226" i="3"/>
  <c r="T286" i="3"/>
  <c r="T380" i="3"/>
  <c r="T685" i="3"/>
  <c r="T858" i="3"/>
  <c r="T1003" i="3"/>
  <c r="T176" i="3"/>
  <c r="T300" i="3"/>
  <c r="T213" i="3"/>
  <c r="T553" i="3"/>
  <c r="T821" i="3"/>
  <c r="T946" i="3"/>
  <c r="T157" i="3"/>
  <c r="T308" i="3"/>
  <c r="T282" i="3"/>
  <c r="T302" i="3"/>
  <c r="T447" i="3"/>
  <c r="T494" i="3"/>
  <c r="T559" i="3"/>
  <c r="T620" i="3"/>
  <c r="T700" i="3"/>
  <c r="T746" i="3"/>
  <c r="T827" i="3"/>
  <c r="T892" i="3"/>
  <c r="T926" i="3"/>
  <c r="T135" i="3"/>
  <c r="T654" i="3"/>
  <c r="T158" i="3"/>
  <c r="T488" i="3"/>
  <c r="T777" i="3"/>
  <c r="T44" i="3"/>
  <c r="T445" i="3"/>
  <c r="T258" i="3"/>
  <c r="T538" i="3"/>
  <c r="T740" i="3"/>
  <c r="T934" i="3"/>
  <c r="T114" i="3"/>
  <c r="T216" i="3"/>
  <c r="T123" i="3"/>
  <c r="T260" i="3"/>
  <c r="T369" i="3"/>
  <c r="T389" i="3"/>
  <c r="T467" i="3"/>
  <c r="T601" i="3"/>
  <c r="T573" i="3"/>
  <c r="T656" i="3"/>
  <c r="T664" i="3"/>
  <c r="T800" i="3"/>
  <c r="T847" i="3"/>
  <c r="T883" i="3"/>
  <c r="T969" i="3"/>
  <c r="T248" i="3"/>
  <c r="T424" i="3"/>
  <c r="T288" i="3"/>
  <c r="T773" i="3"/>
  <c r="T257" i="3"/>
  <c r="T481" i="3"/>
  <c r="T871" i="3"/>
  <c r="T167" i="3"/>
  <c r="T195" i="3"/>
  <c r="T251" i="3"/>
  <c r="T320" i="3"/>
  <c r="T394" i="3"/>
  <c r="T482" i="3"/>
  <c r="T567" i="3"/>
  <c r="T580" i="3"/>
  <c r="T615" i="3"/>
  <c r="T734" i="3"/>
  <c r="T790" i="3"/>
  <c r="T845" i="3"/>
  <c r="T945" i="3"/>
  <c r="T212" i="3"/>
  <c r="T128" i="3"/>
  <c r="T522" i="3"/>
  <c r="T235" i="3"/>
  <c r="T545" i="3"/>
  <c r="T717" i="3"/>
  <c r="T939" i="3"/>
  <c r="T161" i="3"/>
  <c r="T189" i="3"/>
  <c r="T239" i="3"/>
  <c r="T314" i="3"/>
  <c r="T334" i="3"/>
  <c r="T414" i="3"/>
  <c r="T485" i="3"/>
  <c r="T552" i="3"/>
  <c r="T652" i="3"/>
  <c r="T675" i="3"/>
  <c r="T721" i="3"/>
  <c r="T853" i="3"/>
  <c r="T876" i="3"/>
  <c r="T932" i="3"/>
  <c r="T270" i="3"/>
  <c r="T386" i="3"/>
  <c r="T285" i="3"/>
  <c r="T429" i="3"/>
  <c r="T500" i="3"/>
  <c r="T599" i="3"/>
  <c r="T610" i="3"/>
  <c r="T674" i="3"/>
  <c r="T760" i="3"/>
  <c r="T841" i="3"/>
  <c r="T887" i="3"/>
  <c r="T966" i="3"/>
  <c r="T45" i="3"/>
  <c r="T324" i="3"/>
  <c r="T464" i="3"/>
  <c r="T526" i="3"/>
  <c r="T614" i="3"/>
  <c r="T702" i="3"/>
  <c r="T757" i="3"/>
  <c r="T764" i="3"/>
  <c r="T896" i="3"/>
  <c r="T922" i="3"/>
  <c r="T995" i="3"/>
  <c r="T70" i="3"/>
  <c r="T956" i="3"/>
  <c r="T31" i="3"/>
  <c r="T56" i="3"/>
  <c r="T38" i="3"/>
  <c r="T975" i="3"/>
  <c r="T30" i="3"/>
  <c r="T431" i="3"/>
  <c r="T352" i="3"/>
  <c r="T697" i="3"/>
  <c r="T877" i="3"/>
  <c r="T140" i="3"/>
  <c r="T348" i="3"/>
  <c r="T241" i="3"/>
  <c r="T646" i="3"/>
  <c r="T826" i="3"/>
  <c r="T961" i="3"/>
  <c r="T193" i="3"/>
  <c r="T221" i="3"/>
  <c r="T230" i="3"/>
  <c r="T346" i="3"/>
  <c r="T366" i="3"/>
  <c r="T446" i="3"/>
  <c r="T460" i="3"/>
  <c r="T584" i="3"/>
  <c r="T619" i="3"/>
  <c r="T708" i="3"/>
  <c r="T753" i="3"/>
  <c r="T834" i="3"/>
  <c r="T881" i="3"/>
  <c r="T931" i="3"/>
  <c r="T198" i="3"/>
  <c r="T163" i="3"/>
  <c r="T640" i="3"/>
  <c r="T115" i="3"/>
  <c r="T544" i="3"/>
  <c r="T789" i="3"/>
  <c r="T120" i="3"/>
  <c r="T185" i="3"/>
  <c r="T486" i="3"/>
  <c r="T354" i="3"/>
  <c r="T501" i="3"/>
  <c r="T761" i="3"/>
  <c r="T959" i="3"/>
  <c r="T159" i="3"/>
  <c r="T187" i="3"/>
  <c r="T243" i="3"/>
  <c r="T312" i="3"/>
  <c r="T465" i="3"/>
  <c r="T474" i="3"/>
  <c r="T561" i="3"/>
  <c r="T572" i="3"/>
  <c r="T607" i="3"/>
  <c r="T726" i="3"/>
  <c r="T782" i="3"/>
  <c r="T837" i="3"/>
  <c r="T929" i="3"/>
  <c r="T967" i="3"/>
  <c r="T301" i="3"/>
  <c r="T252" i="3"/>
  <c r="T468" i="3"/>
  <c r="T903" i="3"/>
  <c r="T110" i="3"/>
  <c r="T146" i="3"/>
  <c r="T272" i="3"/>
  <c r="T384" i="3"/>
  <c r="T409" i="3"/>
  <c r="T497" i="3"/>
  <c r="T593" i="3"/>
  <c r="T587" i="3"/>
  <c r="T678" i="3"/>
  <c r="T733" i="3"/>
  <c r="T805" i="3"/>
  <c r="T867" i="3"/>
  <c r="T923" i="3"/>
  <c r="T119" i="3"/>
  <c r="T255" i="3"/>
  <c r="T149" i="3"/>
  <c r="T549" i="3"/>
  <c r="T290" i="3"/>
  <c r="T508" i="3"/>
  <c r="T754" i="3"/>
  <c r="T988" i="3"/>
  <c r="T225" i="3"/>
  <c r="T132" i="3"/>
  <c r="T262" i="3"/>
  <c r="T378" i="3"/>
  <c r="T277" i="3"/>
  <c r="T421" i="3"/>
  <c r="T492" i="3"/>
  <c r="T591" i="3"/>
  <c r="T651" i="3"/>
  <c r="T666" i="3"/>
  <c r="T752" i="3"/>
  <c r="T833" i="3"/>
  <c r="T879" i="3"/>
  <c r="T958" i="3"/>
  <c r="T269" i="3"/>
  <c r="T329" i="3"/>
  <c r="T349" i="3"/>
  <c r="T428" i="3"/>
  <c r="T513" i="3"/>
  <c r="T582" i="3"/>
  <c r="T617" i="3"/>
  <c r="T681" i="3"/>
  <c r="T817" i="3"/>
  <c r="T857" i="3"/>
  <c r="T885" i="3"/>
  <c r="T971" i="3"/>
  <c r="T337" i="3"/>
  <c r="T463" i="3"/>
  <c r="T541" i="3"/>
  <c r="T602" i="3"/>
  <c r="T677" i="3"/>
  <c r="T723" i="3"/>
  <c r="T803" i="3"/>
  <c r="T872" i="3"/>
  <c r="T938" i="3"/>
  <c r="T993" i="3"/>
  <c r="T962" i="3"/>
  <c r="T365" i="3"/>
  <c r="T775" i="3"/>
  <c r="T902" i="3"/>
  <c r="T211" i="3"/>
  <c r="T279" i="3"/>
  <c r="T242" i="3"/>
  <c r="T633" i="3"/>
  <c r="T846" i="3"/>
  <c r="T954" i="3"/>
  <c r="T136" i="3"/>
  <c r="T164" i="3"/>
  <c r="T364" i="3"/>
  <c r="T289" i="3"/>
  <c r="T309" i="3"/>
  <c r="T461" i="3"/>
  <c r="T530" i="3"/>
  <c r="T703" i="3"/>
  <c r="T634" i="3"/>
  <c r="T698" i="3"/>
  <c r="T769" i="3"/>
  <c r="T816" i="3"/>
  <c r="T905" i="3"/>
  <c r="T170" i="3"/>
  <c r="T332" i="3"/>
  <c r="T690" i="3"/>
  <c r="T340" i="3"/>
  <c r="T592" i="3"/>
  <c r="T835" i="3"/>
  <c r="T141" i="3"/>
  <c r="T206" i="3"/>
  <c r="T527" i="3"/>
  <c r="T368" i="3"/>
  <c r="T550" i="3"/>
  <c r="T774" i="3"/>
  <c r="T84" i="3"/>
  <c r="T223" i="3"/>
  <c r="T138" i="3"/>
  <c r="T266" i="3"/>
  <c r="T376" i="3"/>
  <c r="T401" i="3"/>
  <c r="T489" i="3"/>
  <c r="T551" i="3"/>
  <c r="T579" i="3"/>
  <c r="T670" i="3"/>
  <c r="T725" i="3"/>
  <c r="T797" i="3"/>
  <c r="T859" i="3"/>
  <c r="T915" i="3"/>
  <c r="T996" i="3"/>
  <c r="T439" i="3"/>
  <c r="T347" i="3"/>
  <c r="T543" i="3"/>
  <c r="T928" i="3"/>
  <c r="T76" i="3"/>
  <c r="T174" i="3"/>
  <c r="T210" i="3"/>
  <c r="T299" i="3"/>
  <c r="T319" i="3"/>
  <c r="T400" i="3"/>
  <c r="T502" i="3"/>
  <c r="T517" i="3"/>
  <c r="T578" i="3"/>
  <c r="T751" i="3"/>
  <c r="T756" i="3"/>
  <c r="T804" i="3"/>
  <c r="T884" i="3"/>
  <c r="T925" i="3"/>
  <c r="T197" i="3"/>
  <c r="T387" i="3"/>
  <c r="T178" i="3"/>
  <c r="T598" i="3"/>
  <c r="T304" i="3"/>
  <c r="T565" i="3"/>
  <c r="T792" i="3"/>
  <c r="T168" i="3"/>
  <c r="T196" i="3"/>
  <c r="T261" i="3"/>
  <c r="T321" i="3"/>
  <c r="T341" i="3"/>
  <c r="T420" i="3"/>
  <c r="T505" i="3"/>
  <c r="T574" i="3"/>
  <c r="T609" i="3"/>
  <c r="T673" i="3"/>
  <c r="T801" i="3"/>
  <c r="T848" i="3"/>
  <c r="T901" i="3"/>
  <c r="T963" i="3"/>
  <c r="T292" i="3"/>
  <c r="T393" i="3"/>
  <c r="T411" i="3"/>
  <c r="T491" i="3"/>
  <c r="T512" i="3"/>
  <c r="T597" i="3"/>
  <c r="T624" i="3"/>
  <c r="T688" i="3"/>
  <c r="T799" i="3"/>
  <c r="T830" i="3"/>
  <c r="T909" i="3"/>
  <c r="T952" i="3"/>
  <c r="T350" i="3"/>
  <c r="T478" i="3"/>
  <c r="T548" i="3"/>
  <c r="T657" i="3"/>
  <c r="T684" i="3"/>
  <c r="T730" i="3"/>
  <c r="T811" i="3"/>
  <c r="T878" i="3"/>
  <c r="T935" i="3"/>
  <c r="T999" i="3"/>
  <c r="T951" i="3"/>
  <c r="T85" i="3"/>
  <c r="T15" i="3"/>
  <c r="T1004" i="3"/>
  <c r="T438" i="3"/>
  <c r="T731" i="3"/>
  <c r="T919" i="3"/>
  <c r="T430" i="3"/>
  <c r="T345" i="3"/>
  <c r="T692" i="3"/>
  <c r="T836" i="3"/>
  <c r="T1005" i="3"/>
  <c r="T100" i="3"/>
  <c r="T200" i="3"/>
  <c r="T107" i="3"/>
  <c r="T244" i="3"/>
  <c r="T353" i="3"/>
  <c r="T373" i="3"/>
  <c r="T451" i="3"/>
  <c r="T537" i="3"/>
  <c r="T557" i="3"/>
  <c r="T641" i="3"/>
  <c r="T705" i="3"/>
  <c r="T784" i="3"/>
  <c r="T831" i="3"/>
  <c r="T900" i="3"/>
  <c r="T60" i="3"/>
  <c r="T273" i="3"/>
  <c r="T281" i="3"/>
  <c r="T808" i="3"/>
  <c r="T283" i="3"/>
  <c r="T621" i="3"/>
  <c r="T865" i="3"/>
  <c r="T12" i="3"/>
  <c r="T233" i="3"/>
  <c r="T227" i="3"/>
  <c r="T671" i="3"/>
  <c r="T144" i="3"/>
  <c r="T374" i="3"/>
  <c r="T564" i="3"/>
  <c r="T770" i="3"/>
  <c r="T20" i="3"/>
  <c r="T166" i="3"/>
  <c r="T202" i="3"/>
  <c r="T291" i="3"/>
  <c r="T311" i="3"/>
  <c r="T469" i="3"/>
  <c r="T496" i="3"/>
  <c r="T509" i="3"/>
  <c r="T570" i="3"/>
  <c r="T719" i="3"/>
  <c r="T748" i="3"/>
  <c r="T796" i="3"/>
  <c r="T873" i="3"/>
  <c r="T920" i="3"/>
  <c r="T994" i="3"/>
  <c r="T184" i="3"/>
  <c r="T531" i="3"/>
  <c r="T361" i="3"/>
  <c r="T569" i="3"/>
  <c r="T970" i="3"/>
  <c r="T117" i="3"/>
  <c r="T232" i="3"/>
  <c r="T363" i="3"/>
  <c r="T383" i="3"/>
  <c r="T407" i="3"/>
  <c r="T454" i="3"/>
  <c r="T524" i="3"/>
  <c r="T637" i="3"/>
  <c r="T660" i="3"/>
  <c r="T706" i="3"/>
  <c r="T786" i="3"/>
  <c r="T854" i="3"/>
  <c r="T944" i="3"/>
  <c r="T162" i="3"/>
  <c r="T344" i="3"/>
  <c r="T356" i="3"/>
  <c r="T612" i="3"/>
  <c r="T208" i="3"/>
  <c r="T310" i="3"/>
  <c r="T562" i="3"/>
  <c r="T788" i="3"/>
  <c r="T77" i="3"/>
  <c r="T111" i="3"/>
  <c r="T139" i="3"/>
  <c r="T276" i="3"/>
  <c r="T385" i="3"/>
  <c r="T403" i="3"/>
  <c r="T483" i="3"/>
  <c r="T504" i="3"/>
  <c r="T589" i="3"/>
  <c r="T616" i="3"/>
  <c r="T680" i="3"/>
  <c r="T791" i="3"/>
  <c r="T822" i="3"/>
  <c r="T899" i="3"/>
  <c r="T267" i="3"/>
  <c r="T336" i="3"/>
  <c r="T410" i="3"/>
  <c r="T498" i="3"/>
  <c r="T511" i="3"/>
  <c r="T596" i="3"/>
  <c r="T631" i="3"/>
  <c r="T750" i="3"/>
  <c r="T806" i="3"/>
  <c r="T820" i="3"/>
  <c r="T916" i="3"/>
  <c r="T989" i="3"/>
  <c r="T357" i="3"/>
  <c r="T507" i="3"/>
  <c r="T568" i="3"/>
  <c r="T695" i="3"/>
  <c r="T691" i="3"/>
  <c r="T737" i="3"/>
  <c r="T818" i="3"/>
  <c r="T890" i="3"/>
  <c r="T948" i="3"/>
  <c r="T980" i="3"/>
  <c r="T21" i="3"/>
  <c r="T79" i="3"/>
  <c r="T10" i="3"/>
  <c r="T86" i="3"/>
  <c r="T80" i="3"/>
  <c r="T17" i="3"/>
  <c r="T49" i="3"/>
  <c r="T40" i="3"/>
  <c r="T990" i="3"/>
  <c r="T53" i="3"/>
  <c r="T22" i="3"/>
  <c r="T13" i="3"/>
  <c r="T78" i="3"/>
  <c r="T16" i="3"/>
  <c r="T981" i="3"/>
  <c r="T63" i="3"/>
  <c r="T982" i="3"/>
  <c r="T71" i="3"/>
  <c r="T983" i="3"/>
  <c r="T137" i="3"/>
  <c r="T55" i="3"/>
  <c r="T66" i="3"/>
  <c r="T1002" i="3"/>
  <c r="T6" i="3"/>
  <c r="T106" i="3"/>
  <c r="T65" i="3"/>
  <c r="T47" i="3"/>
  <c r="T64" i="3"/>
  <c r="T50" i="3"/>
  <c r="T105" i="3"/>
  <c r="T97" i="3"/>
  <c r="T14" i="3"/>
  <c r="T81" i="3"/>
  <c r="T74" i="3"/>
  <c r="T104" i="3"/>
  <c r="T41" i="3"/>
  <c r="T96" i="3"/>
  <c r="T33" i="3"/>
  <c r="M996" i="3"/>
  <c r="M924" i="3"/>
  <c r="M876" i="3"/>
  <c r="M806" i="3"/>
  <c r="M768" i="3"/>
  <c r="M679" i="3"/>
  <c r="M563" i="3"/>
  <c r="M519" i="3"/>
  <c r="M503" i="3"/>
  <c r="M410" i="3"/>
  <c r="M393" i="3"/>
  <c r="M243" i="3"/>
  <c r="M163" i="3"/>
  <c r="M119" i="3"/>
  <c r="S34" i="3"/>
  <c r="T91" i="3"/>
  <c r="M951" i="3"/>
  <c r="M890" i="3"/>
  <c r="M842" i="3"/>
  <c r="M752" i="3"/>
  <c r="M691" i="3"/>
  <c r="M704" i="3"/>
  <c r="M592" i="3"/>
  <c r="M485" i="3"/>
  <c r="M422" i="3"/>
  <c r="M391" i="3"/>
  <c r="M371" i="3"/>
  <c r="M285" i="3"/>
  <c r="M125" i="3"/>
  <c r="M218" i="3"/>
  <c r="U941" i="3"/>
  <c r="U891" i="3"/>
  <c r="U811" i="3"/>
  <c r="U746" i="3"/>
  <c r="U692" i="3"/>
  <c r="U612" i="3"/>
  <c r="U577" i="3"/>
  <c r="U494" i="3"/>
  <c r="U439" i="3"/>
  <c r="U351" i="3"/>
  <c r="U323" i="3"/>
  <c r="U248" i="3"/>
  <c r="U198" i="3"/>
  <c r="U170" i="3"/>
  <c r="O62" i="3"/>
  <c r="N995" i="3"/>
  <c r="N940" i="3"/>
  <c r="N858" i="3"/>
  <c r="U661" i="3"/>
  <c r="U646" i="3"/>
  <c r="U517" i="3"/>
  <c r="U455" i="3"/>
  <c r="U408" i="3"/>
  <c r="U384" i="3"/>
  <c r="U356" i="3"/>
  <c r="U233" i="3"/>
  <c r="U110" i="3"/>
  <c r="Q16" i="3"/>
  <c r="R73" i="3"/>
  <c r="N998" i="3"/>
  <c r="N917" i="3"/>
  <c r="N859" i="3"/>
  <c r="N783" i="3"/>
  <c r="N727" i="3"/>
  <c r="N673" i="3"/>
  <c r="N573" i="3"/>
  <c r="N545" i="3"/>
  <c r="N475" i="3"/>
  <c r="N395" i="3"/>
  <c r="N370" i="3"/>
  <c r="N318" i="3"/>
  <c r="N132" i="3"/>
  <c r="N209" i="3"/>
  <c r="V590" i="3"/>
  <c r="V513" i="3"/>
  <c r="V476" i="3"/>
  <c r="V471" i="3"/>
  <c r="V314" i="3"/>
  <c r="V245" i="3"/>
  <c r="V181" i="3"/>
  <c r="V153" i="3"/>
  <c r="Q39" i="3"/>
  <c r="R96" i="3"/>
  <c r="O985" i="3"/>
  <c r="O898" i="3"/>
  <c r="N503" i="3"/>
  <c r="N466" i="3"/>
  <c r="N450" i="3"/>
  <c r="N305" i="3"/>
  <c r="N268" i="3"/>
  <c r="N188" i="3"/>
  <c r="N144" i="3"/>
  <c r="V998" i="3"/>
  <c r="V951" i="3"/>
  <c r="V871" i="3"/>
  <c r="V799" i="3"/>
  <c r="V727" i="3"/>
  <c r="V656" i="3"/>
  <c r="V581" i="3"/>
  <c r="V512" i="3"/>
  <c r="V491" i="3"/>
  <c r="V444" i="3"/>
  <c r="V370" i="3"/>
  <c r="V252" i="3"/>
  <c r="V140" i="3"/>
  <c r="V209" i="3"/>
  <c r="T90" i="3"/>
  <c r="O973" i="3"/>
  <c r="O896" i="3"/>
  <c r="O872" i="3"/>
  <c r="O787" i="3"/>
  <c r="O746" i="3"/>
  <c r="O666" i="3"/>
  <c r="O568" i="3"/>
  <c r="O540" i="3"/>
  <c r="O462" i="3"/>
  <c r="O392" i="3"/>
  <c r="O356" i="3"/>
  <c r="O279" i="3"/>
  <c r="O223" i="3"/>
  <c r="O203" i="3"/>
  <c r="Q46" i="3"/>
  <c r="R103" i="3"/>
  <c r="O51" i="3"/>
  <c r="V116" i="3"/>
  <c r="Q929" i="3"/>
  <c r="N200" i="3"/>
  <c r="V996" i="3"/>
  <c r="V914" i="3"/>
  <c r="V868" i="3"/>
  <c r="V798" i="3"/>
  <c r="V742" i="3"/>
  <c r="V663" i="3"/>
  <c r="V564" i="3"/>
  <c r="V640" i="3"/>
  <c r="V482" i="3"/>
  <c r="V443" i="3"/>
  <c r="V305" i="3"/>
  <c r="V382" i="3"/>
  <c r="V196" i="3"/>
  <c r="V144" i="3"/>
  <c r="M27" i="3"/>
  <c r="U83" i="3"/>
  <c r="O962" i="3"/>
  <c r="O906" i="3"/>
  <c r="O832" i="3"/>
  <c r="O769" i="3"/>
  <c r="O713" i="3"/>
  <c r="O651" i="3"/>
  <c r="O567" i="3"/>
  <c r="O532" i="3"/>
  <c r="O472" i="3"/>
  <c r="O298" i="3"/>
  <c r="O264" i="3"/>
  <c r="O201" i="3"/>
  <c r="N75" i="3"/>
  <c r="U81" i="3"/>
  <c r="Q905" i="3"/>
  <c r="Q780" i="3"/>
  <c r="Q585" i="3"/>
  <c r="N205" i="3"/>
  <c r="V955" i="3"/>
  <c r="V756" i="3"/>
  <c r="V566" i="3"/>
  <c r="V434" i="3"/>
  <c r="V143" i="3"/>
  <c r="O964" i="3"/>
  <c r="O705" i="3"/>
  <c r="O444" i="3"/>
  <c r="O129" i="3"/>
  <c r="Q805" i="3"/>
  <c r="V782" i="3"/>
  <c r="V318" i="3"/>
  <c r="O794" i="3"/>
  <c r="O239" i="3"/>
  <c r="Q901" i="3"/>
  <c r="N598" i="3"/>
  <c r="V962" i="3"/>
  <c r="V493" i="3"/>
  <c r="V805" i="3"/>
  <c r="V301" i="3"/>
  <c r="O801" i="3"/>
  <c r="O246" i="3"/>
  <c r="Q906" i="3"/>
  <c r="N299" i="3"/>
  <c r="V684" i="3"/>
  <c r="O11" i="3"/>
  <c r="O70" i="3"/>
  <c r="S152" i="3"/>
  <c r="J13" i="2"/>
  <c r="S197" i="3"/>
  <c r="S370" i="3"/>
  <c r="S422" i="3"/>
  <c r="S575" i="3"/>
  <c r="S705" i="3"/>
  <c r="S840" i="3"/>
  <c r="S936" i="3"/>
  <c r="S1001" i="3"/>
  <c r="S69" i="3"/>
  <c r="S59" i="3"/>
  <c r="S144" i="3"/>
  <c r="S363" i="3"/>
  <c r="S318" i="3"/>
  <c r="S496" i="3"/>
  <c r="S602" i="3"/>
  <c r="S749" i="3"/>
  <c r="S835" i="3"/>
  <c r="S155" i="3"/>
  <c r="S532" i="3"/>
  <c r="S854" i="3"/>
  <c r="S988" i="3"/>
  <c r="S266" i="3"/>
  <c r="S500" i="3"/>
  <c r="S738" i="3"/>
  <c r="S900" i="3"/>
  <c r="S218" i="3"/>
  <c r="S429" i="3"/>
  <c r="S677" i="3"/>
  <c r="S322" i="3"/>
  <c r="S541" i="3"/>
  <c r="S798" i="3"/>
  <c r="S67" i="3"/>
  <c r="S181" i="3"/>
  <c r="S209" i="3"/>
  <c r="S290" i="3"/>
  <c r="S44" i="3"/>
  <c r="S175" i="3"/>
  <c r="S195" i="3"/>
  <c r="S277" i="3"/>
  <c r="S304" i="3"/>
  <c r="S332" i="3"/>
  <c r="S411" i="3"/>
  <c r="S558" i="3"/>
  <c r="S589" i="3"/>
  <c r="S632" i="3"/>
  <c r="S680" i="3"/>
  <c r="S800" i="3"/>
  <c r="S868" i="3"/>
  <c r="S893" i="3"/>
  <c r="S955" i="3"/>
  <c r="S79" i="3"/>
  <c r="S16" i="3"/>
  <c r="S205" i="3"/>
  <c r="S232" i="3"/>
  <c r="S314" i="3"/>
  <c r="S326" i="3"/>
  <c r="S423" i="3"/>
  <c r="S521" i="3"/>
  <c r="S524" i="3"/>
  <c r="S604" i="3"/>
  <c r="S684" i="3"/>
  <c r="S730" i="3"/>
  <c r="S786" i="3"/>
  <c r="S871" i="3"/>
  <c r="S929" i="3"/>
  <c r="S984" i="3"/>
  <c r="S94" i="3"/>
  <c r="S65" i="3"/>
  <c r="S221" i="3"/>
  <c r="S248" i="3"/>
  <c r="S330" i="3"/>
  <c r="S342" i="3"/>
  <c r="S439" i="3"/>
  <c r="S462" i="3"/>
  <c r="S540" i="3"/>
  <c r="S620" i="3"/>
  <c r="S700" i="3"/>
  <c r="S746" i="3"/>
  <c r="S802" i="3"/>
  <c r="S862" i="3"/>
  <c r="S945" i="3"/>
  <c r="S1000" i="3"/>
  <c r="S172" i="3"/>
  <c r="S255" i="3"/>
  <c r="S281" i="3"/>
  <c r="S301" i="3"/>
  <c r="S452" i="3"/>
  <c r="S469" i="3"/>
  <c r="S552" i="3"/>
  <c r="S643" i="3"/>
  <c r="S666" i="3"/>
  <c r="S204" i="3"/>
  <c r="S377" i="3"/>
  <c r="S412" i="3"/>
  <c r="S597" i="3"/>
  <c r="S695" i="3"/>
  <c r="S837" i="3"/>
  <c r="S964" i="3"/>
  <c r="S990" i="3"/>
  <c r="S6" i="3"/>
  <c r="S46" i="3"/>
  <c r="S119" i="3"/>
  <c r="S229" i="3"/>
  <c r="S333" i="3"/>
  <c r="S514" i="3"/>
  <c r="S629" i="3"/>
  <c r="S722" i="3"/>
  <c r="S863" i="3"/>
  <c r="S240" i="3"/>
  <c r="S554" i="3"/>
  <c r="S886" i="3"/>
  <c r="S986" i="3"/>
  <c r="S53" i="3"/>
  <c r="S329" i="3"/>
  <c r="S518" i="3"/>
  <c r="S758" i="3"/>
  <c r="S923" i="3"/>
  <c r="S262" i="3"/>
  <c r="S481" i="3"/>
  <c r="S710" i="3"/>
  <c r="S392" i="3"/>
  <c r="S611" i="3"/>
  <c r="S830" i="3"/>
  <c r="S124" i="3"/>
  <c r="S299" i="3"/>
  <c r="S118" i="3"/>
  <c r="S130" i="3"/>
  <c r="S347" i="3"/>
  <c r="S368" i="3"/>
  <c r="S394" i="3"/>
  <c r="S474" i="3"/>
  <c r="S536" i="3"/>
  <c r="S588" i="3"/>
  <c r="S615" i="3"/>
  <c r="S687" i="3"/>
  <c r="S807" i="3"/>
  <c r="S829" i="3"/>
  <c r="S890" i="3"/>
  <c r="S961" i="3"/>
  <c r="S15" i="3"/>
  <c r="S148" i="3"/>
  <c r="S231" i="3"/>
  <c r="S378" i="3"/>
  <c r="S390" i="3"/>
  <c r="S430" i="3"/>
  <c r="S538" i="3"/>
  <c r="S539" i="3"/>
  <c r="S619" i="3"/>
  <c r="S691" i="3"/>
  <c r="S745" i="3"/>
  <c r="S801" i="3"/>
  <c r="S869" i="3"/>
  <c r="S926" i="3"/>
  <c r="S998" i="3"/>
  <c r="S61" i="3"/>
  <c r="S30" i="3"/>
  <c r="S164" i="3"/>
  <c r="S247" i="3"/>
  <c r="S273" i="3"/>
  <c r="S293" i="3"/>
  <c r="S446" i="3"/>
  <c r="S461" i="3"/>
  <c r="S600" i="3"/>
  <c r="S635" i="3"/>
  <c r="S658" i="3"/>
  <c r="S761" i="3"/>
  <c r="S818" i="3"/>
  <c r="S876" i="3"/>
  <c r="S942" i="3"/>
  <c r="S203" i="3"/>
  <c r="S376" i="3"/>
  <c r="S465" i="3"/>
  <c r="S637" i="3"/>
  <c r="S748" i="3"/>
  <c r="S891" i="3"/>
  <c r="S952" i="3"/>
  <c r="S126" i="3"/>
  <c r="S379" i="3"/>
  <c r="S340" i="3"/>
  <c r="S483" i="3"/>
  <c r="S626" i="3"/>
  <c r="S728" i="3"/>
  <c r="S881" i="3"/>
  <c r="S265" i="3"/>
  <c r="S670" i="3"/>
  <c r="S910" i="3"/>
  <c r="S992" i="3"/>
  <c r="S335" i="3"/>
  <c r="S591" i="3"/>
  <c r="S805" i="3"/>
  <c r="S921" i="3"/>
  <c r="S243" i="3"/>
  <c r="S453" i="3"/>
  <c r="S770" i="3"/>
  <c r="S192" i="3"/>
  <c r="S285" i="3"/>
  <c r="S561" i="3"/>
  <c r="S75" i="3"/>
  <c r="S160" i="3"/>
  <c r="S188" i="3"/>
  <c r="S230" i="3"/>
  <c r="S182" i="3"/>
  <c r="S194" i="3"/>
  <c r="S242" i="3"/>
  <c r="S311" i="3"/>
  <c r="S401" i="3"/>
  <c r="S457" i="3"/>
  <c r="S584" i="3"/>
  <c r="S603" i="3"/>
  <c r="S614" i="3"/>
  <c r="S741" i="3"/>
  <c r="S781" i="3"/>
  <c r="S827" i="3"/>
  <c r="S950" i="3"/>
  <c r="S966" i="3"/>
  <c r="S184" i="3"/>
  <c r="S212" i="3"/>
  <c r="S254" i="3"/>
  <c r="S321" i="3"/>
  <c r="S341" i="3"/>
  <c r="S421" i="3"/>
  <c r="S492" i="3"/>
  <c r="S583" i="3"/>
  <c r="S634" i="3"/>
  <c r="S727" i="3"/>
  <c r="S736" i="3"/>
  <c r="S817" i="3"/>
  <c r="S889" i="3"/>
  <c r="S968" i="3"/>
  <c r="S13" i="3"/>
  <c r="S64" i="3"/>
  <c r="S200" i="3"/>
  <c r="S228" i="3"/>
  <c r="S270" i="3"/>
  <c r="S337" i="3"/>
  <c r="S357" i="3"/>
  <c r="S437" i="3"/>
  <c r="S530" i="3"/>
  <c r="S599" i="3"/>
  <c r="S650" i="3"/>
  <c r="S665" i="3"/>
  <c r="S752" i="3"/>
  <c r="S833" i="3"/>
  <c r="S880" i="3"/>
  <c r="S931" i="3"/>
  <c r="S151" i="3"/>
  <c r="S171" i="3"/>
  <c r="S261" i="3"/>
  <c r="S280" i="3"/>
  <c r="S308" i="3"/>
  <c r="S444" i="3"/>
  <c r="S529" i="3"/>
  <c r="S565" i="3"/>
  <c r="S608" i="3"/>
  <c r="S718" i="3"/>
  <c r="S776" i="3"/>
  <c r="S831" i="3"/>
  <c r="S901" i="3"/>
  <c r="S973" i="3"/>
  <c r="S101" i="3"/>
  <c r="S173" i="3"/>
  <c r="S201" i="3"/>
  <c r="S282" i="3"/>
  <c r="S294" i="3"/>
  <c r="S202" i="3"/>
  <c r="S383" i="3"/>
  <c r="S495" i="3"/>
  <c r="S686" i="3"/>
  <c r="S737" i="3"/>
  <c r="S861" i="3"/>
  <c r="S938" i="3"/>
  <c r="S133" i="3"/>
  <c r="S250" i="3"/>
  <c r="S409" i="3"/>
  <c r="S544" i="3"/>
  <c r="S640" i="3"/>
  <c r="S808" i="3"/>
  <c r="S898" i="3"/>
  <c r="S393" i="3"/>
  <c r="S699" i="3"/>
  <c r="S937" i="3"/>
  <c r="S99" i="3"/>
  <c r="S199" i="3"/>
  <c r="S334" i="3"/>
  <c r="S563" i="3"/>
  <c r="S794" i="3"/>
  <c r="S934" i="3"/>
  <c r="S386" i="3"/>
  <c r="S511" i="3"/>
  <c r="S744" i="3"/>
  <c r="S206" i="3"/>
  <c r="S418" i="3"/>
  <c r="S642" i="3"/>
  <c r="S52" i="3"/>
  <c r="S224" i="3"/>
  <c r="S123" i="3"/>
  <c r="S355" i="3"/>
  <c r="S125" i="3"/>
  <c r="S153" i="3"/>
  <c r="S241" i="3"/>
  <c r="S375" i="3"/>
  <c r="S408" i="3"/>
  <c r="S488" i="3"/>
  <c r="S517" i="3"/>
  <c r="S594" i="3"/>
  <c r="S715" i="3"/>
  <c r="S740" i="3"/>
  <c r="S796" i="3"/>
  <c r="S874" i="3"/>
  <c r="S922" i="3"/>
  <c r="S995" i="3"/>
  <c r="S77" i="3"/>
  <c r="S127" i="3"/>
  <c r="S147" i="3"/>
  <c r="S237" i="3"/>
  <c r="S385" i="3"/>
  <c r="S284" i="3"/>
  <c r="S420" i="3"/>
  <c r="S491" i="3"/>
  <c r="S598" i="3"/>
  <c r="S641" i="3"/>
  <c r="S706" i="3"/>
  <c r="S766" i="3"/>
  <c r="S848" i="3"/>
  <c r="S904" i="3"/>
  <c r="S946" i="3"/>
  <c r="S38" i="3"/>
  <c r="S63" i="3"/>
  <c r="S143" i="3"/>
  <c r="S163" i="3"/>
  <c r="S253" i="3"/>
  <c r="S272" i="3"/>
  <c r="S300" i="3"/>
  <c r="S436" i="3"/>
  <c r="S513" i="3"/>
  <c r="S557" i="3"/>
  <c r="S656" i="3"/>
  <c r="S714" i="3"/>
  <c r="S768" i="3"/>
  <c r="S823" i="3"/>
  <c r="S894" i="3"/>
  <c r="S965" i="3"/>
  <c r="S45" i="3"/>
  <c r="S215" i="3"/>
  <c r="S106" i="3"/>
  <c r="S268" i="3"/>
  <c r="S344" i="3"/>
  <c r="S372" i="3"/>
  <c r="S450" i="3"/>
  <c r="S512" i="3"/>
  <c r="S564" i="3"/>
  <c r="S707" i="3"/>
  <c r="S663" i="3"/>
  <c r="S783" i="3"/>
  <c r="S846" i="3"/>
  <c r="S899" i="3"/>
  <c r="S962" i="3"/>
  <c r="S37" i="3"/>
  <c r="S116" i="3"/>
  <c r="S264" i="3"/>
  <c r="S346" i="3"/>
  <c r="S358" i="3"/>
  <c r="S398" i="3"/>
  <c r="S478" i="3"/>
  <c r="S507" i="3"/>
  <c r="S636" i="3"/>
  <c r="S659" i="3"/>
  <c r="S225" i="3"/>
  <c r="S382" i="3"/>
  <c r="S484" i="3"/>
  <c r="S633" i="3"/>
  <c r="S759" i="3"/>
  <c r="S902" i="3"/>
  <c r="S963" i="3"/>
  <c r="S140" i="3"/>
  <c r="S306" i="3"/>
  <c r="S415" i="3"/>
  <c r="S525" i="3"/>
  <c r="S622" i="3"/>
  <c r="S789" i="3"/>
  <c r="S349" i="3"/>
  <c r="S723" i="3"/>
  <c r="S972" i="3"/>
  <c r="S213" i="3"/>
  <c r="S356" i="3"/>
  <c r="S627" i="3"/>
  <c r="S815" i="3"/>
  <c r="S328" i="3"/>
  <c r="S547" i="3"/>
  <c r="S763" i="3"/>
  <c r="S156" i="3"/>
  <c r="S438" i="3"/>
  <c r="S638" i="3"/>
  <c r="S91" i="3"/>
  <c r="S167" i="3"/>
  <c r="S187" i="3"/>
  <c r="S271" i="3"/>
  <c r="S189" i="3"/>
  <c r="S217" i="3"/>
  <c r="S298" i="3"/>
  <c r="S310" i="3"/>
  <c r="S407" i="3"/>
  <c r="S487" i="3"/>
  <c r="S508" i="3"/>
  <c r="S601" i="3"/>
  <c r="S668" i="3"/>
  <c r="S774" i="3"/>
  <c r="S803" i="3"/>
  <c r="S855" i="3"/>
  <c r="S919" i="3"/>
  <c r="S993" i="3"/>
  <c r="S191" i="3"/>
  <c r="S211" i="3"/>
  <c r="S244" i="3"/>
  <c r="S320" i="3"/>
  <c r="S348" i="3"/>
  <c r="S427" i="3"/>
  <c r="S574" i="3"/>
  <c r="S613" i="3"/>
  <c r="S648" i="3"/>
  <c r="S696" i="3"/>
  <c r="S812" i="3"/>
  <c r="S822" i="3"/>
  <c r="S892" i="3"/>
  <c r="S971" i="3"/>
  <c r="S207" i="3"/>
  <c r="S227" i="3"/>
  <c r="S260" i="3"/>
  <c r="S336" i="3"/>
  <c r="S364" i="3"/>
  <c r="S443" i="3"/>
  <c r="S504" i="3"/>
  <c r="S556" i="3"/>
  <c r="S702" i="3"/>
  <c r="S750" i="3"/>
  <c r="S775" i="3"/>
  <c r="S838" i="3"/>
  <c r="S916" i="3"/>
  <c r="S954" i="3"/>
  <c r="S86" i="3"/>
  <c r="S158" i="3"/>
  <c r="S170" i="3"/>
  <c r="S259" i="3"/>
  <c r="S287" i="3"/>
  <c r="S434" i="3"/>
  <c r="S506" i="3"/>
  <c r="S527" i="3"/>
  <c r="S579" i="3"/>
  <c r="S655" i="3"/>
  <c r="S717" i="3"/>
  <c r="S816" i="3"/>
  <c r="S844" i="3"/>
  <c r="S909" i="3"/>
  <c r="S967" i="3"/>
  <c r="S78" i="3"/>
  <c r="S176" i="3"/>
  <c r="S246" i="3"/>
  <c r="S276" i="3"/>
  <c r="S568" i="3"/>
  <c r="S623" i="3"/>
  <c r="S782" i="3"/>
  <c r="S884" i="3"/>
  <c r="S969" i="3"/>
  <c r="S139" i="3"/>
  <c r="S313" i="3"/>
  <c r="S413" i="3"/>
  <c r="S531" i="3"/>
  <c r="S676" i="3"/>
  <c r="S828" i="3"/>
  <c r="S431" i="3"/>
  <c r="S767" i="3"/>
  <c r="S957" i="3"/>
  <c r="S219" i="3"/>
  <c r="S432" i="3"/>
  <c r="S639" i="3"/>
  <c r="S851" i="3"/>
  <c r="S135" i="3"/>
  <c r="S395" i="3"/>
  <c r="S645" i="3"/>
  <c r="S825" i="3"/>
  <c r="S83" i="3"/>
  <c r="S154" i="3"/>
  <c r="S435" i="3"/>
  <c r="S657" i="3"/>
  <c r="S110" i="3"/>
  <c r="S122" i="3"/>
  <c r="S315" i="3"/>
  <c r="S132" i="3"/>
  <c r="S331" i="3"/>
  <c r="S362" i="3"/>
  <c r="S374" i="3"/>
  <c r="S414" i="3"/>
  <c r="S494" i="3"/>
  <c r="S523" i="3"/>
  <c r="S652" i="3"/>
  <c r="S675" i="3"/>
  <c r="S729" i="3"/>
  <c r="S785" i="3"/>
  <c r="S853" i="3"/>
  <c r="S943" i="3"/>
  <c r="S982" i="3"/>
  <c r="S92" i="3"/>
  <c r="S134" i="3"/>
  <c r="S146" i="3"/>
  <c r="S235" i="3"/>
  <c r="S384" i="3"/>
  <c r="S410" i="3"/>
  <c r="S490" i="3"/>
  <c r="S503" i="3"/>
  <c r="S555" i="3"/>
  <c r="S631" i="3"/>
  <c r="S703" i="3"/>
  <c r="S790" i="3"/>
  <c r="S845" i="3"/>
  <c r="S920" i="3"/>
  <c r="S975" i="3"/>
  <c r="S150" i="3"/>
  <c r="S162" i="3"/>
  <c r="S251" i="3"/>
  <c r="S279" i="3"/>
  <c r="S426" i="3"/>
  <c r="S505" i="3"/>
  <c r="S519" i="3"/>
  <c r="S571" i="3"/>
  <c r="S647" i="3"/>
  <c r="S709" i="3"/>
  <c r="S806" i="3"/>
  <c r="S836" i="3"/>
  <c r="S918" i="3"/>
  <c r="S959" i="3"/>
  <c r="S100" i="3"/>
  <c r="S183" i="3"/>
  <c r="S236" i="3"/>
  <c r="S402" i="3"/>
  <c r="S502" i="3"/>
  <c r="S661" i="3"/>
  <c r="S804" i="3"/>
  <c r="S907" i="3"/>
  <c r="S974" i="3"/>
  <c r="S10" i="3"/>
  <c r="S36" i="3"/>
  <c r="S138" i="3"/>
  <c r="S312" i="3"/>
  <c r="S419" i="3"/>
  <c r="S590" i="3"/>
  <c r="S698" i="3"/>
  <c r="S809" i="3"/>
  <c r="S20" i="3"/>
  <c r="S498" i="3"/>
  <c r="S810" i="3"/>
  <c r="S989" i="3"/>
  <c r="S177" i="3"/>
  <c r="S428" i="3"/>
  <c r="S692" i="3"/>
  <c r="S877" i="3"/>
  <c r="S27" i="3"/>
  <c r="S51" i="3"/>
  <c r="S149" i="3"/>
  <c r="S292" i="3"/>
  <c r="S612" i="3"/>
  <c r="S865" i="3"/>
  <c r="S19" i="3"/>
  <c r="S239" i="3"/>
  <c r="S454" i="3"/>
  <c r="S726" i="3"/>
  <c r="S174" i="3"/>
  <c r="S186" i="3"/>
  <c r="S234" i="3"/>
  <c r="S168" i="3"/>
  <c r="S196" i="3"/>
  <c r="S238" i="3"/>
  <c r="S305" i="3"/>
  <c r="S325" i="3"/>
  <c r="S405" i="3"/>
  <c r="S493" i="3"/>
  <c r="S567" i="3"/>
  <c r="S618" i="3"/>
  <c r="S690" i="3"/>
  <c r="S720" i="3"/>
  <c r="S850" i="3"/>
  <c r="S875" i="3"/>
  <c r="S951" i="3"/>
  <c r="S28" i="3"/>
  <c r="S198" i="3"/>
  <c r="S210" i="3"/>
  <c r="S258" i="3"/>
  <c r="S327" i="3"/>
  <c r="S417" i="3"/>
  <c r="S473" i="3"/>
  <c r="S510" i="3"/>
  <c r="S719" i="3"/>
  <c r="S630" i="3"/>
  <c r="S757" i="3"/>
  <c r="S797" i="3"/>
  <c r="S843" i="3"/>
  <c r="S915" i="3"/>
  <c r="S980" i="3"/>
  <c r="S214" i="3"/>
  <c r="S226" i="3"/>
  <c r="S307" i="3"/>
  <c r="S343" i="3"/>
  <c r="S433" i="3"/>
  <c r="S489" i="3"/>
  <c r="S526" i="3"/>
  <c r="S562" i="3"/>
  <c r="S646" i="3"/>
  <c r="S708" i="3"/>
  <c r="S764" i="3"/>
  <c r="S852" i="3"/>
  <c r="S928" i="3"/>
  <c r="S996" i="3"/>
  <c r="S165" i="3"/>
  <c r="S193" i="3"/>
  <c r="S274" i="3"/>
  <c r="S286" i="3"/>
  <c r="S448" i="3"/>
  <c r="S463" i="3"/>
  <c r="S560" i="3"/>
  <c r="S577" i="3"/>
  <c r="S693" i="3"/>
  <c r="S739" i="3"/>
  <c r="S779" i="3"/>
  <c r="S872" i="3"/>
  <c r="S948" i="3"/>
  <c r="S1002" i="3"/>
  <c r="S159" i="3"/>
  <c r="S179" i="3"/>
  <c r="S269" i="3"/>
  <c r="S288" i="3"/>
  <c r="S190" i="3"/>
  <c r="S249" i="3"/>
  <c r="S416" i="3"/>
  <c r="S516" i="3"/>
  <c r="S683" i="3"/>
  <c r="S793" i="3"/>
  <c r="S905" i="3"/>
  <c r="S1003" i="3"/>
  <c r="S113" i="3"/>
  <c r="S161" i="3"/>
  <c r="S319" i="3"/>
  <c r="S482" i="3"/>
  <c r="S596" i="3"/>
  <c r="S688" i="3"/>
  <c r="S814" i="3"/>
  <c r="S43" i="3"/>
  <c r="S142" i="3"/>
  <c r="S499" i="3"/>
  <c r="S856" i="3"/>
  <c r="S981" i="3"/>
  <c r="S84" i="3"/>
  <c r="S245" i="3"/>
  <c r="S546" i="3"/>
  <c r="S704" i="3"/>
  <c r="S897" i="3"/>
  <c r="S35" i="3"/>
  <c r="S220" i="3"/>
  <c r="S425" i="3"/>
  <c r="S649" i="3"/>
  <c r="S252" i="3"/>
  <c r="S592" i="3"/>
  <c r="S753" i="3"/>
  <c r="S117" i="3"/>
  <c r="S145" i="3"/>
  <c r="S233" i="3"/>
  <c r="S111" i="3"/>
  <c r="S131" i="3"/>
  <c r="S387" i="3"/>
  <c r="S369" i="3"/>
  <c r="S389" i="3"/>
  <c r="S404" i="3"/>
  <c r="S475" i="3"/>
  <c r="S582" i="3"/>
  <c r="S625" i="3"/>
  <c r="S697" i="3"/>
  <c r="S751" i="3"/>
  <c r="S832" i="3"/>
  <c r="S924" i="3"/>
  <c r="S930" i="3"/>
  <c r="S80" i="3"/>
  <c r="S141" i="3"/>
  <c r="S169" i="3"/>
  <c r="S257" i="3"/>
  <c r="S391" i="3"/>
  <c r="S424" i="3"/>
  <c r="S501" i="3"/>
  <c r="S533" i="3"/>
  <c r="S553" i="3"/>
  <c r="S669" i="3"/>
  <c r="S756" i="3"/>
  <c r="S820" i="3"/>
  <c r="S857" i="3"/>
  <c r="S913" i="3"/>
  <c r="S978" i="3"/>
  <c r="S102" i="3"/>
  <c r="S76" i="3"/>
  <c r="S157" i="3"/>
  <c r="S185" i="3"/>
  <c r="S275" i="3"/>
  <c r="S278" i="3"/>
  <c r="S440" i="3"/>
  <c r="S455" i="3"/>
  <c r="S549" i="3"/>
  <c r="S256" i="3"/>
  <c r="S441" i="3"/>
  <c r="S605" i="3"/>
  <c r="S754" i="3"/>
  <c r="S870" i="3"/>
  <c r="S983" i="3"/>
  <c r="S60" i="3"/>
  <c r="S166" i="3"/>
  <c r="S323" i="3"/>
  <c r="S359" i="3"/>
  <c r="S468" i="3"/>
  <c r="S459" i="3"/>
  <c r="S573" i="3"/>
  <c r="S742" i="3"/>
  <c r="S725" i="3"/>
  <c r="S765" i="3"/>
  <c r="S811" i="3"/>
  <c r="S917" i="3"/>
  <c r="S1005" i="3"/>
  <c r="S29" i="3"/>
  <c r="S303" i="3"/>
  <c r="S460" i="3"/>
  <c r="S550" i="3"/>
  <c r="S543" i="3"/>
  <c r="S595" i="3"/>
  <c r="S606" i="3"/>
  <c r="S733" i="3"/>
  <c r="S773" i="3"/>
  <c r="S819" i="3"/>
  <c r="S940" i="3"/>
  <c r="S958" i="3"/>
  <c r="S85" i="3"/>
  <c r="S23" i="3"/>
  <c r="S55" i="3"/>
  <c r="S569" i="3"/>
  <c r="S291" i="3"/>
  <c r="S447" i="3"/>
  <c r="S570" i="3"/>
  <c r="S762" i="3"/>
  <c r="S887" i="3"/>
  <c r="S109" i="3"/>
  <c r="S283" i="3"/>
  <c r="S309" i="3"/>
  <c r="S476" i="3"/>
  <c r="S537" i="3"/>
  <c r="S572" i="3"/>
  <c r="S711" i="3"/>
  <c r="S724" i="3"/>
  <c r="S780" i="3"/>
  <c r="S858" i="3"/>
  <c r="S906" i="3"/>
  <c r="S979" i="3"/>
  <c r="S70" i="3"/>
  <c r="S367" i="3"/>
  <c r="S400" i="3"/>
  <c r="S480" i="3"/>
  <c r="S509" i="3"/>
  <c r="S586" i="3"/>
  <c r="S694" i="3"/>
  <c r="S732" i="3"/>
  <c r="S788" i="3"/>
  <c r="S866" i="3"/>
  <c r="S914" i="3"/>
  <c r="S987" i="3"/>
  <c r="S21" i="3"/>
  <c r="S12" i="3"/>
  <c r="S685" i="3"/>
  <c r="S339" i="3"/>
  <c r="S445" i="3"/>
  <c r="S628" i="3"/>
  <c r="S760" i="3"/>
  <c r="S888" i="3"/>
  <c r="S180" i="3"/>
  <c r="S267" i="3"/>
  <c r="S373" i="3"/>
  <c r="S456" i="3"/>
  <c r="S520" i="3"/>
  <c r="S587" i="3"/>
  <c r="S662" i="3"/>
  <c r="S747" i="3"/>
  <c r="S787" i="3"/>
  <c r="S879" i="3"/>
  <c r="S903" i="3"/>
  <c r="S977" i="3"/>
  <c r="S302" i="3"/>
  <c r="S399" i="3"/>
  <c r="S479" i="3"/>
  <c r="S576" i="3"/>
  <c r="S593" i="3"/>
  <c r="S660" i="3"/>
  <c r="S755" i="3"/>
  <c r="S795" i="3"/>
  <c r="S895" i="3"/>
  <c r="S911" i="3"/>
  <c r="S985" i="3"/>
  <c r="S62" i="3"/>
  <c r="S73" i="3"/>
  <c r="S731" i="3"/>
  <c r="S22" i="3"/>
  <c r="S208" i="3"/>
  <c r="S338" i="3"/>
  <c r="S497" i="3"/>
  <c r="S678" i="3"/>
  <c r="S772" i="3"/>
  <c r="S944" i="3"/>
  <c r="S115" i="3"/>
  <c r="S371" i="3"/>
  <c r="S316" i="3"/>
  <c r="S458" i="3"/>
  <c r="S535" i="3"/>
  <c r="S578" i="3"/>
  <c r="S701" i="3"/>
  <c r="S713" i="3"/>
  <c r="S769" i="3"/>
  <c r="S878" i="3"/>
  <c r="S927" i="3"/>
  <c r="S991" i="3"/>
  <c r="S9" i="3"/>
  <c r="S354" i="3"/>
  <c r="S366" i="3"/>
  <c r="S406" i="3"/>
  <c r="S486" i="3"/>
  <c r="S515" i="3"/>
  <c r="S644" i="3"/>
  <c r="S667" i="3"/>
  <c r="S721" i="3"/>
  <c r="S777" i="3"/>
  <c r="S883" i="3"/>
  <c r="S935" i="3"/>
  <c r="S999" i="3"/>
  <c r="S11" i="3"/>
  <c r="S771" i="3"/>
  <c r="S222" i="3"/>
  <c r="S345" i="3"/>
  <c r="S470" i="3"/>
  <c r="S654" i="3"/>
  <c r="S824" i="3"/>
  <c r="S960" i="3"/>
  <c r="S114" i="3"/>
  <c r="S289" i="3"/>
  <c r="S380" i="3"/>
  <c r="S522" i="3"/>
  <c r="S542" i="3"/>
  <c r="S585" i="3"/>
  <c r="S674" i="3"/>
  <c r="S778" i="3"/>
  <c r="S834" i="3"/>
  <c r="S859" i="3"/>
  <c r="S941" i="3"/>
  <c r="S297" i="3"/>
  <c r="S317" i="3"/>
  <c r="S397" i="3"/>
  <c r="S485" i="3"/>
  <c r="S559" i="3"/>
  <c r="S610" i="3"/>
  <c r="S682" i="3"/>
  <c r="S712" i="3"/>
  <c r="S842" i="3"/>
  <c r="S867" i="3"/>
  <c r="S949" i="3"/>
  <c r="S72" i="3"/>
  <c r="S49" i="3"/>
  <c r="S873" i="3"/>
  <c r="S120" i="3"/>
  <c r="S108" i="3"/>
  <c r="S351" i="3"/>
  <c r="S451" i="3"/>
  <c r="S734" i="3"/>
  <c r="S826" i="3"/>
  <c r="S933" i="3"/>
  <c r="S178" i="3"/>
  <c r="S353" i="3"/>
  <c r="S442" i="3"/>
  <c r="S472" i="3"/>
  <c r="S566" i="3"/>
  <c r="S651" i="3"/>
  <c r="S681" i="3"/>
  <c r="S735" i="3"/>
  <c r="S849" i="3"/>
  <c r="S896" i="3"/>
  <c r="S947" i="3"/>
  <c r="S361" i="3"/>
  <c r="S381" i="3"/>
  <c r="S396" i="3"/>
  <c r="S467" i="3"/>
  <c r="S653" i="3"/>
  <c r="S617" i="3"/>
  <c r="S689" i="3"/>
  <c r="S743" i="3"/>
  <c r="S864" i="3"/>
  <c r="S908" i="3"/>
  <c r="S956" i="3"/>
  <c r="S54" i="3"/>
  <c r="S71" i="3"/>
  <c r="S14" i="3"/>
  <c r="S7" i="3"/>
  <c r="S57" i="3"/>
  <c r="S128" i="3"/>
  <c r="S932" i="3"/>
  <c r="S107" i="3"/>
  <c r="S350" i="3"/>
  <c r="S534" i="3"/>
  <c r="S673" i="3"/>
  <c r="S841" i="3"/>
  <c r="S939" i="3"/>
  <c r="S216" i="3"/>
  <c r="S137" i="3"/>
  <c r="S352" i="3"/>
  <c r="S449" i="3"/>
  <c r="S471" i="3"/>
  <c r="S551" i="3"/>
  <c r="S609" i="3"/>
  <c r="S664" i="3"/>
  <c r="S784" i="3"/>
  <c r="S839" i="3"/>
  <c r="S912" i="3"/>
  <c r="S976" i="3"/>
  <c r="S296" i="3"/>
  <c r="S324" i="3"/>
  <c r="S403" i="3"/>
  <c r="S545" i="3"/>
  <c r="S581" i="3"/>
  <c r="S624" i="3"/>
  <c r="S672" i="3"/>
  <c r="S792" i="3"/>
  <c r="S847" i="3"/>
  <c r="S885" i="3"/>
  <c r="S997" i="3"/>
  <c r="S88" i="3"/>
  <c r="S81" i="3"/>
  <c r="S48" i="3"/>
  <c r="S103" i="3"/>
  <c r="S40" i="3"/>
  <c r="S994" i="3"/>
  <c r="S68" i="3"/>
  <c r="S129" i="3"/>
  <c r="S365" i="3"/>
  <c r="S548" i="3"/>
  <c r="S716" i="3"/>
  <c r="S860" i="3"/>
  <c r="S1004" i="3"/>
  <c r="S223" i="3"/>
  <c r="S263" i="3"/>
  <c r="S295" i="3"/>
  <c r="S464" i="3"/>
  <c r="S477" i="3"/>
  <c r="S621" i="3"/>
  <c r="S616" i="3"/>
  <c r="S671" i="3"/>
  <c r="S791" i="3"/>
  <c r="S813" i="3"/>
  <c r="S925" i="3"/>
  <c r="S970" i="3"/>
  <c r="S93" i="3"/>
  <c r="S360" i="3"/>
  <c r="S388" i="3"/>
  <c r="S466" i="3"/>
  <c r="S528" i="3"/>
  <c r="S580" i="3"/>
  <c r="S607" i="3"/>
  <c r="S679" i="3"/>
  <c r="S799" i="3"/>
  <c r="S821" i="3"/>
  <c r="S882" i="3"/>
  <c r="S953" i="3"/>
  <c r="S87" i="3"/>
  <c r="S24" i="3"/>
  <c r="S17" i="3"/>
  <c r="S112" i="3"/>
  <c r="S56" i="3"/>
  <c r="S47" i="3"/>
  <c r="S39" i="3"/>
  <c r="I15" i="2"/>
  <c r="R17" i="3"/>
  <c r="S74" i="3"/>
  <c r="D18" i="2"/>
  <c r="N18" i="2" s="1"/>
  <c r="J16" i="1"/>
  <c r="I16" i="1"/>
  <c r="H16" i="1"/>
  <c r="G16" i="1"/>
  <c r="F16" i="1"/>
  <c r="L16" i="1"/>
  <c r="K16" i="1"/>
  <c r="M16" i="1"/>
  <c r="E16" i="1"/>
  <c r="D16" i="1"/>
  <c r="M776" i="3"/>
  <c r="M700" i="3"/>
  <c r="M628" i="3"/>
  <c r="M593" i="3"/>
  <c r="M524" i="3"/>
  <c r="M447" i="3"/>
  <c r="M351" i="3"/>
  <c r="M331" i="3"/>
  <c r="M240" i="3"/>
  <c r="M206" i="3"/>
  <c r="M178" i="3"/>
  <c r="S8" i="3"/>
  <c r="M68" i="3"/>
  <c r="M1004" i="3"/>
  <c r="M926" i="3"/>
  <c r="M859" i="3"/>
  <c r="M765" i="3"/>
  <c r="M725" i="3"/>
  <c r="M687" i="3"/>
  <c r="M571" i="3"/>
  <c r="M527" i="3"/>
  <c r="M540" i="3"/>
  <c r="M418" i="3"/>
  <c r="M272" i="3"/>
  <c r="M251" i="3"/>
  <c r="M171" i="3"/>
  <c r="M127" i="3"/>
  <c r="U989" i="3"/>
  <c r="U901" i="3"/>
  <c r="U837" i="3"/>
  <c r="U766" i="3"/>
  <c r="U718" i="3"/>
  <c r="U640" i="3"/>
  <c r="U572" i="3"/>
  <c r="U544" i="3"/>
  <c r="U548" i="3"/>
  <c r="U443" i="3"/>
  <c r="U361" i="3"/>
  <c r="U268" i="3"/>
  <c r="U220" i="3"/>
  <c r="U200" i="3"/>
  <c r="R33" i="3"/>
  <c r="S90" i="3"/>
  <c r="M990" i="3"/>
  <c r="M911" i="3"/>
  <c r="M813" i="3"/>
  <c r="M799" i="3"/>
  <c r="M759" i="3"/>
  <c r="M624" i="3"/>
  <c r="M556" i="3"/>
  <c r="M528" i="3"/>
  <c r="M483" i="3"/>
  <c r="M411" i="3"/>
  <c r="M329" i="3"/>
  <c r="M244" i="3"/>
  <c r="M204" i="3"/>
  <c r="M176" i="3"/>
  <c r="U975" i="3"/>
  <c r="U903" i="3"/>
  <c r="U839" i="3"/>
  <c r="U800" i="3"/>
  <c r="U711" i="3"/>
  <c r="U649" i="3"/>
  <c r="U639" i="3"/>
  <c r="U521" i="3"/>
  <c r="U500" i="3"/>
  <c r="U428" i="3"/>
  <c r="U289" i="3"/>
  <c r="U261" i="3"/>
  <c r="U148" i="3"/>
  <c r="U128" i="3"/>
  <c r="R41" i="3"/>
  <c r="S98" i="3"/>
  <c r="N960" i="3"/>
  <c r="N923" i="3"/>
  <c r="N818" i="3"/>
  <c r="N753" i="3"/>
  <c r="N676" i="3"/>
  <c r="N604" i="3"/>
  <c r="N552" i="3"/>
  <c r="N486" i="3"/>
  <c r="N431" i="3"/>
  <c r="N295" i="3"/>
  <c r="N380" i="3"/>
  <c r="M966" i="3"/>
  <c r="M877" i="3"/>
  <c r="M858" i="3"/>
  <c r="M738" i="3"/>
  <c r="M676" i="3"/>
  <c r="M604" i="3"/>
  <c r="M569" i="3"/>
  <c r="M478" i="3"/>
  <c r="M423" i="3"/>
  <c r="M327" i="3"/>
  <c r="M307" i="3"/>
  <c r="M257" i="3"/>
  <c r="M182" i="3"/>
  <c r="U1000" i="3"/>
  <c r="U936" i="3"/>
  <c r="U878" i="3"/>
  <c r="U818" i="3"/>
  <c r="U739" i="3"/>
  <c r="U685" i="3"/>
  <c r="U621" i="3"/>
  <c r="U541" i="3"/>
  <c r="U479" i="3"/>
  <c r="U432" i="3"/>
  <c r="U287" i="3"/>
  <c r="U380" i="3"/>
  <c r="U257" i="3"/>
  <c r="U134" i="3"/>
  <c r="O10" i="3"/>
  <c r="V69" i="3"/>
  <c r="N997" i="3"/>
  <c r="N924" i="3"/>
  <c r="N869" i="3"/>
  <c r="U729" i="3"/>
  <c r="U603" i="3"/>
  <c r="U534" i="3"/>
  <c r="U515" i="3"/>
  <c r="U409" i="3"/>
  <c r="U320" i="3"/>
  <c r="U292" i="3"/>
  <c r="U211" i="3"/>
  <c r="U167" i="3"/>
  <c r="O22" i="3"/>
  <c r="Q80" i="3"/>
  <c r="N953" i="3"/>
  <c r="N920" i="3"/>
  <c r="N831" i="3"/>
  <c r="N768" i="3"/>
  <c r="N728" i="3"/>
  <c r="N609" i="3"/>
  <c r="N574" i="3"/>
  <c r="N555" i="3"/>
  <c r="N533" i="3"/>
  <c r="N459" i="3"/>
  <c r="N306" i="3"/>
  <c r="N262" i="3"/>
  <c r="N165" i="3"/>
  <c r="N145" i="3"/>
  <c r="V971" i="3"/>
  <c r="V885" i="3"/>
  <c r="V816" i="3"/>
  <c r="V794" i="3"/>
  <c r="V666" i="3"/>
  <c r="V651" i="3"/>
  <c r="V591" i="3"/>
  <c r="V603" i="3"/>
  <c r="V469" i="3"/>
  <c r="V397" i="3"/>
  <c r="V363" i="3"/>
  <c r="V262" i="3"/>
  <c r="V117" i="3"/>
  <c r="V218" i="3"/>
  <c r="O45" i="3"/>
  <c r="Q103" i="3"/>
  <c r="O960" i="3"/>
  <c r="O900" i="3"/>
  <c r="N537" i="3"/>
  <c r="N500" i="3"/>
  <c r="N444" i="3"/>
  <c r="N362" i="3"/>
  <c r="N286" i="3"/>
  <c r="N221" i="3"/>
  <c r="N201" i="3"/>
  <c r="V969" i="3"/>
  <c r="V920" i="3"/>
  <c r="V839" i="3"/>
  <c r="V776" i="3"/>
  <c r="V728" i="3"/>
  <c r="V681" i="3"/>
  <c r="V582" i="3"/>
  <c r="V505" i="3"/>
  <c r="V468" i="3"/>
  <c r="V455" i="3"/>
  <c r="V306" i="3"/>
  <c r="V237" i="3"/>
  <c r="V173" i="3"/>
  <c r="V145" i="3"/>
  <c r="R40" i="3"/>
  <c r="S97" i="3"/>
  <c r="O967" i="3"/>
  <c r="O890" i="3"/>
  <c r="O851" i="3"/>
  <c r="O772" i="3"/>
  <c r="O676" i="3"/>
  <c r="O658" i="3"/>
  <c r="O585" i="3"/>
  <c r="O541" i="3"/>
  <c r="O407" i="3"/>
  <c r="O328" i="3"/>
  <c r="O292" i="3"/>
  <c r="O249" i="3"/>
  <c r="O159" i="3"/>
  <c r="O139" i="3"/>
  <c r="O52" i="3"/>
  <c r="U122" i="3"/>
  <c r="V58" i="3"/>
  <c r="Q996" i="3"/>
  <c r="Q932" i="3"/>
  <c r="N136" i="3"/>
  <c r="V990" i="3"/>
  <c r="V917" i="3"/>
  <c r="V855" i="3"/>
  <c r="V791" i="3"/>
  <c r="V719" i="3"/>
  <c r="V658" i="3"/>
  <c r="V573" i="3"/>
  <c r="V595" i="3"/>
  <c r="V483" i="3"/>
  <c r="V436" i="3"/>
  <c r="V362" i="3"/>
  <c r="V244" i="3"/>
  <c r="V132" i="3"/>
  <c r="V201" i="3"/>
  <c r="T34" i="3"/>
  <c r="M91" i="3"/>
  <c r="O965" i="3"/>
  <c r="O888" i="3"/>
  <c r="O856" i="3"/>
  <c r="O779" i="3"/>
  <c r="O719" i="3"/>
  <c r="O652" i="3"/>
  <c r="O560" i="3"/>
  <c r="O533" i="3"/>
  <c r="O468" i="3"/>
  <c r="O355" i="3"/>
  <c r="O241" i="3"/>
  <c r="O137" i="3"/>
  <c r="U82" i="3"/>
  <c r="M89" i="3"/>
  <c r="Q914" i="3"/>
  <c r="Q718" i="3"/>
  <c r="Q586" i="3"/>
  <c r="N199" i="3"/>
  <c r="V921" i="3"/>
  <c r="V749" i="3"/>
  <c r="V569" i="3"/>
  <c r="V437" i="3"/>
  <c r="V129" i="3"/>
  <c r="O912" i="3"/>
  <c r="O645" i="3"/>
  <c r="O312" i="3"/>
  <c r="U26" i="3"/>
  <c r="Q709" i="3"/>
  <c r="V726" i="3"/>
  <c r="V180" i="3"/>
  <c r="O699" i="3"/>
  <c r="O134" i="3"/>
  <c r="Q830" i="3"/>
  <c r="N505" i="3"/>
  <c r="V905" i="3"/>
  <c r="V421" i="3"/>
  <c r="V725" i="3"/>
  <c r="V229" i="3"/>
  <c r="O745" i="3"/>
  <c r="O182" i="3"/>
  <c r="Q837" i="3"/>
  <c r="N231" i="3"/>
  <c r="V653" i="3"/>
  <c r="W389" i="3" l="1"/>
  <c r="W927" i="3"/>
  <c r="W643" i="3"/>
  <c r="W270" i="3"/>
  <c r="W799" i="3"/>
  <c r="W894" i="3"/>
  <c r="W376" i="3"/>
  <c r="W851" i="3"/>
  <c r="W597" i="3"/>
  <c r="W645" i="3"/>
  <c r="W159" i="3"/>
  <c r="W596" i="3"/>
  <c r="W636" i="3"/>
  <c r="W319" i="3"/>
  <c r="W398" i="3"/>
  <c r="W795" i="3"/>
  <c r="W399" i="3"/>
  <c r="W847" i="3"/>
  <c r="W707" i="3"/>
  <c r="W658" i="3"/>
  <c r="W478" i="3"/>
  <c r="W664" i="3"/>
  <c r="W944" i="3"/>
  <c r="W568" i="3"/>
  <c r="W786" i="3"/>
  <c r="W203" i="3"/>
  <c r="W706" i="3"/>
  <c r="W979" i="3"/>
  <c r="W878" i="3"/>
  <c r="W711" i="3"/>
  <c r="W401" i="3"/>
  <c r="W348" i="3"/>
  <c r="W835" i="3"/>
  <c r="W999" i="3"/>
  <c r="W789" i="3"/>
  <c r="W1005" i="3"/>
  <c r="W942" i="3"/>
  <c r="W262" i="3"/>
  <c r="W351" i="3"/>
  <c r="W274" i="3"/>
  <c r="W627" i="3"/>
  <c r="W730" i="3"/>
  <c r="W617" i="3"/>
  <c r="W60" i="3"/>
  <c r="W150" i="3"/>
  <c r="W828" i="3"/>
  <c r="W536" i="3"/>
  <c r="W194" i="3"/>
  <c r="W298" i="3"/>
  <c r="W275" i="3"/>
  <c r="W853" i="3"/>
  <c r="W757" i="3"/>
  <c r="W570" i="3"/>
  <c r="W215" i="3"/>
  <c r="W157" i="3"/>
  <c r="W650" i="3"/>
  <c r="W965" i="3"/>
  <c r="W858" i="3"/>
  <c r="W352" i="3"/>
  <c r="W644" i="3"/>
  <c r="W683" i="3"/>
  <c r="W405" i="3"/>
  <c r="W736" i="3"/>
  <c r="W266" i="3"/>
  <c r="W834" i="3"/>
  <c r="W373" i="3"/>
  <c r="W762" i="3"/>
  <c r="W158" i="3"/>
  <c r="W821" i="3"/>
  <c r="W745" i="3"/>
  <c r="W574" i="3"/>
  <c r="W355" i="3"/>
  <c r="W947" i="3"/>
  <c r="W674" i="3"/>
  <c r="W222" i="3"/>
  <c r="W659" i="3"/>
  <c r="W846" i="3"/>
  <c r="W305" i="3"/>
  <c r="W784" i="3"/>
  <c r="W714" i="3"/>
  <c r="W946" i="3"/>
  <c r="W975" i="3"/>
  <c r="W287" i="3"/>
  <c r="W721" i="3"/>
  <c r="W891" i="3"/>
  <c r="W303" i="3"/>
  <c r="W614" i="3"/>
  <c r="W748" i="3"/>
  <c r="W666" i="3"/>
  <c r="W428" i="3"/>
  <c r="W591" i="3"/>
  <c r="W857" i="3"/>
  <c r="W871" i="3"/>
  <c r="W997" i="3"/>
  <c r="W459" i="3"/>
  <c r="W524" i="3"/>
  <c r="W482" i="3"/>
  <c r="W562" i="3"/>
  <c r="W782" i="3"/>
  <c r="W507" i="3"/>
  <c r="W284" i="3"/>
  <c r="W446" i="3"/>
  <c r="W991" i="3"/>
  <c r="W140" i="3"/>
  <c r="W779" i="3"/>
  <c r="W447" i="3"/>
  <c r="W888" i="3"/>
  <c r="W448" i="3"/>
  <c r="W234" i="3"/>
  <c r="W191" i="3"/>
  <c r="W584" i="3"/>
  <c r="W124" i="3"/>
  <c r="W304" i="3"/>
  <c r="W488" i="3"/>
  <c r="W224" i="3"/>
  <c r="W912" i="3"/>
  <c r="W249" i="3"/>
  <c r="W433" i="3"/>
  <c r="W812" i="3"/>
  <c r="W408" i="3"/>
  <c r="W383" i="3"/>
  <c r="W770" i="3"/>
  <c r="W615" i="3"/>
  <c r="W487" i="3"/>
  <c r="W137" i="3"/>
  <c r="W877" i="3"/>
  <c r="W1004" i="3"/>
  <c r="W339" i="3"/>
  <c r="W893" i="3"/>
  <c r="W357" i="3"/>
  <c r="W863" i="3"/>
  <c r="W998" i="3"/>
  <c r="W759" i="3"/>
  <c r="W367" i="3"/>
  <c r="W825" i="3"/>
  <c r="W504" i="3"/>
  <c r="W294" i="3"/>
  <c r="W184" i="3"/>
  <c r="W663" i="3"/>
  <c r="W460" i="3"/>
  <c r="W689" i="3"/>
  <c r="W136" i="3"/>
  <c r="W388" i="3"/>
  <c r="W456" i="3"/>
  <c r="W530" i="3"/>
  <c r="W248" i="3"/>
  <c r="W796" i="3"/>
  <c r="W693" i="3"/>
  <c r="W844" i="3"/>
  <c r="W656" i="3"/>
  <c r="W206" i="3"/>
  <c r="W949" i="3"/>
  <c r="W585" i="3"/>
  <c r="W527" i="3"/>
  <c r="W360" i="3"/>
  <c r="W516" i="3"/>
  <c r="W210" i="3"/>
  <c r="W382" i="3"/>
  <c r="W874" i="3"/>
  <c r="W945" i="3"/>
  <c r="W809" i="3"/>
  <c r="W386" i="3"/>
  <c r="W531" i="3"/>
  <c r="W231" i="3"/>
  <c r="W953" i="3"/>
  <c r="W869" i="3"/>
  <c r="W742" i="3"/>
  <c r="W416" i="3"/>
  <c r="W326" i="3"/>
  <c r="W726" i="3"/>
  <c r="W301" i="3"/>
  <c r="W539" i="3"/>
  <c r="W201" i="3"/>
  <c r="W327" i="3"/>
  <c r="W329" i="3"/>
  <c r="W813" i="3"/>
  <c r="W414" i="3"/>
  <c r="W899" i="3"/>
  <c r="W44" i="3"/>
  <c r="W165" i="3"/>
  <c r="W209" i="3"/>
  <c r="W673" i="3"/>
  <c r="W468" i="3"/>
  <c r="W1002" i="3"/>
  <c r="W852" i="3"/>
  <c r="W590" i="3"/>
  <c r="W415" i="3"/>
  <c r="W212" i="3"/>
  <c r="W453" i="3"/>
  <c r="W181" i="3"/>
  <c r="W940" i="3"/>
  <c r="W719" i="3"/>
  <c r="W295" i="3"/>
  <c r="W914" i="3"/>
  <c r="W247" i="3"/>
  <c r="W505" i="3"/>
  <c r="W139" i="3"/>
  <c r="W89" i="3"/>
  <c r="W652" i="3"/>
  <c r="W221" i="3"/>
  <c r="W145" i="3"/>
  <c r="W423" i="3"/>
  <c r="W966" i="3"/>
  <c r="W753" i="3"/>
  <c r="W411" i="3"/>
  <c r="W911" i="3"/>
  <c r="W68" i="3"/>
  <c r="W471" i="3"/>
  <c r="W735" i="3"/>
  <c r="W960" i="3"/>
  <c r="W283" i="3"/>
  <c r="W359" i="3"/>
  <c r="W233" i="3"/>
  <c r="W630" i="3"/>
  <c r="W661" i="3"/>
  <c r="W261" i="3"/>
  <c r="W347" i="3"/>
  <c r="W710" i="3"/>
  <c r="W333" i="3"/>
  <c r="W1001" i="3"/>
  <c r="W705" i="3"/>
  <c r="W472" i="3"/>
  <c r="W962" i="3"/>
  <c r="W223" i="3"/>
  <c r="W450" i="3"/>
  <c r="W727" i="3"/>
  <c r="W485" i="3"/>
  <c r="W519" i="3"/>
  <c r="W775" i="3"/>
  <c r="W575" i="3"/>
  <c r="W750" i="3"/>
  <c r="W608" i="3"/>
  <c r="W910" i="3"/>
  <c r="W880" i="3"/>
  <c r="W580" i="3"/>
  <c r="W443" i="3"/>
  <c r="W281" i="3"/>
  <c r="W311" i="3"/>
  <c r="W855" i="3"/>
  <c r="W987" i="3"/>
  <c r="W767" i="3"/>
  <c r="W237" i="3"/>
  <c r="W716" i="3"/>
  <c r="W805" i="3"/>
  <c r="W860" i="3"/>
  <c r="W641" i="3"/>
  <c r="W296" i="3"/>
  <c r="W595" i="3"/>
  <c r="W465" i="3"/>
  <c r="W458" i="3"/>
  <c r="W546" i="3"/>
  <c r="W151" i="3"/>
  <c r="W976" i="3"/>
  <c r="W489" i="3"/>
  <c r="W252" i="3"/>
  <c r="W807" i="3"/>
  <c r="W245" i="3"/>
  <c r="W589" i="3"/>
  <c r="W694" i="3"/>
  <c r="W292" i="3"/>
  <c r="W116" i="3"/>
  <c r="W160" i="3"/>
  <c r="W147" i="3"/>
  <c r="W273" i="3"/>
  <c r="W957" i="3"/>
  <c r="W866" i="3"/>
  <c r="W542" i="3"/>
  <c r="W483" i="3"/>
  <c r="W990" i="3"/>
  <c r="W571" i="3"/>
  <c r="W180" i="3"/>
  <c r="W186" i="3"/>
  <c r="W969" i="3"/>
  <c r="W954" i="3"/>
  <c r="W282" i="3"/>
  <c r="W921" i="3"/>
  <c r="W152" i="3"/>
  <c r="W239" i="3"/>
  <c r="W780" i="3"/>
  <c r="W200" i="3"/>
  <c r="W787" i="3"/>
  <c r="W466" i="3"/>
  <c r="W318" i="3"/>
  <c r="W783" i="3"/>
  <c r="W592" i="3"/>
  <c r="W633" i="3"/>
  <c r="W374" i="3"/>
  <c r="W369" i="3"/>
  <c r="W277" i="3"/>
  <c r="W790" i="3"/>
  <c r="W517" i="3"/>
  <c r="W958" i="3"/>
  <c r="W469" i="3"/>
  <c r="W602" i="3"/>
  <c r="W473" i="3"/>
  <c r="W675" i="3"/>
  <c r="W166" i="3"/>
  <c r="W875" i="3"/>
  <c r="W366" i="3"/>
  <c r="W692" i="3"/>
  <c r="W667" i="3"/>
  <c r="W830" i="3"/>
  <c r="W390" i="3"/>
  <c r="W774" i="3"/>
  <c r="W594" i="3"/>
  <c r="W941" i="3"/>
  <c r="W452" i="3"/>
  <c r="W815" i="3"/>
  <c r="W149" i="3"/>
  <c r="W670" i="3"/>
  <c r="W708" i="3"/>
  <c r="W712" i="3"/>
  <c r="W932" i="3"/>
  <c r="W254" i="3"/>
  <c r="W343" i="3"/>
  <c r="W819" i="3"/>
  <c r="W381" i="3"/>
  <c r="W496" i="3"/>
  <c r="W435" i="3"/>
  <c r="W269" i="3"/>
  <c r="W582" i="3"/>
  <c r="W937" i="3"/>
  <c r="W838" i="3"/>
  <c r="W861" i="3"/>
  <c r="W548" i="3"/>
  <c r="W525" i="3"/>
  <c r="W340" i="3"/>
  <c r="W250" i="3"/>
  <c r="W907" i="3"/>
  <c r="W407" i="3"/>
  <c r="W968" i="3"/>
  <c r="W515" i="3"/>
  <c r="W384" i="3"/>
  <c r="W948" i="3"/>
  <c r="W766" i="3"/>
  <c r="W939" i="3"/>
  <c r="W362" i="3"/>
  <c r="W923" i="3"/>
  <c r="W178" i="3"/>
  <c r="W628" i="3"/>
  <c r="W882" i="3"/>
  <c r="W701" i="3"/>
  <c r="W480" i="3"/>
  <c r="W930" i="3"/>
  <c r="W404" i="3"/>
  <c r="W117" i="3"/>
  <c r="W142" i="3"/>
  <c r="W214" i="3"/>
  <c r="W174" i="3"/>
  <c r="W523" i="3"/>
  <c r="W364" i="3"/>
  <c r="W668" i="3"/>
  <c r="W420" i="3"/>
  <c r="W922" i="3"/>
  <c r="W761" i="3"/>
  <c r="W680" i="3"/>
  <c r="W801" i="3"/>
  <c r="W567" i="3"/>
  <c r="W27" i="3"/>
  <c r="W929" i="3"/>
  <c r="W872" i="3"/>
  <c r="W370" i="3"/>
  <c r="W995" i="3"/>
  <c r="W218" i="3"/>
  <c r="W704" i="3"/>
  <c r="W679" i="3"/>
  <c r="W820" i="3"/>
  <c r="W336" i="3"/>
  <c r="W657" i="3"/>
  <c r="W688" i="3"/>
  <c r="W843" i="3"/>
  <c r="W660" i="3"/>
  <c r="W442" i="3"/>
  <c r="W313" i="3"/>
  <c r="W993" i="3"/>
  <c r="W559" i="3"/>
  <c r="W440" i="3"/>
  <c r="W889" i="3"/>
  <c r="W808" i="3"/>
  <c r="W771" i="3"/>
  <c r="W256" i="3"/>
  <c r="W638" i="3"/>
  <c r="W434" i="3"/>
  <c r="W309" i="3"/>
  <c r="W845" i="3"/>
  <c r="W741" i="3"/>
  <c r="W883" i="3"/>
  <c r="W354" i="3"/>
  <c r="W681" i="3"/>
  <c r="W963" i="3"/>
  <c r="W915" i="3"/>
  <c r="W419" i="3"/>
  <c r="W439" i="3"/>
  <c r="W754" i="3"/>
  <c r="W156" i="3"/>
  <c r="W935" i="3"/>
  <c r="W289" i="3"/>
  <c r="W867" i="3"/>
  <c r="W241" i="3"/>
  <c r="W909" i="3"/>
  <c r="W202" i="3"/>
  <c r="W276" i="3"/>
  <c r="W836" i="3"/>
  <c r="W649" i="3"/>
  <c r="W743" i="3"/>
  <c r="W837" i="3"/>
  <c r="W952" i="3"/>
  <c r="W167" i="3"/>
  <c r="W118" i="3"/>
  <c r="W512" i="3"/>
  <c r="W105" i="3"/>
  <c r="W100" i="3"/>
  <c r="W647" i="3"/>
  <c r="W532" i="3"/>
  <c r="W978" i="3"/>
  <c r="W772" i="3"/>
  <c r="W444" i="3"/>
  <c r="W306" i="3"/>
  <c r="W831" i="3"/>
  <c r="W556" i="3"/>
  <c r="W479" i="3"/>
  <c r="W1003" i="3"/>
  <c r="W193" i="3"/>
  <c r="W110" i="3"/>
  <c r="W601" i="3"/>
  <c r="W547" i="3"/>
  <c r="W902" i="3"/>
  <c r="W737" i="3"/>
  <c r="W421" i="3"/>
  <c r="W827" i="3"/>
  <c r="W561" i="3"/>
  <c r="W637" i="3"/>
  <c r="W299" i="3"/>
  <c r="W651" i="3"/>
  <c r="W395" i="3"/>
  <c r="W917" i="3"/>
  <c r="W125" i="3"/>
  <c r="W163" i="3"/>
  <c r="W768" i="3"/>
  <c r="W323" i="3"/>
  <c r="W538" i="3"/>
  <c r="W143" i="3"/>
  <c r="W481" i="3"/>
  <c r="W785" i="3"/>
  <c r="W291" i="3"/>
  <c r="W715" i="3"/>
  <c r="W603" i="3"/>
  <c r="W297" i="3"/>
  <c r="W583" i="3"/>
  <c r="W703" i="3"/>
  <c r="W576" i="3"/>
  <c r="W773" i="3"/>
  <c r="W198" i="3"/>
  <c r="W607" i="3"/>
  <c r="W566" i="3"/>
  <c r="W974" i="3"/>
  <c r="W108" i="3"/>
  <c r="W642" i="3"/>
  <c r="W170" i="3"/>
  <c r="W971" i="3"/>
  <c r="W494" i="3"/>
  <c r="W897" i="3"/>
  <c r="W353" i="3"/>
  <c r="W814" i="3"/>
  <c r="W310" i="3"/>
  <c r="W312" i="3"/>
  <c r="W564" i="3"/>
  <c r="W854" i="3"/>
  <c r="W172" i="3"/>
  <c r="W409" i="3"/>
  <c r="W365" i="3"/>
  <c r="W173" i="3"/>
  <c r="W112" i="3"/>
  <c r="W356" i="3"/>
  <c r="W490" i="3"/>
  <c r="W543" i="3"/>
  <c r="W884" i="3"/>
  <c r="W560" i="3"/>
  <c r="W500" i="3"/>
  <c r="W920" i="3"/>
  <c r="W477" i="3"/>
  <c r="W216" i="3"/>
  <c r="W864" i="3"/>
  <c r="W526" i="3"/>
  <c r="W943" i="3"/>
  <c r="W635" i="3"/>
  <c r="W363" i="3"/>
  <c r="W713" i="3"/>
  <c r="W462" i="3"/>
  <c r="W144" i="3"/>
  <c r="W985" i="3"/>
  <c r="W840" i="3"/>
  <c r="W502" i="3"/>
  <c r="W474" i="3"/>
  <c r="W848" i="3"/>
  <c r="W232" i="3"/>
  <c r="W672" i="3"/>
  <c r="W153" i="3"/>
  <c r="W255" i="3"/>
  <c r="W793" i="3"/>
  <c r="W800" i="3"/>
  <c r="W702" i="3"/>
  <c r="W904" i="3"/>
  <c r="W368" i="3"/>
  <c r="W886" i="3"/>
  <c r="W629" i="3"/>
  <c r="W228" i="3"/>
  <c r="W829" i="3"/>
  <c r="W734" i="3"/>
  <c r="W989" i="3"/>
  <c r="W554" i="3"/>
  <c r="W451" i="3"/>
  <c r="W781" i="3"/>
  <c r="W653" i="3"/>
  <c r="W984" i="3"/>
  <c r="W467" i="3"/>
  <c r="W509" i="3"/>
  <c r="W253" i="3"/>
  <c r="W723" i="3"/>
  <c r="W271" i="3"/>
  <c r="W724" i="3"/>
  <c r="W131" i="3"/>
  <c r="W109" i="3"/>
  <c r="W164" i="3"/>
  <c r="W749" i="3"/>
  <c r="W130" i="3"/>
  <c r="W537" i="3"/>
  <c r="W533" i="3"/>
  <c r="W552" i="3"/>
  <c r="W204" i="3"/>
  <c r="W302" i="3"/>
  <c r="W817" i="3"/>
  <c r="W290" i="3"/>
  <c r="W188" i="3"/>
  <c r="W545" i="3"/>
  <c r="W397" i="3"/>
  <c r="W901" i="3"/>
  <c r="W449" i="3"/>
  <c r="W955" i="3"/>
  <c r="W646" i="3"/>
  <c r="W470" i="3"/>
  <c r="W981" i="3"/>
  <c r="W810" i="3"/>
  <c r="W332" i="3"/>
  <c r="W375" i="3"/>
  <c r="W778" i="3"/>
  <c r="W833" i="3"/>
  <c r="W553" i="3"/>
  <c r="W696" i="3"/>
  <c r="W581" i="3"/>
  <c r="W934" i="3"/>
  <c r="W578" i="3"/>
  <c r="W722" i="3"/>
  <c r="W669" i="3"/>
  <c r="W211" i="3"/>
  <c r="W980" i="3"/>
  <c r="W195" i="3"/>
  <c r="W288" i="3"/>
  <c r="W900" i="3"/>
  <c r="W307" i="3"/>
  <c r="W244" i="3"/>
  <c r="W418" i="3"/>
  <c r="W926" i="3"/>
  <c r="W925" i="3"/>
  <c r="W841" i="3"/>
  <c r="W316" i="3"/>
  <c r="W797" i="3"/>
  <c r="W258" i="3"/>
  <c r="W717" i="3"/>
  <c r="W207" i="3"/>
  <c r="W484" i="3"/>
  <c r="W461" i="3"/>
  <c r="W129" i="3"/>
  <c r="W264" i="3"/>
  <c r="W268" i="3"/>
  <c r="W573" i="3"/>
  <c r="W121" i="3"/>
  <c r="W720" i="3"/>
  <c r="W208" i="3"/>
  <c r="W972" i="3"/>
  <c r="W588" i="3"/>
  <c r="W346" i="3"/>
  <c r="W731" i="3"/>
  <c r="W620" i="3"/>
  <c r="W521" i="3"/>
  <c r="W908" i="3"/>
  <c r="W361" i="3"/>
  <c r="W755" i="3"/>
  <c r="W665" i="3"/>
  <c r="W128" i="3"/>
  <c r="W587" i="3"/>
  <c r="W406" i="3"/>
  <c r="W436" i="3"/>
  <c r="W632" i="3"/>
  <c r="W918" i="3"/>
  <c r="W763" i="3"/>
  <c r="W217" i="3"/>
  <c r="W557" i="3"/>
  <c r="W495" i="3"/>
  <c r="W686" i="3"/>
  <c r="W623" i="3"/>
  <c r="W919" i="3"/>
  <c r="W377" i="3"/>
  <c r="W491" i="3"/>
  <c r="W187" i="3"/>
  <c r="W400" i="3"/>
  <c r="W267" i="3"/>
  <c r="W605" i="3"/>
  <c r="W337" i="3"/>
  <c r="W413" i="3"/>
  <c r="W36" i="3"/>
  <c r="W654" i="3"/>
  <c r="W648" i="3"/>
  <c r="W119" i="3"/>
  <c r="W676" i="3"/>
  <c r="W624" i="3"/>
  <c r="W251" i="3"/>
  <c r="W240" i="3"/>
  <c r="W257" i="3"/>
  <c r="W738" i="3"/>
  <c r="W272" i="3"/>
  <c r="W859" i="3"/>
  <c r="W331" i="3"/>
  <c r="W422" i="3"/>
  <c r="W951" i="3"/>
  <c r="W503" i="3"/>
  <c r="W996" i="3"/>
  <c r="W83" i="3"/>
  <c r="W429" i="3"/>
  <c r="W973" i="3"/>
  <c r="W84" i="3"/>
  <c r="W183" i="3"/>
  <c r="W662" i="3"/>
  <c r="W621" i="3"/>
  <c r="W213" i="3"/>
  <c r="W744" i="3"/>
  <c r="W57" i="3"/>
  <c r="W107" i="3"/>
  <c r="W34" i="3"/>
  <c r="W103" i="3"/>
  <c r="W114" i="3"/>
  <c r="W38" i="3"/>
  <c r="W61" i="3"/>
  <c r="W37" i="3"/>
  <c r="W96" i="3"/>
  <c r="W29" i="3"/>
  <c r="W225" i="3"/>
  <c r="W609" i="3"/>
  <c r="W126" i="3"/>
  <c r="W677" i="3"/>
  <c r="W631" i="3"/>
  <c r="W577" i="3"/>
  <c r="W387" i="3"/>
  <c r="W862" i="3"/>
  <c r="W499" i="3"/>
  <c r="W385" i="3"/>
  <c r="W868" i="3"/>
  <c r="W379" i="3"/>
  <c r="W850" i="3"/>
  <c r="W514" i="3"/>
  <c r="W535" i="3"/>
  <c r="W497" i="3"/>
  <c r="W986" i="3"/>
  <c r="W342" i="3"/>
  <c r="W903" i="3"/>
  <c r="W529" i="3"/>
  <c r="W534" i="3"/>
  <c r="W586" i="3"/>
  <c r="W227" i="3"/>
  <c r="W740" i="3"/>
  <c r="W76" i="3"/>
  <c r="W134" i="3"/>
  <c r="W685" i="3"/>
  <c r="W246" i="3"/>
  <c r="W777" i="3"/>
  <c r="W154" i="3"/>
  <c r="W56" i="3"/>
  <c r="W97" i="3"/>
  <c r="W77" i="3"/>
  <c r="W21" i="3"/>
  <c r="W85" i="3"/>
  <c r="W45" i="3"/>
  <c r="W32" i="3"/>
  <c r="W55" i="3"/>
  <c r="W104" i="3"/>
  <c r="W132" i="3"/>
  <c r="W697" i="3"/>
  <c r="W293" i="3"/>
  <c r="W739" i="3"/>
  <c r="W99" i="3"/>
  <c r="W168" i="3"/>
  <c r="W616" i="3"/>
  <c r="W162" i="3"/>
  <c r="W612" i="3"/>
  <c r="W286" i="3"/>
  <c r="W906" i="3"/>
  <c r="W544" i="3"/>
  <c r="W402" i="3"/>
  <c r="W916" i="3"/>
  <c r="W278" i="3"/>
  <c r="W898" i="3"/>
  <c r="W550" i="3"/>
  <c r="W579" i="3"/>
  <c r="W510" i="3"/>
  <c r="W437" i="3"/>
  <c r="W983" i="3"/>
  <c r="W565" i="3"/>
  <c r="W622" i="3"/>
  <c r="W540" i="3"/>
  <c r="W563" i="3"/>
  <c r="W599" i="3"/>
  <c r="W308" i="3"/>
  <c r="W788" i="3"/>
  <c r="W325" i="3"/>
  <c r="W747" i="3"/>
  <c r="W338" i="3"/>
  <c r="W832" i="3"/>
  <c r="W40" i="3"/>
  <c r="W41" i="3"/>
  <c r="W106" i="3"/>
  <c r="W22" i="3"/>
  <c r="W101" i="3"/>
  <c r="W87" i="3"/>
  <c r="W9" i="3"/>
  <c r="W123" i="3"/>
  <c r="W62" i="3"/>
  <c r="W13" i="3"/>
  <c r="W341" i="3"/>
  <c r="W826" i="3"/>
  <c r="W372" i="3"/>
  <c r="W803" i="3"/>
  <c r="W196" i="3"/>
  <c r="W751" i="3"/>
  <c r="W190" i="3"/>
  <c r="W684" i="3"/>
  <c r="W438" i="3"/>
  <c r="W967" i="3"/>
  <c r="W572" i="3"/>
  <c r="W18" i="3"/>
  <c r="W498" i="3"/>
  <c r="W988" i="3"/>
  <c r="W430" i="3"/>
  <c r="W959" i="3"/>
  <c r="W177" i="3"/>
  <c r="W626" i="3"/>
  <c r="W135" i="3"/>
  <c r="W695" i="3"/>
  <c r="W42" i="3"/>
  <c r="W655" i="3"/>
  <c r="W506" i="3"/>
  <c r="W120" i="3"/>
  <c r="W625" i="3"/>
  <c r="W199" i="3"/>
  <c r="W678" i="3"/>
  <c r="W161" i="3"/>
  <c r="W610" i="3"/>
  <c r="W328" i="3"/>
  <c r="W873" i="3"/>
  <c r="W380" i="3"/>
  <c r="W822" i="3"/>
  <c r="W358" i="3"/>
  <c r="W895" i="3"/>
  <c r="W23" i="3"/>
  <c r="W71" i="3"/>
  <c r="W67" i="3"/>
  <c r="W86" i="3"/>
  <c r="W31" i="3"/>
  <c r="W95" i="3"/>
  <c r="W12" i="3"/>
  <c r="W51" i="3"/>
  <c r="W10" i="3"/>
  <c r="W6" i="3"/>
  <c r="W19" i="3"/>
  <c r="W378" i="3"/>
  <c r="W823" i="3"/>
  <c r="W392" i="3"/>
  <c r="W879" i="3"/>
  <c r="W122" i="3"/>
  <c r="W236" i="3"/>
  <c r="W791" i="3"/>
  <c r="W265" i="3"/>
  <c r="W746" i="3"/>
  <c r="W501" i="3"/>
  <c r="W192" i="3"/>
  <c r="W640" i="3"/>
  <c r="W511" i="3"/>
  <c r="W493" i="3"/>
  <c r="W205" i="3"/>
  <c r="W698" i="3"/>
  <c r="W179" i="3"/>
  <c r="W733" i="3"/>
  <c r="W175" i="3"/>
  <c r="W728" i="3"/>
  <c r="W639" i="3"/>
  <c r="W148" i="3"/>
  <c r="W729" i="3"/>
  <c r="W242" i="3"/>
  <c r="W756" i="3"/>
  <c r="W691" i="3"/>
  <c r="W189" i="3"/>
  <c r="W682" i="3"/>
  <c r="W425" i="3"/>
  <c r="W913" i="3"/>
  <c r="W279" i="3"/>
  <c r="W881" i="3"/>
  <c r="W454" i="3"/>
  <c r="W964" i="3"/>
  <c r="W35" i="3"/>
  <c r="W15" i="3"/>
  <c r="W74" i="3"/>
  <c r="W46" i="3"/>
  <c r="W49" i="3"/>
  <c r="W50" i="3"/>
  <c r="W16" i="3"/>
  <c r="W80" i="3"/>
  <c r="W8" i="3"/>
  <c r="W138" i="3"/>
  <c r="W396" i="3"/>
  <c r="W938" i="3"/>
  <c r="W424" i="3"/>
  <c r="W928" i="3"/>
  <c r="W26" i="3"/>
  <c r="W52" i="3"/>
  <c r="W321" i="3"/>
  <c r="W870" i="3"/>
  <c r="W315" i="3"/>
  <c r="W811" i="3"/>
  <c r="W551" i="3"/>
  <c r="W220" i="3"/>
  <c r="W718" i="3"/>
  <c r="W555" i="3"/>
  <c r="W600" i="3"/>
  <c r="W238" i="3"/>
  <c r="W769" i="3"/>
  <c r="W259" i="3"/>
  <c r="W28" i="3"/>
  <c r="W219" i="3"/>
  <c r="W732" i="3"/>
  <c r="W169" i="3"/>
  <c r="W618" i="3"/>
  <c r="W229" i="3"/>
  <c r="W792" i="3"/>
  <c r="W324" i="3"/>
  <c r="W804" i="3"/>
  <c r="W569" i="3"/>
  <c r="W528" i="3"/>
  <c r="W127" i="3"/>
  <c r="W687" i="3"/>
  <c r="B24" i="2"/>
  <c r="W285" i="3"/>
  <c r="W752" i="3"/>
  <c r="W243" i="3"/>
  <c r="W806" i="3"/>
  <c r="W263" i="3"/>
  <c r="W794" i="3"/>
  <c r="W508" i="3"/>
  <c r="W994" i="3"/>
  <c r="W432" i="3"/>
  <c r="W936" i="3"/>
  <c r="W522" i="3"/>
  <c r="W90" i="3"/>
  <c r="W58" i="3"/>
  <c r="W73" i="3"/>
  <c r="W54" i="3"/>
  <c r="W7" i="3"/>
  <c r="W24" i="3"/>
  <c r="W88" i="3"/>
  <c r="W47" i="3"/>
  <c r="W65" i="3"/>
  <c r="W66" i="3"/>
  <c r="W93" i="3"/>
  <c r="W476" i="3"/>
  <c r="W970" i="3"/>
  <c r="W455" i="3"/>
  <c r="W992" i="3"/>
  <c r="W82" i="3"/>
  <c r="W403" i="3"/>
  <c r="W950" i="3"/>
  <c r="W335" i="3"/>
  <c r="W885" i="3"/>
  <c r="W113" i="3"/>
  <c r="W619" i="3"/>
  <c r="W260" i="3"/>
  <c r="W92" i="3"/>
  <c r="W111" i="3"/>
  <c r="W671" i="3"/>
  <c r="W226" i="3"/>
  <c r="W611" i="3"/>
  <c r="W330" i="3"/>
  <c r="W824" i="3"/>
  <c r="W280" i="3"/>
  <c r="W300" i="3"/>
  <c r="W818" i="3"/>
  <c r="W197" i="3"/>
  <c r="W690" i="3"/>
  <c r="W394" i="3"/>
  <c r="W839" i="3"/>
  <c r="W344" i="3"/>
  <c r="W856" i="3"/>
  <c r="W593" i="3"/>
  <c r="W91" i="3"/>
  <c r="W604" i="3"/>
  <c r="W171" i="3"/>
  <c r="W725" i="3"/>
  <c r="W700" i="3"/>
  <c r="W371" i="3"/>
  <c r="W842" i="3"/>
  <c r="W393" i="3"/>
  <c r="W876" i="3"/>
  <c r="W314" i="3"/>
  <c r="W849" i="3"/>
  <c r="W518" i="3"/>
  <c r="W463" i="3"/>
  <c r="W1000" i="3"/>
  <c r="W558" i="3"/>
  <c r="W98" i="3"/>
  <c r="W59" i="3"/>
  <c r="W79" i="3"/>
  <c r="W78" i="3"/>
  <c r="W64" i="3"/>
  <c r="W63" i="3"/>
  <c r="W14" i="3"/>
  <c r="W115" i="3"/>
  <c r="W30" i="3"/>
  <c r="W94" i="3"/>
  <c r="M16" i="2"/>
  <c r="E16" i="2"/>
  <c r="L16" i="2"/>
  <c r="D16" i="2"/>
  <c r="K16" i="2"/>
  <c r="N15" i="2"/>
  <c r="J16" i="2"/>
  <c r="H16" i="2"/>
  <c r="G16" i="2"/>
  <c r="F16" i="2"/>
  <c r="I16" i="2"/>
  <c r="W513" i="3"/>
  <c r="W541" i="3"/>
  <c r="W75" i="3"/>
  <c r="W475" i="3"/>
  <c r="W982" i="3"/>
  <c r="W431" i="3"/>
  <c r="W933" i="3"/>
  <c r="W141" i="3"/>
  <c r="W709" i="3"/>
  <c r="W345" i="3"/>
  <c r="W155" i="3"/>
  <c r="W758" i="3"/>
  <c r="W133" i="3"/>
  <c r="W699" i="3"/>
  <c r="W350" i="3"/>
  <c r="W887" i="3"/>
  <c r="W426" i="3"/>
  <c r="W17" i="3"/>
  <c r="W320" i="3"/>
  <c r="W865" i="3"/>
  <c r="W230" i="3"/>
  <c r="W802" i="3"/>
  <c r="W412" i="3"/>
  <c r="W892" i="3"/>
  <c r="W441" i="3"/>
  <c r="W931" i="3"/>
  <c r="W182" i="3"/>
  <c r="W176" i="3"/>
  <c r="W765" i="3"/>
  <c r="W776" i="3"/>
  <c r="W391" i="3"/>
  <c r="W890" i="3"/>
  <c r="W410" i="3"/>
  <c r="W924" i="3"/>
  <c r="W334" i="3"/>
  <c r="W896" i="3"/>
  <c r="W606" i="3"/>
  <c r="W549" i="3"/>
  <c r="W185" i="3"/>
  <c r="W634" i="3"/>
  <c r="W43" i="3"/>
  <c r="W48" i="3"/>
  <c r="W146" i="3"/>
  <c r="W69" i="3"/>
  <c r="W72" i="3"/>
  <c r="W11" i="3"/>
  <c r="W102" i="3"/>
  <c r="W39" i="3"/>
  <c r="W70" i="3"/>
  <c r="W53" i="3"/>
  <c r="J14" i="2"/>
  <c r="I14" i="2"/>
  <c r="H14" i="2"/>
  <c r="G14" i="2"/>
  <c r="M14" i="2"/>
  <c r="E14" i="2"/>
  <c r="L14" i="2"/>
  <c r="D14" i="2"/>
  <c r="K14" i="2"/>
  <c r="N13" i="2"/>
  <c r="F14" i="2"/>
  <c r="W598" i="3"/>
  <c r="W20" i="3"/>
  <c r="W613" i="3"/>
  <c r="W520" i="3"/>
  <c r="W486" i="3"/>
  <c r="W349" i="3"/>
  <c r="W764" i="3"/>
  <c r="W427" i="3"/>
  <c r="W25" i="3"/>
  <c r="W81" i="3"/>
  <c r="W235" i="3"/>
  <c r="W798" i="3"/>
  <c r="W317" i="3"/>
  <c r="W760" i="3"/>
  <c r="W445" i="3"/>
  <c r="W956" i="3"/>
  <c r="W457" i="3"/>
  <c r="W33" i="3"/>
  <c r="W417" i="3"/>
  <c r="W905" i="3"/>
  <c r="W322" i="3"/>
  <c r="W816" i="3"/>
  <c r="W492" i="3"/>
  <c r="W961" i="3"/>
  <c r="W464" i="3"/>
  <c r="W977" i="3"/>
  <c r="X1005" i="3" l="1"/>
  <c r="X997" i="3"/>
  <c r="X989" i="3"/>
  <c r="X981" i="3"/>
  <c r="X998" i="3"/>
  <c r="X990" i="3"/>
  <c r="X982" i="3"/>
  <c r="X999" i="3"/>
  <c r="X991" i="3"/>
  <c r="X983" i="3"/>
  <c r="X1000" i="3"/>
  <c r="X992" i="3"/>
  <c r="X984" i="3"/>
  <c r="X976" i="3"/>
  <c r="X1001" i="3"/>
  <c r="X993" i="3"/>
  <c r="X985" i="3"/>
  <c r="X977" i="3"/>
  <c r="X1002" i="3"/>
  <c r="X994" i="3"/>
  <c r="X986" i="3"/>
  <c r="X978" i="3"/>
  <c r="X1003" i="3"/>
  <c r="X995" i="3"/>
  <c r="X987" i="3"/>
  <c r="X979" i="3"/>
  <c r="X973" i="3"/>
  <c r="X965" i="3"/>
  <c r="X957" i="3"/>
  <c r="X996" i="3"/>
  <c r="X974" i="3"/>
  <c r="X966" i="3"/>
  <c r="X958" i="3"/>
  <c r="X1004" i="3"/>
  <c r="X975" i="3"/>
  <c r="X968" i="3"/>
  <c r="X960" i="3"/>
  <c r="X952" i="3"/>
  <c r="X969" i="3"/>
  <c r="X961" i="3"/>
  <c r="X953" i="3"/>
  <c r="X980" i="3"/>
  <c r="X970" i="3"/>
  <c r="X962" i="3"/>
  <c r="X954" i="3"/>
  <c r="X988" i="3"/>
  <c r="X972" i="3"/>
  <c r="X964" i="3"/>
  <c r="X956" i="3"/>
  <c r="X963" i="3"/>
  <c r="X945" i="3"/>
  <c r="X937" i="3"/>
  <c r="X929" i="3"/>
  <c r="X946" i="3"/>
  <c r="X938" i="3"/>
  <c r="X930" i="3"/>
  <c r="X948" i="3"/>
  <c r="X940" i="3"/>
  <c r="X932" i="3"/>
  <c r="X971" i="3"/>
  <c r="X955" i="3"/>
  <c r="X949" i="3"/>
  <c r="X941" i="3"/>
  <c r="X933" i="3"/>
  <c r="X925" i="3"/>
  <c r="X942" i="3"/>
  <c r="X934" i="3"/>
  <c r="X926" i="3"/>
  <c r="X967" i="3"/>
  <c r="X950" i="3"/>
  <c r="X944" i="3"/>
  <c r="X936" i="3"/>
  <c r="X928" i="3"/>
  <c r="X918" i="3"/>
  <c r="X910" i="3"/>
  <c r="X902" i="3"/>
  <c r="X951" i="3"/>
  <c r="X920" i="3"/>
  <c r="X912" i="3"/>
  <c r="X904" i="3"/>
  <c r="X935" i="3"/>
  <c r="X921" i="3"/>
  <c r="X913" i="3"/>
  <c r="X905" i="3"/>
  <c r="X922" i="3"/>
  <c r="X914" i="3"/>
  <c r="X906" i="3"/>
  <c r="X947" i="3"/>
  <c r="X959" i="3"/>
  <c r="X924" i="3"/>
  <c r="X916" i="3"/>
  <c r="X908" i="3"/>
  <c r="X943" i="3"/>
  <c r="X927" i="3"/>
  <c r="X917" i="3"/>
  <c r="X909" i="3"/>
  <c r="X897" i="3"/>
  <c r="X889" i="3"/>
  <c r="X881" i="3"/>
  <c r="X931" i="3"/>
  <c r="X923" i="3"/>
  <c r="X907" i="3"/>
  <c r="X901" i="3"/>
  <c r="X898" i="3"/>
  <c r="X903" i="3"/>
  <c r="X899" i="3"/>
  <c r="X891" i="3"/>
  <c r="X883" i="3"/>
  <c r="X919" i="3"/>
  <c r="X900" i="3"/>
  <c r="X892" i="3"/>
  <c r="X884" i="3"/>
  <c r="X893" i="3"/>
  <c r="X885" i="3"/>
  <c r="X939" i="3"/>
  <c r="X915" i="3"/>
  <c r="X895" i="3"/>
  <c r="X887" i="3"/>
  <c r="X879" i="3"/>
  <c r="X911" i="3"/>
  <c r="X896" i="3"/>
  <c r="X888" i="3"/>
  <c r="X880" i="3"/>
  <c r="X894" i="3"/>
  <c r="X874" i="3"/>
  <c r="X866" i="3"/>
  <c r="X858" i="3"/>
  <c r="X875" i="3"/>
  <c r="X890" i="3"/>
  <c r="X876" i="3"/>
  <c r="X868" i="3"/>
  <c r="X860" i="3"/>
  <c r="X852" i="3"/>
  <c r="X877" i="3"/>
  <c r="X869" i="3"/>
  <c r="X861" i="3"/>
  <c r="X853" i="3"/>
  <c r="X886" i="3"/>
  <c r="X878" i="3"/>
  <c r="X870" i="3"/>
  <c r="X862" i="3"/>
  <c r="X854" i="3"/>
  <c r="X882" i="3"/>
  <c r="X872" i="3"/>
  <c r="X864" i="3"/>
  <c r="X856" i="3"/>
  <c r="X873" i="3"/>
  <c r="X865" i="3"/>
  <c r="X857" i="3"/>
  <c r="X850" i="3"/>
  <c r="X842" i="3"/>
  <c r="X834" i="3"/>
  <c r="X826" i="3"/>
  <c r="X818" i="3"/>
  <c r="X810" i="3"/>
  <c r="X863" i="3"/>
  <c r="X843" i="3"/>
  <c r="X835" i="3"/>
  <c r="X844" i="3"/>
  <c r="X836" i="3"/>
  <c r="X828" i="3"/>
  <c r="X820" i="3"/>
  <c r="X812" i="3"/>
  <c r="X859" i="3"/>
  <c r="X845" i="3"/>
  <c r="X837" i="3"/>
  <c r="X829" i="3"/>
  <c r="X821" i="3"/>
  <c r="X813" i="3"/>
  <c r="X851" i="3"/>
  <c r="X846" i="3"/>
  <c r="X838" i="3"/>
  <c r="X830" i="3"/>
  <c r="X822" i="3"/>
  <c r="X814" i="3"/>
  <c r="X871" i="3"/>
  <c r="X855" i="3"/>
  <c r="X847" i="3"/>
  <c r="X839" i="3"/>
  <c r="X831" i="3"/>
  <c r="X848" i="3"/>
  <c r="X840" i="3"/>
  <c r="X832" i="3"/>
  <c r="X824" i="3"/>
  <c r="X816" i="3"/>
  <c r="X867" i="3"/>
  <c r="X849" i="3"/>
  <c r="X841" i="3"/>
  <c r="X833" i="3"/>
  <c r="X825" i="3"/>
  <c r="X817" i="3"/>
  <c r="X809" i="3"/>
  <c r="X815" i="3"/>
  <c r="X800" i="3"/>
  <c r="X792" i="3"/>
  <c r="X784" i="3"/>
  <c r="X776" i="3"/>
  <c r="X768" i="3"/>
  <c r="X801" i="3"/>
  <c r="X793" i="3"/>
  <c r="X785" i="3"/>
  <c r="X811" i="3"/>
  <c r="X802" i="3"/>
  <c r="X794" i="3"/>
  <c r="X786" i="3"/>
  <c r="X778" i="3"/>
  <c r="X770" i="3"/>
  <c r="X762" i="3"/>
  <c r="X803" i="3"/>
  <c r="X795" i="3"/>
  <c r="X787" i="3"/>
  <c r="X779" i="3"/>
  <c r="X771" i="3"/>
  <c r="X763" i="3"/>
  <c r="X827" i="3"/>
  <c r="X823" i="3"/>
  <c r="X804" i="3"/>
  <c r="X796" i="3"/>
  <c r="X788" i="3"/>
  <c r="X780" i="3"/>
  <c r="X772" i="3"/>
  <c r="X764" i="3"/>
  <c r="X805" i="3"/>
  <c r="X797" i="3"/>
  <c r="X789" i="3"/>
  <c r="X781" i="3"/>
  <c r="X819" i="3"/>
  <c r="X808" i="3"/>
  <c r="X806" i="3"/>
  <c r="X798" i="3"/>
  <c r="X790" i="3"/>
  <c r="X782" i="3"/>
  <c r="X774" i="3"/>
  <c r="X766" i="3"/>
  <c r="X807" i="3"/>
  <c r="X799" i="3"/>
  <c r="X791" i="3"/>
  <c r="X783" i="3"/>
  <c r="X775" i="3"/>
  <c r="X767" i="3"/>
  <c r="X773" i="3"/>
  <c r="X757" i="3"/>
  <c r="X758" i="3"/>
  <c r="X750" i="3"/>
  <c r="X742" i="3"/>
  <c r="X734" i="3"/>
  <c r="X769" i="3"/>
  <c r="X759" i="3"/>
  <c r="X751" i="3"/>
  <c r="X743" i="3"/>
  <c r="X735" i="3"/>
  <c r="X727" i="3"/>
  <c r="X719" i="3"/>
  <c r="X711" i="3"/>
  <c r="X760" i="3"/>
  <c r="X752" i="3"/>
  <c r="X744" i="3"/>
  <c r="X736" i="3"/>
  <c r="X728" i="3"/>
  <c r="X720" i="3"/>
  <c r="X712" i="3"/>
  <c r="X765" i="3"/>
  <c r="X753" i="3"/>
  <c r="X745" i="3"/>
  <c r="X737" i="3"/>
  <c r="X729" i="3"/>
  <c r="X721" i="3"/>
  <c r="X754" i="3"/>
  <c r="X746" i="3"/>
  <c r="X738" i="3"/>
  <c r="X730" i="3"/>
  <c r="X722" i="3"/>
  <c r="X777" i="3"/>
  <c r="X761" i="3"/>
  <c r="X755" i="3"/>
  <c r="X747" i="3"/>
  <c r="X739" i="3"/>
  <c r="X731" i="3"/>
  <c r="X723" i="3"/>
  <c r="X715" i="3"/>
  <c r="X707" i="3"/>
  <c r="X756" i="3"/>
  <c r="X748" i="3"/>
  <c r="X740" i="3"/>
  <c r="X732" i="3"/>
  <c r="X724" i="3"/>
  <c r="X716" i="3"/>
  <c r="X708" i="3"/>
  <c r="X702" i="3"/>
  <c r="X694" i="3"/>
  <c r="X686" i="3"/>
  <c r="X678" i="3"/>
  <c r="X670" i="3"/>
  <c r="X662" i="3"/>
  <c r="X741" i="3"/>
  <c r="X703" i="3"/>
  <c r="X695" i="3"/>
  <c r="X687" i="3"/>
  <c r="X679" i="3"/>
  <c r="X671" i="3"/>
  <c r="X663" i="3"/>
  <c r="X704" i="3"/>
  <c r="X696" i="3"/>
  <c r="X688" i="3"/>
  <c r="X680" i="3"/>
  <c r="X672" i="3"/>
  <c r="X664" i="3"/>
  <c r="X656" i="3"/>
  <c r="X749" i="3"/>
  <c r="X725" i="3"/>
  <c r="X718" i="3"/>
  <c r="X714" i="3"/>
  <c r="X710" i="3"/>
  <c r="X706" i="3"/>
  <c r="X697" i="3"/>
  <c r="X689" i="3"/>
  <c r="X681" i="3"/>
  <c r="X673" i="3"/>
  <c r="X665" i="3"/>
  <c r="X657" i="3"/>
  <c r="X698" i="3"/>
  <c r="X690" i="3"/>
  <c r="X682" i="3"/>
  <c r="X674" i="3"/>
  <c r="X666" i="3"/>
  <c r="X658" i="3"/>
  <c r="X726" i="3"/>
  <c r="X699" i="3"/>
  <c r="X691" i="3"/>
  <c r="X683" i="3"/>
  <c r="X675" i="3"/>
  <c r="X667" i="3"/>
  <c r="X659" i="3"/>
  <c r="X700" i="3"/>
  <c r="X692" i="3"/>
  <c r="X684" i="3"/>
  <c r="X676" i="3"/>
  <c r="X668" i="3"/>
  <c r="X660" i="3"/>
  <c r="X685" i="3"/>
  <c r="X653" i="3"/>
  <c r="X645" i="3"/>
  <c r="X637" i="3"/>
  <c r="X629" i="3"/>
  <c r="X621" i="3"/>
  <c r="X613" i="3"/>
  <c r="X605" i="3"/>
  <c r="X654" i="3"/>
  <c r="X646" i="3"/>
  <c r="X638" i="3"/>
  <c r="X630" i="3"/>
  <c r="X622" i="3"/>
  <c r="X614" i="3"/>
  <c r="X606" i="3"/>
  <c r="X693" i="3"/>
  <c r="X661" i="3"/>
  <c r="X655" i="3"/>
  <c r="X647" i="3"/>
  <c r="X639" i="3"/>
  <c r="X631" i="3"/>
  <c r="X623" i="3"/>
  <c r="X615" i="3"/>
  <c r="X607" i="3"/>
  <c r="X717" i="3"/>
  <c r="X648" i="3"/>
  <c r="X640" i="3"/>
  <c r="X632" i="3"/>
  <c r="X624" i="3"/>
  <c r="X616" i="3"/>
  <c r="X608" i="3"/>
  <c r="X713" i="3"/>
  <c r="X701" i="3"/>
  <c r="X669" i="3"/>
  <c r="X649" i="3"/>
  <c r="X641" i="3"/>
  <c r="X633" i="3"/>
  <c r="X625" i="3"/>
  <c r="X617" i="3"/>
  <c r="X609" i="3"/>
  <c r="X709" i="3"/>
  <c r="X650" i="3"/>
  <c r="X642" i="3"/>
  <c r="X634" i="3"/>
  <c r="X626" i="3"/>
  <c r="X618" i="3"/>
  <c r="X705" i="3"/>
  <c r="X677" i="3"/>
  <c r="X651" i="3"/>
  <c r="X643" i="3"/>
  <c r="X635" i="3"/>
  <c r="X627" i="3"/>
  <c r="X619" i="3"/>
  <c r="X611" i="3"/>
  <c r="X603" i="3"/>
  <c r="X652" i="3"/>
  <c r="X620" i="3"/>
  <c r="X610" i="3"/>
  <c r="X600" i="3"/>
  <c r="X592" i="3"/>
  <c r="X584" i="3"/>
  <c r="X576" i="3"/>
  <c r="X568" i="3"/>
  <c r="X560" i="3"/>
  <c r="X552" i="3"/>
  <c r="X733" i="3"/>
  <c r="X601" i="3"/>
  <c r="X593" i="3"/>
  <c r="X585" i="3"/>
  <c r="X577" i="3"/>
  <c r="X569" i="3"/>
  <c r="X561" i="3"/>
  <c r="X553" i="3"/>
  <c r="X628" i="3"/>
  <c r="X602" i="3"/>
  <c r="X594" i="3"/>
  <c r="X586" i="3"/>
  <c r="X578" i="3"/>
  <c r="X570" i="3"/>
  <c r="X562" i="3"/>
  <c r="X554" i="3"/>
  <c r="X604" i="3"/>
  <c r="X595" i="3"/>
  <c r="X587" i="3"/>
  <c r="X579" i="3"/>
  <c r="X571" i="3"/>
  <c r="X563" i="3"/>
  <c r="X555" i="3"/>
  <c r="X636" i="3"/>
  <c r="X596" i="3"/>
  <c r="X588" i="3"/>
  <c r="X580" i="3"/>
  <c r="X572" i="3"/>
  <c r="X564" i="3"/>
  <c r="X556" i="3"/>
  <c r="X597" i="3"/>
  <c r="X589" i="3"/>
  <c r="X581" i="3"/>
  <c r="X644" i="3"/>
  <c r="X612" i="3"/>
  <c r="X598" i="3"/>
  <c r="X590" i="3"/>
  <c r="X582" i="3"/>
  <c r="X574" i="3"/>
  <c r="X566" i="3"/>
  <c r="X558" i="3"/>
  <c r="X550" i="3"/>
  <c r="X591" i="3"/>
  <c r="X546" i="3"/>
  <c r="X538" i="3"/>
  <c r="X530" i="3"/>
  <c r="X522" i="3"/>
  <c r="X514" i="3"/>
  <c r="X506" i="3"/>
  <c r="X573" i="3"/>
  <c r="X567" i="3"/>
  <c r="X557" i="3"/>
  <c r="X547" i="3"/>
  <c r="X539" i="3"/>
  <c r="X531" i="3"/>
  <c r="X523" i="3"/>
  <c r="X515" i="3"/>
  <c r="X507" i="3"/>
  <c r="X599" i="3"/>
  <c r="X548" i="3"/>
  <c r="X540" i="3"/>
  <c r="X532" i="3"/>
  <c r="X524" i="3"/>
  <c r="X516" i="3"/>
  <c r="X508" i="3"/>
  <c r="X541" i="3"/>
  <c r="X533" i="3"/>
  <c r="X525" i="3"/>
  <c r="X517" i="3"/>
  <c r="X509" i="3"/>
  <c r="X501" i="3"/>
  <c r="X551" i="3"/>
  <c r="X549" i="3"/>
  <c r="X542" i="3"/>
  <c r="X534" i="3"/>
  <c r="X526" i="3"/>
  <c r="X518" i="3"/>
  <c r="X510" i="3"/>
  <c r="X502" i="3"/>
  <c r="X575" i="3"/>
  <c r="X565" i="3"/>
  <c r="X559" i="3"/>
  <c r="X543" i="3"/>
  <c r="X535" i="3"/>
  <c r="X527" i="3"/>
  <c r="X519" i="3"/>
  <c r="X511" i="3"/>
  <c r="X503" i="3"/>
  <c r="X583" i="3"/>
  <c r="X544" i="3"/>
  <c r="X536" i="3"/>
  <c r="X528" i="3"/>
  <c r="X498" i="3"/>
  <c r="X490" i="3"/>
  <c r="X482" i="3"/>
  <c r="X474" i="3"/>
  <c r="X466" i="3"/>
  <c r="X458" i="3"/>
  <c r="X450" i="3"/>
  <c r="X521" i="3"/>
  <c r="X499" i="3"/>
  <c r="X491" i="3"/>
  <c r="X483" i="3"/>
  <c r="X505" i="3"/>
  <c r="X500" i="3"/>
  <c r="X492" i="3"/>
  <c r="X484" i="3"/>
  <c r="X476" i="3"/>
  <c r="X468" i="3"/>
  <c r="X460" i="3"/>
  <c r="X452" i="3"/>
  <c r="X529" i="3"/>
  <c r="X512" i="3"/>
  <c r="X504" i="3"/>
  <c r="X493" i="3"/>
  <c r="X485" i="3"/>
  <c r="X477" i="3"/>
  <c r="X469" i="3"/>
  <c r="X461" i="3"/>
  <c r="X453" i="3"/>
  <c r="X494" i="3"/>
  <c r="X486" i="3"/>
  <c r="X478" i="3"/>
  <c r="X470" i="3"/>
  <c r="X462" i="3"/>
  <c r="X454" i="3"/>
  <c r="X537" i="3"/>
  <c r="X513" i="3"/>
  <c r="X495" i="3"/>
  <c r="X487" i="3"/>
  <c r="X479" i="3"/>
  <c r="X496" i="3"/>
  <c r="X488" i="3"/>
  <c r="X480" i="3"/>
  <c r="X472" i="3"/>
  <c r="X464" i="3"/>
  <c r="X456" i="3"/>
  <c r="X545" i="3"/>
  <c r="X520" i="3"/>
  <c r="X497" i="3"/>
  <c r="X489" i="3"/>
  <c r="X481" i="3"/>
  <c r="X473" i="3"/>
  <c r="X465" i="3"/>
  <c r="X457" i="3"/>
  <c r="X449" i="3"/>
  <c r="X463" i="3"/>
  <c r="X442" i="3"/>
  <c r="X434" i="3"/>
  <c r="X426" i="3"/>
  <c r="X418" i="3"/>
  <c r="X410" i="3"/>
  <c r="X402" i="3"/>
  <c r="X443" i="3"/>
  <c r="X435" i="3"/>
  <c r="X427" i="3"/>
  <c r="X419" i="3"/>
  <c r="X411" i="3"/>
  <c r="X403" i="3"/>
  <c r="X395" i="3"/>
  <c r="X459" i="3"/>
  <c r="X444" i="3"/>
  <c r="X436" i="3"/>
  <c r="X428" i="3"/>
  <c r="X420" i="3"/>
  <c r="X412" i="3"/>
  <c r="X404" i="3"/>
  <c r="X396" i="3"/>
  <c r="X445" i="3"/>
  <c r="X437" i="3"/>
  <c r="X429" i="3"/>
  <c r="X421" i="3"/>
  <c r="X413" i="3"/>
  <c r="X405" i="3"/>
  <c r="X397" i="3"/>
  <c r="X475" i="3"/>
  <c r="X471" i="3"/>
  <c r="X455" i="3"/>
  <c r="X446" i="3"/>
  <c r="X438" i="3"/>
  <c r="X430" i="3"/>
  <c r="X422" i="3"/>
  <c r="X414" i="3"/>
  <c r="X406" i="3"/>
  <c r="X398" i="3"/>
  <c r="X447" i="3"/>
  <c r="X439" i="3"/>
  <c r="X431" i="3"/>
  <c r="X423" i="3"/>
  <c r="X415" i="3"/>
  <c r="X407" i="3"/>
  <c r="X399" i="3"/>
  <c r="X467" i="3"/>
  <c r="X451" i="3"/>
  <c r="X448" i="3"/>
  <c r="X440" i="3"/>
  <c r="X432" i="3"/>
  <c r="X424" i="3"/>
  <c r="X416" i="3"/>
  <c r="X408" i="3"/>
  <c r="X400" i="3"/>
  <c r="X441" i="3"/>
  <c r="X433" i="3"/>
  <c r="X425" i="3"/>
  <c r="X417" i="3"/>
  <c r="X409" i="3"/>
  <c r="X401" i="3"/>
  <c r="X387" i="3"/>
  <c r="X379" i="3"/>
  <c r="X371" i="3"/>
  <c r="X363" i="3"/>
  <c r="X355" i="3"/>
  <c r="X347" i="3"/>
  <c r="X339" i="3"/>
  <c r="X331" i="3"/>
  <c r="X323" i="3"/>
  <c r="X315" i="3"/>
  <c r="X307" i="3"/>
  <c r="X299" i="3"/>
  <c r="X291" i="3"/>
  <c r="X283" i="3"/>
  <c r="X275" i="3"/>
  <c r="X388" i="3"/>
  <c r="X380" i="3"/>
  <c r="X372" i="3"/>
  <c r="X364" i="3"/>
  <c r="X356" i="3"/>
  <c r="X348" i="3"/>
  <c r="X340" i="3"/>
  <c r="X332" i="3"/>
  <c r="X324" i="3"/>
  <c r="X316" i="3"/>
  <c r="X308" i="3"/>
  <c r="X300" i="3"/>
  <c r="X292" i="3"/>
  <c r="X284" i="3"/>
  <c r="X389" i="3"/>
  <c r="X381" i="3"/>
  <c r="X373" i="3"/>
  <c r="X365" i="3"/>
  <c r="X357" i="3"/>
  <c r="X349" i="3"/>
  <c r="X341" i="3"/>
  <c r="X333" i="3"/>
  <c r="X325" i="3"/>
  <c r="X317" i="3"/>
  <c r="X309" i="3"/>
  <c r="X301" i="3"/>
  <c r="X293" i="3"/>
  <c r="X285" i="3"/>
  <c r="X277" i="3"/>
  <c r="X390" i="3"/>
  <c r="X382" i="3"/>
  <c r="X374" i="3"/>
  <c r="X366" i="3"/>
  <c r="X358" i="3"/>
  <c r="X350" i="3"/>
  <c r="X342" i="3"/>
  <c r="X334" i="3"/>
  <c r="X326" i="3"/>
  <c r="X318" i="3"/>
  <c r="X310" i="3"/>
  <c r="X302" i="3"/>
  <c r="X294" i="3"/>
  <c r="X286" i="3"/>
  <c r="X278" i="3"/>
  <c r="X391" i="3"/>
  <c r="X383" i="3"/>
  <c r="X375" i="3"/>
  <c r="X367" i="3"/>
  <c r="X359" i="3"/>
  <c r="X351" i="3"/>
  <c r="X343" i="3"/>
  <c r="X335" i="3"/>
  <c r="X327" i="3"/>
  <c r="X319" i="3"/>
  <c r="X311" i="3"/>
  <c r="X303" i="3"/>
  <c r="X295" i="3"/>
  <c r="X287" i="3"/>
  <c r="X279" i="3"/>
  <c r="X271" i="3"/>
  <c r="X392" i="3"/>
  <c r="X384" i="3"/>
  <c r="X376" i="3"/>
  <c r="X368" i="3"/>
  <c r="X360" i="3"/>
  <c r="X352" i="3"/>
  <c r="X344" i="3"/>
  <c r="X336" i="3"/>
  <c r="X328" i="3"/>
  <c r="X320" i="3"/>
  <c r="X312" i="3"/>
  <c r="X304" i="3"/>
  <c r="X296" i="3"/>
  <c r="X288" i="3"/>
  <c r="X280" i="3"/>
  <c r="X272" i="3"/>
  <c r="X394" i="3"/>
  <c r="X393" i="3"/>
  <c r="X385" i="3"/>
  <c r="X377" i="3"/>
  <c r="X369" i="3"/>
  <c r="X361" i="3"/>
  <c r="X353" i="3"/>
  <c r="X345" i="3"/>
  <c r="X337" i="3"/>
  <c r="X329" i="3"/>
  <c r="X321" i="3"/>
  <c r="X313" i="3"/>
  <c r="X305" i="3"/>
  <c r="X297" i="3"/>
  <c r="X289" i="3"/>
  <c r="X281" i="3"/>
  <c r="X273" i="3"/>
  <c r="X264" i="3"/>
  <c r="X256" i="3"/>
  <c r="X248" i="3"/>
  <c r="X240" i="3"/>
  <c r="X232" i="3"/>
  <c r="X362" i="3"/>
  <c r="X330" i="3"/>
  <c r="X298" i="3"/>
  <c r="X270" i="3"/>
  <c r="X265" i="3"/>
  <c r="X257" i="3"/>
  <c r="X249" i="3"/>
  <c r="X241" i="3"/>
  <c r="X233" i="3"/>
  <c r="X266" i="3"/>
  <c r="X258" i="3"/>
  <c r="X250" i="3"/>
  <c r="X242" i="3"/>
  <c r="X234" i="3"/>
  <c r="X370" i="3"/>
  <c r="X338" i="3"/>
  <c r="X306" i="3"/>
  <c r="X274" i="3"/>
  <c r="X267" i="3"/>
  <c r="X259" i="3"/>
  <c r="X251" i="3"/>
  <c r="X243" i="3"/>
  <c r="X235" i="3"/>
  <c r="X268" i="3"/>
  <c r="X260" i="3"/>
  <c r="X252" i="3"/>
  <c r="X244" i="3"/>
  <c r="X236" i="3"/>
  <c r="X228" i="3"/>
  <c r="X378" i="3"/>
  <c r="X346" i="3"/>
  <c r="X314" i="3"/>
  <c r="X282" i="3"/>
  <c r="X269" i="3"/>
  <c r="X261" i="3"/>
  <c r="X253" i="3"/>
  <c r="X245" i="3"/>
  <c r="X237" i="3"/>
  <c r="X229" i="3"/>
  <c r="X262" i="3"/>
  <c r="X254" i="3"/>
  <c r="X246" i="3"/>
  <c r="X238" i="3"/>
  <c r="X230" i="3"/>
  <c r="X386" i="3"/>
  <c r="X354" i="3"/>
  <c r="X322" i="3"/>
  <c r="X290" i="3"/>
  <c r="X276" i="3"/>
  <c r="X263" i="3"/>
  <c r="X255" i="3"/>
  <c r="X247" i="3"/>
  <c r="X239" i="3"/>
  <c r="X231" i="3"/>
  <c r="X224" i="3"/>
  <c r="X216" i="3"/>
  <c r="X208" i="3"/>
  <c r="X200" i="3"/>
  <c r="X192" i="3"/>
  <c r="X184" i="3"/>
  <c r="X176" i="3"/>
  <c r="X168" i="3"/>
  <c r="X160" i="3"/>
  <c r="X152" i="3"/>
  <c r="X144" i="3"/>
  <c r="X136" i="3"/>
  <c r="X128" i="3"/>
  <c r="X225" i="3"/>
  <c r="X217" i="3"/>
  <c r="X209" i="3"/>
  <c r="X201" i="3"/>
  <c r="X193" i="3"/>
  <c r="X185" i="3"/>
  <c r="X177" i="3"/>
  <c r="X169" i="3"/>
  <c r="X161" i="3"/>
  <c r="X153" i="3"/>
  <c r="X145" i="3"/>
  <c r="X137" i="3"/>
  <c r="X129" i="3"/>
  <c r="X121" i="3"/>
  <c r="X113" i="3"/>
  <c r="X105" i="3"/>
  <c r="X226" i="3"/>
  <c r="X218" i="3"/>
  <c r="X210" i="3"/>
  <c r="X202" i="3"/>
  <c r="X194" i="3"/>
  <c r="X186" i="3"/>
  <c r="X178" i="3"/>
  <c r="X170" i="3"/>
  <c r="X162" i="3"/>
  <c r="X154" i="3"/>
  <c r="X146" i="3"/>
  <c r="X138" i="3"/>
  <c r="X130" i="3"/>
  <c r="X122" i="3"/>
  <c r="X114" i="3"/>
  <c r="X106" i="3"/>
  <c r="X227" i="3"/>
  <c r="X219" i="3"/>
  <c r="X211" i="3"/>
  <c r="X203" i="3"/>
  <c r="X195" i="3"/>
  <c r="X187" i="3"/>
  <c r="X179" i="3"/>
  <c r="X171" i="3"/>
  <c r="X163" i="3"/>
  <c r="X155" i="3"/>
  <c r="X147" i="3"/>
  <c r="X139" i="3"/>
  <c r="X131" i="3"/>
  <c r="X123" i="3"/>
  <c r="X115" i="3"/>
  <c r="X107" i="3"/>
  <c r="X220" i="3"/>
  <c r="X212" i="3"/>
  <c r="X204" i="3"/>
  <c r="X196" i="3"/>
  <c r="X188" i="3"/>
  <c r="X180" i="3"/>
  <c r="X172" i="3"/>
  <c r="X164" i="3"/>
  <c r="X156" i="3"/>
  <c r="X148" i="3"/>
  <c r="X140" i="3"/>
  <c r="X132" i="3"/>
  <c r="X124" i="3"/>
  <c r="X116" i="3"/>
  <c r="X108" i="3"/>
  <c r="X221" i="3"/>
  <c r="X213" i="3"/>
  <c r="X205" i="3"/>
  <c r="X197" i="3"/>
  <c r="X189" i="3"/>
  <c r="X181" i="3"/>
  <c r="X173" i="3"/>
  <c r="X165" i="3"/>
  <c r="X157" i="3"/>
  <c r="X149" i="3"/>
  <c r="X141" i="3"/>
  <c r="X133" i="3"/>
  <c r="X125" i="3"/>
  <c r="X117" i="3"/>
  <c r="X109" i="3"/>
  <c r="X222" i="3"/>
  <c r="X214" i="3"/>
  <c r="X206" i="3"/>
  <c r="X198" i="3"/>
  <c r="X190" i="3"/>
  <c r="X182" i="3"/>
  <c r="X174" i="3"/>
  <c r="X166" i="3"/>
  <c r="X158" i="3"/>
  <c r="X150" i="3"/>
  <c r="X142" i="3"/>
  <c r="X134" i="3"/>
  <c r="X126" i="3"/>
  <c r="X118" i="3"/>
  <c r="X110" i="3"/>
  <c r="X223" i="3"/>
  <c r="X215" i="3"/>
  <c r="X207" i="3"/>
  <c r="X199" i="3"/>
  <c r="X191" i="3"/>
  <c r="X183" i="3"/>
  <c r="X175" i="3"/>
  <c r="X167" i="3"/>
  <c r="X135" i="3"/>
  <c r="X127" i="3"/>
  <c r="X111" i="3"/>
  <c r="X98" i="3"/>
  <c r="X90" i="3"/>
  <c r="X82" i="3"/>
  <c r="X74" i="3"/>
  <c r="X66" i="3"/>
  <c r="X58" i="3"/>
  <c r="X50" i="3"/>
  <c r="X42" i="3"/>
  <c r="X34" i="3"/>
  <c r="X26" i="3"/>
  <c r="X18" i="3"/>
  <c r="X8" i="3"/>
  <c r="X99" i="3"/>
  <c r="X91" i="3"/>
  <c r="X83" i="3"/>
  <c r="X75" i="3"/>
  <c r="X67" i="3"/>
  <c r="X59" i="3"/>
  <c r="X51" i="3"/>
  <c r="X43" i="3"/>
  <c r="X35" i="3"/>
  <c r="X27" i="3"/>
  <c r="X19" i="3"/>
  <c r="B23" i="2"/>
  <c r="X143" i="3"/>
  <c r="X112" i="3"/>
  <c r="X100" i="3"/>
  <c r="X92" i="3"/>
  <c r="X84" i="3"/>
  <c r="X76" i="3"/>
  <c r="X68" i="3"/>
  <c r="X60" i="3"/>
  <c r="X52" i="3"/>
  <c r="X44" i="3"/>
  <c r="X36" i="3"/>
  <c r="X28" i="3"/>
  <c r="X20" i="3"/>
  <c r="X101" i="3"/>
  <c r="X93" i="3"/>
  <c r="X85" i="3"/>
  <c r="X77" i="3"/>
  <c r="X69" i="3"/>
  <c r="X61" i="3"/>
  <c r="X53" i="3"/>
  <c r="X45" i="3"/>
  <c r="X37" i="3"/>
  <c r="X29" i="3"/>
  <c r="X21" i="3"/>
  <c r="X9" i="3"/>
  <c r="X6" i="3"/>
  <c r="X151" i="3"/>
  <c r="X119" i="3"/>
  <c r="X102" i="3"/>
  <c r="X94" i="3"/>
  <c r="X86" i="3"/>
  <c r="X78" i="3"/>
  <c r="X70" i="3"/>
  <c r="X62" i="3"/>
  <c r="X54" i="3"/>
  <c r="X46" i="3"/>
  <c r="X38" i="3"/>
  <c r="X30" i="3"/>
  <c r="X22" i="3"/>
  <c r="X12" i="3"/>
  <c r="X11" i="3"/>
  <c r="X10" i="3"/>
  <c r="X103" i="3"/>
  <c r="X95" i="3"/>
  <c r="X87" i="3"/>
  <c r="X79" i="3"/>
  <c r="X71" i="3"/>
  <c r="X63" i="3"/>
  <c r="X55" i="3"/>
  <c r="X47" i="3"/>
  <c r="X39" i="3"/>
  <c r="X31" i="3"/>
  <c r="X23" i="3"/>
  <c r="X15" i="3"/>
  <c r="X14" i="3"/>
  <c r="X13" i="3"/>
  <c r="X159" i="3"/>
  <c r="X120" i="3"/>
  <c r="X104" i="3"/>
  <c r="X96" i="3"/>
  <c r="X88" i="3"/>
  <c r="X80" i="3"/>
  <c r="X72" i="3"/>
  <c r="X64" i="3"/>
  <c r="X56" i="3"/>
  <c r="X48" i="3"/>
  <c r="X40" i="3"/>
  <c r="X32" i="3"/>
  <c r="X24" i="3"/>
  <c r="X16" i="3"/>
  <c r="X7" i="3"/>
  <c r="X97" i="3"/>
  <c r="X89" i="3"/>
  <c r="X81" i="3"/>
  <c r="X73" i="3"/>
  <c r="X65" i="3"/>
  <c r="X57" i="3"/>
  <c r="X49" i="3"/>
  <c r="X41" i="3"/>
  <c r="X33" i="3"/>
  <c r="X25" i="3"/>
  <c r="X17" i="3"/>
  <c r="AA14" i="3" l="1"/>
  <c r="AA13" i="3"/>
  <c r="Z4" i="3"/>
  <c r="Z3" i="3"/>
  <c r="AB3" i="3" s="1"/>
  <c r="Z2" i="3"/>
  <c r="AB4" i="3" l="1" a="1"/>
  <c r="Z5" i="3"/>
  <c r="Z7" i="3" s="1"/>
  <c r="AC3" i="3" s="1"/>
  <c r="AA10" i="3"/>
  <c r="AA11" i="3" s="1"/>
  <c r="AC4" i="3" l="1" a="1"/>
  <c r="AD3" i="3"/>
  <c r="AB5" i="3"/>
  <c r="AB4" i="3"/>
  <c r="AB6" i="3" l="1"/>
  <c r="AB7" i="3"/>
  <c r="AB8" i="3" s="1"/>
  <c r="AE3" i="3"/>
  <c r="AD4" i="3" a="1"/>
  <c r="AC4" i="3"/>
  <c r="AC5" i="3"/>
  <c r="AC6" i="3" l="1"/>
  <c r="AC7" i="3"/>
  <c r="AC8" i="3" s="1"/>
  <c r="AD4" i="3"/>
  <c r="AD5" i="3"/>
  <c r="AF3" i="3"/>
  <c r="AE4" i="3" a="1"/>
  <c r="AF4" i="3" l="1" a="1"/>
  <c r="AG3" i="3"/>
  <c r="AD6" i="3"/>
  <c r="AD7" i="3"/>
  <c r="AD8" i="3" s="1"/>
  <c r="AE5" i="3"/>
  <c r="AE4" i="3"/>
  <c r="AF5" i="3" l="1"/>
  <c r="AF4" i="3"/>
  <c r="AG4" i="3" a="1"/>
  <c r="AH3" i="3"/>
  <c r="AE7" i="3"/>
  <c r="AE8" i="3" s="1"/>
  <c r="AE6" i="3"/>
  <c r="AH4" i="3" l="1" a="1"/>
  <c r="AI3" i="3"/>
  <c r="AG5" i="3"/>
  <c r="AG4" i="3"/>
  <c r="AF7" i="3"/>
  <c r="AF8" i="3" s="1"/>
  <c r="AF6" i="3"/>
  <c r="AJ3" i="3" l="1"/>
  <c r="AI4" i="3" a="1"/>
  <c r="AG6" i="3"/>
  <c r="AG7" i="3"/>
  <c r="AG8" i="3" s="1"/>
  <c r="AH5" i="3"/>
  <c r="AH4" i="3"/>
  <c r="AH6" i="3" l="1"/>
  <c r="AH7" i="3"/>
  <c r="AH8" i="3" s="1"/>
  <c r="AI5" i="3"/>
  <c r="AI4" i="3"/>
  <c r="AJ4" i="3" a="1"/>
  <c r="AK3" i="3"/>
  <c r="AK4" i="3" l="1" a="1"/>
  <c r="AL3" i="3"/>
  <c r="AJ5" i="3"/>
  <c r="AJ4" i="3"/>
  <c r="AI6" i="3"/>
  <c r="AI7" i="3"/>
  <c r="AI8" i="3" s="1"/>
  <c r="AM3" i="3" l="1"/>
  <c r="AL4" i="3" a="1"/>
  <c r="AJ6" i="3"/>
  <c r="AJ7" i="3"/>
  <c r="AJ8" i="3" s="1"/>
  <c r="AK4" i="3"/>
  <c r="AK5" i="3"/>
  <c r="AK6" i="3" l="1"/>
  <c r="AK7" i="3"/>
  <c r="AK8" i="3" s="1"/>
  <c r="AL4" i="3"/>
  <c r="AL5" i="3"/>
  <c r="AN3" i="3"/>
  <c r="AM4" i="3" a="1"/>
  <c r="AM5" i="3" l="1"/>
  <c r="AM4" i="3"/>
  <c r="AN4" i="3" a="1"/>
  <c r="AO3" i="3"/>
  <c r="AL6" i="3"/>
  <c r="AL7" i="3"/>
  <c r="AL8" i="3" s="1"/>
  <c r="AO4" i="3" l="1" a="1"/>
  <c r="AP3" i="3"/>
  <c r="AN5" i="3"/>
  <c r="AN4" i="3"/>
  <c r="AM7" i="3"/>
  <c r="AM8" i="3" s="1"/>
  <c r="AM6" i="3"/>
  <c r="AN7" i="3" l="1"/>
  <c r="AN8" i="3" s="1"/>
  <c r="AN6" i="3"/>
  <c r="AP4" i="3" a="1"/>
  <c r="AQ3" i="3"/>
  <c r="AO5" i="3"/>
  <c r="AO4" i="3"/>
  <c r="AO6" i="3" l="1"/>
  <c r="AO7" i="3"/>
  <c r="AO8" i="3" s="1"/>
  <c r="AR3" i="3"/>
  <c r="AQ4" i="3" a="1"/>
  <c r="AP5" i="3"/>
  <c r="AP4" i="3"/>
  <c r="AP6" i="3" l="1"/>
  <c r="AP7" i="3"/>
  <c r="AP8" i="3" s="1"/>
  <c r="AQ5" i="3"/>
  <c r="AQ4" i="3"/>
  <c r="AR4" i="3" a="1"/>
  <c r="AS3" i="3"/>
  <c r="AS4" i="3" l="1" a="1"/>
  <c r="AT3" i="3"/>
  <c r="AQ6" i="3"/>
  <c r="AQ7" i="3"/>
  <c r="AQ8" i="3" s="1"/>
  <c r="AR5" i="3"/>
  <c r="AR4" i="3"/>
  <c r="AU3" i="3" l="1"/>
  <c r="AT4" i="3" a="1"/>
  <c r="AR6" i="3"/>
  <c r="AR7" i="3"/>
  <c r="AR8" i="3" s="1"/>
  <c r="AS4" i="3"/>
  <c r="AS5" i="3"/>
  <c r="AS6" i="3" l="1"/>
  <c r="AS7" i="3"/>
  <c r="AS8" i="3" s="1"/>
  <c r="AT4" i="3"/>
  <c r="AT5" i="3"/>
  <c r="AV3" i="3"/>
  <c r="AU4" i="3" a="1"/>
  <c r="AU5" i="3" l="1"/>
  <c r="AU4" i="3"/>
  <c r="AV4" i="3" a="1"/>
  <c r="AW3" i="3"/>
  <c r="AT6" i="3"/>
  <c r="AT7" i="3"/>
  <c r="AT8" i="3" s="1"/>
  <c r="AW4" i="3" l="1" a="1"/>
  <c r="AX3" i="3"/>
  <c r="AU7" i="3"/>
  <c r="AU8" i="3" s="1"/>
  <c r="AU6" i="3"/>
  <c r="AV5" i="3"/>
  <c r="AV4" i="3"/>
  <c r="AV7" i="3" l="1"/>
  <c r="AV8" i="3" s="1"/>
  <c r="AV6" i="3"/>
  <c r="AX4" i="3" a="1"/>
  <c r="AY3" i="3"/>
  <c r="AW5" i="3"/>
  <c r="AW4" i="3"/>
  <c r="AW6" i="3" l="1"/>
  <c r="AW7" i="3"/>
  <c r="AW8" i="3" s="1"/>
  <c r="AZ3" i="3"/>
  <c r="AY4" i="3" a="1"/>
  <c r="AX5" i="3"/>
  <c r="AX4" i="3"/>
  <c r="AX6" i="3" l="1"/>
  <c r="AX7" i="3"/>
  <c r="AX8" i="3" s="1"/>
  <c r="AY5" i="3"/>
  <c r="AY4" i="3"/>
  <c r="AZ4" i="3" a="1"/>
  <c r="BA3" i="3"/>
  <c r="BA4" i="3" l="1" a="1"/>
  <c r="BB3" i="3"/>
  <c r="AZ5" i="3"/>
  <c r="AZ4" i="3"/>
  <c r="AY6" i="3"/>
  <c r="AY7" i="3"/>
  <c r="AY8" i="3" s="1"/>
  <c r="BC3" i="3" l="1"/>
  <c r="BB4" i="3" a="1"/>
  <c r="AZ6" i="3"/>
  <c r="AZ7" i="3"/>
  <c r="AZ8" i="3" s="1"/>
  <c r="BA4" i="3"/>
  <c r="BA5" i="3"/>
  <c r="BA6" i="3" l="1"/>
  <c r="BA7" i="3"/>
  <c r="BA8" i="3" s="1"/>
  <c r="BB4" i="3"/>
  <c r="BB5" i="3"/>
  <c r="BD3" i="3"/>
  <c r="BC4" i="3" a="1"/>
  <c r="BC5" i="3" l="1"/>
  <c r="BC4" i="3"/>
  <c r="BD4" i="3" a="1"/>
  <c r="BE3" i="3"/>
  <c r="BE4" i="3" s="1" a="1"/>
  <c r="BB6" i="3"/>
  <c r="BB7" i="3"/>
  <c r="BB8" i="3" s="1"/>
  <c r="BE5" i="3" l="1"/>
  <c r="BE4" i="3"/>
  <c r="BC7" i="3"/>
  <c r="BC8" i="3" s="1"/>
  <c r="BC6" i="3"/>
  <c r="BD5" i="3"/>
  <c r="BD4" i="3"/>
  <c r="BD7" i="3" l="1"/>
  <c r="BD8" i="3" s="1"/>
  <c r="BD6" i="3"/>
  <c r="BE6" i="3"/>
  <c r="BE7" i="3"/>
  <c r="BE8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tc={0D4CBAA7-D521-41C2-9363-24C5E1EBCA1F}</author>
    <author>tc={E4C81349-D00D-4E86-917A-3BC4D85120A5}</author>
    <author>tc={67876892-6AF2-4CA4-8E55-564A9D0AD49D}</author>
    <author>tc={FDE585DE-A0FC-4236-B607-9EE76678E3CB}</author>
  </authors>
  <commentList>
    <comment ref="A5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0-cupon for 10 year</t>
        </r>
      </text>
    </comment>
    <comment ref="A7" authorId="1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0-cupon for 5 year</t>
        </r>
      </text>
    </comment>
    <comment ref="A9" authorId="2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Cupon implicito de un bono de 5 años en 5 años</t>
        </r>
      </text>
    </comment>
    <comment ref="A20" authorId="3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Cupon implicito de un bono de 5 años en 5 años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Carlos Alberto Castro Iragorri</author>
  </authors>
  <commentList>
    <comment ref="B8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Carlos Alberto Castro Iragorri:</t>
        </r>
        <r>
          <rPr>
            <sz val="9"/>
            <color indexed="81"/>
            <rFont val="Tahoma"/>
            <family val="2"/>
          </rPr>
          <t xml:space="preserve">
Escenarios de cambio en las tasas de descuento.</t>
        </r>
      </text>
    </comment>
  </commentList>
</comments>
</file>

<file path=xl/sharedStrings.xml><?xml version="1.0" encoding="utf-8"?>
<sst xmlns="http://schemas.openxmlformats.org/spreadsheetml/2006/main" count="97" uniqueCount="70">
  <si>
    <t>N</t>
  </si>
  <si>
    <t>Bandas(años)</t>
  </si>
  <si>
    <t>unica pos. activa y pasiva</t>
  </si>
  <si>
    <t>j</t>
  </si>
  <si>
    <t>Cupon</t>
  </si>
  <si>
    <t>tasa fija</t>
  </si>
  <si>
    <t>Activos</t>
  </si>
  <si>
    <t>cf +/A(t0, tj, d1)</t>
  </si>
  <si>
    <t>Pasivos</t>
  </si>
  <si>
    <t>contrato observado</t>
  </si>
  <si>
    <t>cf -/P(t0, tj, d1)</t>
  </si>
  <si>
    <t>contrato extendido</t>
  </si>
  <si>
    <t>Patrimonio</t>
  </si>
  <si>
    <t>flujos netos</t>
  </si>
  <si>
    <t>balance liquidacion</t>
  </si>
  <si>
    <t>CF(t0,tj)</t>
  </si>
  <si>
    <t>flujos netos acumulados</t>
  </si>
  <si>
    <t>balance constante</t>
  </si>
  <si>
    <t>Escenarios Balance Constante</t>
  </si>
  <si>
    <t>gap risk:</t>
  </si>
  <si>
    <t>balance constante UP 5Y5Y</t>
  </si>
  <si>
    <t>re-valorizacion</t>
  </si>
  <si>
    <t xml:space="preserve">supuesto </t>
  </si>
  <si>
    <t>T_VE</t>
  </si>
  <si>
    <t>bandas (años)</t>
  </si>
  <si>
    <t>T_MNI</t>
  </si>
  <si>
    <t>conteo dias</t>
  </si>
  <si>
    <t>0-cupon t0</t>
  </si>
  <si>
    <t>y_j</t>
  </si>
  <si>
    <t>f. descuento</t>
  </si>
  <si>
    <t>D(t0,tj)</t>
  </si>
  <si>
    <t>Escenario</t>
  </si>
  <si>
    <t>_+-pb</t>
  </si>
  <si>
    <t>_+-%</t>
  </si>
  <si>
    <t>y_j+pb</t>
  </si>
  <si>
    <t>D^s(t0,tj)</t>
  </si>
  <si>
    <t>PV01 (pb)</t>
  </si>
  <si>
    <t>gap risk: cambios en la valoracion posiciones y/o cambios en las tasas de decuento</t>
  </si>
  <si>
    <t>Base</t>
  </si>
  <si>
    <t>VPN</t>
  </si>
  <si>
    <t>flujos netos descontados</t>
  </si>
  <si>
    <t>D(t0,tj)CF(t0,tj)</t>
  </si>
  <si>
    <t>VE</t>
  </si>
  <si>
    <t>D^s(t0,tj)CF(t0,tj)</t>
  </si>
  <si>
    <t>MNI</t>
  </si>
  <si>
    <t>CF^s(t0,tj)</t>
  </si>
  <si>
    <t>Metricas</t>
  </si>
  <si>
    <t>Delta^s VE</t>
  </si>
  <si>
    <t>Delta^s MNI</t>
  </si>
  <si>
    <t>Cobertura</t>
  </si>
  <si>
    <t>Distribucion Delta^s VE</t>
  </si>
  <si>
    <t>bandas (años, j)</t>
  </si>
  <si>
    <t>Obs</t>
  </si>
  <si>
    <t>Bins</t>
  </si>
  <si>
    <t>Minimo</t>
  </si>
  <si>
    <t>Soporte</t>
  </si>
  <si>
    <t>Maximo</t>
  </si>
  <si>
    <t>Conteo</t>
  </si>
  <si>
    <t>s</t>
  </si>
  <si>
    <t>Rango</t>
  </si>
  <si>
    <t>Complemento</t>
  </si>
  <si>
    <t>No. Bins</t>
  </si>
  <si>
    <t>Prob. Acumulada</t>
  </si>
  <si>
    <t>Tamaño B</t>
  </si>
  <si>
    <t>Diff. Bins</t>
  </si>
  <si>
    <t>F. Densidad</t>
  </si>
  <si>
    <t>max Delta^s VE</t>
  </si>
  <si>
    <t>choque constante/paralelo genera trivialmente sensibilidad monotono creciente con respecto a pb</t>
  </si>
  <si>
    <t>Delta pb</t>
  </si>
  <si>
    <t>EVaR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</si>
</sst>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\ * #,##0.00_-;\-&quot;$&quot;\ * #,##0.00_-;_-&quot;$&quot;\ * &quot;-&quot;??_-;_-@_-"/>
    <numFmt numFmtId="164" formatCode="0.0000%"/>
    <numFmt numFmtId="165" formatCode="_(&quot;$&quot;* #,##0.00_);_(&quot;$&quot;* \(#,##0.00\);_(&quot;$&quot;* &quot;-&quot;??_);_(@_)"/>
    <numFmt numFmtId="166" formatCode="_(&quot;$&quot;* #,##0_);_(&quot;$&quot;* \(#,##0\);_(&quot;$&quot;* &quot;-&quot;??_);_(@_)"/>
    <numFmt numFmtId="167" formatCode="0.0%"/>
    <numFmt numFmtId="168" formatCode="0.00000"/>
    <numFmt numFmtId="169" formatCode="0.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164" fontId="0" fillId="0" borderId="0" xfId="0" applyNumberFormat="1"/>
    <xf numFmtId="166" fontId="0" fillId="0" borderId="0" xfId="1" applyNumberFormat="1" applyFont="1"/>
    <xf numFmtId="166" fontId="0" fillId="0" borderId="0" xfId="0" applyNumberFormat="1"/>
    <xf numFmtId="165" fontId="0" fillId="0" borderId="0" xfId="0" applyNumberFormat="1"/>
    <xf numFmtId="166" fontId="3" fillId="0" borderId="0" xfId="1" applyNumberFormat="1" applyFont="1"/>
    <xf numFmtId="166" fontId="4" fillId="0" borderId="0" xfId="1" applyNumberFormat="1" applyFont="1"/>
    <xf numFmtId="0" fontId="3" fillId="0" borderId="0" xfId="0" applyFont="1"/>
    <xf numFmtId="0" fontId="4" fillId="0" borderId="0" xfId="0" applyFont="1"/>
    <xf numFmtId="44" fontId="0" fillId="0" borderId="0" xfId="0" applyNumberFormat="1"/>
    <xf numFmtId="0" fontId="2" fillId="0" borderId="0" xfId="0" applyFont="1"/>
    <xf numFmtId="10" fontId="0" fillId="0" borderId="0" xfId="2" applyNumberFormat="1" applyFont="1"/>
    <xf numFmtId="167" fontId="0" fillId="0" borderId="0" xfId="2" applyNumberFormat="1" applyFont="1"/>
    <xf numFmtId="10" fontId="0" fillId="0" borderId="0" xfId="0" applyNumberFormat="1"/>
    <xf numFmtId="168" fontId="0" fillId="0" borderId="0" xfId="0" applyNumberFormat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1" fontId="0" fillId="0" borderId="0" xfId="0" applyNumberFormat="1"/>
    <xf numFmtId="1" fontId="6" fillId="0" borderId="0" xfId="0" applyNumberFormat="1" applyFont="1"/>
    <xf numFmtId="0" fontId="7" fillId="0" borderId="0" xfId="0" applyFont="1"/>
    <xf numFmtId="166" fontId="8" fillId="0" borderId="0" xfId="1" applyNumberFormat="1" applyFont="1"/>
    <xf numFmtId="0" fontId="11" fillId="0" borderId="0" xfId="0" applyFont="1"/>
    <xf numFmtId="169" fontId="0" fillId="0" borderId="0" xfId="2" applyNumberFormat="1" applyFont="1"/>
    <xf numFmtId="1" fontId="0" fillId="0" borderId="0" xfId="2" applyNumberFormat="1" applyFont="1"/>
    <xf numFmtId="9" fontId="0" fillId="0" borderId="0" xfId="0" applyNumberFormat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estructura a plazos flujos</a:t>
            </a:r>
            <a:r>
              <a:rPr lang="en-US" baseline="0"/>
              <a:t> de recursos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'Balance y flujos'!$B$5</c:f>
              <c:strCache>
                <c:ptCount val="1"/>
                <c:pt idx="0">
                  <c:v>cf +/A(t0, tj, d1)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'Balance y flujos'!$D$3:$M$3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'Balance y flujos'!$D$5:$M$5</c:f>
              <c:numCache>
                <c:formatCode>_("$"* #,##0_);_("$"* \(#,##0\);_("$"* "-"??_);_(@_)</c:formatCode>
                <c:ptCount val="10"/>
                <c:pt idx="0">
                  <c:v>25343.782394781039</c:v>
                </c:pt>
                <c:pt idx="1">
                  <c:v>25343.782394781039</c:v>
                </c:pt>
                <c:pt idx="2">
                  <c:v>25343.782394781039</c:v>
                </c:pt>
                <c:pt idx="3">
                  <c:v>25343.782394781039</c:v>
                </c:pt>
                <c:pt idx="4">
                  <c:v>25343.782394781039</c:v>
                </c:pt>
                <c:pt idx="5">
                  <c:v>25343.782394781039</c:v>
                </c:pt>
                <c:pt idx="6">
                  <c:v>25343.782394781039</c:v>
                </c:pt>
                <c:pt idx="7">
                  <c:v>25343.782394781039</c:v>
                </c:pt>
                <c:pt idx="8">
                  <c:v>25343.782394781039</c:v>
                </c:pt>
                <c:pt idx="9">
                  <c:v>1025343.782394781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7E-4AE6-BAEC-60C9262EFCED}"/>
            </c:ext>
          </c:extLst>
        </c:ser>
        <c:ser>
          <c:idx val="1"/>
          <c:order val="1"/>
          <c:tx>
            <c:strRef>
              <c:f>'Balance y flujos'!$B$7</c:f>
              <c:strCache>
                <c:ptCount val="1"/>
                <c:pt idx="0">
                  <c:v>cf -/P(t0, tj, d1)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'Balance y flujos'!$D$3:$M$3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'Balance y flujos'!$D$7:$M$7</c:f>
              <c:numCache>
                <c:formatCode>_("$"* #,##0_);_("$"* \(#,##0\);_("$"* "-"??_);_(@_)</c:formatCode>
                <c:ptCount val="10"/>
                <c:pt idx="0">
                  <c:v>17771.925882176904</c:v>
                </c:pt>
                <c:pt idx="1">
                  <c:v>17771.925882176904</c:v>
                </c:pt>
                <c:pt idx="2">
                  <c:v>17771.925882176904</c:v>
                </c:pt>
                <c:pt idx="3">
                  <c:v>17771.925882176904</c:v>
                </c:pt>
                <c:pt idx="4">
                  <c:v>1017771.925882177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7E-4AE6-BAEC-60C9262EFC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63234303"/>
        <c:axId val="1163232863"/>
      </c:barChart>
      <c:catAx>
        <c:axId val="11632343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años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63232863"/>
        <c:crosses val="autoZero"/>
        <c:auto val="1"/>
        <c:lblAlgn val="ctr"/>
        <c:lblOffset val="100"/>
        <c:noMultiLvlLbl val="0"/>
      </c:catAx>
      <c:valAx>
        <c:axId val="116323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unidades</a:t>
                </a:r>
                <a:r>
                  <a:rPr lang="en-US" baseline="0"/>
                  <a:t> montarias (um)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63234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estructura</a:t>
            </a:r>
            <a:r>
              <a:rPr lang="en-US" baseline="0"/>
              <a:t> a plazos flujos netos de recursos CF(t0,tj)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'Balance y flujos'!$C$14</c:f>
              <c:strCache>
                <c:ptCount val="1"/>
                <c:pt idx="0">
                  <c:v>balance constante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val>
            <c:numRef>
              <c:f>'Balance y flujos'!$D$15:$M$15</c:f>
              <c:numCache>
                <c:formatCode>_("$"* #,##0_);_("$"* \(#,##0\);_("$"* "-"??_);_(@_)</c:formatCode>
                <c:ptCount val="10"/>
                <c:pt idx="0">
                  <c:v>7571.8565126041358</c:v>
                </c:pt>
                <c:pt idx="1">
                  <c:v>7571.8565126041358</c:v>
                </c:pt>
                <c:pt idx="2">
                  <c:v>7571.8565126041358</c:v>
                </c:pt>
                <c:pt idx="3">
                  <c:v>7571.8565126041358</c:v>
                </c:pt>
                <c:pt idx="4" formatCode="_(&quot;$&quot;* #,##0.00_);_(&quot;$&quot;* \(#,##0.00\);_(&quot;$&quot;* &quot;-&quot;??_);_(@_)">
                  <c:v>7571.8565126040485</c:v>
                </c:pt>
                <c:pt idx="5">
                  <c:v>-7628.1883975673336</c:v>
                </c:pt>
                <c:pt idx="6">
                  <c:v>-7628.1883975673336</c:v>
                </c:pt>
                <c:pt idx="7">
                  <c:v>-7628.1883975673336</c:v>
                </c:pt>
                <c:pt idx="8">
                  <c:v>-7628.1883975673336</c:v>
                </c:pt>
                <c:pt idx="9">
                  <c:v>-7628.18839756737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52-40BF-A046-6C0F581649D4}"/>
            </c:ext>
          </c:extLst>
        </c:ser>
        <c:ser>
          <c:idx val="2"/>
          <c:order val="2"/>
          <c:tx>
            <c:strRef>
              <c:f>'Balance y flujos'!$C$21</c:f>
              <c:strCache>
                <c:ptCount val="1"/>
                <c:pt idx="0">
                  <c:v>balance constante UP 5Y5Y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'Balance y flujos'!$D$22:$M$22</c:f>
              <c:numCache>
                <c:formatCode>_("$"* #,##0_);_("$"* \(#,##0\);_("$"* "-"??_);_(@_)</c:formatCode>
                <c:ptCount val="10"/>
                <c:pt idx="0">
                  <c:v>7571.8565126041358</c:v>
                </c:pt>
                <c:pt idx="1">
                  <c:v>7571.8565126041358</c:v>
                </c:pt>
                <c:pt idx="2">
                  <c:v>7571.8565126041358</c:v>
                </c:pt>
                <c:pt idx="3">
                  <c:v>7571.8565126041358</c:v>
                </c:pt>
                <c:pt idx="4">
                  <c:v>7571.8565126040485</c:v>
                </c:pt>
                <c:pt idx="5">
                  <c:v>-27954.217605218961</c:v>
                </c:pt>
                <c:pt idx="6">
                  <c:v>-27954.217605218961</c:v>
                </c:pt>
                <c:pt idx="7">
                  <c:v>-27954.217605218961</c:v>
                </c:pt>
                <c:pt idx="8">
                  <c:v>-27954.217605218961</c:v>
                </c:pt>
                <c:pt idx="9">
                  <c:v>-27954.21760521899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52-40BF-A046-6C0F581649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21441184"/>
        <c:axId val="102144310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'Balance y flujos'!$C$11</c15:sqref>
                        </c15:formulaRef>
                      </c:ext>
                    </c:extLst>
                    <c:strCache>
                      <c:ptCount val="1"/>
                      <c:pt idx="0">
                        <c:v>balance liquidacion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'Balance y flujos'!$D$12:$M$12</c15:sqref>
                        </c15:formulaRef>
                      </c:ext>
                    </c:extLst>
                    <c:numCache>
                      <c:formatCode>_("$"* #,##0_);_("$"* \(#,##0\);_("$"* "-"??_);_(@_)</c:formatCode>
                      <c:ptCount val="10"/>
                      <c:pt idx="0">
                        <c:v>7571.8565126041358</c:v>
                      </c:pt>
                      <c:pt idx="1">
                        <c:v>7571.8565126041358</c:v>
                      </c:pt>
                      <c:pt idx="2">
                        <c:v>7571.8565126041358</c:v>
                      </c:pt>
                      <c:pt idx="3">
                        <c:v>7571.8565126041358</c:v>
                      </c:pt>
                      <c:pt idx="4">
                        <c:v>-992428.14348739595</c:v>
                      </c:pt>
                      <c:pt idx="5">
                        <c:v>25343.782394781039</c:v>
                      </c:pt>
                      <c:pt idx="6">
                        <c:v>25343.782394781039</c:v>
                      </c:pt>
                      <c:pt idx="7">
                        <c:v>25343.782394781039</c:v>
                      </c:pt>
                      <c:pt idx="8">
                        <c:v>25343.782394781039</c:v>
                      </c:pt>
                      <c:pt idx="9">
                        <c:v>1025343.782394781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B252-40BF-A046-6C0F581649D4}"/>
                  </c:ext>
                </c:extLst>
              </c15:ser>
            </c15:filteredBarSeries>
          </c:ext>
        </c:extLst>
      </c:barChart>
      <c:catAx>
        <c:axId val="1021441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21443104"/>
        <c:crosses val="autoZero"/>
        <c:auto val="1"/>
        <c:lblAlgn val="ctr"/>
        <c:lblOffset val="100"/>
        <c:noMultiLvlLbl val="0"/>
      </c:catAx>
      <c:valAx>
        <c:axId val="102144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unidades montarias (um)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21441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Probabilidad Acumulada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MonteCarloDeltaVE!$AB$3:$BE$3</c:f>
              <c:numCache>
                <c:formatCode>0</c:formatCode>
                <c:ptCount val="30"/>
                <c:pt idx="0">
                  <c:v>-298568.16804146813</c:v>
                </c:pt>
                <c:pt idx="1">
                  <c:v>-281981.01226250769</c:v>
                </c:pt>
                <c:pt idx="2">
                  <c:v>-265393.85648354725</c:v>
                </c:pt>
                <c:pt idx="3">
                  <c:v>-248806.70070458684</c:v>
                </c:pt>
                <c:pt idx="4">
                  <c:v>-232219.54492562643</c:v>
                </c:pt>
                <c:pt idx="5">
                  <c:v>-215632.38914666601</c:v>
                </c:pt>
                <c:pt idx="6">
                  <c:v>-199045.2333677056</c:v>
                </c:pt>
                <c:pt idx="7">
                  <c:v>-182458.07758874519</c:v>
                </c:pt>
                <c:pt idx="8">
                  <c:v>-165870.92180978478</c:v>
                </c:pt>
                <c:pt idx="9">
                  <c:v>-149283.76603082436</c:v>
                </c:pt>
                <c:pt idx="10">
                  <c:v>-132696.61025186395</c:v>
                </c:pt>
                <c:pt idx="11">
                  <c:v>-116109.45447290354</c:v>
                </c:pt>
                <c:pt idx="12">
                  <c:v>-99522.298693943128</c:v>
                </c:pt>
                <c:pt idx="13">
                  <c:v>-82935.142914982716</c:v>
                </c:pt>
                <c:pt idx="14">
                  <c:v>-66347.987136022304</c:v>
                </c:pt>
                <c:pt idx="15">
                  <c:v>-49760.831357061892</c:v>
                </c:pt>
                <c:pt idx="16">
                  <c:v>-33173.67557810148</c:v>
                </c:pt>
                <c:pt idx="17">
                  <c:v>-16586.519799141064</c:v>
                </c:pt>
                <c:pt idx="18">
                  <c:v>0.63597981935163261</c:v>
                </c:pt>
                <c:pt idx="19">
                  <c:v>16587.791758779767</c:v>
                </c:pt>
                <c:pt idx="20">
                  <c:v>33174.947537740183</c:v>
                </c:pt>
                <c:pt idx="21">
                  <c:v>49762.103316700595</c:v>
                </c:pt>
                <c:pt idx="22">
                  <c:v>66349.259095661007</c:v>
                </c:pt>
                <c:pt idx="23">
                  <c:v>82936.41487462142</c:v>
                </c:pt>
                <c:pt idx="24">
                  <c:v>99523.570653581832</c:v>
                </c:pt>
                <c:pt idx="25">
                  <c:v>116110.72643254224</c:v>
                </c:pt>
                <c:pt idx="26">
                  <c:v>132697.88221150267</c:v>
                </c:pt>
                <c:pt idx="27">
                  <c:v>149285.03799046308</c:v>
                </c:pt>
                <c:pt idx="28">
                  <c:v>165872.19376942349</c:v>
                </c:pt>
                <c:pt idx="29">
                  <c:v>182459.34954838391</c:v>
                </c:pt>
              </c:numCache>
            </c:numRef>
          </c:cat>
          <c:val>
            <c:numRef>
              <c:f>MonteCarloDeltaVE!$AB$6:$BE$6</c:f>
              <c:numCache>
                <c:formatCode>0.0%</c:formatCode>
                <c:ptCount val="30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8.0000000000000002E-3</c:v>
                </c:pt>
                <c:pt idx="6">
                  <c:v>1.0999999999999999E-2</c:v>
                </c:pt>
                <c:pt idx="7">
                  <c:v>0.02</c:v>
                </c:pt>
                <c:pt idx="8">
                  <c:v>2.9000000000000001E-2</c:v>
                </c:pt>
                <c:pt idx="9">
                  <c:v>4.2000000000000003E-2</c:v>
                </c:pt>
                <c:pt idx="10">
                  <c:v>5.0999999999999997E-2</c:v>
                </c:pt>
                <c:pt idx="11">
                  <c:v>6.5000000000000002E-2</c:v>
                </c:pt>
                <c:pt idx="12">
                  <c:v>8.2000000000000003E-2</c:v>
                </c:pt>
                <c:pt idx="13">
                  <c:v>0.114</c:v>
                </c:pt>
                <c:pt idx="14">
                  <c:v>0.16300000000000001</c:v>
                </c:pt>
                <c:pt idx="15">
                  <c:v>0.221</c:v>
                </c:pt>
                <c:pt idx="16">
                  <c:v>0.29199999999999998</c:v>
                </c:pt>
                <c:pt idx="17">
                  <c:v>0.374</c:v>
                </c:pt>
                <c:pt idx="18">
                  <c:v>0.47</c:v>
                </c:pt>
                <c:pt idx="19">
                  <c:v>0.59199999999999997</c:v>
                </c:pt>
                <c:pt idx="20">
                  <c:v>0.69</c:v>
                </c:pt>
                <c:pt idx="21">
                  <c:v>0.77</c:v>
                </c:pt>
                <c:pt idx="22">
                  <c:v>0.85499999999999998</c:v>
                </c:pt>
                <c:pt idx="23">
                  <c:v>0.92700000000000005</c:v>
                </c:pt>
                <c:pt idx="24">
                  <c:v>0.96499999999999997</c:v>
                </c:pt>
                <c:pt idx="25">
                  <c:v>0.98299999999999998</c:v>
                </c:pt>
                <c:pt idx="26">
                  <c:v>0.99399999999999999</c:v>
                </c:pt>
                <c:pt idx="27">
                  <c:v>0.997</c:v>
                </c:pt>
                <c:pt idx="28">
                  <c:v>0.999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38-4913-99CD-8C039FDC65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7296991"/>
        <c:axId val="1464067983"/>
        <c:extLst/>
      </c:barChart>
      <c:catAx>
        <c:axId val="387296991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64067983"/>
        <c:crosses val="autoZero"/>
        <c:auto val="1"/>
        <c:lblAlgn val="ctr"/>
        <c:lblOffset val="100"/>
        <c:noMultiLvlLbl val="0"/>
      </c:catAx>
      <c:valAx>
        <c:axId val="146406798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87296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Funcion de Densidad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0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MonteCarloDeltaVE!$AB$3:$BE$3</c:f>
              <c:numCache>
                <c:formatCode>0</c:formatCode>
                <c:ptCount val="30"/>
                <c:pt idx="0">
                  <c:v>-298568.16804146813</c:v>
                </c:pt>
                <c:pt idx="1">
                  <c:v>-281981.01226250769</c:v>
                </c:pt>
                <c:pt idx="2">
                  <c:v>-265393.85648354725</c:v>
                </c:pt>
                <c:pt idx="3">
                  <c:v>-248806.70070458684</c:v>
                </c:pt>
                <c:pt idx="4">
                  <c:v>-232219.54492562643</c:v>
                </c:pt>
                <c:pt idx="5">
                  <c:v>-215632.38914666601</c:v>
                </c:pt>
                <c:pt idx="6">
                  <c:v>-199045.2333677056</c:v>
                </c:pt>
                <c:pt idx="7">
                  <c:v>-182458.07758874519</c:v>
                </c:pt>
                <c:pt idx="8">
                  <c:v>-165870.92180978478</c:v>
                </c:pt>
                <c:pt idx="9">
                  <c:v>-149283.76603082436</c:v>
                </c:pt>
                <c:pt idx="10">
                  <c:v>-132696.61025186395</c:v>
                </c:pt>
                <c:pt idx="11">
                  <c:v>-116109.45447290354</c:v>
                </c:pt>
                <c:pt idx="12">
                  <c:v>-99522.298693943128</c:v>
                </c:pt>
                <c:pt idx="13">
                  <c:v>-82935.142914982716</c:v>
                </c:pt>
                <c:pt idx="14">
                  <c:v>-66347.987136022304</c:v>
                </c:pt>
                <c:pt idx="15">
                  <c:v>-49760.831357061892</c:v>
                </c:pt>
                <c:pt idx="16">
                  <c:v>-33173.67557810148</c:v>
                </c:pt>
                <c:pt idx="17">
                  <c:v>-16586.519799141064</c:v>
                </c:pt>
                <c:pt idx="18">
                  <c:v>0.63597981935163261</c:v>
                </c:pt>
                <c:pt idx="19">
                  <c:v>16587.791758779767</c:v>
                </c:pt>
                <c:pt idx="20">
                  <c:v>33174.947537740183</c:v>
                </c:pt>
                <c:pt idx="21">
                  <c:v>49762.103316700595</c:v>
                </c:pt>
                <c:pt idx="22">
                  <c:v>66349.259095661007</c:v>
                </c:pt>
                <c:pt idx="23">
                  <c:v>82936.41487462142</c:v>
                </c:pt>
                <c:pt idx="24">
                  <c:v>99523.570653581832</c:v>
                </c:pt>
                <c:pt idx="25">
                  <c:v>116110.72643254224</c:v>
                </c:pt>
                <c:pt idx="26">
                  <c:v>132697.88221150267</c:v>
                </c:pt>
                <c:pt idx="27">
                  <c:v>149285.03799046308</c:v>
                </c:pt>
                <c:pt idx="28">
                  <c:v>165872.19376942349</c:v>
                </c:pt>
                <c:pt idx="29">
                  <c:v>182459.34954838391</c:v>
                </c:pt>
              </c:numCache>
            </c:numRef>
          </c:cat>
          <c:val>
            <c:numRef>
              <c:f>MonteCarloDeltaVE!$AB$8:$BE$8</c:f>
              <c:numCache>
                <c:formatCode>0.00%</c:formatCode>
                <c:ptCount val="30"/>
                <c:pt idx="0">
                  <c:v>1E-3</c:v>
                </c:pt>
                <c:pt idx="1">
                  <c:v>0</c:v>
                </c:pt>
                <c:pt idx="2">
                  <c:v>0</c:v>
                </c:pt>
                <c:pt idx="3">
                  <c:v>3.0000000000000001E-3</c:v>
                </c:pt>
                <c:pt idx="4">
                  <c:v>1E-3</c:v>
                </c:pt>
                <c:pt idx="5">
                  <c:v>3.0000000000000001E-3</c:v>
                </c:pt>
                <c:pt idx="6">
                  <c:v>3.0000000000000001E-3</c:v>
                </c:pt>
                <c:pt idx="7">
                  <c:v>8.9999999999999993E-3</c:v>
                </c:pt>
                <c:pt idx="8">
                  <c:v>8.9999999999999993E-3</c:v>
                </c:pt>
                <c:pt idx="9">
                  <c:v>1.2999999999999999E-2</c:v>
                </c:pt>
                <c:pt idx="10">
                  <c:v>8.9999999999999993E-3</c:v>
                </c:pt>
                <c:pt idx="11">
                  <c:v>1.4E-2</c:v>
                </c:pt>
                <c:pt idx="12">
                  <c:v>1.7000000000000001E-2</c:v>
                </c:pt>
                <c:pt idx="13">
                  <c:v>3.2000000000000001E-2</c:v>
                </c:pt>
                <c:pt idx="14">
                  <c:v>4.9000000000000002E-2</c:v>
                </c:pt>
                <c:pt idx="15">
                  <c:v>5.8000000000000003E-2</c:v>
                </c:pt>
                <c:pt idx="16">
                  <c:v>7.0999999999999994E-2</c:v>
                </c:pt>
                <c:pt idx="17">
                  <c:v>8.2000000000000003E-2</c:v>
                </c:pt>
                <c:pt idx="18">
                  <c:v>9.6000000000000002E-2</c:v>
                </c:pt>
                <c:pt idx="19">
                  <c:v>0.122</c:v>
                </c:pt>
                <c:pt idx="20">
                  <c:v>9.8000000000000004E-2</c:v>
                </c:pt>
                <c:pt idx="21">
                  <c:v>0.08</c:v>
                </c:pt>
                <c:pt idx="22">
                  <c:v>8.5000000000000006E-2</c:v>
                </c:pt>
                <c:pt idx="23">
                  <c:v>7.1999999999999995E-2</c:v>
                </c:pt>
                <c:pt idx="24">
                  <c:v>3.7999999999999999E-2</c:v>
                </c:pt>
                <c:pt idx="25">
                  <c:v>1.7999999999999999E-2</c:v>
                </c:pt>
                <c:pt idx="26">
                  <c:v>1.0999999999999999E-2</c:v>
                </c:pt>
                <c:pt idx="27">
                  <c:v>3.0000000000000001E-3</c:v>
                </c:pt>
                <c:pt idx="28">
                  <c:v>2E-3</c:v>
                </c:pt>
                <c:pt idx="2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34-4E26-A4B3-D12CFDB36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7296991"/>
        <c:axId val="1464067983"/>
        <c:extLst/>
      </c:barChart>
      <c:catAx>
        <c:axId val="387296991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64067983"/>
        <c:crosses val="autoZero"/>
        <c:auto val="1"/>
        <c:lblAlgn val="ctr"/>
        <c:lblOffset val="100"/>
        <c:noMultiLvlLbl val="0"/>
      </c:catAx>
      <c:valAx>
        <c:axId val="146406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87296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180975</xdr:colOff>
      <xdr:row>0</xdr:row>
      <xdr:rowOff>138112</xdr:rowOff>
    </xdr:from>
    <xdr:to>
      <xdr:col>21</xdr:col>
      <xdr:colOff>257175</xdr:colOff>
      <xdr:row>17</xdr:row>
      <xdr:rowOff>66676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190499</xdr:colOff>
      <xdr:row>17</xdr:row>
      <xdr:rowOff>185736</xdr:rowOff>
    </xdr:from>
    <xdr:to>
      <xdr:col>21</xdr:col>
      <xdr:colOff>200024</xdr:colOff>
      <xdr:row>34</xdr:row>
      <xdr:rowOff>19049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761999</xdr:colOff>
      <xdr:row>15</xdr:row>
      <xdr:rowOff>0</xdr:rowOff>
    </xdr:from>
    <xdr:to>
      <xdr:col>37</xdr:col>
      <xdr:colOff>273843</xdr:colOff>
      <xdr:row>42</xdr:row>
      <xdr:rowOff>154782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39</xdr:col>
      <xdr:colOff>0</xdr:colOff>
      <xdr:row>15</xdr:row>
      <xdr:rowOff>0</xdr:rowOff>
    </xdr:from>
    <xdr:to>
      <xdr:col>55</xdr:col>
      <xdr:colOff>297656</xdr:colOff>
      <xdr:row>43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rlos.castro/Dropbox/IRRBB/Excel/EjemplosRTILB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sas de Interes Curvas"/>
      <sheetName val="Castagna2018"/>
      <sheetName val="Balance y flujos"/>
      <sheetName val="Metrics and Escenarios"/>
      <sheetName val="MonteCarloDeltaVE"/>
      <sheetName val="GapRisk yield"/>
      <sheetName val="GapRisk repricing"/>
      <sheetName val="Panel6.1Example Newson 2021"/>
      <sheetName val="BasisRisk"/>
      <sheetName val="GapRepricingSwapCurva"/>
      <sheetName val="GapRepricingSwapIBR1mes"/>
    </sheetNames>
    <sheetDataSet>
      <sheetData sheetId="0"/>
      <sheetData sheetId="1">
        <row r="9">
          <cell r="C9">
            <v>1.7771925882176905E-2</v>
          </cell>
          <cell r="J9">
            <v>3.2971970792348371E-2</v>
          </cell>
        </row>
        <row r="14">
          <cell r="C14">
            <v>2.534378239478104E-2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opLeftCell="C18" workbookViewId="0">
      <selection activeCell="X30" sqref="X30"/>
    </sheetView>
  </sheetViews>
  <sheetFormatPr baseColWidth="10" defaultRowHeight="15" x14ac:dyDescent="0.25"/>
  <cols>
    <col min="1" max="1" width="18.42578125" customWidth="1"/>
    <col min="2" max="2" width="15.42578125" customWidth="1"/>
    <col min="3" max="3" width="15.7109375" bestFit="1" customWidth="1"/>
    <col min="4" max="7" width="13" customWidth="1"/>
    <col min="8" max="8" width="15.28515625" customWidth="1"/>
    <col min="9" max="12" width="13" customWidth="1"/>
    <col min="13" max="13" width="14.5703125" customWidth="1"/>
    <col min="14" max="14" width="14" bestFit="1" customWidth="1"/>
  </cols>
  <sheetData>
    <row r="1" spans="1:14" x14ac:dyDescent="0.25">
      <c r="A1" t="s">
        <v>0</v>
      </c>
      <c r="B1">
        <v>1</v>
      </c>
      <c r="D1" t="s">
        <v>1</v>
      </c>
    </row>
    <row r="2" spans="1:14" x14ac:dyDescent="0.25">
      <c r="A2" t="s">
        <v>2</v>
      </c>
      <c r="D2" t="s">
        <v>3</v>
      </c>
    </row>
    <row r="3" spans="1:14" x14ac:dyDescent="0.25">
      <c r="A3" t="s">
        <v>4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</row>
    <row r="4" spans="1:14" x14ac:dyDescent="0.25">
      <c r="A4" t="s">
        <v>5</v>
      </c>
      <c r="B4" t="s">
        <v>6</v>
      </c>
    </row>
    <row r="5" spans="1:14" x14ac:dyDescent="0.25">
      <c r="A5" s="1">
        <f>[1]Castagna2018!C14</f>
        <v>2.534378239478104E-2</v>
      </c>
      <c r="B5" t="s">
        <v>7</v>
      </c>
      <c r="C5" s="2">
        <v>1000000</v>
      </c>
      <c r="D5" s="3">
        <f>$A$5*$C$5</f>
        <v>25343.782394781039</v>
      </c>
      <c r="E5" s="3">
        <f t="shared" ref="E5:L5" si="0">$A$5*$C$5</f>
        <v>25343.782394781039</v>
      </c>
      <c r="F5" s="3">
        <f t="shared" si="0"/>
        <v>25343.782394781039</v>
      </c>
      <c r="G5" s="3">
        <f t="shared" si="0"/>
        <v>25343.782394781039</v>
      </c>
      <c r="H5" s="3">
        <f t="shared" si="0"/>
        <v>25343.782394781039</v>
      </c>
      <c r="I5" s="3">
        <f t="shared" si="0"/>
        <v>25343.782394781039</v>
      </c>
      <c r="J5" s="3">
        <f t="shared" si="0"/>
        <v>25343.782394781039</v>
      </c>
      <c r="K5" s="3">
        <f t="shared" si="0"/>
        <v>25343.782394781039</v>
      </c>
      <c r="L5" s="3">
        <f t="shared" si="0"/>
        <v>25343.782394781039</v>
      </c>
      <c r="M5" s="3">
        <f>$A$5*$C$5+C5</f>
        <v>1025343.782394781</v>
      </c>
      <c r="N5" s="4"/>
    </row>
    <row r="6" spans="1:14" x14ac:dyDescent="0.25">
      <c r="A6" s="1"/>
      <c r="B6" t="s">
        <v>8</v>
      </c>
      <c r="C6" s="5" t="s">
        <v>9</v>
      </c>
      <c r="D6" s="3"/>
      <c r="E6" s="3"/>
      <c r="F6" s="3"/>
      <c r="G6" s="3"/>
      <c r="H6" s="3"/>
      <c r="I6" s="3"/>
      <c r="J6" s="3"/>
      <c r="K6" s="3"/>
      <c r="L6" s="3"/>
      <c r="M6" s="3"/>
      <c r="N6" s="4"/>
    </row>
    <row r="7" spans="1:14" x14ac:dyDescent="0.25">
      <c r="A7" s="1">
        <f>[1]Castagna2018!C9</f>
        <v>1.7771925882176905E-2</v>
      </c>
      <c r="B7" t="s">
        <v>10</v>
      </c>
      <c r="C7" s="2">
        <v>1000000</v>
      </c>
      <c r="D7" s="3">
        <f>$A$7*$C$7</f>
        <v>17771.925882176904</v>
      </c>
      <c r="E7" s="3">
        <f>$A$7*$C$7</f>
        <v>17771.925882176904</v>
      </c>
      <c r="F7" s="3">
        <f>$A$7*$C$7</f>
        <v>17771.925882176904</v>
      </c>
      <c r="G7" s="3">
        <f>$A$7*$C$7</f>
        <v>17771.925882176904</v>
      </c>
      <c r="H7" s="3">
        <f>$A$7*$C$7+C7</f>
        <v>1017771.925882177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4" x14ac:dyDescent="0.25">
      <c r="A8" s="1"/>
      <c r="C8" s="6" t="s">
        <v>11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4" x14ac:dyDescent="0.25">
      <c r="A9" s="1">
        <f>[1]Castagna2018!J9</f>
        <v>3.2971970792348371E-2</v>
      </c>
      <c r="B9" t="s">
        <v>10</v>
      </c>
      <c r="C9" s="2">
        <v>1000000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f>$A9*$C$9</f>
        <v>32971.970792348373</v>
      </c>
      <c r="J9" s="3">
        <f t="shared" ref="J9:L9" si="1">$A9*$C$9</f>
        <v>32971.970792348373</v>
      </c>
      <c r="K9" s="3">
        <f t="shared" si="1"/>
        <v>32971.970792348373</v>
      </c>
      <c r="L9" s="3">
        <f t="shared" si="1"/>
        <v>32971.970792348373</v>
      </c>
      <c r="M9" s="3">
        <f>$A9*$C$9</f>
        <v>32971.970792348373</v>
      </c>
    </row>
    <row r="10" spans="1:14" x14ac:dyDescent="0.25">
      <c r="B10" t="s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4" x14ac:dyDescent="0.25">
      <c r="B11" t="s">
        <v>13</v>
      </c>
      <c r="C11" s="7" t="s">
        <v>14</v>
      </c>
    </row>
    <row r="12" spans="1:14" x14ac:dyDescent="0.25">
      <c r="B12" t="s">
        <v>15</v>
      </c>
      <c r="D12" s="3">
        <f>D5+(-D7)</f>
        <v>7571.8565126041358</v>
      </c>
      <c r="E12" s="3">
        <f t="shared" ref="E12:M12" si="2">E5+(-E7)</f>
        <v>7571.8565126041358</v>
      </c>
      <c r="F12" s="3">
        <f t="shared" si="2"/>
        <v>7571.8565126041358</v>
      </c>
      <c r="G12" s="3">
        <f t="shared" si="2"/>
        <v>7571.8565126041358</v>
      </c>
      <c r="H12" s="3">
        <f t="shared" si="2"/>
        <v>-992428.14348739595</v>
      </c>
      <c r="I12" s="3">
        <f t="shared" si="2"/>
        <v>25343.782394781039</v>
      </c>
      <c r="J12" s="3">
        <f t="shared" si="2"/>
        <v>25343.782394781039</v>
      </c>
      <c r="K12" s="3">
        <f t="shared" si="2"/>
        <v>25343.782394781039</v>
      </c>
      <c r="L12" s="3">
        <f t="shared" si="2"/>
        <v>25343.782394781039</v>
      </c>
      <c r="M12" s="3">
        <f t="shared" si="2"/>
        <v>1025343.782394781</v>
      </c>
      <c r="N12" s="4"/>
    </row>
    <row r="13" spans="1:14" x14ac:dyDescent="0.25">
      <c r="B13" t="s">
        <v>16</v>
      </c>
      <c r="D13" s="3">
        <f>D12</f>
        <v>7571.8565126041358</v>
      </c>
      <c r="E13" s="3">
        <f>SUM($D12:E12)</f>
        <v>15143.713025208272</v>
      </c>
      <c r="F13" s="3">
        <f>SUM($D12:F12)</f>
        <v>22715.569537812407</v>
      </c>
      <c r="G13" s="3">
        <f>SUM($D12:G12)</f>
        <v>30287.426050416543</v>
      </c>
      <c r="H13" s="3">
        <f>SUM($D12:H12)</f>
        <v>-962140.71743697941</v>
      </c>
      <c r="I13" s="3">
        <f>SUM($D12:I12)</f>
        <v>-936796.9350421984</v>
      </c>
      <c r="J13" s="3">
        <f>SUM($D12:J12)</f>
        <v>-911453.15264741739</v>
      </c>
      <c r="K13" s="3">
        <f>SUM($D12:K12)</f>
        <v>-886109.37025263638</v>
      </c>
      <c r="L13" s="3">
        <f>SUM($D12:L12)</f>
        <v>-860765.58785785537</v>
      </c>
      <c r="M13" s="3">
        <f>SUM($D12:M12)</f>
        <v>164578.19453692564</v>
      </c>
      <c r="N13" s="4"/>
    </row>
    <row r="14" spans="1:14" x14ac:dyDescent="0.25">
      <c r="B14" t="s">
        <v>13</v>
      </c>
      <c r="C14" s="8" t="s">
        <v>17</v>
      </c>
    </row>
    <row r="15" spans="1:14" x14ac:dyDescent="0.25">
      <c r="B15" t="s">
        <v>15</v>
      </c>
      <c r="C15" s="2">
        <v>1000000</v>
      </c>
      <c r="D15" s="3">
        <f>D5+(-1*(D7+D9))</f>
        <v>7571.8565126041358</v>
      </c>
      <c r="E15" s="3">
        <f>E5+(-1*(E7+E9))</f>
        <v>7571.8565126041358</v>
      </c>
      <c r="F15" s="3">
        <f t="shared" ref="F15:L15" si="3">F5+(-1*(F7+F9))</f>
        <v>7571.8565126041358</v>
      </c>
      <c r="G15" s="3">
        <f t="shared" si="3"/>
        <v>7571.8565126041358</v>
      </c>
      <c r="H15" s="9">
        <f>H5+(-1*(H7+H9))+C15</f>
        <v>7571.8565126040485</v>
      </c>
      <c r="I15" s="3">
        <f>I5+(-1*(I7+I9))</f>
        <v>-7628.1883975673336</v>
      </c>
      <c r="J15" s="3">
        <f t="shared" si="3"/>
        <v>-7628.1883975673336</v>
      </c>
      <c r="K15" s="3">
        <f t="shared" si="3"/>
        <v>-7628.1883975673336</v>
      </c>
      <c r="L15" s="3">
        <f t="shared" si="3"/>
        <v>-7628.1883975673336</v>
      </c>
      <c r="M15" s="3">
        <f>M5+(-1*(M7+M9))-C15</f>
        <v>-7628.18839756737</v>
      </c>
    </row>
    <row r="16" spans="1:14" x14ac:dyDescent="0.25">
      <c r="B16" t="s">
        <v>16</v>
      </c>
      <c r="D16" s="3">
        <f>D15</f>
        <v>7571.8565126041358</v>
      </c>
      <c r="E16" s="3">
        <f>SUM($D15:E15)</f>
        <v>15143.713025208272</v>
      </c>
      <c r="F16" s="3">
        <f>SUM($D15:F15)</f>
        <v>22715.569537812407</v>
      </c>
      <c r="G16" s="3">
        <f>SUM($D15:G15)</f>
        <v>30287.426050416543</v>
      </c>
      <c r="H16" s="3">
        <f>SUM($D15:H15)</f>
        <v>37859.282563020592</v>
      </c>
      <c r="I16" s="3">
        <f>SUM($D15:I15)</f>
        <v>30231.094165453258</v>
      </c>
      <c r="J16" s="3">
        <f>SUM($D15:J15)</f>
        <v>22602.905767885924</v>
      </c>
      <c r="K16" s="3">
        <f>SUM($D15:K15)</f>
        <v>14974.717370318591</v>
      </c>
      <c r="L16" s="3">
        <f>SUM($D15:L15)</f>
        <v>7346.5289727512572</v>
      </c>
      <c r="M16" s="3">
        <f>SUM($D15:M15)</f>
        <v>-281.65942481611273</v>
      </c>
    </row>
    <row r="18" spans="1:13" x14ac:dyDescent="0.25">
      <c r="B18" t="s">
        <v>18</v>
      </c>
    </row>
    <row r="19" spans="1:13" x14ac:dyDescent="0.25">
      <c r="A19" s="1"/>
      <c r="C19" s="6" t="s">
        <v>11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1">
        <v>5.3297999999999998E-2</v>
      </c>
      <c r="B20" t="s">
        <v>10</v>
      </c>
      <c r="C20" s="2">
        <v>1000000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f>$A20*$C$9</f>
        <v>53298</v>
      </c>
      <c r="J20" s="3">
        <f t="shared" ref="J20:L20" si="4">$A20*$C$9</f>
        <v>53298</v>
      </c>
      <c r="K20" s="3">
        <f t="shared" si="4"/>
        <v>53298</v>
      </c>
      <c r="L20" s="3">
        <f t="shared" si="4"/>
        <v>53298</v>
      </c>
      <c r="M20" s="3">
        <f>$A20*$C$9</f>
        <v>53298</v>
      </c>
    </row>
    <row r="21" spans="1:13" x14ac:dyDescent="0.25">
      <c r="A21" t="s">
        <v>19</v>
      </c>
      <c r="B21" t="s">
        <v>13</v>
      </c>
      <c r="C21" s="8" t="s">
        <v>20</v>
      </c>
    </row>
    <row r="22" spans="1:13" x14ac:dyDescent="0.25">
      <c r="A22" t="s">
        <v>21</v>
      </c>
      <c r="B22" t="s">
        <v>15</v>
      </c>
      <c r="C22" s="2">
        <v>1000000</v>
      </c>
      <c r="D22" s="3">
        <f>D5+(-1*(D7+D20))</f>
        <v>7571.8565126041358</v>
      </c>
      <c r="E22" s="3">
        <f t="shared" ref="E22:L22" si="5">E5+(-1*(E7+E20))</f>
        <v>7571.8565126041358</v>
      </c>
      <c r="F22" s="3">
        <f t="shared" si="5"/>
        <v>7571.8565126041358</v>
      </c>
      <c r="G22" s="3">
        <f t="shared" si="5"/>
        <v>7571.8565126041358</v>
      </c>
      <c r="H22" s="3">
        <f>H5+(-1*(H7+H20))+C22</f>
        <v>7571.8565126040485</v>
      </c>
      <c r="I22" s="3">
        <f>I5+(-1*(I7+I20))</f>
        <v>-27954.217605218961</v>
      </c>
      <c r="J22" s="3">
        <f t="shared" si="5"/>
        <v>-27954.217605218961</v>
      </c>
      <c r="K22" s="3">
        <f t="shared" si="5"/>
        <v>-27954.217605218961</v>
      </c>
      <c r="L22" s="3">
        <f t="shared" si="5"/>
        <v>-27954.217605218961</v>
      </c>
      <c r="M22" s="3">
        <f>M5+(-1*(M7+M20))-C22</f>
        <v>-27954.21760521899</v>
      </c>
    </row>
    <row r="23" spans="1:13" x14ac:dyDescent="0.25">
      <c r="A23" t="s">
        <v>22</v>
      </c>
      <c r="B23" t="s">
        <v>16</v>
      </c>
      <c r="D23" s="3">
        <f>D22</f>
        <v>7571.8565126041358</v>
      </c>
      <c r="E23" s="3">
        <f>SUM($D22:E22)</f>
        <v>15143.713025208272</v>
      </c>
      <c r="F23" s="3">
        <f>SUM($D22:F22)</f>
        <v>22715.569537812407</v>
      </c>
      <c r="G23" s="3">
        <f>SUM($D22:G22)</f>
        <v>30287.426050416543</v>
      </c>
      <c r="H23" s="3">
        <f>SUM($D22:H22)</f>
        <v>37859.282563020592</v>
      </c>
      <c r="I23" s="3">
        <f>SUM($D22:I22)</f>
        <v>9905.064957801631</v>
      </c>
      <c r="J23" s="3">
        <f>SUM($D22:J22)</f>
        <v>-18049.15264741733</v>
      </c>
      <c r="K23" s="3">
        <f>SUM($D22:K22)</f>
        <v>-46003.37025263629</v>
      </c>
      <c r="L23" s="3">
        <f>SUM($D22:L22)</f>
        <v>-73957.587857855251</v>
      </c>
      <c r="M23" s="3">
        <f>SUM($D22:M22)</f>
        <v>-101911.80546307424</v>
      </c>
    </row>
    <row r="24" spans="1:13" x14ac:dyDescent="0.25">
      <c r="A24" t="s">
        <v>17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6"/>
  <sheetViews>
    <sheetView workbookViewId="0">
      <selection activeCell="B14" sqref="B14"/>
    </sheetView>
  </sheetViews>
  <sheetFormatPr baseColWidth="10" defaultRowHeight="15" x14ac:dyDescent="0.25"/>
  <cols>
    <col min="1" max="2" width="17.140625" customWidth="1"/>
    <col min="4" max="7" width="12.85546875" bestFit="1" customWidth="1"/>
    <col min="8" max="8" width="13.7109375" bestFit="1" customWidth="1"/>
    <col min="9" max="14" width="12.85546875" bestFit="1" customWidth="1"/>
  </cols>
  <sheetData>
    <row r="1" spans="1:14" x14ac:dyDescent="0.25">
      <c r="A1" t="s">
        <v>23</v>
      </c>
      <c r="B1">
        <v>10</v>
      </c>
      <c r="C1" t="s">
        <v>24</v>
      </c>
    </row>
    <row r="2" spans="1:14" x14ac:dyDescent="0.25">
      <c r="A2" t="s">
        <v>25</v>
      </c>
      <c r="B2">
        <v>8</v>
      </c>
      <c r="C2" t="s">
        <v>3</v>
      </c>
    </row>
    <row r="3" spans="1:14" x14ac:dyDescent="0.25">
      <c r="C3">
        <v>0</v>
      </c>
      <c r="D3" s="10">
        <v>1</v>
      </c>
      <c r="E3" s="10">
        <v>2</v>
      </c>
      <c r="F3" s="10">
        <v>3</v>
      </c>
      <c r="G3" s="10">
        <v>4</v>
      </c>
      <c r="H3" s="10">
        <v>5</v>
      </c>
      <c r="I3" s="10">
        <v>6</v>
      </c>
      <c r="J3" s="10">
        <v>7</v>
      </c>
      <c r="K3" s="10">
        <v>8</v>
      </c>
      <c r="L3" s="10">
        <v>9</v>
      </c>
      <c r="M3" s="10">
        <v>10</v>
      </c>
      <c r="N3">
        <v>11</v>
      </c>
    </row>
    <row r="4" spans="1:14" x14ac:dyDescent="0.25">
      <c r="A4" t="s">
        <v>26</v>
      </c>
      <c r="D4">
        <v>365</v>
      </c>
      <c r="E4">
        <f>$D$4*E$3</f>
        <v>730</v>
      </c>
      <c r="F4">
        <f t="shared" ref="F4:N4" si="0">$D$4*F$3</f>
        <v>1095</v>
      </c>
      <c r="G4">
        <f t="shared" si="0"/>
        <v>1460</v>
      </c>
      <c r="H4">
        <f t="shared" si="0"/>
        <v>1825</v>
      </c>
      <c r="I4">
        <f t="shared" si="0"/>
        <v>2190</v>
      </c>
      <c r="J4">
        <f t="shared" si="0"/>
        <v>2555</v>
      </c>
      <c r="K4">
        <f t="shared" si="0"/>
        <v>2920</v>
      </c>
      <c r="L4">
        <f t="shared" si="0"/>
        <v>3285</v>
      </c>
      <c r="M4">
        <f t="shared" si="0"/>
        <v>3650</v>
      </c>
      <c r="N4">
        <f t="shared" si="0"/>
        <v>4015</v>
      </c>
    </row>
    <row r="5" spans="1:14" x14ac:dyDescent="0.25">
      <c r="A5" t="s">
        <v>27</v>
      </c>
      <c r="B5" t="s">
        <v>28</v>
      </c>
      <c r="C5">
        <v>0</v>
      </c>
      <c r="D5" s="11">
        <v>6.4708911303117149E-3</v>
      </c>
      <c r="E5" s="11">
        <v>9.9238341552554867E-3</v>
      </c>
      <c r="F5" s="11">
        <v>1.2920886025509178E-2</v>
      </c>
      <c r="G5" s="11">
        <v>1.5518855930188639E-2</v>
      </c>
      <c r="H5" s="11">
        <v>1.7771925882176905E-2</v>
      </c>
      <c r="I5" s="11">
        <v>1.9727826017458459E-2</v>
      </c>
      <c r="J5" s="11">
        <v>2.1428899468706689E-2</v>
      </c>
      <c r="K5" s="11">
        <v>2.2911503443550064E-2</v>
      </c>
      <c r="L5" s="11">
        <v>2.4207499357096228E-2</v>
      </c>
      <c r="M5" s="11">
        <v>2.534378239478104E-2</v>
      </c>
      <c r="N5" s="11">
        <v>2.6343539636457306E-2</v>
      </c>
    </row>
    <row r="6" spans="1:14" x14ac:dyDescent="0.25">
      <c r="A6" t="s">
        <v>29</v>
      </c>
      <c r="B6" t="s">
        <v>30</v>
      </c>
      <c r="C6">
        <f>EXP(-C5*C3)</f>
        <v>1</v>
      </c>
      <c r="D6">
        <f>EXP(-D5*(D4/365))</f>
        <v>0.99355000000000004</v>
      </c>
      <c r="E6">
        <f t="shared" ref="E6:M6" si="1">EXP(-E5*(E4/365))</f>
        <v>0.980348</v>
      </c>
      <c r="F6">
        <f t="shared" si="1"/>
        <v>0.96197900000000003</v>
      </c>
      <c r="G6">
        <f t="shared" si="1"/>
        <v>0.93981199999999998</v>
      </c>
      <c r="H6">
        <f t="shared" si="1"/>
        <v>0.91497399999999995</v>
      </c>
      <c r="I6">
        <f t="shared" si="1"/>
        <v>0.88836999999999999</v>
      </c>
      <c r="J6">
        <f t="shared" si="1"/>
        <v>0.86070599999999997</v>
      </c>
      <c r="K6">
        <f t="shared" si="1"/>
        <v>0.83252499999999996</v>
      </c>
      <c r="L6">
        <f t="shared" si="1"/>
        <v>0.80423199999999995</v>
      </c>
      <c r="M6">
        <f t="shared" si="1"/>
        <v>0.77612800000000004</v>
      </c>
      <c r="N6">
        <f>EXP(-N5*(N4/365))</f>
        <v>0.74842900000000001</v>
      </c>
    </row>
    <row r="7" spans="1:14" x14ac:dyDescent="0.25">
      <c r="A7" t="s">
        <v>31</v>
      </c>
      <c r="B7" t="s">
        <v>32</v>
      </c>
      <c r="C7" t="s">
        <v>33</v>
      </c>
    </row>
    <row r="8" spans="1:14" x14ac:dyDescent="0.25">
      <c r="A8" t="s">
        <v>34</v>
      </c>
      <c r="B8" s="8">
        <v>100</v>
      </c>
      <c r="C8" s="12">
        <f>B8/10000</f>
        <v>0.01</v>
      </c>
      <c r="D8" s="13">
        <f>D5+$C8</f>
        <v>1.6470891130311714E-2</v>
      </c>
      <c r="E8" s="13">
        <f t="shared" ref="E8:N8" si="2">E5+$C8</f>
        <v>1.9923834155255487E-2</v>
      </c>
      <c r="F8" s="13">
        <f t="shared" si="2"/>
        <v>2.292088602550918E-2</v>
      </c>
      <c r="G8" s="13">
        <f t="shared" si="2"/>
        <v>2.5518855930188641E-2</v>
      </c>
      <c r="H8" s="13">
        <f t="shared" si="2"/>
        <v>2.7771925882176904E-2</v>
      </c>
      <c r="I8" s="13">
        <f t="shared" si="2"/>
        <v>2.9727826017458457E-2</v>
      </c>
      <c r="J8" s="13">
        <f t="shared" si="2"/>
        <v>3.1428899468706688E-2</v>
      </c>
      <c r="K8" s="13">
        <f t="shared" si="2"/>
        <v>3.2911503443550066E-2</v>
      </c>
      <c r="L8" s="13">
        <f t="shared" si="2"/>
        <v>3.420749935709623E-2</v>
      </c>
      <c r="M8" s="13">
        <f t="shared" si="2"/>
        <v>3.5343782394781038E-2</v>
      </c>
      <c r="N8" s="13">
        <f t="shared" si="2"/>
        <v>3.6343539636457305E-2</v>
      </c>
    </row>
    <row r="9" spans="1:14" x14ac:dyDescent="0.25">
      <c r="B9" t="s">
        <v>35</v>
      </c>
      <c r="D9" s="14">
        <f>EXP(-D8*(D4/365))</f>
        <v>0.98366401232148593</v>
      </c>
      <c r="E9" s="14">
        <f t="shared" ref="E9:N9" si="3">EXP(-E8*(E4/365))</f>
        <v>0.96093580897893094</v>
      </c>
      <c r="F9" s="14">
        <f t="shared" si="3"/>
        <v>0.9335482239174604</v>
      </c>
      <c r="G9" s="14">
        <f t="shared" si="3"/>
        <v>0.90296144438862314</v>
      </c>
      <c r="H9" s="14">
        <f t="shared" si="3"/>
        <v>0.87035019145311621</v>
      </c>
      <c r="I9" s="14">
        <f t="shared" si="3"/>
        <v>0.83663535870023908</v>
      </c>
      <c r="J9" s="14">
        <f t="shared" si="3"/>
        <v>0.8025169551559691</v>
      </c>
      <c r="K9" s="14">
        <f t="shared" si="3"/>
        <v>0.76851743627553393</v>
      </c>
      <c r="L9" s="14">
        <f t="shared" si="3"/>
        <v>0.73501270499305038</v>
      </c>
      <c r="M9" s="14">
        <f t="shared" si="3"/>
        <v>0.70226965558541332</v>
      </c>
      <c r="N9" s="14">
        <f t="shared" si="3"/>
        <v>0.67046824604584532</v>
      </c>
    </row>
    <row r="10" spans="1:14" x14ac:dyDescent="0.25">
      <c r="A10" t="s">
        <v>36</v>
      </c>
      <c r="B10" s="15">
        <v>1</v>
      </c>
    </row>
    <row r="11" spans="1:14" x14ac:dyDescent="0.25">
      <c r="B11" t="s">
        <v>37</v>
      </c>
    </row>
    <row r="12" spans="1:14" x14ac:dyDescent="0.25">
      <c r="A12" t="s">
        <v>38</v>
      </c>
      <c r="N12" s="16" t="s">
        <v>39</v>
      </c>
    </row>
    <row r="13" spans="1:14" ht="30" x14ac:dyDescent="0.25">
      <c r="A13" s="17" t="s">
        <v>40</v>
      </c>
      <c r="B13" t="s">
        <v>41</v>
      </c>
      <c r="C13" t="s">
        <v>42</v>
      </c>
      <c r="D13" s="18">
        <f>D6*'Balance y flujos'!D$12</f>
        <v>7523.0180380978391</v>
      </c>
      <c r="E13" s="18">
        <f>E6*'Balance y flujos'!E12</f>
        <v>7423.054388418439</v>
      </c>
      <c r="F13" s="18">
        <f>F6*'Balance y flujos'!F12</f>
        <v>7283.9669561384144</v>
      </c>
      <c r="G13" s="18">
        <f>G6*'Balance y flujos'!G12</f>
        <v>7116.1216128235183</v>
      </c>
      <c r="H13" s="18">
        <f>H6*'Balance y flujos'!H12</f>
        <v>-908045.94815923658</v>
      </c>
      <c r="I13" s="18">
        <f>I6*'Balance y flujos'!I12</f>
        <v>22514.655966051632</v>
      </c>
      <c r="J13" s="18">
        <f>J6*'Balance y flujos'!J12</f>
        <v>21813.545569882408</v>
      </c>
      <c r="K13" s="18">
        <f>K6*'Balance y flujos'!K12</f>
        <v>21099.332438215082</v>
      </c>
      <c r="L13" s="18">
        <f>L6*'Balance y flujos'!L12</f>
        <v>20382.280802919544</v>
      </c>
      <c r="M13" s="18">
        <f>M6*'Balance y flujos'!M12</f>
        <v>795798.01914249663</v>
      </c>
      <c r="N13" s="19">
        <f>SUM(D13:M13)</f>
        <v>2908.0467558067758</v>
      </c>
    </row>
    <row r="14" spans="1:14" ht="30" x14ac:dyDescent="0.25">
      <c r="A14" s="17" t="s">
        <v>16</v>
      </c>
      <c r="D14" s="18">
        <f>D13</f>
        <v>7523.0180380978391</v>
      </c>
      <c r="E14" s="18">
        <f>SUM($D13:E13)</f>
        <v>14946.072426516279</v>
      </c>
      <c r="F14" s="18">
        <f>SUM($D13:F13)</f>
        <v>22230.039382654693</v>
      </c>
      <c r="G14" s="18">
        <f>SUM($D13:G13)</f>
        <v>29346.160995478211</v>
      </c>
      <c r="H14" s="18">
        <f>SUM($D13:H13)</f>
        <v>-878699.78716375842</v>
      </c>
      <c r="I14" s="18">
        <f>SUM($D13:I13)</f>
        <v>-856185.1311977068</v>
      </c>
      <c r="J14" s="18">
        <f>SUM($D13:J13)</f>
        <v>-834371.58562782442</v>
      </c>
      <c r="K14" s="18">
        <f>SUM($D13:K13)</f>
        <v>-813272.25318960939</v>
      </c>
      <c r="L14" s="18">
        <f>SUM($D13:L13)</f>
        <v>-792889.97238668986</v>
      </c>
      <c r="M14" s="18">
        <f>SUM($D13:M13)</f>
        <v>2908.0467558067758</v>
      </c>
      <c r="N14" s="19"/>
    </row>
    <row r="15" spans="1:14" ht="30" x14ac:dyDescent="0.25">
      <c r="A15" s="17" t="s">
        <v>40</v>
      </c>
      <c r="B15" t="s">
        <v>43</v>
      </c>
      <c r="C15" t="s">
        <v>42</v>
      </c>
      <c r="D15" s="18">
        <f>D9*'Balance y flujos'!D$12</f>
        <v>7448.162757910758</v>
      </c>
      <c r="E15" s="18">
        <f>E9*'Balance y flujos'!E$12</f>
        <v>7276.0680634116416</v>
      </c>
      <c r="F15" s="18">
        <f>F9*'Balance y flujos'!F$12</f>
        <v>7068.6931990994462</v>
      </c>
      <c r="G15" s="18">
        <f>G9*'Balance y flujos'!G$12</f>
        <v>6837.0944933244336</v>
      </c>
      <c r="H15" s="18">
        <f>H9*'Balance y flujos'!H$12</f>
        <v>-863760.02468771581</v>
      </c>
      <c r="I15" s="18">
        <f>I9*'Balance y flujos'!I$12</f>
        <v>21203.504474678441</v>
      </c>
      <c r="J15" s="18">
        <f>J9*'Balance y flujos'!J$12</f>
        <v>20338.815079595133</v>
      </c>
      <c r="K15" s="18">
        <f>K9*'Balance y flujos'!K$12</f>
        <v>19477.138671562137</v>
      </c>
      <c r="L15" s="18">
        <f>L9*'Balance y flujos'!L$12</f>
        <v>18628.002052743261</v>
      </c>
      <c r="M15" s="18">
        <f>M9*'Balance y flujos'!M$12</f>
        <v>720067.82491902786</v>
      </c>
      <c r="N15" s="19">
        <f>SUM(D15:M15)</f>
        <v>-35414.720976362703</v>
      </c>
    </row>
    <row r="16" spans="1:14" ht="30" x14ac:dyDescent="0.25">
      <c r="A16" s="17" t="s">
        <v>16</v>
      </c>
      <c r="D16" s="18">
        <f>D15</f>
        <v>7448.162757910758</v>
      </c>
      <c r="E16" s="18">
        <f>SUM($D15:E15)</f>
        <v>14724.230821322399</v>
      </c>
      <c r="F16" s="18">
        <f>SUM($D15:F15)</f>
        <v>21792.924020421844</v>
      </c>
      <c r="G16" s="18">
        <f>SUM($D15:G15)</f>
        <v>28630.018513746276</v>
      </c>
      <c r="H16" s="18">
        <f>SUM($D15:H15)</f>
        <v>-835130.00617396948</v>
      </c>
      <c r="I16" s="18">
        <f>SUM($D15:I15)</f>
        <v>-813926.50169929105</v>
      </c>
      <c r="J16" s="18">
        <f>SUM($D15:J15)</f>
        <v>-793587.68661969597</v>
      </c>
      <c r="K16" s="18">
        <f>SUM($D15:K15)</f>
        <v>-774110.54794813378</v>
      </c>
      <c r="L16" s="18">
        <f>SUM($D15:L15)</f>
        <v>-755482.54589539056</v>
      </c>
      <c r="M16" s="18">
        <f>SUM($D15:M15)</f>
        <v>-35414.720976362703</v>
      </c>
      <c r="N16" s="16"/>
    </row>
    <row r="17" spans="1:14" x14ac:dyDescent="0.25">
      <c r="A17" s="17"/>
      <c r="N17" s="16" t="s">
        <v>39</v>
      </c>
    </row>
    <row r="18" spans="1:14" x14ac:dyDescent="0.25">
      <c r="A18" t="s">
        <v>13</v>
      </c>
      <c r="B18" t="s">
        <v>15</v>
      </c>
      <c r="C18" t="s">
        <v>44</v>
      </c>
      <c r="D18" s="18">
        <f>'Balance y flujos'!D$15</f>
        <v>7571.8565126041358</v>
      </c>
      <c r="E18" s="18">
        <f>'Balance y flujos'!E$15</f>
        <v>7571.8565126041358</v>
      </c>
      <c r="F18" s="18">
        <f>'Balance y flujos'!F$15</f>
        <v>7571.8565126041358</v>
      </c>
      <c r="G18" s="18">
        <f>'Balance y flujos'!G$15</f>
        <v>7571.8565126041358</v>
      </c>
      <c r="H18" s="18">
        <f>'Balance y flujos'!H$15</f>
        <v>7571.8565126040485</v>
      </c>
      <c r="I18" s="18">
        <f>'Balance y flujos'!I$15</f>
        <v>-7628.1883975673336</v>
      </c>
      <c r="J18" s="18">
        <f>'Balance y flujos'!J$15</f>
        <v>-7628.1883975673336</v>
      </c>
      <c r="K18" s="18">
        <f>'Balance y flujos'!K$15</f>
        <v>-7628.1883975673336</v>
      </c>
      <c r="L18" s="18">
        <f>'Balance y flujos'!L$15</f>
        <v>-7628.1883975673336</v>
      </c>
      <c r="M18" s="18">
        <f>'Balance y flujos'!M$15</f>
        <v>-7628.18839756737</v>
      </c>
      <c r="N18" s="19">
        <f>SUM(D18:M18)</f>
        <v>-281.65942481611273</v>
      </c>
    </row>
    <row r="19" spans="1:14" x14ac:dyDescent="0.25">
      <c r="A19" t="s">
        <v>13</v>
      </c>
      <c r="B19" t="s">
        <v>45</v>
      </c>
      <c r="C19" t="s">
        <v>44</v>
      </c>
      <c r="D19" s="18">
        <f>'Balance y flujos'!D$22</f>
        <v>7571.8565126041358</v>
      </c>
      <c r="E19" s="18">
        <f>'Balance y flujos'!E$22</f>
        <v>7571.8565126041358</v>
      </c>
      <c r="F19" s="18">
        <f>'Balance y flujos'!F$22</f>
        <v>7571.8565126041358</v>
      </c>
      <c r="G19" s="18">
        <f>'Balance y flujos'!G$22</f>
        <v>7571.8565126041358</v>
      </c>
      <c r="H19" s="18">
        <f>'Balance y flujos'!H$22</f>
        <v>7571.8565126040485</v>
      </c>
      <c r="I19" s="18">
        <f>'Balance y flujos'!I$22</f>
        <v>-27954.217605218961</v>
      </c>
      <c r="J19" s="18">
        <f>'Balance y flujos'!J$22</f>
        <v>-27954.217605218961</v>
      </c>
      <c r="K19" s="18">
        <f>'Balance y flujos'!K$22</f>
        <v>-27954.217605218961</v>
      </c>
      <c r="L19" s="18">
        <f>'Balance y flujos'!L$22</f>
        <v>-27954.217605218961</v>
      </c>
      <c r="M19" s="18">
        <f>'Balance y flujos'!M$22</f>
        <v>-27954.21760521899</v>
      </c>
      <c r="N19" s="19">
        <f>SUM(D19:M19)</f>
        <v>-101911.80546307424</v>
      </c>
    </row>
    <row r="22" spans="1:14" x14ac:dyDescent="0.25">
      <c r="A22" t="s">
        <v>46</v>
      </c>
    </row>
    <row r="23" spans="1:14" ht="18.75" x14ac:dyDescent="0.3">
      <c r="A23" s="20" t="s">
        <v>47</v>
      </c>
      <c r="B23" s="21">
        <f>N13-N15</f>
        <v>38322.767732169479</v>
      </c>
      <c r="C23" s="18"/>
    </row>
    <row r="24" spans="1:14" ht="18.75" x14ac:dyDescent="0.3">
      <c r="A24" s="20" t="s">
        <v>48</v>
      </c>
      <c r="B24" s="21">
        <f>N18-N19</f>
        <v>101630.14603825813</v>
      </c>
    </row>
    <row r="26" spans="1:14" x14ac:dyDescent="0.25">
      <c r="A26" t="s">
        <v>49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1005"/>
  <sheetViews>
    <sheetView tabSelected="1" topLeftCell="S1" zoomScale="80" zoomScaleNormal="80" workbookViewId="0">
      <selection activeCell="X2" sqref="X2"/>
    </sheetView>
  </sheetViews>
  <sheetFormatPr baseColWidth="10" defaultRowHeight="15" x14ac:dyDescent="0.25"/>
  <cols>
    <col min="3" max="3" width="13.7109375" bestFit="1" customWidth="1"/>
    <col min="26" max="26" width="17.7109375" customWidth="1"/>
    <col min="28" max="57" width="8.85546875" customWidth="1"/>
  </cols>
  <sheetData>
    <row r="1" spans="1:57" x14ac:dyDescent="0.25">
      <c r="C1" t="s">
        <v>35</v>
      </c>
      <c r="M1" t="s">
        <v>43</v>
      </c>
      <c r="Y1" t="s">
        <v>50</v>
      </c>
    </row>
    <row r="2" spans="1:57" x14ac:dyDescent="0.25">
      <c r="C2" t="s">
        <v>51</v>
      </c>
      <c r="M2" t="s">
        <v>51</v>
      </c>
      <c r="Y2" t="s">
        <v>52</v>
      </c>
      <c r="Z2" s="18">
        <f ca="1">COUNT(X6:X1005)</f>
        <v>1000</v>
      </c>
      <c r="AA2" t="s">
        <v>53</v>
      </c>
      <c r="AB2">
        <v>1</v>
      </c>
      <c r="AC2">
        <v>2</v>
      </c>
      <c r="AD2">
        <v>3</v>
      </c>
      <c r="AE2">
        <v>4</v>
      </c>
      <c r="AF2">
        <v>5</v>
      </c>
      <c r="AG2">
        <v>6</v>
      </c>
      <c r="AH2">
        <v>7</v>
      </c>
      <c r="AI2">
        <v>8</v>
      </c>
      <c r="AJ2">
        <v>9</v>
      </c>
      <c r="AK2">
        <v>10</v>
      </c>
      <c r="AL2">
        <v>11</v>
      </c>
      <c r="AM2">
        <v>12</v>
      </c>
      <c r="AN2">
        <v>13</v>
      </c>
      <c r="AO2">
        <v>14</v>
      </c>
      <c r="AP2">
        <v>15</v>
      </c>
      <c r="AQ2">
        <v>16</v>
      </c>
      <c r="AR2">
        <v>17</v>
      </c>
      <c r="AS2">
        <v>18</v>
      </c>
      <c r="AT2">
        <v>19</v>
      </c>
      <c r="AU2">
        <v>20</v>
      </c>
      <c r="AV2">
        <v>21</v>
      </c>
      <c r="AW2">
        <v>22</v>
      </c>
      <c r="AX2">
        <v>23</v>
      </c>
      <c r="AY2">
        <v>24</v>
      </c>
      <c r="AZ2">
        <v>25</v>
      </c>
      <c r="BA2">
        <v>26</v>
      </c>
      <c r="BB2">
        <v>27</v>
      </c>
      <c r="BC2">
        <v>28</v>
      </c>
      <c r="BD2">
        <v>29</v>
      </c>
      <c r="BE2">
        <v>30</v>
      </c>
    </row>
    <row r="3" spans="1:57" x14ac:dyDescent="0.25">
      <c r="C3" s="10">
        <v>1</v>
      </c>
      <c r="D3" s="10">
        <v>2</v>
      </c>
      <c r="E3" s="10">
        <v>3</v>
      </c>
      <c r="F3" s="10">
        <v>4</v>
      </c>
      <c r="G3" s="10">
        <v>5</v>
      </c>
      <c r="H3" s="10">
        <v>6</v>
      </c>
      <c r="I3" s="10">
        <v>7</v>
      </c>
      <c r="J3" s="10">
        <v>8</v>
      </c>
      <c r="K3" s="10">
        <v>9</v>
      </c>
      <c r="L3" s="10">
        <v>10</v>
      </c>
      <c r="M3" s="10">
        <v>1</v>
      </c>
      <c r="N3" s="10">
        <v>2</v>
      </c>
      <c r="O3" s="10">
        <v>3</v>
      </c>
      <c r="P3" s="10">
        <v>4</v>
      </c>
      <c r="Q3" s="10">
        <v>5</v>
      </c>
      <c r="R3" s="10">
        <v>6</v>
      </c>
      <c r="S3" s="10">
        <v>7</v>
      </c>
      <c r="T3" s="10">
        <v>8</v>
      </c>
      <c r="U3" s="10">
        <v>9</v>
      </c>
      <c r="V3" s="10">
        <v>10</v>
      </c>
      <c r="W3" s="16" t="s">
        <v>39</v>
      </c>
      <c r="Y3" t="s">
        <v>54</v>
      </c>
      <c r="Z3" s="18">
        <f ca="1">MIN($X$6:$X$1005)</f>
        <v>-298568.16804146813</v>
      </c>
      <c r="AA3" t="s">
        <v>55</v>
      </c>
      <c r="AB3" s="18">
        <f ca="1">Z3</f>
        <v>-298568.16804146813</v>
      </c>
      <c r="AC3" s="18">
        <f ca="1">AB3+$Z$7</f>
        <v>-281981.01226250769</v>
      </c>
      <c r="AD3" s="18">
        <f t="shared" ref="AD3:BE3" ca="1" si="0">AC3+$Z$7</f>
        <v>-265393.85648354725</v>
      </c>
      <c r="AE3" s="18">
        <f t="shared" ca="1" si="0"/>
        <v>-248806.70070458684</v>
      </c>
      <c r="AF3" s="18">
        <f t="shared" ca="1" si="0"/>
        <v>-232219.54492562643</v>
      </c>
      <c r="AG3" s="18">
        <f t="shared" ca="1" si="0"/>
        <v>-215632.38914666601</v>
      </c>
      <c r="AH3" s="18">
        <f t="shared" ca="1" si="0"/>
        <v>-199045.2333677056</v>
      </c>
      <c r="AI3" s="18">
        <f t="shared" ca="1" si="0"/>
        <v>-182458.07758874519</v>
      </c>
      <c r="AJ3" s="18">
        <f t="shared" ca="1" si="0"/>
        <v>-165870.92180978478</v>
      </c>
      <c r="AK3" s="18">
        <f t="shared" ca="1" si="0"/>
        <v>-149283.76603082436</v>
      </c>
      <c r="AL3" s="18">
        <f t="shared" ca="1" si="0"/>
        <v>-132696.61025186395</v>
      </c>
      <c r="AM3" s="18">
        <f t="shared" ca="1" si="0"/>
        <v>-116109.45447290354</v>
      </c>
      <c r="AN3" s="18">
        <f t="shared" ca="1" si="0"/>
        <v>-99522.298693943128</v>
      </c>
      <c r="AO3" s="18">
        <f t="shared" ca="1" si="0"/>
        <v>-82935.142914982716</v>
      </c>
      <c r="AP3" s="18">
        <f t="shared" ca="1" si="0"/>
        <v>-66347.987136022304</v>
      </c>
      <c r="AQ3" s="18">
        <f t="shared" ca="1" si="0"/>
        <v>-49760.831357061892</v>
      </c>
      <c r="AR3" s="18">
        <f t="shared" ca="1" si="0"/>
        <v>-33173.67557810148</v>
      </c>
      <c r="AS3" s="18">
        <f t="shared" ca="1" si="0"/>
        <v>-16586.519799141064</v>
      </c>
      <c r="AT3" s="18">
        <f t="shared" ca="1" si="0"/>
        <v>0.63597981935163261</v>
      </c>
      <c r="AU3" s="18">
        <f t="shared" ca="1" si="0"/>
        <v>16587.791758779767</v>
      </c>
      <c r="AV3" s="18">
        <f t="shared" ca="1" si="0"/>
        <v>33174.947537740183</v>
      </c>
      <c r="AW3" s="18">
        <f t="shared" ca="1" si="0"/>
        <v>49762.103316700595</v>
      </c>
      <c r="AX3" s="18">
        <f t="shared" ca="1" si="0"/>
        <v>66349.259095661007</v>
      </c>
      <c r="AY3" s="18">
        <f t="shared" ca="1" si="0"/>
        <v>82936.41487462142</v>
      </c>
      <c r="AZ3" s="18">
        <f t="shared" ca="1" si="0"/>
        <v>99523.570653581832</v>
      </c>
      <c r="BA3" s="18">
        <f t="shared" ca="1" si="0"/>
        <v>116110.72643254224</v>
      </c>
      <c r="BB3" s="18">
        <f t="shared" ca="1" si="0"/>
        <v>132697.88221150267</v>
      </c>
      <c r="BC3" s="18">
        <f t="shared" ca="1" si="0"/>
        <v>149285.03799046308</v>
      </c>
      <c r="BD3" s="18">
        <f t="shared" ca="1" si="0"/>
        <v>165872.19376942349</v>
      </c>
      <c r="BE3" s="18">
        <f t="shared" ca="1" si="0"/>
        <v>182459.34954838391</v>
      </c>
    </row>
    <row r="4" spans="1:57" x14ac:dyDescent="0.25">
      <c r="B4" t="s">
        <v>28</v>
      </c>
      <c r="C4" s="13">
        <f>'Metrics and Escenarios'!D5</f>
        <v>6.4708911303117149E-3</v>
      </c>
      <c r="D4" s="13">
        <f>'Metrics and Escenarios'!E5</f>
        <v>9.9238341552554867E-3</v>
      </c>
      <c r="E4" s="13">
        <f>'Metrics and Escenarios'!F5</f>
        <v>1.2920886025509178E-2</v>
      </c>
      <c r="F4" s="13">
        <f>'Metrics and Escenarios'!G5</f>
        <v>1.5518855930188639E-2</v>
      </c>
      <c r="G4" s="13">
        <f>'Metrics and Escenarios'!H5</f>
        <v>1.7771925882176905E-2</v>
      </c>
      <c r="H4" s="13">
        <f>'Metrics and Escenarios'!I5</f>
        <v>1.9727826017458459E-2</v>
      </c>
      <c r="I4" s="13">
        <f>'Metrics and Escenarios'!J5</f>
        <v>2.1428899468706689E-2</v>
      </c>
      <c r="J4" s="13">
        <f>'Metrics and Escenarios'!K5</f>
        <v>2.2911503443550064E-2</v>
      </c>
      <c r="K4" s="13">
        <f>'Metrics and Escenarios'!L5</f>
        <v>2.4207499357096228E-2</v>
      </c>
      <c r="L4" s="13">
        <f>'Metrics and Escenarios'!M5</f>
        <v>2.534378239478104E-2</v>
      </c>
      <c r="Y4" t="s">
        <v>56</v>
      </c>
      <c r="Z4" s="18">
        <f ca="1">MAX($X$6:$X$1005)</f>
        <v>165872.19376942352</v>
      </c>
      <c r="AA4" t="s">
        <v>57</v>
      </c>
      <c r="AB4">
        <f t="array" aca="1" ref="AB4:AB5" ca="1">FREQUENCY($X$6:$X$1005,AB3)</f>
        <v>1</v>
      </c>
      <c r="AC4">
        <f t="array" aca="1" ref="AC4:AC5" ca="1">FREQUENCY($X$6:$X$1005,AC3)</f>
        <v>1</v>
      </c>
      <c r="AD4">
        <f t="array" aca="1" ref="AD4:AD5" ca="1">FREQUENCY($X$6:$X$1005,AD3)</f>
        <v>1</v>
      </c>
      <c r="AE4">
        <f t="array" aca="1" ref="AE4:AE5" ca="1">FREQUENCY($X$6:$X$1005,AE3)</f>
        <v>4</v>
      </c>
      <c r="AF4">
        <f t="array" aca="1" ref="AF4:AF5" ca="1">FREQUENCY($X$6:$X$1005,AF3)</f>
        <v>5</v>
      </c>
      <c r="AG4">
        <f t="array" aca="1" ref="AG4:AG5" ca="1">FREQUENCY($X$6:$X$1005,AG3)</f>
        <v>8</v>
      </c>
      <c r="AH4">
        <f t="array" aca="1" ref="AH4:AH5" ca="1">FREQUENCY($X$6:$X$1005,AH3)</f>
        <v>11</v>
      </c>
      <c r="AI4">
        <f t="array" aca="1" ref="AI4:AI5" ca="1">FREQUENCY($X$6:$X$1005,AI3)</f>
        <v>20</v>
      </c>
      <c r="AJ4">
        <f t="array" aca="1" ref="AJ4:AJ5" ca="1">FREQUENCY($X$6:$X$1005,AJ3)</f>
        <v>29</v>
      </c>
      <c r="AK4">
        <f t="array" aca="1" ref="AK4:AK5" ca="1">FREQUENCY($X$6:$X$1005,AK3)</f>
        <v>42</v>
      </c>
      <c r="AL4">
        <f t="array" aca="1" ref="AL4:AL5" ca="1">FREQUENCY($X$6:$X$1005,AL3)</f>
        <v>51</v>
      </c>
      <c r="AM4">
        <f t="array" aca="1" ref="AM4:AM5" ca="1">FREQUENCY($X$6:$X$1005,AM3)</f>
        <v>65</v>
      </c>
      <c r="AN4">
        <f t="array" aca="1" ref="AN4:AN5" ca="1">FREQUENCY($X$6:$X$1005,AN3)</f>
        <v>82</v>
      </c>
      <c r="AO4">
        <f t="array" aca="1" ref="AO4:AO5" ca="1">FREQUENCY($X$6:$X$1005,AO3)</f>
        <v>114</v>
      </c>
      <c r="AP4">
        <f t="array" aca="1" ref="AP4:AP5" ca="1">FREQUENCY($X$6:$X$1005,AP3)</f>
        <v>163</v>
      </c>
      <c r="AQ4">
        <f t="array" aca="1" ref="AQ4:AQ5" ca="1">FREQUENCY($X$6:$X$1005,AQ3)</f>
        <v>221</v>
      </c>
      <c r="AR4">
        <f t="array" aca="1" ref="AR4:AR5" ca="1">FREQUENCY($X$6:$X$1005,AR3)</f>
        <v>292</v>
      </c>
      <c r="AS4">
        <f t="array" aca="1" ref="AS4:AS5" ca="1">FREQUENCY($X$6:$X$1005,AS3)</f>
        <v>374</v>
      </c>
      <c r="AT4">
        <f t="array" aca="1" ref="AT4:AT5" ca="1">FREQUENCY($X$6:$X$1005,AT3)</f>
        <v>470</v>
      </c>
      <c r="AU4">
        <f t="array" aca="1" ref="AU4:AU5" ca="1">FREQUENCY($X$6:$X$1005,AU3)</f>
        <v>592</v>
      </c>
      <c r="AV4">
        <f t="array" aca="1" ref="AV4:AV5" ca="1">FREQUENCY($X$6:$X$1005,AV3)</f>
        <v>690</v>
      </c>
      <c r="AW4">
        <f t="array" aca="1" ref="AW4:AW5" ca="1">FREQUENCY($X$6:$X$1005,AW3)</f>
        <v>770</v>
      </c>
      <c r="AX4">
        <f t="array" aca="1" ref="AX4:AX5" ca="1">FREQUENCY($X$6:$X$1005,AX3)</f>
        <v>855</v>
      </c>
      <c r="AY4">
        <f t="array" aca="1" ref="AY4:AY5" ca="1">FREQUENCY($X$6:$X$1005,AY3)</f>
        <v>927</v>
      </c>
      <c r="AZ4">
        <f t="array" aca="1" ref="AZ4:AZ5" ca="1">FREQUENCY($X$6:$X$1005,AZ3)</f>
        <v>965</v>
      </c>
      <c r="BA4">
        <f t="array" aca="1" ref="BA4:BA5" ca="1">FREQUENCY($X$6:$X$1005,BA3)</f>
        <v>983</v>
      </c>
      <c r="BB4">
        <f t="array" aca="1" ref="BB4:BB5" ca="1">FREQUENCY($X$6:$X$1005,BB3)</f>
        <v>994</v>
      </c>
      <c r="BC4">
        <f t="array" aca="1" ref="BC4:BC5" ca="1">FREQUENCY($X$6:$X$1005,BC3)</f>
        <v>997</v>
      </c>
      <c r="BD4">
        <f t="array" aca="1" ref="BD4:BD5" ca="1">FREQUENCY($X$6:$X$1005,BD3)</f>
        <v>999</v>
      </c>
      <c r="BE4">
        <f t="array" aca="1" ref="BE4:BE5" ca="1">FREQUENCY($X$6:$X$1005,BE3)</f>
        <v>1000</v>
      </c>
    </row>
    <row r="5" spans="1:57" x14ac:dyDescent="0.25">
      <c r="A5" t="s">
        <v>58</v>
      </c>
      <c r="B5" t="s">
        <v>32</v>
      </c>
      <c r="X5" s="22" t="s">
        <v>47</v>
      </c>
      <c r="Y5" t="s">
        <v>59</v>
      </c>
      <c r="Z5" s="18">
        <f ca="1">Z4-Z3</f>
        <v>464440.36181089166</v>
      </c>
      <c r="AA5" t="s">
        <v>60</v>
      </c>
      <c r="AB5">
        <f ca="1"/>
        <v>999</v>
      </c>
      <c r="AC5">
        <f ca="1"/>
        <v>999</v>
      </c>
      <c r="AD5">
        <f ca="1"/>
        <v>999</v>
      </c>
      <c r="AE5">
        <f ca="1"/>
        <v>996</v>
      </c>
      <c r="AF5">
        <f ca="1"/>
        <v>995</v>
      </c>
      <c r="AG5">
        <f ca="1"/>
        <v>992</v>
      </c>
      <c r="AH5">
        <f ca="1"/>
        <v>989</v>
      </c>
      <c r="AI5">
        <f ca="1"/>
        <v>980</v>
      </c>
      <c r="AJ5">
        <f ca="1"/>
        <v>971</v>
      </c>
      <c r="AK5">
        <f ca="1"/>
        <v>958</v>
      </c>
      <c r="AL5">
        <f ca="1"/>
        <v>949</v>
      </c>
      <c r="AM5">
        <f ca="1"/>
        <v>935</v>
      </c>
      <c r="AN5">
        <f ca="1"/>
        <v>918</v>
      </c>
      <c r="AO5">
        <f ca="1"/>
        <v>886</v>
      </c>
      <c r="AP5">
        <f ca="1"/>
        <v>837</v>
      </c>
      <c r="AQ5">
        <f ca="1"/>
        <v>779</v>
      </c>
      <c r="AR5">
        <f ca="1"/>
        <v>708</v>
      </c>
      <c r="AS5">
        <f ca="1"/>
        <v>626</v>
      </c>
      <c r="AT5">
        <f ca="1"/>
        <v>530</v>
      </c>
      <c r="AU5">
        <f ca="1"/>
        <v>408</v>
      </c>
      <c r="AV5">
        <f ca="1"/>
        <v>310</v>
      </c>
      <c r="AW5">
        <f ca="1"/>
        <v>230</v>
      </c>
      <c r="AX5">
        <f ca="1"/>
        <v>145</v>
      </c>
      <c r="AY5">
        <f ca="1"/>
        <v>73</v>
      </c>
      <c r="AZ5">
        <f ca="1"/>
        <v>35</v>
      </c>
      <c r="BA5">
        <f ca="1"/>
        <v>17</v>
      </c>
      <c r="BB5">
        <f ca="1"/>
        <v>6</v>
      </c>
      <c r="BC5">
        <f ca="1"/>
        <v>3</v>
      </c>
      <c r="BD5">
        <f ca="1"/>
        <v>1</v>
      </c>
      <c r="BE5">
        <f ca="1"/>
        <v>0</v>
      </c>
    </row>
    <row r="6" spans="1:57" x14ac:dyDescent="0.25">
      <c r="A6">
        <v>1</v>
      </c>
      <c r="B6" s="18">
        <f ca="1">_xlfn.NORM.INV(RAND(),0,1.6)*100</f>
        <v>136.65939711662134</v>
      </c>
      <c r="C6" s="23">
        <f ca="1">EXP(-(C$4+($B6/10000))*C$3)</f>
        <v>0.98006456107253925</v>
      </c>
      <c r="D6" s="23">
        <f t="shared" ref="D6:L21" ca="1" si="1">EXP(-(D$4+($B6/10000))*D$3)</f>
        <v>0.95391610873797583</v>
      </c>
      <c r="E6" s="23">
        <f t="shared" ca="1" si="1"/>
        <v>0.92333748027026441</v>
      </c>
      <c r="F6" s="23">
        <f t="shared" ca="1" si="1"/>
        <v>0.88981724274954166</v>
      </c>
      <c r="G6" s="23">
        <f t="shared" ca="1" si="1"/>
        <v>0.85454225475146717</v>
      </c>
      <c r="H6" s="23">
        <f t="shared" ca="1" si="1"/>
        <v>0.81843393972718026</v>
      </c>
      <c r="I6" s="23">
        <f t="shared" ca="1" si="1"/>
        <v>0.78218509328586994</v>
      </c>
      <c r="J6" s="23">
        <f t="shared" ca="1" si="1"/>
        <v>0.74630602236909083</v>
      </c>
      <c r="K6" s="23">
        <f t="shared" ca="1" si="1"/>
        <v>0.71115778667080165</v>
      </c>
      <c r="L6" s="23">
        <f t="shared" ca="1" si="1"/>
        <v>0.67699105350779043</v>
      </c>
      <c r="M6" s="24">
        <f ca="1">C6*'Balance y flujos'!D$12</f>
        <v>7420.9082295296203</v>
      </c>
      <c r="N6" s="24">
        <f ca="1">D6*'Balance y flujos'!E$12</f>
        <v>7222.9159004256371</v>
      </c>
      <c r="O6" s="24">
        <f ca="1">E6*'Balance y flujos'!F$12</f>
        <v>6991.3789133158944</v>
      </c>
      <c r="P6" s="24">
        <f ca="1">F6*'Balance y flujos'!G$12</f>
        <v>6737.5684845405722</v>
      </c>
      <c r="Q6" s="24">
        <f ca="1">G6*'Balance y flujos'!H$12</f>
        <v>-848071.78341453196</v>
      </c>
      <c r="R6" s="24">
        <f ca="1">H6*'Balance y flujos'!I$12</f>
        <v>20742.211672948997</v>
      </c>
      <c r="S6" s="24">
        <f ca="1">I6*'Balance y flujos'!J$12</f>
        <v>19823.528796678595</v>
      </c>
      <c r="T6" s="24">
        <f ca="1">J6*'Balance y flujos'!K$12</f>
        <v>18914.21743083683</v>
      </c>
      <c r="U6" s="24">
        <f ca="1">K6*'Balance y flujos'!L$12</f>
        <v>18023.428193738913</v>
      </c>
      <c r="V6" s="24">
        <f ca="1">L6*'Balance y flujos'!M$12</f>
        <v>694148.56745110545</v>
      </c>
      <c r="W6" s="18">
        <f ca="1">SUM(M6:V6)</f>
        <v>-48047.058341411292</v>
      </c>
      <c r="X6" s="18">
        <f ca="1">'Metrics and Escenarios'!$N$13-W6</f>
        <v>50955.105097218067</v>
      </c>
      <c r="Y6" t="s">
        <v>61</v>
      </c>
      <c r="Z6">
        <v>30</v>
      </c>
      <c r="AA6" t="s">
        <v>62</v>
      </c>
      <c r="AB6" s="12">
        <f ca="1">AB4/$Z$2</f>
        <v>1E-3</v>
      </c>
      <c r="AC6" s="12">
        <f t="shared" ref="AC6:BE6" ca="1" si="2">AC4/$Z$2</f>
        <v>1E-3</v>
      </c>
      <c r="AD6" s="12">
        <f t="shared" ca="1" si="2"/>
        <v>1E-3</v>
      </c>
      <c r="AE6" s="12">
        <f t="shared" ca="1" si="2"/>
        <v>4.0000000000000001E-3</v>
      </c>
      <c r="AF6" s="12">
        <f t="shared" ca="1" si="2"/>
        <v>5.0000000000000001E-3</v>
      </c>
      <c r="AG6" s="12">
        <f t="shared" ca="1" si="2"/>
        <v>8.0000000000000002E-3</v>
      </c>
      <c r="AH6" s="12">
        <f t="shared" ca="1" si="2"/>
        <v>1.0999999999999999E-2</v>
      </c>
      <c r="AI6" s="12">
        <f t="shared" ca="1" si="2"/>
        <v>0.02</v>
      </c>
      <c r="AJ6" s="12">
        <f t="shared" ca="1" si="2"/>
        <v>2.9000000000000001E-2</v>
      </c>
      <c r="AK6" s="12">
        <f t="shared" ca="1" si="2"/>
        <v>4.2000000000000003E-2</v>
      </c>
      <c r="AL6" s="12">
        <f t="shared" ca="1" si="2"/>
        <v>5.0999999999999997E-2</v>
      </c>
      <c r="AM6" s="12">
        <f t="shared" ca="1" si="2"/>
        <v>6.5000000000000002E-2</v>
      </c>
      <c r="AN6" s="12">
        <f t="shared" ca="1" si="2"/>
        <v>8.2000000000000003E-2</v>
      </c>
      <c r="AO6" s="12">
        <f t="shared" ca="1" si="2"/>
        <v>0.114</v>
      </c>
      <c r="AP6" s="12">
        <f t="shared" ca="1" si="2"/>
        <v>0.16300000000000001</v>
      </c>
      <c r="AQ6" s="12">
        <f t="shared" ca="1" si="2"/>
        <v>0.221</v>
      </c>
      <c r="AR6" s="12">
        <f t="shared" ca="1" si="2"/>
        <v>0.29199999999999998</v>
      </c>
      <c r="AS6" s="12">
        <f t="shared" ca="1" si="2"/>
        <v>0.374</v>
      </c>
      <c r="AT6" s="12">
        <f t="shared" ca="1" si="2"/>
        <v>0.47</v>
      </c>
      <c r="AU6" s="12">
        <f t="shared" ca="1" si="2"/>
        <v>0.59199999999999997</v>
      </c>
      <c r="AV6" s="12">
        <f t="shared" ca="1" si="2"/>
        <v>0.69</v>
      </c>
      <c r="AW6" s="12">
        <f t="shared" ca="1" si="2"/>
        <v>0.77</v>
      </c>
      <c r="AX6" s="12">
        <f t="shared" ca="1" si="2"/>
        <v>0.85499999999999998</v>
      </c>
      <c r="AY6" s="12">
        <f t="shared" ca="1" si="2"/>
        <v>0.92700000000000005</v>
      </c>
      <c r="AZ6" s="12">
        <f t="shared" ca="1" si="2"/>
        <v>0.96499999999999997</v>
      </c>
      <c r="BA6" s="12">
        <f t="shared" ca="1" si="2"/>
        <v>0.98299999999999998</v>
      </c>
      <c r="BB6" s="12">
        <f t="shared" ca="1" si="2"/>
        <v>0.99399999999999999</v>
      </c>
      <c r="BC6" s="12">
        <f t="shared" ca="1" si="2"/>
        <v>0.997</v>
      </c>
      <c r="BD6" s="12">
        <f t="shared" ca="1" si="2"/>
        <v>0.999</v>
      </c>
      <c r="BE6" s="12">
        <f t="shared" ca="1" si="2"/>
        <v>1</v>
      </c>
    </row>
    <row r="7" spans="1:57" x14ac:dyDescent="0.25">
      <c r="A7">
        <v>2</v>
      </c>
      <c r="B7" s="18">
        <f t="shared" ref="B7:B70" ca="1" si="3">_xlfn.NORM.INV(RAND(),0,1.6)*100</f>
        <v>269.53344214983929</v>
      </c>
      <c r="C7" s="23">
        <f t="shared" ref="C7:L45" ca="1" si="4">EXP(-(C$4+($B7/10000))*C$3)</f>
        <v>0.96712818258848698</v>
      </c>
      <c r="D7" s="23">
        <f t="shared" ca="1" si="1"/>
        <v>0.92889984380379043</v>
      </c>
      <c r="E7" s="23">
        <f t="shared" ca="1" si="1"/>
        <v>0.88725514316719434</v>
      </c>
      <c r="F7" s="23">
        <f t="shared" ca="1" si="1"/>
        <v>0.84375863685036345</v>
      </c>
      <c r="G7" s="23">
        <f t="shared" ca="1" si="1"/>
        <v>0.79961385388573725</v>
      </c>
      <c r="H7" s="23">
        <f t="shared" ca="1" si="1"/>
        <v>0.75571797496207438</v>
      </c>
      <c r="I7" s="23">
        <f t="shared" ca="1" si="1"/>
        <v>0.71271354049390345</v>
      </c>
      <c r="J7" s="23">
        <f t="shared" ca="1" si="1"/>
        <v>0.67104520058036021</v>
      </c>
      <c r="K7" s="23">
        <f t="shared" ca="1" si="1"/>
        <v>0.63100115112942978</v>
      </c>
      <c r="L7" s="23">
        <f t="shared" ca="1" si="1"/>
        <v>0.59275669096358941</v>
      </c>
      <c r="M7" s="24">
        <f ca="1">C7*'Balance y flujos'!D$12</f>
        <v>7322.9558278556369</v>
      </c>
      <c r="N7" s="24">
        <f ca="1">D7*'Balance y flujos'!E$12</f>
        <v>7033.4963318626951</v>
      </c>
      <c r="O7" s="24">
        <f ca="1">E7*'Balance y flujos'!F$12</f>
        <v>6718.1686341320355</v>
      </c>
      <c r="P7" s="24">
        <f ca="1">F7*'Balance y flujos'!G$12</f>
        <v>6388.8193295014125</v>
      </c>
      <c r="Q7" s="24">
        <f ca="1">G7*'Balance y flujos'!H$12</f>
        <v>-793559.2925186241</v>
      </c>
      <c r="R7" s="24">
        <f ca="1">H7*'Balance y flujos'!I$12</f>
        <v>19152.751909263399</v>
      </c>
      <c r="S7" s="24">
        <f ca="1">I7*'Balance y flujos'!J$12</f>
        <v>18062.856880091455</v>
      </c>
      <c r="T7" s="24">
        <f ca="1">J7*'Balance y flujos'!K$12</f>
        <v>17006.823540570844</v>
      </c>
      <c r="U7" s="24">
        <f ca="1">K7*'Balance y flujos'!L$12</f>
        <v>15991.955865080612</v>
      </c>
      <c r="V7" s="24">
        <f ca="1">L7*'Balance y flujos'!M$12</f>
        <v>607779.38755242107</v>
      </c>
      <c r="W7" s="18">
        <f t="shared" ref="W7:W70" ca="1" si="5">SUM(M7:V7)</f>
        <v>-88102.07664784498</v>
      </c>
      <c r="X7" s="18">
        <f ca="1">'Metrics and Escenarios'!$N$13-W7</f>
        <v>91010.123403651756</v>
      </c>
      <c r="Y7" t="s">
        <v>63</v>
      </c>
      <c r="Z7" s="18">
        <f ca="1">Z5/(Z6-2)</f>
        <v>16587.155778960416</v>
      </c>
      <c r="AA7" t="s">
        <v>64</v>
      </c>
      <c r="AB7" s="18">
        <f ca="1">AB4</f>
        <v>1</v>
      </c>
      <c r="AC7">
        <f ca="1">AC4-AB4</f>
        <v>0</v>
      </c>
      <c r="AD7">
        <f t="shared" ref="AD7:BE7" ca="1" si="6">AD4-AC4</f>
        <v>0</v>
      </c>
      <c r="AE7">
        <f t="shared" ca="1" si="6"/>
        <v>3</v>
      </c>
      <c r="AF7">
        <f t="shared" ca="1" si="6"/>
        <v>1</v>
      </c>
      <c r="AG7">
        <f t="shared" ca="1" si="6"/>
        <v>3</v>
      </c>
      <c r="AH7">
        <f t="shared" ca="1" si="6"/>
        <v>3</v>
      </c>
      <c r="AI7">
        <f t="shared" ca="1" si="6"/>
        <v>9</v>
      </c>
      <c r="AJ7">
        <f t="shared" ca="1" si="6"/>
        <v>9</v>
      </c>
      <c r="AK7">
        <f t="shared" ca="1" si="6"/>
        <v>13</v>
      </c>
      <c r="AL7">
        <f t="shared" ca="1" si="6"/>
        <v>9</v>
      </c>
      <c r="AM7">
        <f t="shared" ca="1" si="6"/>
        <v>14</v>
      </c>
      <c r="AN7">
        <f t="shared" ca="1" si="6"/>
        <v>17</v>
      </c>
      <c r="AO7">
        <f t="shared" ca="1" si="6"/>
        <v>32</v>
      </c>
      <c r="AP7">
        <f t="shared" ca="1" si="6"/>
        <v>49</v>
      </c>
      <c r="AQ7">
        <f t="shared" ca="1" si="6"/>
        <v>58</v>
      </c>
      <c r="AR7">
        <f t="shared" ca="1" si="6"/>
        <v>71</v>
      </c>
      <c r="AS7">
        <f t="shared" ca="1" si="6"/>
        <v>82</v>
      </c>
      <c r="AT7">
        <f t="shared" ca="1" si="6"/>
        <v>96</v>
      </c>
      <c r="AU7">
        <f t="shared" ca="1" si="6"/>
        <v>122</v>
      </c>
      <c r="AV7">
        <f t="shared" ca="1" si="6"/>
        <v>98</v>
      </c>
      <c r="AW7">
        <f t="shared" ca="1" si="6"/>
        <v>80</v>
      </c>
      <c r="AX7">
        <f t="shared" ca="1" si="6"/>
        <v>85</v>
      </c>
      <c r="AY7">
        <f t="shared" ca="1" si="6"/>
        <v>72</v>
      </c>
      <c r="AZ7">
        <f t="shared" ca="1" si="6"/>
        <v>38</v>
      </c>
      <c r="BA7">
        <f t="shared" ca="1" si="6"/>
        <v>18</v>
      </c>
      <c r="BB7">
        <f t="shared" ca="1" si="6"/>
        <v>11</v>
      </c>
      <c r="BC7">
        <f t="shared" ca="1" si="6"/>
        <v>3</v>
      </c>
      <c r="BD7">
        <f t="shared" ca="1" si="6"/>
        <v>2</v>
      </c>
      <c r="BE7">
        <f t="shared" ca="1" si="6"/>
        <v>1</v>
      </c>
    </row>
    <row r="8" spans="1:57" x14ac:dyDescent="0.25">
      <c r="A8">
        <v>3</v>
      </c>
      <c r="B8" s="18">
        <f t="shared" ca="1" si="3"/>
        <v>-170.9428905120491</v>
      </c>
      <c r="C8" s="23">
        <f t="shared" ca="1" si="4"/>
        <v>1.0106800265644731</v>
      </c>
      <c r="D8" s="23">
        <f t="shared" ca="1" si="1"/>
        <v>1.014444233968792</v>
      </c>
      <c r="E8" s="23">
        <f t="shared" ca="1" si="1"/>
        <v>1.0125989150233918</v>
      </c>
      <c r="F8" s="23">
        <f t="shared" ca="1" si="1"/>
        <v>1.0063216301748985</v>
      </c>
      <c r="G8" s="23">
        <f t="shared" ca="1" si="1"/>
        <v>0.99661754926395285</v>
      </c>
      <c r="H8" s="23">
        <f t="shared" ca="1" si="1"/>
        <v>0.98432296255906426</v>
      </c>
      <c r="I8" s="23">
        <f t="shared" ca="1" si="1"/>
        <v>0.97011343315732923</v>
      </c>
      <c r="J8" s="23">
        <f t="shared" ca="1" si="1"/>
        <v>0.95452855971400474</v>
      </c>
      <c r="K8" s="23">
        <f t="shared" ca="1" si="1"/>
        <v>0.93798727820134298</v>
      </c>
      <c r="L8" s="23">
        <f t="shared" ca="1" si="1"/>
        <v>0.92081610321892482</v>
      </c>
      <c r="M8" s="24">
        <f ca="1">C8*'Balance y flujos'!D$12</f>
        <v>7652.7241413011261</v>
      </c>
      <c r="N8" s="24">
        <f ca="1">D8*'Balance y flujos'!E$12</f>
        <v>7681.2261796503117</v>
      </c>
      <c r="O8" s="24">
        <f ca="1">E8*'Balance y flujos'!F$12</f>
        <v>7667.2536893757515</v>
      </c>
      <c r="P8" s="24">
        <f ca="1">F8*'Balance y flujos'!G$12</f>
        <v>7619.7229892142159</v>
      </c>
      <c r="Q8" s="24">
        <f ca="1">G8*'Balance y flujos'!H$12</f>
        <v>-989071.30418298312</v>
      </c>
      <c r="R8" s="24">
        <f ca="1">H8*'Balance y flujos'!I$12</f>
        <v>24946.46696928313</v>
      </c>
      <c r="S8" s="24">
        <f ca="1">I8*'Balance y flujos'!J$12</f>
        <v>24586.343748193314</v>
      </c>
      <c r="T8" s="24">
        <f ca="1">J8*'Balance y flujos'!K$12</f>
        <v>24191.364106995494</v>
      </c>
      <c r="U8" s="24">
        <f ca="1">K8*'Balance y flujos'!L$12</f>
        <v>23772.145467807783</v>
      </c>
      <c r="V8" s="24">
        <f ca="1">L8*'Balance y flujos'!M$12</f>
        <v>944153.06616451545</v>
      </c>
      <c r="W8" s="18">
        <f t="shared" ca="1" si="5"/>
        <v>83199.009273353498</v>
      </c>
      <c r="X8" s="18">
        <f ca="1">'Metrics and Escenarios'!$N$13-W8</f>
        <v>-80290.962517546723</v>
      </c>
      <c r="AA8" t="s">
        <v>65</v>
      </c>
      <c r="AB8" s="11">
        <f ca="1">AB7/$Z$2</f>
        <v>1E-3</v>
      </c>
      <c r="AC8" s="11">
        <f t="shared" ref="AC8:BE8" ca="1" si="7">AC7/$Z$2</f>
        <v>0</v>
      </c>
      <c r="AD8" s="11">
        <f t="shared" ca="1" si="7"/>
        <v>0</v>
      </c>
      <c r="AE8" s="11">
        <f t="shared" ca="1" si="7"/>
        <v>3.0000000000000001E-3</v>
      </c>
      <c r="AF8" s="11">
        <f t="shared" ca="1" si="7"/>
        <v>1E-3</v>
      </c>
      <c r="AG8" s="11">
        <f t="shared" ca="1" si="7"/>
        <v>3.0000000000000001E-3</v>
      </c>
      <c r="AH8" s="11">
        <f t="shared" ca="1" si="7"/>
        <v>3.0000000000000001E-3</v>
      </c>
      <c r="AI8" s="11">
        <f t="shared" ca="1" si="7"/>
        <v>8.9999999999999993E-3</v>
      </c>
      <c r="AJ8" s="11">
        <f t="shared" ca="1" si="7"/>
        <v>8.9999999999999993E-3</v>
      </c>
      <c r="AK8" s="11">
        <f t="shared" ca="1" si="7"/>
        <v>1.2999999999999999E-2</v>
      </c>
      <c r="AL8" s="11">
        <f t="shared" ca="1" si="7"/>
        <v>8.9999999999999993E-3</v>
      </c>
      <c r="AM8" s="11">
        <f t="shared" ca="1" si="7"/>
        <v>1.4E-2</v>
      </c>
      <c r="AN8" s="11">
        <f t="shared" ca="1" si="7"/>
        <v>1.7000000000000001E-2</v>
      </c>
      <c r="AO8" s="11">
        <f t="shared" ca="1" si="7"/>
        <v>3.2000000000000001E-2</v>
      </c>
      <c r="AP8" s="11">
        <f t="shared" ca="1" si="7"/>
        <v>4.9000000000000002E-2</v>
      </c>
      <c r="AQ8" s="11">
        <f t="shared" ca="1" si="7"/>
        <v>5.8000000000000003E-2</v>
      </c>
      <c r="AR8" s="11">
        <f t="shared" ca="1" si="7"/>
        <v>7.0999999999999994E-2</v>
      </c>
      <c r="AS8" s="11">
        <f t="shared" ca="1" si="7"/>
        <v>8.2000000000000003E-2</v>
      </c>
      <c r="AT8" s="11">
        <f t="shared" ca="1" si="7"/>
        <v>9.6000000000000002E-2</v>
      </c>
      <c r="AU8" s="11">
        <f t="shared" ca="1" si="7"/>
        <v>0.122</v>
      </c>
      <c r="AV8" s="11">
        <f t="shared" ca="1" si="7"/>
        <v>9.8000000000000004E-2</v>
      </c>
      <c r="AW8" s="11">
        <f t="shared" ca="1" si="7"/>
        <v>0.08</v>
      </c>
      <c r="AX8" s="11">
        <f t="shared" ca="1" si="7"/>
        <v>8.5000000000000006E-2</v>
      </c>
      <c r="AY8" s="11">
        <f t="shared" ca="1" si="7"/>
        <v>7.1999999999999995E-2</v>
      </c>
      <c r="AZ8" s="11">
        <f t="shared" ca="1" si="7"/>
        <v>3.7999999999999999E-2</v>
      </c>
      <c r="BA8" s="11">
        <f t="shared" ca="1" si="7"/>
        <v>1.7999999999999999E-2</v>
      </c>
      <c r="BB8" s="11">
        <f t="shared" ca="1" si="7"/>
        <v>1.0999999999999999E-2</v>
      </c>
      <c r="BC8" s="11">
        <f t="shared" ca="1" si="7"/>
        <v>3.0000000000000001E-3</v>
      </c>
      <c r="BD8" s="11">
        <f t="shared" ca="1" si="7"/>
        <v>2E-3</v>
      </c>
      <c r="BE8" s="11">
        <f t="shared" ca="1" si="7"/>
        <v>1E-3</v>
      </c>
    </row>
    <row r="9" spans="1:57" x14ac:dyDescent="0.25">
      <c r="A9">
        <v>4</v>
      </c>
      <c r="B9" s="18">
        <f t="shared" ca="1" si="3"/>
        <v>75.515980691621394</v>
      </c>
      <c r="C9" s="23">
        <f ca="1">EXP(-(C$4+($B9/10000))*C$3)</f>
        <v>0.98607536796785278</v>
      </c>
      <c r="D9" s="23">
        <f t="shared" ca="1" si="1"/>
        <v>0.96565286297755282</v>
      </c>
      <c r="E9" s="23">
        <f t="shared" ca="1" si="1"/>
        <v>0.94043057293124976</v>
      </c>
      <c r="F9" s="23">
        <f t="shared" ca="1" si="1"/>
        <v>0.91184813993904501</v>
      </c>
      <c r="G9" s="23">
        <f t="shared" ca="1" si="1"/>
        <v>0.88107051214946208</v>
      </c>
      <c r="H9" s="23">
        <f t="shared" ca="1" si="1"/>
        <v>0.84901659654247053</v>
      </c>
      <c r="I9" s="23">
        <f t="shared" ca="1" si="1"/>
        <v>0.81638968508087006</v>
      </c>
      <c r="J9" s="23">
        <f t="shared" ca="1" si="1"/>
        <v>0.7837189444692737</v>
      </c>
      <c r="K9" s="23">
        <f t="shared" ca="1" si="1"/>
        <v>0.75138893121259309</v>
      </c>
      <c r="L9" s="23">
        <f t="shared" ca="1" si="1"/>
        <v>0.71967626168358945</v>
      </c>
      <c r="M9" s="24">
        <f ca="1">C9*'Balance y flujos'!D$12</f>
        <v>7466.4211968659056</v>
      </c>
      <c r="N9" s="24">
        <f ca="1">D9*'Balance y flujos'!E$12</f>
        <v>7311.7849194514129</v>
      </c>
      <c r="O9" s="24">
        <f ca="1">E9*'Balance y flujos'!F$12</f>
        <v>7120.8053583015226</v>
      </c>
      <c r="P9" s="24">
        <f ca="1">F9*'Balance y flujos'!G$12</f>
        <v>6904.3832769034252</v>
      </c>
      <c r="Q9" s="24">
        <f ca="1">G9*'Balance y flujos'!H$12</f>
        <v>-874399.17265397974</v>
      </c>
      <c r="R9" s="24">
        <f ca="1">H9*'Balance y flujos'!I$12</f>
        <v>21517.291872329981</v>
      </c>
      <c r="S9" s="24">
        <f ca="1">I9*'Balance y flujos'!J$12</f>
        <v>20690.402528033392</v>
      </c>
      <c r="T9" s="24">
        <f ca="1">J9*'Balance y flujos'!K$12</f>
        <v>19862.402387296759</v>
      </c>
      <c r="U9" s="24">
        <f ca="1">K9*'Balance y flujos'!L$12</f>
        <v>19043.037566499057</v>
      </c>
      <c r="V9" s="24">
        <f ca="1">L9*'Balance y flujos'!M$12</f>
        <v>737915.58025438781</v>
      </c>
      <c r="W9" s="18">
        <f t="shared" ca="1" si="5"/>
        <v>-26567.063293910469</v>
      </c>
      <c r="X9" s="18">
        <f ca="1">'Metrics and Escenarios'!$N$13-W9</f>
        <v>29475.110049717245</v>
      </c>
    </row>
    <row r="10" spans="1:57" x14ac:dyDescent="0.25">
      <c r="A10">
        <v>5</v>
      </c>
      <c r="B10" s="18">
        <f t="shared" ca="1" si="3"/>
        <v>83.379749773787196</v>
      </c>
      <c r="C10" s="23">
        <f t="shared" ca="1" si="4"/>
        <v>0.98530024587772191</v>
      </c>
      <c r="D10" s="23">
        <f t="shared" ca="1" si="1"/>
        <v>0.96413532242361411</v>
      </c>
      <c r="E10" s="23">
        <f t="shared" ca="1" si="1"/>
        <v>0.93821458919765766</v>
      </c>
      <c r="F10" s="23">
        <f t="shared" ca="1" si="1"/>
        <v>0.90898442094102316</v>
      </c>
      <c r="G10" s="23">
        <f t="shared" ca="1" si="1"/>
        <v>0.87761304625577263</v>
      </c>
      <c r="H10" s="23">
        <f t="shared" ca="1" si="1"/>
        <v>0.84502014981951135</v>
      </c>
      <c r="I10" s="23">
        <f t="shared" ca="1" si="1"/>
        <v>0.81190810117142187</v>
      </c>
      <c r="J10" s="23">
        <f t="shared" ca="1" si="1"/>
        <v>0.77880403272769749</v>
      </c>
      <c r="K10" s="23">
        <f t="shared" ca="1" si="1"/>
        <v>0.74608983109516602</v>
      </c>
      <c r="L10" s="23">
        <f t="shared" ca="1" si="1"/>
        <v>0.71403908751543455</v>
      </c>
      <c r="M10" s="24">
        <f ca="1">C10*'Balance y flujos'!D$12</f>
        <v>7460.5520836196847</v>
      </c>
      <c r="N10" s="24">
        <f ca="1">D10*'Balance y flujos'!E$12</f>
        <v>7300.2943201249309</v>
      </c>
      <c r="O10" s="24">
        <f ca="1">E10*'Balance y flujos'!F$12</f>
        <v>7104.0262474364981</v>
      </c>
      <c r="P10" s="24">
        <f ca="1">F10*'Balance y flujos'!G$12</f>
        <v>6882.6996075579855</v>
      </c>
      <c r="Q10" s="24">
        <f ca="1">G10*'Balance y flujos'!H$12</f>
        <v>-870967.88619593461</v>
      </c>
      <c r="R10" s="24">
        <f ca="1">H10*'Balance y flujos'!I$12</f>
        <v>21416.006796230969</v>
      </c>
      <c r="S10" s="24">
        <f ca="1">I10*'Balance y flujos'!J$12</f>
        <v>20576.822240648384</v>
      </c>
      <c r="T10" s="24">
        <f ca="1">J10*'Balance y flujos'!K$12</f>
        <v>19737.839933628697</v>
      </c>
      <c r="U10" s="24">
        <f ca="1">K10*'Balance y flujos'!L$12</f>
        <v>18908.738326234827</v>
      </c>
      <c r="V10" s="24">
        <f ca="1">L10*'Balance y flujos'!M$12</f>
        <v>732135.5387707937</v>
      </c>
      <c r="W10" s="18">
        <f t="shared" ca="1" si="5"/>
        <v>-29445.367869658978</v>
      </c>
      <c r="X10" s="18">
        <f ca="1">'Metrics and Escenarios'!$N$13-W10</f>
        <v>32353.414625465753</v>
      </c>
      <c r="Z10" t="s">
        <v>66</v>
      </c>
      <c r="AA10" s="18">
        <f ca="1">Z4</f>
        <v>165872.19376942352</v>
      </c>
      <c r="AC10" t="s">
        <v>67</v>
      </c>
    </row>
    <row r="11" spans="1:57" x14ac:dyDescent="0.25">
      <c r="A11">
        <v>6</v>
      </c>
      <c r="B11" s="18">
        <f t="shared" ca="1" si="3"/>
        <v>43.154537615152464</v>
      </c>
      <c r="C11" s="23">
        <f t="shared" ca="1" si="4"/>
        <v>0.98927161913238959</v>
      </c>
      <c r="D11" s="23">
        <f t="shared" ca="1" si="1"/>
        <v>0.9719231165657185</v>
      </c>
      <c r="E11" s="23">
        <f t="shared" ca="1" si="1"/>
        <v>0.94960514335672397</v>
      </c>
      <c r="F11" s="23">
        <f t="shared" ca="1" si="1"/>
        <v>0.92372835490009608</v>
      </c>
      <c r="G11" s="23">
        <f t="shared" ca="1" si="1"/>
        <v>0.89544283244476464</v>
      </c>
      <c r="H11" s="23">
        <f t="shared" ca="1" si="1"/>
        <v>0.86566292466927597</v>
      </c>
      <c r="I11" s="23">
        <f t="shared" ca="1" si="1"/>
        <v>0.83509442840792625</v>
      </c>
      <c r="J11" s="23">
        <f t="shared" ca="1" si="1"/>
        <v>0.80427368971156976</v>
      </c>
      <c r="K11" s="23">
        <f t="shared" ca="1" si="1"/>
        <v>0.77359517025664148</v>
      </c>
      <c r="L11" s="23">
        <f t="shared" ca="1" si="1"/>
        <v>0.74334696740565398</v>
      </c>
      <c r="M11" s="24">
        <f ca="1">C11*'Balance y flujos'!D$12</f>
        <v>7490.6227520620223</v>
      </c>
      <c r="N11" s="24">
        <f ca="1">D11*'Balance y flujos'!E$12</f>
        <v>7359.262379918644</v>
      </c>
      <c r="O11" s="24">
        <f ca="1">E11*'Balance y flujos'!F$12</f>
        <v>7190.2738891279942</v>
      </c>
      <c r="P11" s="24">
        <f ca="1">F11*'Balance y flujos'!G$12</f>
        <v>6994.338559927397</v>
      </c>
      <c r="Q11" s="24">
        <f ca="1">G11*'Balance y flujos'!H$12</f>
        <v>-888662.66780225316</v>
      </c>
      <c r="R11" s="24">
        <f ca="1">H11*'Balance y flujos'!I$12</f>
        <v>21939.172790047862</v>
      </c>
      <c r="S11" s="24">
        <f ca="1">I11*'Balance y flujos'!J$12</f>
        <v>21164.451472664536</v>
      </c>
      <c r="T11" s="24">
        <f ca="1">J11*'Balance y flujos'!K$12</f>
        <v>20383.337377897671</v>
      </c>
      <c r="U11" s="24">
        <f ca="1">K11*'Balance y flujos'!L$12</f>
        <v>19605.82765663791</v>
      </c>
      <c r="V11" s="24">
        <f ca="1">L11*'Balance y flujos'!M$12</f>
        <v>762186.1911914032</v>
      </c>
      <c r="W11" s="18">
        <f t="shared" ca="1" si="5"/>
        <v>-14349.18973256601</v>
      </c>
      <c r="X11" s="18">
        <f ca="1">'Metrics and Escenarios'!$N$13-W11</f>
        <v>17257.236488372786</v>
      </c>
      <c r="Z11" t="s">
        <v>68</v>
      </c>
      <c r="AA11" s="18">
        <f ca="1">INDEX($B$6:$B$1005,MATCH(AA10,$X$6:$X$1005,0),1)</f>
        <v>652.64591242964786</v>
      </c>
    </row>
    <row r="12" spans="1:57" x14ac:dyDescent="0.25">
      <c r="A12">
        <v>7</v>
      </c>
      <c r="B12" s="18">
        <f t="shared" ca="1" si="3"/>
        <v>-355.95768158581666</v>
      </c>
      <c r="C12" s="23">
        <f t="shared" ca="1" si="4"/>
        <v>1.0295531539862146</v>
      </c>
      <c r="D12" s="23">
        <f t="shared" ca="1" si="1"/>
        <v>1.0526848156820725</v>
      </c>
      <c r="E12" s="23">
        <f t="shared" ca="1" si="1"/>
        <v>1.0703916894545724</v>
      </c>
      <c r="F12" s="23">
        <f t="shared" ca="1" si="1"/>
        <v>1.0836203910350712</v>
      </c>
      <c r="G12" s="23">
        <f t="shared" ca="1" si="1"/>
        <v>1.0932109717494209</v>
      </c>
      <c r="H12" s="23">
        <f t="shared" ca="1" si="1"/>
        <v>1.0998872261279355</v>
      </c>
      <c r="I12" s="23">
        <f t="shared" ca="1" si="1"/>
        <v>1.1042518875343741</v>
      </c>
      <c r="J12" s="23">
        <f t="shared" ca="1" si="1"/>
        <v>1.1068012714810807</v>
      </c>
      <c r="K12" s="23">
        <f t="shared" ca="1" si="1"/>
        <v>1.1079311187653755</v>
      </c>
      <c r="L12" s="23">
        <f t="shared" ca="1" si="1"/>
        <v>1.1079593031461252</v>
      </c>
      <c r="M12" s="24">
        <f ca="1">C12*'Balance y flujos'!D$12</f>
        <v>7795.6287540826479</v>
      </c>
      <c r="N12" s="24">
        <f ca="1">D12*'Balance y flujos'!E$12</f>
        <v>7970.778377341785</v>
      </c>
      <c r="O12" s="24">
        <f ca="1">E12*'Balance y flujos'!F$12</f>
        <v>8104.852284833948</v>
      </c>
      <c r="P12" s="24">
        <f ca="1">F12*'Balance y flujos'!G$12</f>
        <v>8205.0181150495446</v>
      </c>
      <c r="Q12" s="24">
        <f ca="1">G12*'Balance y flujos'!H$12</f>
        <v>-1084933.33513333</v>
      </c>
      <c r="R12" s="24">
        <f ca="1">H12*'Balance y flujos'!I$12</f>
        <v>27875.302517785723</v>
      </c>
      <c r="S12" s="24">
        <f ca="1">I12*'Balance y flujos'!J$12</f>
        <v>27985.919546697402</v>
      </c>
      <c r="T12" s="24">
        <f ca="1">J12*'Balance y flujos'!K$12</f>
        <v>28050.53057868348</v>
      </c>
      <c r="U12" s="24">
        <f ca="1">K12*'Balance y flujos'!L$12</f>
        <v>28079.165182395984</v>
      </c>
      <c r="V12" s="24">
        <f ca="1">L12*'Balance y flujos'!M$12</f>
        <v>1136039.1826273338</v>
      </c>
      <c r="W12" s="18">
        <f t="shared" ca="1" si="5"/>
        <v>195173.04285087425</v>
      </c>
      <c r="X12" s="18">
        <f ca="1">'Metrics and Escenarios'!$N$13-W12</f>
        <v>-192264.99609506747</v>
      </c>
      <c r="AA12" t="s">
        <v>69</v>
      </c>
    </row>
    <row r="13" spans="1:57" x14ac:dyDescent="0.25">
      <c r="A13">
        <v>8</v>
      </c>
      <c r="B13" s="18">
        <f t="shared" ca="1" si="3"/>
        <v>230.29033239984494</v>
      </c>
      <c r="C13" s="23">
        <f t="shared" ca="1" si="4"/>
        <v>0.97093095107241167</v>
      </c>
      <c r="D13" s="23">
        <f t="shared" ca="1" si="1"/>
        <v>0.93621911302300664</v>
      </c>
      <c r="E13" s="23">
        <f t="shared" ca="1" si="1"/>
        <v>0.89776246810991744</v>
      </c>
      <c r="F13" s="23">
        <f t="shared" ca="1" si="1"/>
        <v>0.85710782055601109</v>
      </c>
      <c r="G13" s="23">
        <f t="shared" ca="1" si="1"/>
        <v>0.81545846055650961</v>
      </c>
      <c r="H13" s="23">
        <f t="shared" ca="1" si="1"/>
        <v>0.77372315090651556</v>
      </c>
      <c r="I13" s="23">
        <f t="shared" ca="1" si="1"/>
        <v>0.73256329742247916</v>
      </c>
      <c r="J13" s="23">
        <f t="shared" ca="1" si="1"/>
        <v>0.69244650467711577</v>
      </c>
      <c r="K13" s="23">
        <f t="shared" ca="1" si="1"/>
        <v>0.65368558933562648</v>
      </c>
      <c r="L13" s="23">
        <f t="shared" ca="1" si="1"/>
        <v>0.6164807655186052</v>
      </c>
      <c r="M13" s="24">
        <f ca="1">C13*'Balance y flujos'!D$12</f>
        <v>7351.7498451665679</v>
      </c>
      <c r="N13" s="24">
        <f ca="1">D13*'Balance y flujos'!E$12</f>
        <v>7088.9167881677204</v>
      </c>
      <c r="O13" s="24">
        <f ca="1">E13*'Balance y flujos'!F$12</f>
        <v>6797.7285909296415</v>
      </c>
      <c r="P13" s="24">
        <f ca="1">F13*'Balance y flujos'!G$12</f>
        <v>6489.8974330809697</v>
      </c>
      <c r="Q13" s="24">
        <f ca="1">G13*'Balance y flujos'!H$12</f>
        <v>-809283.92610118678</v>
      </c>
      <c r="R13" s="24">
        <f ca="1">H13*'Balance y flujos'!I$12</f>
        <v>19609.071170379062</v>
      </c>
      <c r="S13" s="24">
        <f ca="1">I13*'Balance y flujos'!J$12</f>
        <v>18565.924800278575</v>
      </c>
      <c r="T13" s="24">
        <f ca="1">J13*'Balance y flujos'!K$12</f>
        <v>17549.213534563554</v>
      </c>
      <c r="U13" s="24">
        <f ca="1">K13*'Balance y flujos'!L$12</f>
        <v>16566.865330726319</v>
      </c>
      <c r="V13" s="24">
        <f ca="1">L13*'Balance y flujos'!M$12</f>
        <v>632104.71989047679</v>
      </c>
      <c r="W13" s="18">
        <f t="shared" ca="1" si="5"/>
        <v>-77159.838717417442</v>
      </c>
      <c r="X13" s="18">
        <f ca="1">'Metrics and Escenarios'!$N$13-W13</f>
        <v>80067.885473224218</v>
      </c>
      <c r="Z13" s="25">
        <v>0.95</v>
      </c>
      <c r="AA13" s="18">
        <f ca="1">PERCENTILE(X6:X1005,Z13)</f>
        <v>91022.593286602365</v>
      </c>
    </row>
    <row r="14" spans="1:57" x14ac:dyDescent="0.25">
      <c r="A14">
        <v>9</v>
      </c>
      <c r="B14" s="18">
        <f t="shared" ca="1" si="3"/>
        <v>-26.961090902968472</v>
      </c>
      <c r="C14" s="23">
        <f t="shared" ca="1" si="4"/>
        <v>0.996232333493698</v>
      </c>
      <c r="D14" s="23">
        <f t="shared" ca="1" si="1"/>
        <v>0.98564852826817462</v>
      </c>
      <c r="E14" s="23">
        <f t="shared" ca="1" si="1"/>
        <v>0.96979135282194096</v>
      </c>
      <c r="F14" s="23">
        <f t="shared" ca="1" si="1"/>
        <v>0.95000219167911237</v>
      </c>
      <c r="G14" s="23">
        <f t="shared" ca="1" si="1"/>
        <v>0.92739186030655085</v>
      </c>
      <c r="H14" s="23">
        <f t="shared" ca="1" si="1"/>
        <v>0.90285772008421461</v>
      </c>
      <c r="I14" s="23">
        <f t="shared" ca="1" si="1"/>
        <v>0.87710415340806414</v>
      </c>
      <c r="J14" s="23">
        <f t="shared" ca="1" si="1"/>
        <v>0.85067667767675559</v>
      </c>
      <c r="K14" s="23">
        <f t="shared" ca="1" si="1"/>
        <v>0.82398536314729209</v>
      </c>
      <c r="L14" s="23">
        <f t="shared" ca="1" si="1"/>
        <v>0.79733789372218788</v>
      </c>
      <c r="M14" s="24">
        <f ca="1">C14*'Balance y flujos'!D$12</f>
        <v>7543.3282824310727</v>
      </c>
      <c r="N14" s="24">
        <f ca="1">D14*'Balance y flujos'!E$12</f>
        <v>7463.1892279060594</v>
      </c>
      <c r="O14" s="24">
        <f ca="1">E14*'Balance y flujos'!F$12</f>
        <v>7343.1209707319886</v>
      </c>
      <c r="P14" s="24">
        <f ca="1">F14*'Balance y flujos'!G$12</f>
        <v>7193.2802820536899</v>
      </c>
      <c r="Q14" s="24">
        <f ca="1">G14*'Balance y flujos'!H$12</f>
        <v>-920369.78220935271</v>
      </c>
      <c r="R14" s="24">
        <f ca="1">H14*'Balance y flujos'!I$12</f>
        <v>22881.829591262467</v>
      </c>
      <c r="S14" s="24">
        <f ca="1">I14*'Balance y flujos'!J$12</f>
        <v>22229.136801532622</v>
      </c>
      <c r="T14" s="24">
        <f ca="1">J14*'Balance y flujos'!K$12</f>
        <v>21559.364607354983</v>
      </c>
      <c r="U14" s="24">
        <f ca="1">K14*'Balance y flujos'!L$12</f>
        <v>20882.905740089602</v>
      </c>
      <c r="V14" s="24">
        <f ca="1">L14*'Balance y flujos'!M$12</f>
        <v>817545.45179579605</v>
      </c>
      <c r="W14" s="18">
        <f t="shared" ca="1" si="5"/>
        <v>14271.825089805876</v>
      </c>
      <c r="X14" s="18">
        <f ca="1">'Metrics and Escenarios'!$N$13-W14</f>
        <v>-11363.7783339991</v>
      </c>
      <c r="Z14" s="25">
        <v>0.99</v>
      </c>
      <c r="AA14" s="18">
        <f ca="1">PERCENTILE(X7:X1006,Z14)</f>
        <v>122262.54795170848</v>
      </c>
    </row>
    <row r="15" spans="1:57" x14ac:dyDescent="0.25">
      <c r="A15">
        <v>10</v>
      </c>
      <c r="B15" s="18">
        <f t="shared" ca="1" si="3"/>
        <v>229.41601137450328</v>
      </c>
      <c r="C15" s="23">
        <f t="shared" ca="1" si="4"/>
        <v>0.97101584531806662</v>
      </c>
      <c r="D15" s="23">
        <f t="shared" ca="1" si="1"/>
        <v>0.93638283854842497</v>
      </c>
      <c r="E15" s="23">
        <f t="shared" ca="1" si="1"/>
        <v>0.89799797877584564</v>
      </c>
      <c r="F15" s="23">
        <f t="shared" ca="1" si="1"/>
        <v>0.85740762793393288</v>
      </c>
      <c r="G15" s="23">
        <f t="shared" ca="1" si="1"/>
        <v>0.81581502472739764</v>
      </c>
      <c r="H15" s="23">
        <f t="shared" ca="1" si="1"/>
        <v>0.77412914683961764</v>
      </c>
      <c r="I15" s="23">
        <f t="shared" ca="1" si="1"/>
        <v>0.73301178149548007</v>
      </c>
      <c r="J15" s="23">
        <f t="shared" ca="1" si="1"/>
        <v>0.69293101053319606</v>
      </c>
      <c r="K15" s="23">
        <f t="shared" ca="1" si="1"/>
        <v>0.65420016971712258</v>
      </c>
      <c r="L15" s="23">
        <f t="shared" ca="1" si="1"/>
        <v>0.61702000331273621</v>
      </c>
      <c r="M15" s="24">
        <f ca="1">C15*'Balance y flujos'!D$12</f>
        <v>7352.3926522134125</v>
      </c>
      <c r="N15" s="24">
        <f ca="1">D15*'Balance y flujos'!E$12</f>
        <v>7090.1564943536387</v>
      </c>
      <c r="O15" s="24">
        <f ca="1">E15*'Balance y flujos'!F$12</f>
        <v>6799.5118438992376</v>
      </c>
      <c r="P15" s="24">
        <f ca="1">F15*'Balance y flujos'!G$12</f>
        <v>6492.1675315280136</v>
      </c>
      <c r="Q15" s="24">
        <f ca="1">G15*'Balance y flujos'!H$12</f>
        <v>-809637.79041933524</v>
      </c>
      <c r="R15" s="24">
        <f ca="1">H15*'Balance y flujos'!I$12</f>
        <v>19619.360642960768</v>
      </c>
      <c r="S15" s="24">
        <f ca="1">I15*'Balance y flujos'!J$12</f>
        <v>18577.291083032233</v>
      </c>
      <c r="T15" s="24">
        <f ca="1">J15*'Balance y flujos'!K$12</f>
        <v>17561.492745549051</v>
      </c>
      <c r="U15" s="24">
        <f ca="1">K15*'Balance y flujos'!L$12</f>
        <v>16579.90674393958</v>
      </c>
      <c r="V15" s="24">
        <f ca="1">L15*'Balance y flujos'!M$12</f>
        <v>632657.62400992122</v>
      </c>
      <c r="W15" s="18">
        <f t="shared" ca="1" si="5"/>
        <v>-76907.886671938002</v>
      </c>
      <c r="X15" s="18">
        <f ca="1">'Metrics and Escenarios'!$N$13-W15</f>
        <v>79815.933427744778</v>
      </c>
    </row>
    <row r="16" spans="1:57" x14ac:dyDescent="0.25">
      <c r="A16">
        <v>11</v>
      </c>
      <c r="B16" s="18">
        <f t="shared" ca="1" si="3"/>
        <v>8.1017264803165734</v>
      </c>
      <c r="C16" s="23">
        <f t="shared" ca="1" si="4"/>
        <v>0.99274537895054271</v>
      </c>
      <c r="D16" s="23">
        <f t="shared" ca="1" si="1"/>
        <v>0.97876078399596</v>
      </c>
      <c r="E16" s="23">
        <f t="shared" ca="1" si="1"/>
        <v>0.9596437318838047</v>
      </c>
      <c r="F16" s="23">
        <f t="shared" ca="1" si="1"/>
        <v>0.93677128975492152</v>
      </c>
      <c r="G16" s="23">
        <f t="shared" ca="1" si="1"/>
        <v>0.91127506246089118</v>
      </c>
      <c r="H16" s="23">
        <f t="shared" ca="1" si="1"/>
        <v>0.8840620805065289</v>
      </c>
      <c r="I16" s="23">
        <f t="shared" ca="1" si="1"/>
        <v>0.85583857193118684</v>
      </c>
      <c r="J16" s="23">
        <f t="shared" ca="1" si="1"/>
        <v>0.82714653689270012</v>
      </c>
      <c r="K16" s="23">
        <f t="shared" ca="1" si="1"/>
        <v>0.79838922641417343</v>
      </c>
      <c r="L16" s="23">
        <f t="shared" ca="1" si="1"/>
        <v>0.76986542631499644</v>
      </c>
      <c r="M16" s="24">
        <f ca="1">C16*'Balance y flujos'!D$12</f>
        <v>7516.9255629643276</v>
      </c>
      <c r="N16" s="24">
        <f ca="1">D16*'Balance y flujos'!E$12</f>
        <v>7411.0362165813394</v>
      </c>
      <c r="O16" s="24">
        <f ca="1">E16*'Balance y flujos'!F$12</f>
        <v>7266.2846410441234</v>
      </c>
      <c r="P16" s="24">
        <f ca="1">F16*'Balance y flujos'!G$12</f>
        <v>7093.0977911513783</v>
      </c>
      <c r="Q16" s="24">
        <f ca="1">G16*'Balance y flujos'!H$12</f>
        <v>-904375.01844442298</v>
      </c>
      <c r="R16" s="24">
        <f ca="1">H16*'Balance y flujos'!I$12</f>
        <v>22405.476991834865</v>
      </c>
      <c r="S16" s="24">
        <f ca="1">I16*'Balance y flujos'!J$12</f>
        <v>21690.186532084161</v>
      </c>
      <c r="T16" s="24">
        <f ca="1">J16*'Balance y flujos'!K$12</f>
        <v>20963.021839605321</v>
      </c>
      <c r="U16" s="24">
        <f ca="1">K16*'Balance y flujos'!L$12</f>
        <v>20234.202820578383</v>
      </c>
      <c r="V16" s="24">
        <f ca="1">L16*'Balance y flujos'!M$12</f>
        <v>789376.72815278906</v>
      </c>
      <c r="W16" s="18">
        <f t="shared" ca="1" si="5"/>
        <v>-418.05789579020347</v>
      </c>
      <c r="X16" s="18">
        <f ca="1">'Metrics and Escenarios'!$N$13-W16</f>
        <v>3326.1046515969792</v>
      </c>
    </row>
    <row r="17" spans="1:24" x14ac:dyDescent="0.25">
      <c r="A17">
        <v>12</v>
      </c>
      <c r="B17" s="18">
        <f t="shared" ca="1" si="3"/>
        <v>14.241156085887033</v>
      </c>
      <c r="C17" s="23">
        <f t="shared" ca="1" si="4"/>
        <v>0.99213607697097961</v>
      </c>
      <c r="D17" s="23">
        <f t="shared" ca="1" si="1"/>
        <v>0.97755971494794469</v>
      </c>
      <c r="E17" s="23">
        <f t="shared" ca="1" si="1"/>
        <v>0.95787785905929368</v>
      </c>
      <c r="F17" s="23">
        <f t="shared" ca="1" si="1"/>
        <v>0.93447361563537357</v>
      </c>
      <c r="G17" s="23">
        <f t="shared" ca="1" si="1"/>
        <v>0.90848199706263399</v>
      </c>
      <c r="H17" s="23">
        <f t="shared" ca="1" si="1"/>
        <v>0.88081148906928219</v>
      </c>
      <c r="I17" s="23">
        <f t="shared" ca="1" si="1"/>
        <v>0.85216841155565248</v>
      </c>
      <c r="J17" s="23">
        <f t="shared" ca="1" si="1"/>
        <v>0.82309393096566419</v>
      </c>
      <c r="K17" s="23">
        <f t="shared" ca="1" si="1"/>
        <v>0.79398990280100945</v>
      </c>
      <c r="L17" s="23">
        <f t="shared" ca="1" si="1"/>
        <v>0.76515337119052995</v>
      </c>
      <c r="M17" s="24">
        <f ca="1">C17*'Balance y flujos'!D$12</f>
        <v>7512.3120158022302</v>
      </c>
      <c r="N17" s="24">
        <f ca="1">D17*'Balance y flujos'!E$12</f>
        <v>7401.9418940880378</v>
      </c>
      <c r="O17" s="24">
        <f ca="1">E17*'Balance y flujos'!F$12</f>
        <v>7252.9137053974191</v>
      </c>
      <c r="P17" s="24">
        <f ca="1">F17*'Balance y flujos'!G$12</f>
        <v>7075.7001324054372</v>
      </c>
      <c r="Q17" s="24">
        <f ca="1">G17*'Balance y flujos'!H$12</f>
        <v>-901603.10173659178</v>
      </c>
      <c r="R17" s="24">
        <f ca="1">H17*'Balance y flujos'!I$12</f>
        <v>22323.094709794947</v>
      </c>
      <c r="S17" s="24">
        <f ca="1">I17*'Balance y flujos'!J$12</f>
        <v>21597.170786172668</v>
      </c>
      <c r="T17" s="24">
        <f ca="1">J17*'Balance y flujos'!K$12</f>
        <v>20860.313476858719</v>
      </c>
      <c r="U17" s="24">
        <f ca="1">K17*'Balance y flujos'!L$12</f>
        <v>20122.707320242131</v>
      </c>
      <c r="V17" s="24">
        <f ca="1">L17*'Balance y flujos'!M$12</f>
        <v>784545.25172861584</v>
      </c>
      <c r="W17" s="18">
        <f t="shared" ca="1" si="5"/>
        <v>-2911.6959672142984</v>
      </c>
      <c r="X17" s="18">
        <f ca="1">'Metrics and Escenarios'!$N$13-W17</f>
        <v>5819.7427230210742</v>
      </c>
    </row>
    <row r="18" spans="1:24" x14ac:dyDescent="0.25">
      <c r="A18">
        <v>13</v>
      </c>
      <c r="B18" s="18">
        <f t="shared" ca="1" si="3"/>
        <v>93.896834959977809</v>
      </c>
      <c r="C18" s="23">
        <f t="shared" ca="1" si="4"/>
        <v>0.98426454194052693</v>
      </c>
      <c r="D18" s="23">
        <f t="shared" ca="1" si="1"/>
        <v>0.96210947510802802</v>
      </c>
      <c r="E18" s="23">
        <f t="shared" ca="1" si="1"/>
        <v>0.93525906934032299</v>
      </c>
      <c r="F18" s="23">
        <f t="shared" ca="1" si="1"/>
        <v>0.90516850639317536</v>
      </c>
      <c r="G18" s="23">
        <f t="shared" ca="1" si="1"/>
        <v>0.87301019342721087</v>
      </c>
      <c r="H18" s="23">
        <f t="shared" ca="1" si="1"/>
        <v>0.839704649189838</v>
      </c>
      <c r="I18" s="23">
        <f t="shared" ca="1" si="1"/>
        <v>0.80595281469362579</v>
      </c>
      <c r="J18" s="23">
        <f t="shared" ca="1" si="1"/>
        <v>0.77227892259148578</v>
      </c>
      <c r="K18" s="23">
        <f t="shared" ca="1" si="1"/>
        <v>0.73906112695909254</v>
      </c>
      <c r="L18" s="23">
        <f t="shared" ca="1" si="1"/>
        <v>0.70656882913405239</v>
      </c>
      <c r="M18" s="24">
        <f ca="1">C18*'Balance y flujos'!D$12</f>
        <v>7452.7098820177052</v>
      </c>
      <c r="N18" s="24">
        <f ca="1">D18*'Balance y flujos'!E$12</f>
        <v>7284.9548949348682</v>
      </c>
      <c r="O18" s="24">
        <f ca="1">E18*'Balance y flujos'!F$12</f>
        <v>7081.6474751566075</v>
      </c>
      <c r="P18" s="24">
        <f ca="1">F18*'Balance y flujos'!G$12</f>
        <v>6853.8060501373229</v>
      </c>
      <c r="Q18" s="24">
        <f ca="1">G18*'Balance y flujos'!H$12</f>
        <v>-866399.88550853927</v>
      </c>
      <c r="R18" s="24">
        <f ca="1">H18*'Balance y flujos'!I$12</f>
        <v>21281.291904953207</v>
      </c>
      <c r="S18" s="24">
        <f ca="1">I18*'Balance y flujos'!J$12</f>
        <v>20425.892756056539</v>
      </c>
      <c r="T18" s="24">
        <f ca="1">J18*'Balance y flujos'!K$12</f>
        <v>19572.468962234565</v>
      </c>
      <c r="U18" s="24">
        <f ca="1">K18*'Balance y flujos'!L$12</f>
        <v>18730.604378092885</v>
      </c>
      <c r="V18" s="24">
        <f ca="1">L18*'Balance y flujos'!M$12</f>
        <v>724475.95578656101</v>
      </c>
      <c r="W18" s="18">
        <f t="shared" ca="1" si="5"/>
        <v>-33240.553418394527</v>
      </c>
      <c r="X18" s="18">
        <f ca="1">'Metrics and Escenarios'!$N$13-W18</f>
        <v>36148.600174201303</v>
      </c>
    </row>
    <row r="19" spans="1:24" x14ac:dyDescent="0.25">
      <c r="A19">
        <v>14</v>
      </c>
      <c r="B19" s="18">
        <f t="shared" ca="1" si="3"/>
        <v>-102.1890930049131</v>
      </c>
      <c r="C19" s="23">
        <f t="shared" ca="1" si="4"/>
        <v>1.0037550507736452</v>
      </c>
      <c r="D19" s="23">
        <f t="shared" ca="1" si="1"/>
        <v>1.0005903244634153</v>
      </c>
      <c r="E19" s="23">
        <f t="shared" ca="1" si="1"/>
        <v>0.99192683428836192</v>
      </c>
      <c r="F19" s="23">
        <f t="shared" ca="1" si="1"/>
        <v>0.97902334936268698</v>
      </c>
      <c r="G19" s="23">
        <f t="shared" ca="1" si="1"/>
        <v>0.96293912518153002</v>
      </c>
      <c r="H19" s="23">
        <f t="shared" ca="1" si="1"/>
        <v>0.94454353465055441</v>
      </c>
      <c r="I19" s="23">
        <f t="shared" ca="1" si="1"/>
        <v>0.92452985903782814</v>
      </c>
      <c r="J19" s="23">
        <f t="shared" ca="1" si="1"/>
        <v>0.90344436039344211</v>
      </c>
      <c r="K19" s="23">
        <f t="shared" ca="1" si="1"/>
        <v>0.88170538401142995</v>
      </c>
      <c r="L19" s="23">
        <f t="shared" ca="1" si="1"/>
        <v>0.85963385452629881</v>
      </c>
      <c r="M19" s="24">
        <f ca="1">C19*'Balance y flujos'!D$12</f>
        <v>7600.2892182597207</v>
      </c>
      <c r="N19" s="24">
        <f ca="1">D19*'Balance y flujos'!E$12</f>
        <v>7576.3263647369968</v>
      </c>
      <c r="O19" s="24">
        <f ca="1">E19*'Balance y flujos'!F$12</f>
        <v>7510.7276602331367</v>
      </c>
      <c r="P19" s="24">
        <f ca="1">F19*'Balance y flujos'!G$12</f>
        <v>7413.0243238633757</v>
      </c>
      <c r="Q19" s="24">
        <f ca="1">G19*'Balance y flujos'!H$12</f>
        <v>-955647.88829528296</v>
      </c>
      <c r="R19" s="24">
        <f ca="1">H19*'Balance y flujos'!I$12</f>
        <v>23938.305804580974</v>
      </c>
      <c r="S19" s="24">
        <f ca="1">I19*'Balance y flujos'!J$12</f>
        <v>23431.083564932305</v>
      </c>
      <c r="T19" s="24">
        <f ca="1">J19*'Balance y flujos'!K$12</f>
        <v>22896.697275603536</v>
      </c>
      <c r="U19" s="24">
        <f ca="1">K19*'Balance y flujos'!L$12</f>
        <v>22345.749388692533</v>
      </c>
      <c r="V19" s="24">
        <f ca="1">L19*'Balance y flujos'!M$12</f>
        <v>881420.22787460021</v>
      </c>
      <c r="W19" s="18">
        <f t="shared" ca="1" si="5"/>
        <v>48484.543180219829</v>
      </c>
      <c r="X19" s="18">
        <f ca="1">'Metrics and Escenarios'!$N$13-W19</f>
        <v>-45576.496424413053</v>
      </c>
    </row>
    <row r="20" spans="1:24" x14ac:dyDescent="0.25">
      <c r="A20">
        <v>15</v>
      </c>
      <c r="B20" s="18">
        <f t="shared" ca="1" si="3"/>
        <v>119.06755135293776</v>
      </c>
      <c r="C20" s="23">
        <f t="shared" ca="1" si="4"/>
        <v>0.98179019293967551</v>
      </c>
      <c r="D20" s="23">
        <f t="shared" ca="1" si="1"/>
        <v>0.95727824890608038</v>
      </c>
      <c r="E20" s="23">
        <f t="shared" ca="1" si="1"/>
        <v>0.92822332474557923</v>
      </c>
      <c r="F20" s="23">
        <f t="shared" ca="1" si="1"/>
        <v>0.89610073554609493</v>
      </c>
      <c r="G20" s="23">
        <f t="shared" ca="1" si="1"/>
        <v>0.86209189688336541</v>
      </c>
      <c r="H20" s="23">
        <f t="shared" ca="1" si="1"/>
        <v>0.82711834972122356</v>
      </c>
      <c r="I20" s="23">
        <f t="shared" ca="1" si="1"/>
        <v>0.79187669911116743</v>
      </c>
      <c r="J20" s="23">
        <f t="shared" ca="1" si="1"/>
        <v>0.75688339836491914</v>
      </c>
      <c r="K20" s="23">
        <f t="shared" ca="1" si="1"/>
        <v>0.72250691332059391</v>
      </c>
      <c r="L20" s="23">
        <f t="shared" ca="1" si="1"/>
        <v>0.68900594793373937</v>
      </c>
      <c r="M20" s="24">
        <f ca="1">C20*'Balance y flujos'!D$12</f>
        <v>7433.974466421153</v>
      </c>
      <c r="N20" s="24">
        <f ca="1">D20*'Balance y flujos'!E$12</f>
        <v>7248.3735433537877</v>
      </c>
      <c r="O20" s="24">
        <f ca="1">E20*'Balance y flujos'!F$12</f>
        <v>7028.3738266258779</v>
      </c>
      <c r="P20" s="24">
        <f ca="1">F20*'Balance y flujos'!G$12</f>
        <v>6785.1461903940553</v>
      </c>
      <c r="Q20" s="24">
        <f ca="1">G20*'Balance y flujos'!H$12</f>
        <v>-855564.26073948597</v>
      </c>
      <c r="R20" s="24">
        <f ca="1">H20*'Balance y flujos'!I$12</f>
        <v>20962.307470065094</v>
      </c>
      <c r="S20" s="24">
        <f ca="1">I20*'Balance y flujos'!J$12</f>
        <v>20069.150745770927</v>
      </c>
      <c r="T20" s="24">
        <f ca="1">J20*'Balance y flujos'!K$12</f>
        <v>19182.288146382882</v>
      </c>
      <c r="U20" s="24">
        <f ca="1">K20*'Balance y flujos'!L$12</f>
        <v>18311.057989922057</v>
      </c>
      <c r="V20" s="24">
        <f ca="1">L20*'Balance y flujos'!M$12</f>
        <v>706467.96474688186</v>
      </c>
      <c r="W20" s="18">
        <f t="shared" ca="1" si="5"/>
        <v>-42075.623613668373</v>
      </c>
      <c r="X20" s="18">
        <f ca="1">'Metrics and Escenarios'!$N$13-W20</f>
        <v>44983.670369475149</v>
      </c>
    </row>
    <row r="21" spans="1:24" x14ac:dyDescent="0.25">
      <c r="A21">
        <v>16</v>
      </c>
      <c r="B21" s="18">
        <f t="shared" ca="1" si="3"/>
        <v>-77.619300437840991</v>
      </c>
      <c r="C21" s="23">
        <f t="shared" ca="1" si="4"/>
        <v>1.0012918726629729</v>
      </c>
      <c r="D21" s="23">
        <f t="shared" ca="1" si="1"/>
        <v>0.99568552597788751</v>
      </c>
      <c r="E21" s="23">
        <f t="shared" ca="1" si="1"/>
        <v>0.98464228328757775</v>
      </c>
      <c r="F21" s="23">
        <f t="shared" ca="1" si="1"/>
        <v>0.96944871553728773</v>
      </c>
      <c r="G21" s="23">
        <f t="shared" ca="1" si="1"/>
        <v>0.95118188401073256</v>
      </c>
      <c r="H21" s="23">
        <f t="shared" ca="1" si="1"/>
        <v>0.93072132439469091</v>
      </c>
      <c r="I21" s="23">
        <f t="shared" ca="1" si="1"/>
        <v>0.90876496192852185</v>
      </c>
      <c r="J21" s="23">
        <f t="shared" ca="1" si="1"/>
        <v>0.88585979377925872</v>
      </c>
      <c r="K21" s="23">
        <f t="shared" ca="1" si="1"/>
        <v>0.8624223838890358</v>
      </c>
      <c r="L21" s="23">
        <f t="shared" ca="1" si="1"/>
        <v>0.83877018659540536</v>
      </c>
      <c r="M21" s="24">
        <f ca="1">C21*'Balance y flujos'!D$12</f>
        <v>7581.6383870407226</v>
      </c>
      <c r="N21" s="24">
        <f ca="1">D21*'Balance y flujos'!E$12</f>
        <v>7539.1879343813416</v>
      </c>
      <c r="O21" s="24">
        <f ca="1">E21*'Balance y flujos'!F$12</f>
        <v>7455.5700852964519</v>
      </c>
      <c r="P21" s="24">
        <f ca="1">F21*'Balance y flujos'!G$12</f>
        <v>7340.5265703767263</v>
      </c>
      <c r="Q21" s="24">
        <f ca="1">G21*'Balance y flujos'!H$12</f>
        <v>-943979.67126761493</v>
      </c>
      <c r="R21" s="24">
        <f ca="1">H21*'Balance y flujos'!I$12</f>
        <v>23587.998715641461</v>
      </c>
      <c r="S21" s="24">
        <f ca="1">I21*'Balance y flujos'!J$12</f>
        <v>23031.541443117934</v>
      </c>
      <c r="T21" s="24">
        <f ca="1">J21*'Balance y flujos'!K$12</f>
        <v>22451.037845827141</v>
      </c>
      <c r="U21" s="24">
        <f ca="1">K21*'Balance y flujos'!L$12</f>
        <v>21857.04522967204</v>
      </c>
      <c r="V21" s="24">
        <f ca="1">L21*'Balance y flujos'!M$12</f>
        <v>860027.79568370921</v>
      </c>
      <c r="W21" s="18">
        <f t="shared" ca="1" si="5"/>
        <v>36892.670627448009</v>
      </c>
      <c r="X21" s="18">
        <f ca="1">'Metrics and Escenarios'!$N$13-W21</f>
        <v>-33984.623871641234</v>
      </c>
    </row>
    <row r="22" spans="1:24" x14ac:dyDescent="0.25">
      <c r="A22">
        <v>17</v>
      </c>
      <c r="B22" s="18">
        <f t="shared" ca="1" si="3"/>
        <v>264.60653084212385</v>
      </c>
      <c r="C22" s="23">
        <f ca="1">EXP(-(C$4+($B22/10000))*C$3)</f>
        <v>0.96760479546819556</v>
      </c>
      <c r="D22" s="23">
        <f t="shared" ca="1" si="4"/>
        <v>0.92981561635153731</v>
      </c>
      <c r="E22" s="23">
        <f t="shared" ca="1" si="4"/>
        <v>0.88856754105777214</v>
      </c>
      <c r="F22" s="23">
        <f t="shared" ca="1" si="4"/>
        <v>0.84542312605732728</v>
      </c>
      <c r="G22" s="23">
        <f t="shared" ca="1" si="4"/>
        <v>0.80158609542237957</v>
      </c>
      <c r="H22" s="23">
        <f t="shared" ca="1" si="4"/>
        <v>0.75795529351557878</v>
      </c>
      <c r="I22" s="23">
        <f t="shared" ca="1" si="4"/>
        <v>0.71517581753175596</v>
      </c>
      <c r="J22" s="23">
        <f t="shared" ca="1" si="4"/>
        <v>0.67369536414707942</v>
      </c>
      <c r="K22" s="23">
        <f t="shared" ca="1" si="4"/>
        <v>0.63380536181447289</v>
      </c>
      <c r="L22" s="23">
        <f t="shared" ca="1" si="4"/>
        <v>0.59568435685983789</v>
      </c>
      <c r="M22" s="24">
        <f ca="1">C22*'Balance y flujos'!D$12</f>
        <v>7326.5646721928497</v>
      </c>
      <c r="N22" s="24">
        <f ca="1">D22*'Balance y flujos'!E$12</f>
        <v>7040.4304301924167</v>
      </c>
      <c r="O22" s="24">
        <f ca="1">E22*'Balance y flujos'!F$12</f>
        <v>6728.1059226469351</v>
      </c>
      <c r="P22" s="24">
        <f ca="1">F22*'Balance y flujos'!G$12</f>
        <v>6401.4226029433212</v>
      </c>
      <c r="Q22" s="24">
        <f ca="1">G22*'Balance y flujos'!H$12</f>
        <v>-795516.60052534274</v>
      </c>
      <c r="R22" s="24">
        <f ca="1">H22*'Balance y flujos'!I$12</f>
        <v>19209.454023831222</v>
      </c>
      <c r="S22" s="24">
        <f ca="1">I22*'Balance y flujos'!J$12</f>
        <v>18125.260293534455</v>
      </c>
      <c r="T22" s="24">
        <f ca="1">J22*'Balance y flujos'!K$12</f>
        <v>17073.988709316352</v>
      </c>
      <c r="U22" s="24">
        <f ca="1">K22*'Balance y flujos'!L$12</f>
        <v>16063.025170471465</v>
      </c>
      <c r="V22" s="24">
        <f ca="1">L22*'Balance y flujos'!M$12</f>
        <v>610781.25157606869</v>
      </c>
      <c r="W22" s="18">
        <f t="shared" ca="1" si="5"/>
        <v>-86767.097124145017</v>
      </c>
      <c r="X22" s="18">
        <f ca="1">'Metrics and Escenarios'!$N$13-W22</f>
        <v>89675.143879951793</v>
      </c>
    </row>
    <row r="23" spans="1:24" x14ac:dyDescent="0.25">
      <c r="A23">
        <v>18</v>
      </c>
      <c r="B23" s="18">
        <f t="shared" ca="1" si="3"/>
        <v>12.363303692180496</v>
      </c>
      <c r="C23" s="23">
        <f t="shared" ca="1" si="4"/>
        <v>0.99232240297577101</v>
      </c>
      <c r="D23" s="23">
        <f t="shared" ca="1" si="4"/>
        <v>0.97792692647067325</v>
      </c>
      <c r="E23" s="23">
        <f t="shared" ca="1" si="4"/>
        <v>0.95841763705768268</v>
      </c>
      <c r="F23" s="23">
        <f t="shared" ca="1" si="4"/>
        <v>0.93517580072874062</v>
      </c>
      <c r="G23" s="23">
        <f t="shared" ca="1" si="4"/>
        <v>0.90933539518527751</v>
      </c>
      <c r="H23" s="23">
        <f t="shared" ca="1" si="4"/>
        <v>0.88180446874290386</v>
      </c>
      <c r="I23" s="23">
        <f t="shared" ca="1" si="4"/>
        <v>0.85328932065392904</v>
      </c>
      <c r="J23" s="23">
        <f t="shared" ca="1" si="4"/>
        <v>0.82433137935791367</v>
      </c>
      <c r="K23" s="23">
        <f t="shared" ca="1" si="4"/>
        <v>0.79533293364308666</v>
      </c>
      <c r="L23" s="23">
        <f t="shared" ca="1" si="4"/>
        <v>0.7665915662165298</v>
      </c>
      <c r="M23" s="24">
        <f ca="1">C23*'Balance y flujos'!D$12</f>
        <v>7513.7228495750778</v>
      </c>
      <c r="N23" s="24">
        <f ca="1">D23*'Balance y flujos'!E$12</f>
        <v>7404.7223670479134</v>
      </c>
      <c r="O23" s="24">
        <f ca="1">E23*'Balance y flujos'!F$12</f>
        <v>7257.0008269498812</v>
      </c>
      <c r="P23" s="24">
        <f ca="1">F23*'Balance y flujos'!G$12</f>
        <v>7081.0169771777018</v>
      </c>
      <c r="Q23" s="24">
        <f ca="1">G23*'Balance y flujos'!H$12</f>
        <v>-902450.03805110254</v>
      </c>
      <c r="R23" s="24">
        <f ca="1">H23*'Balance y flujos'!I$12</f>
        <v>22348.260570565653</v>
      </c>
      <c r="S23" s="24">
        <f ca="1">I23*'Balance y flujos'!J$12</f>
        <v>21625.578862443719</v>
      </c>
      <c r="T23" s="24">
        <f ca="1">J23*'Balance y flujos'!K$12</f>
        <v>20891.675099636665</v>
      </c>
      <c r="U23" s="24">
        <f ca="1">K23*'Balance y flujos'!L$12</f>
        <v>20156.744801653218</v>
      </c>
      <c r="V23" s="24">
        <f ca="1">L23*'Balance y flujos'!M$12</f>
        <v>786019.89605639584</v>
      </c>
      <c r="W23" s="18">
        <f t="shared" ca="1" si="5"/>
        <v>-2151.4196396569023</v>
      </c>
      <c r="X23" s="18">
        <f ca="1">'Metrics and Escenarios'!$N$13-W23</f>
        <v>5059.4663954636781</v>
      </c>
    </row>
    <row r="24" spans="1:24" x14ac:dyDescent="0.25">
      <c r="A24">
        <v>19</v>
      </c>
      <c r="B24" s="18">
        <f t="shared" ca="1" si="3"/>
        <v>99.90916313380167</v>
      </c>
      <c r="C24" s="23">
        <f t="shared" ca="1" si="4"/>
        <v>0.98367294765769597</v>
      </c>
      <c r="D24" s="23">
        <f t="shared" ca="1" si="4"/>
        <v>0.9609532668170131</v>
      </c>
      <c r="E24" s="23">
        <f t="shared" ca="1" si="4"/>
        <v>0.93357366444263112</v>
      </c>
      <c r="F24" s="23">
        <f t="shared" ca="1" si="4"/>
        <v>0.902994253859844</v>
      </c>
      <c r="G24" s="23">
        <f t="shared" ca="1" si="4"/>
        <v>0.87038972229276723</v>
      </c>
      <c r="H24" s="23">
        <f t="shared" ca="1" si="4"/>
        <v>0.83668095834334733</v>
      </c>
      <c r="I24" s="23">
        <f t="shared" ca="1" si="4"/>
        <v>0.80256798546604768</v>
      </c>
      <c r="J24" s="23">
        <f t="shared" ca="1" si="4"/>
        <v>0.76857328607722175</v>
      </c>
      <c r="K24" s="23">
        <f t="shared" ca="1" si="4"/>
        <v>0.73507279707504003</v>
      </c>
      <c r="L24" s="23">
        <f t="shared" ca="1" si="4"/>
        <v>0.70233345045757212</v>
      </c>
      <c r="M24" s="24">
        <f ca="1">C24*'Balance y flujos'!D$12</f>
        <v>7448.2304149944321</v>
      </c>
      <c r="N24" s="24">
        <f ca="1">D24*'Balance y flujos'!E$12</f>
        <v>7276.2002516566208</v>
      </c>
      <c r="O24" s="24">
        <f ca="1">E24*'Balance y flujos'!F$12</f>
        <v>7068.8858311056447</v>
      </c>
      <c r="P24" s="24">
        <f ca="1">F24*'Balance y flujos'!G$12</f>
        <v>6837.3429219327718</v>
      </c>
      <c r="Q24" s="24">
        <f ca="1">G24*'Balance y flujos'!H$12</f>
        <v>-863799.25620552106</v>
      </c>
      <c r="R24" s="24">
        <f ca="1">H24*'Balance y flujos'!I$12</f>
        <v>21204.660142110653</v>
      </c>
      <c r="S24" s="24">
        <f ca="1">I24*'Balance y flujos'!J$12</f>
        <v>20340.108380669306</v>
      </c>
      <c r="T24" s="24">
        <f ca="1">J24*'Balance y flujos'!K$12</f>
        <v>19478.554116782903</v>
      </c>
      <c r="U24" s="24">
        <f ca="1">K24*'Balance y flujos'!L$12</f>
        <v>18629.525013392857</v>
      </c>
      <c r="V24" s="24">
        <f ca="1">L24*'Balance y flujos'!M$12</f>
        <v>720133.23659454449</v>
      </c>
      <c r="W24" s="18">
        <f t="shared" ca="1" si="5"/>
        <v>-35382.512538331444</v>
      </c>
      <c r="X24" s="18">
        <f ca="1">'Metrics and Escenarios'!$N$13-W24</f>
        <v>38290.55929413822</v>
      </c>
    </row>
    <row r="25" spans="1:24" x14ac:dyDescent="0.25">
      <c r="A25">
        <v>20</v>
      </c>
      <c r="B25" s="18">
        <f t="shared" ca="1" si="3"/>
        <v>-84.056993819090692</v>
      </c>
      <c r="C25" s="23">
        <f t="shared" ca="1" si="4"/>
        <v>1.0019366812008204</v>
      </c>
      <c r="D25" s="23">
        <f t="shared" ca="1" si="4"/>
        <v>0.99696833525803219</v>
      </c>
      <c r="E25" s="23">
        <f t="shared" ca="1" si="4"/>
        <v>0.98654576833689023</v>
      </c>
      <c r="F25" s="23">
        <f t="shared" ca="1" si="4"/>
        <v>0.97194833794835378</v>
      </c>
      <c r="G25" s="23">
        <f t="shared" ca="1" si="4"/>
        <v>0.9542485255469606</v>
      </c>
      <c r="H25" s="23">
        <f t="shared" ca="1" si="4"/>
        <v>0.93432329553794324</v>
      </c>
      <c r="I25" s="23">
        <f t="shared" ca="1" si="4"/>
        <v>0.91286944830757477</v>
      </c>
      <c r="J25" s="23">
        <f t="shared" ca="1" si="4"/>
        <v>0.89043387727269319</v>
      </c>
      <c r="K25" s="23">
        <f t="shared" ca="1" si="4"/>
        <v>0.86743369723987929</v>
      </c>
      <c r="L25" s="23">
        <f t="shared" ca="1" si="4"/>
        <v>0.84418735018411284</v>
      </c>
      <c r="M25" s="24">
        <f ca="1">C25*'Balance y flujos'!D$12</f>
        <v>7586.5207847674055</v>
      </c>
      <c r="N25" s="24">
        <f ca="1">D25*'Balance y flujos'!E$12</f>
        <v>7548.9011821836348</v>
      </c>
      <c r="O25" s="24">
        <f ca="1">E25*'Balance y flujos'!F$12</f>
        <v>7469.9830009637335</v>
      </c>
      <c r="P25" s="24">
        <f ca="1">F25*'Balance y flujos'!G$12</f>
        <v>7359.4533526090081</v>
      </c>
      <c r="Q25" s="24">
        <f ca="1">G25*'Balance y flujos'!H$12</f>
        <v>-947023.09263415507</v>
      </c>
      <c r="R25" s="24">
        <f ca="1">H25*'Balance y flujos'!I$12</f>
        <v>23679.286288488329</v>
      </c>
      <c r="S25" s="24">
        <f ca="1">I25*'Balance y flujos'!J$12</f>
        <v>23135.564652750993</v>
      </c>
      <c r="T25" s="24">
        <f ca="1">J25*'Balance y flujos'!K$12</f>
        <v>22566.962422540302</v>
      </c>
      <c r="U25" s="24">
        <f ca="1">K25*'Balance y flujos'!L$12</f>
        <v>21984.050864747878</v>
      </c>
      <c r="V25" s="24">
        <f ca="1">L25*'Balance y flujos'!M$12</f>
        <v>865582.25068760582</v>
      </c>
      <c r="W25" s="18">
        <f t="shared" ca="1" si="5"/>
        <v>39889.880602501915</v>
      </c>
      <c r="X25" s="18">
        <f ca="1">'Metrics and Escenarios'!$N$13-W25</f>
        <v>-36981.833846695139</v>
      </c>
    </row>
    <row r="26" spans="1:24" x14ac:dyDescent="0.25">
      <c r="A26">
        <v>21</v>
      </c>
      <c r="B26" s="18">
        <f t="shared" ca="1" si="3"/>
        <v>78.848547993167571</v>
      </c>
      <c r="C26" s="23">
        <f t="shared" ca="1" si="4"/>
        <v>0.98574680646574453</v>
      </c>
      <c r="D26" s="23">
        <f t="shared" ca="1" si="4"/>
        <v>0.96500945678965333</v>
      </c>
      <c r="E26" s="23">
        <f t="shared" ca="1" si="4"/>
        <v>0.93949082832083242</v>
      </c>
      <c r="F26" s="23">
        <f t="shared" ca="1" si="4"/>
        <v>0.9106334316203093</v>
      </c>
      <c r="G26" s="23">
        <f t="shared" ca="1" si="4"/>
        <v>0.8796036212274716</v>
      </c>
      <c r="H26" s="23">
        <f t="shared" ca="1" si="4"/>
        <v>0.84732064969576371</v>
      </c>
      <c r="I26" s="23">
        <f t="shared" ca="1" si="4"/>
        <v>0.81448743322847084</v>
      </c>
      <c r="J26" s="23">
        <f t="shared" ca="1" si="4"/>
        <v>0.7816322903689783</v>
      </c>
      <c r="K26" s="23">
        <f t="shared" ca="1" si="4"/>
        <v>0.749138658767875</v>
      </c>
      <c r="L26" s="23">
        <f t="shared" ca="1" si="4"/>
        <v>0.71728188403453119</v>
      </c>
      <c r="M26" s="24">
        <f ca="1">C26*'Balance y flujos'!D$12</f>
        <v>7463.9333763163768</v>
      </c>
      <c r="N26" s="24">
        <f ca="1">D26*'Balance y flujos'!E$12</f>
        <v>7306.9131401173163</v>
      </c>
      <c r="O26" s="24">
        <f ca="1">E26*'Balance y flujos'!F$12</f>
        <v>7113.6897469529486</v>
      </c>
      <c r="P26" s="24">
        <f ca="1">F26*'Balance y flujos'!G$12</f>
        <v>6895.1856798092922</v>
      </c>
      <c r="Q26" s="24">
        <f ca="1">G26*'Balance y flujos'!H$12</f>
        <v>-872943.3888195703</v>
      </c>
      <c r="R26" s="24">
        <f ca="1">H26*'Balance y flujos'!I$12</f>
        <v>21474.310164493927</v>
      </c>
      <c r="S26" s="24">
        <f ca="1">I26*'Balance y flujos'!J$12</f>
        <v>20642.192271026117</v>
      </c>
      <c r="T26" s="24">
        <f ca="1">J26*'Balance y flujos'!K$12</f>
        <v>19809.518679845693</v>
      </c>
      <c r="U26" s="24">
        <f ca="1">K26*'Balance y flujos'!L$12</f>
        <v>18986.007151331152</v>
      </c>
      <c r="V26" s="24">
        <f ca="1">L26*'Balance y flujos'!M$12</f>
        <v>735460.52001922089</v>
      </c>
      <c r="W26" s="18">
        <f t="shared" ca="1" si="5"/>
        <v>-27791.11859045655</v>
      </c>
      <c r="X26" s="18">
        <f ca="1">'Metrics and Escenarios'!$N$13-W26</f>
        <v>30699.165346263326</v>
      </c>
    </row>
    <row r="27" spans="1:24" x14ac:dyDescent="0.25">
      <c r="A27">
        <v>22</v>
      </c>
      <c r="B27" s="18">
        <f t="shared" ca="1" si="3"/>
        <v>-93.179546376354708</v>
      </c>
      <c r="C27" s="23">
        <f t="shared" ca="1" si="4"/>
        <v>1.0028511202416444</v>
      </c>
      <c r="D27" s="23">
        <f t="shared" ca="1" si="4"/>
        <v>0.99878897484827978</v>
      </c>
      <c r="E27" s="23">
        <f t="shared" ca="1" si="4"/>
        <v>0.98924941095421304</v>
      </c>
      <c r="F27" s="23">
        <f t="shared" ca="1" si="4"/>
        <v>0.97550147666303155</v>
      </c>
      <c r="G27" s="23">
        <f t="shared" ca="1" si="4"/>
        <v>0.95861105850588113</v>
      </c>
      <c r="H27" s="23">
        <f t="shared" ca="1" si="4"/>
        <v>0.93945136508165428</v>
      </c>
      <c r="I27" s="23">
        <f t="shared" ca="1" si="4"/>
        <v>0.91871749027347538</v>
      </c>
      <c r="J27" s="23">
        <f t="shared" ca="1" si="4"/>
        <v>0.89695607182466119</v>
      </c>
      <c r="K27" s="23">
        <f t="shared" ca="1" si="4"/>
        <v>0.87458490237244901</v>
      </c>
      <c r="L27" s="23">
        <f t="shared" ca="1" si="4"/>
        <v>0.85192372775752667</v>
      </c>
      <c r="M27" s="24">
        <f ca="1">C27*'Balance y flujos'!D$12</f>
        <v>7593.4447859740485</v>
      </c>
      <c r="N27" s="24">
        <f ca="1">D27*'Balance y flujos'!E$12</f>
        <v>7562.6868039221554</v>
      </c>
      <c r="O27" s="24">
        <f ca="1">E27*'Balance y flujos'!F$12</f>
        <v>7490.4545949234634</v>
      </c>
      <c r="P27" s="24">
        <f ca="1">F27*'Balance y flujos'!G$12</f>
        <v>7386.3572091259266</v>
      </c>
      <c r="Q27" s="24">
        <f ca="1">G27*'Balance y flujos'!H$12</f>
        <v>-951352.59311947913</v>
      </c>
      <c r="R27" s="24">
        <f ca="1">H27*'Balance y flujos'!I$12</f>
        <v>23809.250967109445</v>
      </c>
      <c r="S27" s="24">
        <f ca="1">I27*'Balance y flujos'!J$12</f>
        <v>23283.776155770327</v>
      </c>
      <c r="T27" s="24">
        <f ca="1">J27*'Balance y flujos'!K$12</f>
        <v>22732.259502001805</v>
      </c>
      <c r="U27" s="24">
        <f ca="1">K27*'Balance y flujos'!L$12</f>
        <v>22165.289451488166</v>
      </c>
      <c r="V27" s="24">
        <f ca="1">L27*'Balance y flujos'!M$12</f>
        <v>873514.69733076403</v>
      </c>
      <c r="W27" s="18">
        <f t="shared" ca="1" si="5"/>
        <v>44185.623681600206</v>
      </c>
      <c r="X27" s="18">
        <f ca="1">'Metrics and Escenarios'!$N$13-W27</f>
        <v>-41277.57692579343</v>
      </c>
    </row>
    <row r="28" spans="1:24" x14ac:dyDescent="0.25">
      <c r="A28">
        <v>23</v>
      </c>
      <c r="B28" s="18">
        <f t="shared" ca="1" si="3"/>
        <v>123.66256349678287</v>
      </c>
      <c r="C28" s="23">
        <f t="shared" ca="1" si="4"/>
        <v>0.98133916278613642</v>
      </c>
      <c r="D28" s="23">
        <f t="shared" ca="1" si="4"/>
        <v>0.9563989119885975</v>
      </c>
      <c r="E28" s="23">
        <f t="shared" ca="1" si="4"/>
        <v>0.92694464704417856</v>
      </c>
      <c r="F28" s="23">
        <f t="shared" ca="1" si="4"/>
        <v>0.89445521074585699</v>
      </c>
      <c r="G28" s="23">
        <f t="shared" ca="1" si="4"/>
        <v>0.86011350906498218</v>
      </c>
      <c r="H28" s="23">
        <f t="shared" ca="1" si="4"/>
        <v>0.82484111901767765</v>
      </c>
      <c r="I28" s="23">
        <f t="shared" ca="1" si="4"/>
        <v>0.78933371293776078</v>
      </c>
      <c r="J28" s="23">
        <f t="shared" ca="1" si="4"/>
        <v>0.75410619527948375</v>
      </c>
      <c r="K28" s="23">
        <f t="shared" ca="1" si="4"/>
        <v>0.71952514789532196</v>
      </c>
      <c r="L28" s="23">
        <f t="shared" ca="1" si="4"/>
        <v>0.68584721999024789</v>
      </c>
      <c r="M28" s="24">
        <f ca="1">C28*'Balance y flujos'!D$12</f>
        <v>7430.5593308156976</v>
      </c>
      <c r="N28" s="24">
        <f ca="1">D28*'Balance y flujos'!E$12</f>
        <v>7241.7153303883715</v>
      </c>
      <c r="O28" s="24">
        <f ca="1">E28*'Balance y flujos'!F$12</f>
        <v>7018.6918625450053</v>
      </c>
      <c r="P28" s="24">
        <f ca="1">F28*'Balance y flujos'!G$12</f>
        <v>6772.686512718722</v>
      </c>
      <c r="Q28" s="24">
        <f ca="1">G28*'Balance y flujos'!H$12</f>
        <v>-853600.8529897898</v>
      </c>
      <c r="R28" s="24">
        <f ca="1">H28*'Balance y flujos'!I$12</f>
        <v>20904.593830651709</v>
      </c>
      <c r="S28" s="24">
        <f ca="1">I28*'Balance y flujos'!J$12</f>
        <v>20004.701857559172</v>
      </c>
      <c r="T28" s="24">
        <f ca="1">J28*'Balance y flujos'!K$12</f>
        <v>19111.903315719494</v>
      </c>
      <c r="U28" s="24">
        <f ca="1">K28*'Balance y flujos'!L$12</f>
        <v>18235.488775831684</v>
      </c>
      <c r="V28" s="24">
        <f ca="1">L28*'Balance y flujos'!M$12</f>
        <v>703229.18268974626</v>
      </c>
      <c r="W28" s="18">
        <f t="shared" ca="1" si="5"/>
        <v>-43651.329483813723</v>
      </c>
      <c r="X28" s="18">
        <f ca="1">'Metrics and Escenarios'!$N$13-W28</f>
        <v>46559.376239620498</v>
      </c>
    </row>
    <row r="29" spans="1:24" x14ac:dyDescent="0.25">
      <c r="A29">
        <v>24</v>
      </c>
      <c r="B29" s="18">
        <f t="shared" ca="1" si="3"/>
        <v>-114.72639382647255</v>
      </c>
      <c r="C29" s="23">
        <f t="shared" ca="1" si="4"/>
        <v>1.0050142778764237</v>
      </c>
      <c r="D29" s="23">
        <f t="shared" ca="1" si="4"/>
        <v>1.0031024130075805</v>
      </c>
      <c r="E29" s="23">
        <f t="shared" ca="1" si="4"/>
        <v>0.99566468479966619</v>
      </c>
      <c r="F29" s="23">
        <f t="shared" ca="1" si="4"/>
        <v>0.98394540500247818</v>
      </c>
      <c r="G29" s="23">
        <f t="shared" ca="1" si="4"/>
        <v>0.96899441333742187</v>
      </c>
      <c r="H29" s="23">
        <f t="shared" ca="1" si="4"/>
        <v>0.95167554171467406</v>
      </c>
      <c r="I29" s="23">
        <f t="shared" ca="1" si="4"/>
        <v>0.93267934339251202</v>
      </c>
      <c r="J29" s="23">
        <f t="shared" ca="1" si="4"/>
        <v>0.91255135789264374</v>
      </c>
      <c r="K29" s="23">
        <f t="shared" ca="1" si="4"/>
        <v>0.89171050970167876</v>
      </c>
      <c r="L29" s="23">
        <f t="shared" ca="1" si="4"/>
        <v>0.87047918629138199</v>
      </c>
      <c r="M29" s="24">
        <f ca="1">C29*'Balance y flujos'!D$12</f>
        <v>7609.8239051987412</v>
      </c>
      <c r="N29" s="24">
        <f ca="1">D29*'Balance y flujos'!E$12</f>
        <v>7595.3475387403723</v>
      </c>
      <c r="O29" s="24">
        <f ca="1">E29*'Balance y flujos'!F$12</f>
        <v>7539.0301279702962</v>
      </c>
      <c r="P29" s="24">
        <f ca="1">F29*'Balance y flujos'!G$12</f>
        <v>7450.2934229149287</v>
      </c>
      <c r="Q29" s="24">
        <f ca="1">G29*'Balance y flujos'!H$12</f>
        <v>-961657.32667811599</v>
      </c>
      <c r="R29" s="24">
        <f ca="1">H29*'Balance y flujos'!I$12</f>
        <v>24119.057839652065</v>
      </c>
      <c r="S29" s="24">
        <f ca="1">I29*'Balance y flujos'!J$12</f>
        <v>23637.622323047086</v>
      </c>
      <c r="T29" s="24">
        <f ca="1">J29*'Balance y flujos'!K$12</f>
        <v>23127.503038493116</v>
      </c>
      <c r="U29" s="24">
        <f ca="1">K29*'Balance y flujos'!L$12</f>
        <v>22599.317117018632</v>
      </c>
      <c r="V29" s="24">
        <f ca="1">L29*'Balance y flujos'!M$12</f>
        <v>892540.42136793677</v>
      </c>
      <c r="W29" s="18">
        <f t="shared" ca="1" si="5"/>
        <v>54561.090002855984</v>
      </c>
      <c r="X29" s="18">
        <f ca="1">'Metrics and Escenarios'!$N$13-W29</f>
        <v>-51653.043247049209</v>
      </c>
    </row>
    <row r="30" spans="1:24" x14ac:dyDescent="0.25">
      <c r="A30">
        <v>25</v>
      </c>
      <c r="B30" s="18">
        <f t="shared" ca="1" si="3"/>
        <v>-65.933783058778886</v>
      </c>
      <c r="C30" s="23">
        <f t="shared" ca="1" si="4"/>
        <v>1.0001224946774265</v>
      </c>
      <c r="D30" s="23">
        <f t="shared" ca="1" si="4"/>
        <v>0.99336122300054741</v>
      </c>
      <c r="E30" s="23">
        <f t="shared" ca="1" si="4"/>
        <v>0.98119651030846311</v>
      </c>
      <c r="F30" s="23">
        <f t="shared" ca="1" si="4"/>
        <v>0.96492788549049646</v>
      </c>
      <c r="G30" s="23">
        <f t="shared" ca="1" si="4"/>
        <v>0.9456405618607262</v>
      </c>
      <c r="H30" s="23">
        <f t="shared" ca="1" si="4"/>
        <v>0.92421857131691787</v>
      </c>
      <c r="I30" s="23">
        <f t="shared" ca="1" si="4"/>
        <v>0.90136170986930586</v>
      </c>
      <c r="J30" s="23">
        <f t="shared" ca="1" si="4"/>
        <v>0.8776169983285822</v>
      </c>
      <c r="K30" s="23">
        <f t="shared" ca="1" si="4"/>
        <v>0.85339984533600433</v>
      </c>
      <c r="L30" s="23">
        <f t="shared" ca="1" si="4"/>
        <v>0.8290257681724984</v>
      </c>
      <c r="M30" s="24">
        <f ca="1">C30*'Balance y flujos'!D$12</f>
        <v>7572.784024725167</v>
      </c>
      <c r="N30" s="24">
        <f ca="1">D30*'Balance y flujos'!E$12</f>
        <v>7521.5886457451043</v>
      </c>
      <c r="O30" s="24">
        <f ca="1">E30*'Balance y flujos'!F$12</f>
        <v>7429.4791867235872</v>
      </c>
      <c r="P30" s="24">
        <f ca="1">F30*'Balance y flujos'!G$12</f>
        <v>7306.2954939445535</v>
      </c>
      <c r="Q30" s="24">
        <f ca="1">G30*'Balance y flujos'!H$12</f>
        <v>-938480.30721381854</v>
      </c>
      <c r="R30" s="24">
        <f ca="1">H30*'Balance y flujos'!I$12</f>
        <v>23423.194356671389</v>
      </c>
      <c r="S30" s="24">
        <f ca="1">I30*'Balance y flujos'!J$12</f>
        <v>22843.915033915448</v>
      </c>
      <c r="T30" s="24">
        <f ca="1">J30*'Balance y flujos'!K$12</f>
        <v>22242.134231600503</v>
      </c>
      <c r="U30" s="24">
        <f ca="1">K30*'Balance y flujos'!L$12</f>
        <v>21628.379975935488</v>
      </c>
      <c r="V30" s="24">
        <f ca="1">L30*'Balance y flujos'!M$12</f>
        <v>850036.41684072837</v>
      </c>
      <c r="W30" s="18">
        <f t="shared" ca="1" si="5"/>
        <v>31523.880576170981</v>
      </c>
      <c r="X30" s="18">
        <f ca="1">'Metrics and Escenarios'!$N$13-W30</f>
        <v>-28615.833820364205</v>
      </c>
    </row>
    <row r="31" spans="1:24" x14ac:dyDescent="0.25">
      <c r="A31">
        <v>26</v>
      </c>
      <c r="B31" s="18">
        <f t="shared" ca="1" si="3"/>
        <v>-169.18987620077428</v>
      </c>
      <c r="C31" s="23">
        <f t="shared" ca="1" si="4"/>
        <v>1.0105028684378947</v>
      </c>
      <c r="D31" s="23">
        <f t="shared" ca="1" si="4"/>
        <v>1.0140886292584217</v>
      </c>
      <c r="E31" s="23">
        <f t="shared" ca="1" si="4"/>
        <v>1.0120665249118996</v>
      </c>
      <c r="F31" s="23">
        <f t="shared" ca="1" si="4"/>
        <v>1.0056162390281795</v>
      </c>
      <c r="G31" s="23">
        <f t="shared" ca="1" si="4"/>
        <v>0.99574438957184974</v>
      </c>
      <c r="H31" s="23">
        <f t="shared" ca="1" si="4"/>
        <v>0.98328818750293723</v>
      </c>
      <c r="I31" s="23">
        <f t="shared" ca="1" si="4"/>
        <v>0.9689237273442588</v>
      </c>
      <c r="J31" s="23">
        <f t="shared" ca="1" si="4"/>
        <v>0.95319085615808141</v>
      </c>
      <c r="K31" s="23">
        <f t="shared" ca="1" si="4"/>
        <v>0.93650857038602398</v>
      </c>
      <c r="L31" s="23">
        <f t="shared" ca="1" si="4"/>
        <v>0.91920331344672213</v>
      </c>
      <c r="M31" s="24">
        <f ca="1">C31*'Balance y flujos'!D$12</f>
        <v>7651.382725386633</v>
      </c>
      <c r="N31" s="24">
        <f ca="1">D31*'Balance y flujos'!E$12</f>
        <v>7678.533591808181</v>
      </c>
      <c r="O31" s="24">
        <f ca="1">E31*'Balance y flujos'!F$12</f>
        <v>7663.2225078428028</v>
      </c>
      <c r="P31" s="24">
        <f ca="1">F31*'Balance y flujos'!G$12</f>
        <v>7614.3818686659988</v>
      </c>
      <c r="Q31" s="24">
        <f ca="1">G31*'Balance y flujos'!H$12</f>
        <v>-988204.75593078113</v>
      </c>
      <c r="R31" s="24">
        <f ca="1">H31*'Balance y flujos'!I$12</f>
        <v>24920.241855433098</v>
      </c>
      <c r="S31" s="24">
        <f ca="1">I31*'Balance y flujos'!J$12</f>
        <v>24556.192102953049</v>
      </c>
      <c r="T31" s="24">
        <f ca="1">J31*'Balance y flujos'!K$12</f>
        <v>24157.461639165449</v>
      </c>
      <c r="U31" s="24">
        <f ca="1">K31*'Balance y flujos'!L$12</f>
        <v>23734.669418710873</v>
      </c>
      <c r="V31" s="24">
        <f ca="1">L31*'Balance y flujos'!M$12</f>
        <v>942499.40219927754</v>
      </c>
      <c r="W31" s="18">
        <f t="shared" ca="1" si="5"/>
        <v>82270.731978462427</v>
      </c>
      <c r="X31" s="18">
        <f ca="1">'Metrics and Escenarios'!$N$13-W31</f>
        <v>-79362.685222655651</v>
      </c>
    </row>
    <row r="32" spans="1:24" x14ac:dyDescent="0.25">
      <c r="A32">
        <v>27</v>
      </c>
      <c r="B32" s="18">
        <f t="shared" ca="1" si="3"/>
        <v>-14.795229357073234</v>
      </c>
      <c r="C32" s="23">
        <f t="shared" ca="1" si="4"/>
        <v>0.99502106798383727</v>
      </c>
      <c r="D32" s="23">
        <f t="shared" ca="1" si="4"/>
        <v>0.98325319087867813</v>
      </c>
      <c r="E32" s="23">
        <f t="shared" ca="1" si="4"/>
        <v>0.96625829994062251</v>
      </c>
      <c r="F32" s="23">
        <f t="shared" ca="1" si="4"/>
        <v>0.94539038404995834</v>
      </c>
      <c r="G32" s="23">
        <f t="shared" ca="1" si="4"/>
        <v>0.92176772278255825</v>
      </c>
      <c r="H32" s="23">
        <f t="shared" ca="1" si="4"/>
        <v>0.89629128991392992</v>
      </c>
      <c r="I32" s="23">
        <f t="shared" ca="1" si="4"/>
        <v>0.86966635948525484</v>
      </c>
      <c r="J32" s="23">
        <f t="shared" ca="1" si="4"/>
        <v>0.84243746581465084</v>
      </c>
      <c r="K32" s="23">
        <f t="shared" ca="1" si="4"/>
        <v>0.81501253312461763</v>
      </c>
      <c r="L32" s="23">
        <f t="shared" ca="1" si="4"/>
        <v>0.78769635900862178</v>
      </c>
      <c r="M32" s="24">
        <f ca="1">C32*'Balance y flujos'!D$12</f>
        <v>7534.1567537917408</v>
      </c>
      <c r="N32" s="24">
        <f ca="1">D32*'Balance y flujos'!E$12</f>
        <v>7445.0520768935166</v>
      </c>
      <c r="O32" s="24">
        <f ca="1">E32*'Balance y flujos'!F$12</f>
        <v>7316.3692012632027</v>
      </c>
      <c r="P32" s="24">
        <f ca="1">F32*'Balance y flujos'!G$12</f>
        <v>7158.3603364220025</v>
      </c>
      <c r="Q32" s="24">
        <f ca="1">G32*'Balance y flujos'!H$12</f>
        <v>-914788.22984769894</v>
      </c>
      <c r="R32" s="24">
        <f ca="1">H32*'Balance y flujos'!I$12</f>
        <v>22715.411413916245</v>
      </c>
      <c r="S32" s="24">
        <f ca="1">I32*'Balance y flujos'!J$12</f>
        <v>22040.634970855721</v>
      </c>
      <c r="T32" s="24">
        <f ca="1">J32*'Balance y flujos'!K$12</f>
        <v>21350.551814817303</v>
      </c>
      <c r="U32" s="24">
        <f ca="1">K32*'Balance y flujos'!L$12</f>
        <v>20655.500288529583</v>
      </c>
      <c r="V32" s="24">
        <f ca="1">L32*'Balance y flujos'!M$12</f>
        <v>807659.56412449758</v>
      </c>
      <c r="W32" s="18">
        <f t="shared" ca="1" si="5"/>
        <v>9087.3711332879029</v>
      </c>
      <c r="X32" s="18">
        <f ca="1">'Metrics and Escenarios'!$N$13-W32</f>
        <v>-6179.3243774811272</v>
      </c>
    </row>
    <row r="33" spans="1:24" x14ac:dyDescent="0.25">
      <c r="A33">
        <v>28</v>
      </c>
      <c r="B33" s="18">
        <f t="shared" ca="1" si="3"/>
        <v>54.113302176915909</v>
      </c>
      <c r="C33" s="23">
        <f t="shared" ca="1" si="4"/>
        <v>0.98818809346978853</v>
      </c>
      <c r="D33" s="23">
        <f t="shared" ca="1" si="4"/>
        <v>0.96979523399263934</v>
      </c>
      <c r="E33" s="23">
        <f t="shared" ca="1" si="4"/>
        <v>0.9464883198864571</v>
      </c>
      <c r="F33" s="23">
        <f t="shared" ca="1" si="4"/>
        <v>0.91968804809972327</v>
      </c>
      <c r="G33" s="23">
        <f t="shared" ca="1" si="4"/>
        <v>0.89054977655925238</v>
      </c>
      <c r="H33" s="23">
        <f t="shared" ca="1" si="4"/>
        <v>0.85998963906078041</v>
      </c>
      <c r="I33" s="23">
        <f t="shared" ca="1" si="4"/>
        <v>0.82871281455431089</v>
      </c>
      <c r="J33" s="23">
        <f t="shared" ca="1" si="4"/>
        <v>0.79725343121355741</v>
      </c>
      <c r="K33" s="23">
        <f t="shared" ca="1" si="4"/>
        <v>0.76600279059552001</v>
      </c>
      <c r="L33" s="23">
        <f t="shared" ca="1" si="4"/>
        <v>0.73524527634515979</v>
      </c>
      <c r="M33" s="24">
        <f ca="1">C33*'Balance y flujos'!D$12</f>
        <v>7482.4184512170832</v>
      </c>
      <c r="N33" s="24">
        <f ca="1">D33*'Balance y flujos'!E$12</f>
        <v>7343.1503583996182</v>
      </c>
      <c r="O33" s="24">
        <f ca="1">E33*'Balance y flujos'!F$12</f>
        <v>7166.6737490360165</v>
      </c>
      <c r="P33" s="24">
        <f ca="1">F33*'Balance y flujos'!G$12</f>
        <v>6963.7459365680752</v>
      </c>
      <c r="Q33" s="24">
        <f ca="1">G33*'Balance y flujos'!H$12</f>
        <v>-883806.66143381409</v>
      </c>
      <c r="R33" s="24">
        <f ca="1">H33*'Balance y flujos'!I$12</f>
        <v>21795.390274122707</v>
      </c>
      <c r="S33" s="24">
        <f ca="1">I33*'Balance y flujos'!J$12</f>
        <v>21002.717239830989</v>
      </c>
      <c r="T33" s="24">
        <f ca="1">J33*'Balance y flujos'!K$12</f>
        <v>20205.417474168931</v>
      </c>
      <c r="U33" s="24">
        <f ca="1">K33*'Balance y flujos'!L$12</f>
        <v>19413.408038647885</v>
      </c>
      <c r="V33" s="24">
        <f ca="1">L33*'Balance y flujos'!M$12</f>
        <v>753879.17263564211</v>
      </c>
      <c r="W33" s="18">
        <f t="shared" ca="1" si="5"/>
        <v>-18554.567276180722</v>
      </c>
      <c r="X33" s="18">
        <f ca="1">'Metrics and Escenarios'!$N$13-W33</f>
        <v>21462.614031987498</v>
      </c>
    </row>
    <row r="34" spans="1:24" x14ac:dyDescent="0.25">
      <c r="A34">
        <v>29</v>
      </c>
      <c r="B34" s="18">
        <f t="shared" ca="1" si="3"/>
        <v>-317.89188588662142</v>
      </c>
      <c r="C34" s="23">
        <f t="shared" ca="1" si="4"/>
        <v>1.0256415276658259</v>
      </c>
      <c r="D34" s="23">
        <f t="shared" ca="1" si="4"/>
        <v>1.0447009882924008</v>
      </c>
      <c r="E34" s="23">
        <f t="shared" ca="1" si="4"/>
        <v>1.0582376262414148</v>
      </c>
      <c r="F34" s="23">
        <f t="shared" ca="1" si="4"/>
        <v>1.0672458206336606</v>
      </c>
      <c r="G34" s="23">
        <f t="shared" ca="1" si="4"/>
        <v>1.0726007572191183</v>
      </c>
      <c r="H34" s="23">
        <f t="shared" ca="1" si="4"/>
        <v>1.0750510785996266</v>
      </c>
      <c r="I34" s="23">
        <f t="shared" ca="1" si="4"/>
        <v>1.0752164862249129</v>
      </c>
      <c r="J34" s="23">
        <f t="shared" ca="1" si="4"/>
        <v>1.0736042878871044</v>
      </c>
      <c r="K34" s="23">
        <f t="shared" ca="1" si="4"/>
        <v>1.0706170913093234</v>
      </c>
      <c r="L34" s="23">
        <f t="shared" ca="1" si="4"/>
        <v>1.0665765806590055</v>
      </c>
      <c r="M34" s="24">
        <f ca="1">C34*'Balance y flujos'!D$12</f>
        <v>7766.010480853739</v>
      </c>
      <c r="N34" s="24">
        <f ca="1">D34*'Balance y flujos'!E$12</f>
        <v>7910.3259819257919</v>
      </c>
      <c r="O34" s="24">
        <f ca="1">E34*'Balance y flujos'!F$12</f>
        <v>8012.8234621387983</v>
      </c>
      <c r="P34" s="24">
        <f ca="1">F34*'Balance y flujos'!G$12</f>
        <v>8081.0322175145284</v>
      </c>
      <c r="Q34" s="24">
        <f ca="1">G34*'Balance y flujos'!H$12</f>
        <v>-1064479.1781901447</v>
      </c>
      <c r="R34" s="24">
        <f ca="1">H34*'Balance y flujos'!I$12</f>
        <v>27245.860599303582</v>
      </c>
      <c r="S34" s="24">
        <f ca="1">I34*'Balance y flujos'!J$12</f>
        <v>27250.05265416528</v>
      </c>
      <c r="T34" s="24">
        <f ca="1">J34*'Balance y flujos'!K$12</f>
        <v>27209.193450314629</v>
      </c>
      <c r="U34" s="24">
        <f ca="1">K34*'Balance y flujos'!L$12</f>
        <v>27133.486590276912</v>
      </c>
      <c r="V34" s="24">
        <f ca="1">L34*'Balance y flujos'!M$12</f>
        <v>1093607.665426597</v>
      </c>
      <c r="W34" s="18">
        <f t="shared" ca="1" si="5"/>
        <v>169737.27267294563</v>
      </c>
      <c r="X34" s="18">
        <f ca="1">'Metrics and Escenarios'!$N$13-W34</f>
        <v>-166829.22591713886</v>
      </c>
    </row>
    <row r="35" spans="1:24" x14ac:dyDescent="0.25">
      <c r="A35">
        <v>30</v>
      </c>
      <c r="B35" s="18">
        <f t="shared" ca="1" si="3"/>
        <v>275.46564089284499</v>
      </c>
      <c r="C35" s="23">
        <f t="shared" ca="1" si="4"/>
        <v>0.96655463306688671</v>
      </c>
      <c r="D35" s="23">
        <f t="shared" ca="1" si="4"/>
        <v>0.92779841362610516</v>
      </c>
      <c r="E35" s="23">
        <f t="shared" ca="1" si="4"/>
        <v>0.88567753523264048</v>
      </c>
      <c r="F35" s="23">
        <f t="shared" ca="1" si="4"/>
        <v>0.8417588728182448</v>
      </c>
      <c r="G35" s="23">
        <f t="shared" ca="1" si="4"/>
        <v>0.79724563366079182</v>
      </c>
      <c r="H35" s="23">
        <f t="shared" ca="1" si="4"/>
        <v>0.75303291475732026</v>
      </c>
      <c r="I35" s="23">
        <f t="shared" ca="1" si="4"/>
        <v>0.70976010600568129</v>
      </c>
      <c r="J35" s="23">
        <f t="shared" ca="1" si="4"/>
        <v>0.66786812656075289</v>
      </c>
      <c r="K35" s="23">
        <f t="shared" ca="1" si="4"/>
        <v>0.62764122658163335</v>
      </c>
      <c r="L35" s="23">
        <f t="shared" ca="1" si="4"/>
        <v>0.5892507497181253</v>
      </c>
      <c r="M35" s="24">
        <f ca="1">C35*'Balance y flujos'!D$12</f>
        <v>7318.6129931752066</v>
      </c>
      <c r="N35" s="24">
        <f ca="1">D35*'Balance y flujos'!E$12</f>
        <v>7025.1564605986105</v>
      </c>
      <c r="O35" s="24">
        <f ca="1">E35*'Balance y flujos'!F$12</f>
        <v>6706.2232132184481</v>
      </c>
      <c r="P35" s="24">
        <f ca="1">F35*'Balance y flujos'!G$12</f>
        <v>6373.6774031911436</v>
      </c>
      <c r="Q35" s="24">
        <f ca="1">G35*'Balance y flujos'!H$12</f>
        <v>-791209.00411741226</v>
      </c>
      <c r="R35" s="24">
        <f ca="1">H35*'Balance y flujos'!I$12</f>
        <v>19084.702327717223</v>
      </c>
      <c r="S35" s="24">
        <f ca="1">I35*'Balance y flujos'!J$12</f>
        <v>17988.00567910471</v>
      </c>
      <c r="T35" s="24">
        <f ca="1">J35*'Balance y flujos'!K$12</f>
        <v>16926.304467965805</v>
      </c>
      <c r="U35" s="24">
        <f ca="1">K35*'Balance y flujos'!L$12</f>
        <v>15906.802668478376</v>
      </c>
      <c r="V35" s="24">
        <f ca="1">L35*'Balance y flujos'!M$12</f>
        <v>604184.59249494306</v>
      </c>
      <c r="W35" s="18">
        <f t="shared" ca="1" si="5"/>
        <v>-89694.926409019623</v>
      </c>
      <c r="X35" s="18">
        <f ca="1">'Metrics and Escenarios'!$N$13-W35</f>
        <v>92602.973164826399</v>
      </c>
    </row>
    <row r="36" spans="1:24" x14ac:dyDescent="0.25">
      <c r="A36">
        <v>31</v>
      </c>
      <c r="B36" s="18">
        <f t="shared" ca="1" si="3"/>
        <v>218.53590351527509</v>
      </c>
      <c r="C36" s="23">
        <f t="shared" ca="1" si="4"/>
        <v>0.97207289596805369</v>
      </c>
      <c r="D36" s="23">
        <f t="shared" ca="1" si="4"/>
        <v>0.93842264633259687</v>
      </c>
      <c r="E36" s="23">
        <f t="shared" ca="1" si="4"/>
        <v>0.90093386203821224</v>
      </c>
      <c r="F36" s="23">
        <f t="shared" ca="1" si="4"/>
        <v>0.86114723448452468</v>
      </c>
      <c r="G36" s="23">
        <f t="shared" ca="1" si="4"/>
        <v>0.82026519606962489</v>
      </c>
      <c r="H36" s="23">
        <f t="shared" ca="1" si="4"/>
        <v>0.77919924296073462</v>
      </c>
      <c r="I36" s="23">
        <f t="shared" ca="1" si="4"/>
        <v>0.73861576766965698</v>
      </c>
      <c r="J36" s="23">
        <f t="shared" ca="1" si="4"/>
        <v>0.69898866677688309</v>
      </c>
      <c r="K36" s="23">
        <f t="shared" ca="1" si="4"/>
        <v>0.66063762795436776</v>
      </c>
      <c r="L36" s="23">
        <f t="shared" ca="1" si="4"/>
        <v>0.62376990072021943</v>
      </c>
      <c r="M36" s="24">
        <f ca="1">C36*'Balance y flujos'!D$12</f>
        <v>7360.3964880616695</v>
      </c>
      <c r="N36" s="24">
        <f ca="1">D36*'Balance y flujos'!E$12</f>
        <v>7105.6016262086814</v>
      </c>
      <c r="O36" s="24">
        <f ca="1">E36*'Balance y flujos'!F$12</f>
        <v>6821.7419306996335</v>
      </c>
      <c r="P36" s="24">
        <f ca="1">F36*'Balance y flujos'!G$12</f>
        <v>6520.4832957426888</v>
      </c>
      <c r="Q36" s="24">
        <f ca="1">G36*'Balance y flujos'!H$12</f>
        <v>-814054.26570270269</v>
      </c>
      <c r="R36" s="24">
        <f ca="1">H36*'Balance y flujos'!I$12</f>
        <v>19747.856055774981</v>
      </c>
      <c r="S36" s="24">
        <f ca="1">I36*'Balance y flujos'!J$12</f>
        <v>18719.317289173934</v>
      </c>
      <c r="T36" s="24">
        <f ca="1">J36*'Balance y flujos'!K$12</f>
        <v>17715.016667211439</v>
      </c>
      <c r="U36" s="24">
        <f ca="1">K36*'Balance y flujos'!L$12</f>
        <v>16743.056284679813</v>
      </c>
      <c r="V36" s="24">
        <f ca="1">L36*'Balance y flujos'!M$12</f>
        <v>639578.58934848686</v>
      </c>
      <c r="W36" s="18">
        <f t="shared" ca="1" si="5"/>
        <v>-73742.206716662971</v>
      </c>
      <c r="X36" s="18">
        <f ca="1">'Metrics and Escenarios'!$N$13-W36</f>
        <v>76650.253472469747</v>
      </c>
    </row>
    <row r="37" spans="1:24" x14ac:dyDescent="0.25">
      <c r="A37">
        <v>32</v>
      </c>
      <c r="B37" s="18">
        <f t="shared" ca="1" si="3"/>
        <v>-37.940721871157137</v>
      </c>
      <c r="C37" s="23">
        <f t="shared" ca="1" si="4"/>
        <v>0.99732676054204106</v>
      </c>
      <c r="D37" s="23">
        <f t="shared" ca="1" si="4"/>
        <v>0.98781531787343957</v>
      </c>
      <c r="E37" s="23">
        <f t="shared" ca="1" si="4"/>
        <v>0.97299100492994439</v>
      </c>
      <c r="F37" s="23">
        <f t="shared" ca="1" si="4"/>
        <v>0.95418363649565352</v>
      </c>
      <c r="G37" s="23">
        <f t="shared" ca="1" si="4"/>
        <v>0.93249707101171242</v>
      </c>
      <c r="H37" s="23">
        <f t="shared" ca="1" si="4"/>
        <v>0.90882518140942847</v>
      </c>
      <c r="I37" s="23">
        <f t="shared" ca="1" si="4"/>
        <v>0.88387132139644453</v>
      </c>
      <c r="J37" s="23">
        <f t="shared" ca="1" si="4"/>
        <v>0.8581816830949881</v>
      </c>
      <c r="K37" s="23">
        <f t="shared" ca="1" si="4"/>
        <v>0.8321680756756149</v>
      </c>
      <c r="L37" s="23">
        <f t="shared" ca="1" si="4"/>
        <v>0.80614060638841645</v>
      </c>
      <c r="M37" s="24">
        <f ca="1">C37*'Balance y flujos'!D$12</f>
        <v>7551.6151270046394</v>
      </c>
      <c r="N37" s="24">
        <f ca="1">D37*'Balance y flujos'!E$12</f>
        <v>7479.5958478901284</v>
      </c>
      <c r="O37" s="24">
        <f ca="1">E37*'Balance y flujos'!F$12</f>
        <v>7367.3482773840424</v>
      </c>
      <c r="P37" s="24">
        <f ca="1">F37*'Balance y flujos'!G$12</f>
        <v>7224.9415822199117</v>
      </c>
      <c r="Q37" s="24">
        <f ca="1">G37*'Balance y flujos'!H$12</f>
        <v>-925436.33699158824</v>
      </c>
      <c r="R37" s="24">
        <f ca="1">H37*'Balance y flujos'!I$12</f>
        <v>23033.067632537957</v>
      </c>
      <c r="S37" s="24">
        <f ca="1">I37*'Balance y flujos'!J$12</f>
        <v>22400.642434459063</v>
      </c>
      <c r="T37" s="24">
        <f ca="1">J37*'Balance y flujos'!K$12</f>
        <v>21749.56983154632</v>
      </c>
      <c r="U37" s="24">
        <f ca="1">K37*'Balance y flujos'!L$12</f>
        <v>21090.286625806464</v>
      </c>
      <c r="V37" s="24">
        <f ca="1">L37*'Balance y flujos'!M$12</f>
        <v>826571.25849632127</v>
      </c>
      <c r="W37" s="18">
        <f t="shared" ca="1" si="5"/>
        <v>19031.988863581442</v>
      </c>
      <c r="X37" s="18">
        <f ca="1">'Metrics and Escenarios'!$N$13-W37</f>
        <v>-16123.942107774667</v>
      </c>
    </row>
    <row r="38" spans="1:24" x14ac:dyDescent="0.25">
      <c r="A38">
        <v>33</v>
      </c>
      <c r="B38" s="18">
        <f t="shared" ca="1" si="3"/>
        <v>-113.29277599759915</v>
      </c>
      <c r="C38" s="23">
        <f t="shared" ca="1" si="4"/>
        <v>1.0048702075650553</v>
      </c>
      <c r="D38" s="23">
        <f t="shared" ca="1" si="4"/>
        <v>1.0028148411356723</v>
      </c>
      <c r="E38" s="23">
        <f t="shared" ca="1" si="4"/>
        <v>0.99523655607909811</v>
      </c>
      <c r="F38" s="23">
        <f t="shared" ca="1" si="4"/>
        <v>0.98338132608255535</v>
      </c>
      <c r="G38" s="23">
        <f t="shared" ca="1" si="4"/>
        <v>0.96830007838637344</v>
      </c>
      <c r="H38" s="23">
        <f t="shared" ca="1" si="4"/>
        <v>0.95085729026874122</v>
      </c>
      <c r="I38" s="23">
        <f t="shared" ca="1" si="4"/>
        <v>0.93174383886089729</v>
      </c>
      <c r="J38" s="23">
        <f t="shared" ca="1" si="4"/>
        <v>0.9115053579158362</v>
      </c>
      <c r="K38" s="23">
        <f t="shared" ca="1" si="4"/>
        <v>0.8905607167484324</v>
      </c>
      <c r="L38" s="23">
        <f t="shared" ca="1" si="4"/>
        <v>0.86923214591349374</v>
      </c>
      <c r="M38" s="24">
        <f ca="1">C38*'Balance y flujos'!D$12</f>
        <v>7608.7330254733333</v>
      </c>
      <c r="N38" s="24">
        <f ca="1">D38*'Balance y flujos'!E$12</f>
        <v>7593.170085789222</v>
      </c>
      <c r="O38" s="24">
        <f ca="1">E38*'Balance y flujos'!F$12</f>
        <v>7535.7883987292298</v>
      </c>
      <c r="P38" s="24">
        <f ca="1">F38*'Balance y flujos'!G$12</f>
        <v>7446.0222982714877</v>
      </c>
      <c r="Q38" s="24">
        <f ca="1">G38*'Balance y flujos'!H$12</f>
        <v>-960968.24913168862</v>
      </c>
      <c r="R38" s="24">
        <f ca="1">H38*'Balance y flujos'!I$12</f>
        <v>24098.320253062127</v>
      </c>
      <c r="S38" s="24">
        <f ca="1">I38*'Balance y flujos'!J$12</f>
        <v>23613.91309976851</v>
      </c>
      <c r="T38" s="24">
        <f ca="1">J38*'Balance y flujos'!K$12</f>
        <v>23100.993442695959</v>
      </c>
      <c r="U38" s="24">
        <f ca="1">K38*'Balance y flujos'!L$12</f>
        <v>22570.177014612505</v>
      </c>
      <c r="V38" s="24">
        <f ca="1">L38*'Balance y flujos'!M$12</f>
        <v>891261.77627007384</v>
      </c>
      <c r="W38" s="18">
        <f t="shared" ca="1" si="5"/>
        <v>53860.644756787573</v>
      </c>
      <c r="X38" s="18">
        <f ca="1">'Metrics and Escenarios'!$N$13-W38</f>
        <v>-50952.598000980797</v>
      </c>
    </row>
    <row r="39" spans="1:24" x14ac:dyDescent="0.25">
      <c r="A39">
        <v>34</v>
      </c>
      <c r="B39" s="18">
        <f t="shared" ca="1" si="3"/>
        <v>191.39946679521799</v>
      </c>
      <c r="C39" s="23">
        <f t="shared" ca="1" si="4"/>
        <v>0.97471433777591487</v>
      </c>
      <c r="D39" s="23">
        <f t="shared" ca="1" si="4"/>
        <v>0.94352958155122824</v>
      </c>
      <c r="E39" s="23">
        <f t="shared" ca="1" si="4"/>
        <v>0.9082982382256759</v>
      </c>
      <c r="F39" s="23">
        <f t="shared" ca="1" si="4"/>
        <v>0.87054553646714317</v>
      </c>
      <c r="G39" s="23">
        <f t="shared" ca="1" si="4"/>
        <v>0.83147058000553875</v>
      </c>
      <c r="H39" s="23">
        <f t="shared" ca="1" si="4"/>
        <v>0.79198990284514159</v>
      </c>
      <c r="I39" s="23">
        <f t="shared" ca="1" si="4"/>
        <v>0.75278025256352299</v>
      </c>
      <c r="J39" s="23">
        <f t="shared" ca="1" si="4"/>
        <v>0.71432902676786814</v>
      </c>
      <c r="K39" s="23">
        <f t="shared" ca="1" si="4"/>
        <v>0.67697088403430095</v>
      </c>
      <c r="L39" s="23">
        <f t="shared" ca="1" si="4"/>
        <v>0.64092855255726922</v>
      </c>
      <c r="M39" s="24">
        <f ca="1">C39*'Balance y flujos'!D$12</f>
        <v>7380.3971064171883</v>
      </c>
      <c r="N39" s="24">
        <f ca="1">D39*'Balance y flujos'!E$12</f>
        <v>7144.2706069033229</v>
      </c>
      <c r="O39" s="24">
        <f ca="1">E39*'Balance y flujos'!F$12</f>
        <v>6877.5039304959473</v>
      </c>
      <c r="P39" s="24">
        <f ca="1">F39*'Balance y flujos'!G$12</f>
        <v>6591.6458898171995</v>
      </c>
      <c r="Q39" s="24">
        <f ca="1">G39*'Balance y flujos'!H$12</f>
        <v>-825174.80407928512</v>
      </c>
      <c r="R39" s="24">
        <f ca="1">H39*'Balance y flujos'!I$12</f>
        <v>20072.019756571044</v>
      </c>
      <c r="S39" s="24">
        <f ca="1">I39*'Balance y flujos'!J$12</f>
        <v>19078.298912058239</v>
      </c>
      <c r="T39" s="24">
        <f ca="1">J39*'Balance y flujos'!K$12</f>
        <v>18103.799412680572</v>
      </c>
      <c r="U39" s="24">
        <f ca="1">K39*'Balance y flujos'!L$12</f>
        <v>17157.002772567874</v>
      </c>
      <c r="V39" s="24">
        <f ca="1">L39*'Balance y flujos'!M$12</f>
        <v>657172.10632388259</v>
      </c>
      <c r="W39" s="18">
        <f t="shared" ca="1" si="5"/>
        <v>-65597.759367891122</v>
      </c>
      <c r="X39" s="18">
        <f ca="1">'Metrics and Escenarios'!$N$13-W39</f>
        <v>68505.806123697897</v>
      </c>
    </row>
    <row r="40" spans="1:24" x14ac:dyDescent="0.25">
      <c r="A40">
        <v>35</v>
      </c>
      <c r="B40" s="18">
        <f t="shared" ca="1" si="3"/>
        <v>185.23978382739986</v>
      </c>
      <c r="C40" s="23">
        <f t="shared" ca="1" si="4"/>
        <v>0.97531491585594288</v>
      </c>
      <c r="D40" s="23">
        <f t="shared" ca="1" si="4"/>
        <v>0.94469266644617478</v>
      </c>
      <c r="E40" s="23">
        <f t="shared" ca="1" si="4"/>
        <v>0.90997823874450712</v>
      </c>
      <c r="F40" s="23">
        <f t="shared" ca="1" si="4"/>
        <v>0.87269309484194002</v>
      </c>
      <c r="G40" s="23">
        <f t="shared" ca="1" si="4"/>
        <v>0.83403532506730071</v>
      </c>
      <c r="H40" s="23">
        <f t="shared" ca="1" si="4"/>
        <v>0.79492236244284264</v>
      </c>
      <c r="I40" s="23">
        <f t="shared" ca="1" si="4"/>
        <v>0.75603308165269845</v>
      </c>
      <c r="J40" s="23">
        <f t="shared" ca="1" si="4"/>
        <v>0.71785774621621978</v>
      </c>
      <c r="K40" s="23">
        <f t="shared" ca="1" si="4"/>
        <v>0.68073423930170041</v>
      </c>
      <c r="L40" s="23">
        <f t="shared" ca="1" si="4"/>
        <v>0.64488865320723743</v>
      </c>
      <c r="M40" s="24">
        <f ca="1">C40*'Balance y flujos'!D$12</f>
        <v>7384.9445974637756</v>
      </c>
      <c r="N40" s="24">
        <f ca="1">D40*'Balance y flujos'!E$12</f>
        <v>7153.0773188398352</v>
      </c>
      <c r="O40" s="24">
        <f ca="1">E40*'Balance y flujos'!F$12</f>
        <v>6890.2246533656371</v>
      </c>
      <c r="P40" s="24">
        <f ca="1">F40*'Balance y flujos'!G$12</f>
        <v>6607.906893683602</v>
      </c>
      <c r="Q40" s="24">
        <f ca="1">G40*'Balance y flujos'!H$12</f>
        <v>-827720.12925944803</v>
      </c>
      <c r="R40" s="24">
        <f ca="1">H40*'Balance y flujos'!I$12</f>
        <v>20146.339374496667</v>
      </c>
      <c r="S40" s="24">
        <f ca="1">I40*'Balance y flujos'!J$12</f>
        <v>19160.737904661713</v>
      </c>
      <c r="T40" s="24">
        <f ca="1">J40*'Balance y flujos'!K$12</f>
        <v>18193.230510511825</v>
      </c>
      <c r="U40" s="24">
        <f ca="1">K40*'Balance y flujos'!L$12</f>
        <v>17252.380429539098</v>
      </c>
      <c r="V40" s="24">
        <f ca="1">L40*'Balance y flujos'!M$12</f>
        <v>661232.57090298505</v>
      </c>
      <c r="W40" s="18">
        <f t="shared" ca="1" si="5"/>
        <v>-63698.716673900839</v>
      </c>
      <c r="X40" s="18">
        <f ca="1">'Metrics and Escenarios'!$N$13-W40</f>
        <v>66606.763429707615</v>
      </c>
    </row>
    <row r="41" spans="1:24" x14ac:dyDescent="0.25">
      <c r="A41">
        <v>36</v>
      </c>
      <c r="B41" s="18">
        <f t="shared" ca="1" si="3"/>
        <v>-198.75528996024298</v>
      </c>
      <c r="C41" s="23">
        <f t="shared" ca="1" si="4"/>
        <v>1.0134948828066166</v>
      </c>
      <c r="D41" s="23">
        <f t="shared" ca="1" si="4"/>
        <v>1.0201027828112987</v>
      </c>
      <c r="E41" s="23">
        <f t="shared" ca="1" si="4"/>
        <v>1.021083102295117</v>
      </c>
      <c r="F41" s="23">
        <f t="shared" ca="1" si="4"/>
        <v>1.0175794229720796</v>
      </c>
      <c r="G41" s="23">
        <f t="shared" ca="1" si="4"/>
        <v>1.0105735243383278</v>
      </c>
      <c r="H41" s="23">
        <f t="shared" ca="1" si="4"/>
        <v>1.0008866106784817</v>
      </c>
      <c r="I41" s="23">
        <f t="shared" ca="1" si="4"/>
        <v>0.98918531051488678</v>
      </c>
      <c r="J41" s="23">
        <f t="shared" ca="1" si="4"/>
        <v>0.97600477947280884</v>
      </c>
      <c r="K41" s="23">
        <f t="shared" ca="1" si="4"/>
        <v>0.96176250677457642</v>
      </c>
      <c r="L41" s="23">
        <f t="shared" ca="1" si="4"/>
        <v>0.94678567251987511</v>
      </c>
      <c r="M41" s="24">
        <f ca="1">C41*'Balance y flujos'!D$12</f>
        <v>7674.037828870245</v>
      </c>
      <c r="N41" s="24">
        <f ca="1">D41*'Balance y flujos'!E$12</f>
        <v>7724.0718995553343</v>
      </c>
      <c r="O41" s="24">
        <f ca="1">E41*'Balance y flujos'!F$12</f>
        <v>7731.494738023317</v>
      </c>
      <c r="P41" s="24">
        <f ca="1">F41*'Balance y flujos'!G$12</f>
        <v>7704.9653809230995</v>
      </c>
      <c r="Q41" s="24">
        <f ca="1">G41*'Balance y flujos'!H$12</f>
        <v>-1002921.6066166015</v>
      </c>
      <c r="R41" s="24">
        <f ca="1">H41*'Balance y flujos'!I$12</f>
        <v>25366.252462885368</v>
      </c>
      <c r="S41" s="24">
        <f ca="1">I41*'Balance y flujos'!J$12</f>
        <v>25069.697257803204</v>
      </c>
      <c r="T41" s="24">
        <f ca="1">J41*'Balance y flujos'!K$12</f>
        <v>24735.652747225122</v>
      </c>
      <c r="U41" s="24">
        <f ca="1">K41*'Balance y flujos'!L$12</f>
        <v>24374.699687153989</v>
      </c>
      <c r="V41" s="24">
        <f ca="1">L41*'Balance y flujos'!M$12</f>
        <v>970780.80257871526</v>
      </c>
      <c r="W41" s="18">
        <f t="shared" ca="1" si="5"/>
        <v>98240.067964553484</v>
      </c>
      <c r="X41" s="18">
        <f ca="1">'Metrics and Escenarios'!$N$13-W41</f>
        <v>-95332.021208746708</v>
      </c>
    </row>
    <row r="42" spans="1:24" x14ac:dyDescent="0.25">
      <c r="A42">
        <v>37</v>
      </c>
      <c r="B42" s="18">
        <f t="shared" ca="1" si="3"/>
        <v>181.11782295193163</v>
      </c>
      <c r="C42" s="23">
        <f t="shared" ca="1" si="4"/>
        <v>0.97571701971551028</v>
      </c>
      <c r="D42" s="23">
        <f t="shared" ca="1" si="4"/>
        <v>0.94547178479367033</v>
      </c>
      <c r="E42" s="23">
        <f t="shared" ca="1" si="4"/>
        <v>0.91110420318752328</v>
      </c>
      <c r="F42" s="23">
        <f t="shared" ca="1" si="4"/>
        <v>0.87413316441508504</v>
      </c>
      <c r="G42" s="23">
        <f t="shared" ca="1" si="4"/>
        <v>0.83575602811522676</v>
      </c>
      <c r="H42" s="23">
        <f t="shared" ca="1" si="4"/>
        <v>0.79689077888639226</v>
      </c>
      <c r="I42" s="23">
        <f t="shared" ca="1" si="4"/>
        <v>0.75821766895945797</v>
      </c>
      <c r="J42" s="23">
        <f t="shared" ca="1" si="4"/>
        <v>0.72022883872308541</v>
      </c>
      <c r="K42" s="23">
        <f t="shared" ca="1" si="4"/>
        <v>0.68326429326351945</v>
      </c>
      <c r="L42" s="23">
        <f t="shared" ca="1" si="4"/>
        <v>0.64755234505010406</v>
      </c>
      <c r="M42" s="24">
        <f ca="1">C42*'Balance y flujos'!D$12</f>
        <v>7387.9892701915842</v>
      </c>
      <c r="N42" s="24">
        <f ca="1">D42*'Balance y flujos'!E$12</f>
        <v>7158.9766911734087</v>
      </c>
      <c r="O42" s="24">
        <f ca="1">E42*'Balance y flujos'!F$12</f>
        <v>6898.7502945664501</v>
      </c>
      <c r="P42" s="24">
        <f ca="1">F42*'Balance y flujos'!G$12</f>
        <v>6618.8108938596233</v>
      </c>
      <c r="Q42" s="24">
        <f ca="1">G42*'Balance y flujos'!H$12</f>
        <v>-829427.80339079443</v>
      </c>
      <c r="R42" s="24">
        <f ca="1">H42*'Balance y flujos'!I$12</f>
        <v>20196.226492504298</v>
      </c>
      <c r="S42" s="24">
        <f ca="1">I42*'Balance y flujos'!J$12</f>
        <v>19216.103609986629</v>
      </c>
      <c r="T42" s="24">
        <f ca="1">J42*'Balance y flujos'!K$12</f>
        <v>18253.322963043724</v>
      </c>
      <c r="U42" s="24">
        <f ca="1">K42*'Balance y flujos'!L$12</f>
        <v>17316.501566594492</v>
      </c>
      <c r="V42" s="24">
        <f ca="1">L42*'Balance y flujos'!M$12</f>
        <v>663963.77077228401</v>
      </c>
      <c r="W42" s="18">
        <f t="shared" ca="1" si="5"/>
        <v>-62417.350836590398</v>
      </c>
      <c r="X42" s="18">
        <f ca="1">'Metrics and Escenarios'!$N$13-W42</f>
        <v>65325.397592397174</v>
      </c>
    </row>
    <row r="43" spans="1:24" x14ac:dyDescent="0.25">
      <c r="A43">
        <v>38</v>
      </c>
      <c r="B43" s="18">
        <f t="shared" ca="1" si="3"/>
        <v>-117.09753958659191</v>
      </c>
      <c r="C43" s="23">
        <f t="shared" ca="1" si="4"/>
        <v>1.0052526096656622</v>
      </c>
      <c r="D43" s="23">
        <f t="shared" ca="1" si="4"/>
        <v>1.0035782262276269</v>
      </c>
      <c r="E43" s="23">
        <f t="shared" ca="1" si="4"/>
        <v>0.99637319659626045</v>
      </c>
      <c r="F43" s="23">
        <f t="shared" ca="1" si="4"/>
        <v>0.98487907889796977</v>
      </c>
      <c r="G43" s="23">
        <f t="shared" ca="1" si="4"/>
        <v>0.97014390810507267</v>
      </c>
      <c r="H43" s="23">
        <f t="shared" ca="1" si="4"/>
        <v>0.95303044214151145</v>
      </c>
      <c r="I43" s="23">
        <f t="shared" ca="1" si="4"/>
        <v>0.93422869191217073</v>
      </c>
      <c r="J43" s="23">
        <f t="shared" ca="1" si="4"/>
        <v>0.914284034571198</v>
      </c>
      <c r="K43" s="23">
        <f t="shared" ca="1" si="4"/>
        <v>0.89361547964626153</v>
      </c>
      <c r="L43" s="23">
        <f t="shared" ca="1" si="4"/>
        <v>0.87254566832007541</v>
      </c>
      <c r="M43" s="24">
        <f ca="1">C43*'Balance y flujos'!D$12</f>
        <v>7611.6285193092481</v>
      </c>
      <c r="N43" s="24">
        <f ca="1">D43*'Balance y flujos'!E$12</f>
        <v>7598.9503281693633</v>
      </c>
      <c r="O43" s="24">
        <f ca="1">E43*'Balance y flujos'!F$12</f>
        <v>7544.3948776315956</v>
      </c>
      <c r="P43" s="24">
        <f ca="1">F43*'Balance y flujos'!G$12</f>
        <v>7457.3630676811545</v>
      </c>
      <c r="Q43" s="24">
        <f ca="1">G43*'Balance y flujos'!H$12</f>
        <v>-962798.11763632414</v>
      </c>
      <c r="R43" s="24">
        <f ca="1">H43*'Balance y flujos'!I$12</f>
        <v>24153.396141236426</v>
      </c>
      <c r="S43" s="24">
        <f ca="1">I43*'Balance y flujos'!J$12</f>
        <v>23676.888674782993</v>
      </c>
      <c r="T43" s="24">
        <f ca="1">J43*'Balance y flujos'!K$12</f>
        <v>23171.415619194908</v>
      </c>
      <c r="U43" s="24">
        <f ca="1">K43*'Balance y flujos'!L$12</f>
        <v>22647.596260762737</v>
      </c>
      <c r="V43" s="24">
        <f ca="1">L43*'Balance y flujos'!M$12</f>
        <v>894659.27586748812</v>
      </c>
      <c r="W43" s="18">
        <f t="shared" ca="1" si="5"/>
        <v>55722.791719932342</v>
      </c>
      <c r="X43" s="18">
        <f ca="1">'Metrics and Escenarios'!$N$13-W43</f>
        <v>-52814.744964125566</v>
      </c>
    </row>
    <row r="44" spans="1:24" x14ac:dyDescent="0.25">
      <c r="A44">
        <v>39</v>
      </c>
      <c r="B44" s="18">
        <f t="shared" ca="1" si="3"/>
        <v>-6.1510495148479922</v>
      </c>
      <c r="C44" s="23">
        <f t="shared" ca="1" si="4"/>
        <v>0.99416132551995007</v>
      </c>
      <c r="D44" s="23">
        <f t="shared" ca="1" si="4"/>
        <v>0.98155477595962837</v>
      </c>
      <c r="E44" s="23">
        <f t="shared" ca="1" si="4"/>
        <v>0.96375579300544367</v>
      </c>
      <c r="F44" s="23">
        <f t="shared" ca="1" si="4"/>
        <v>0.94212717904690679</v>
      </c>
      <c r="G44" s="23">
        <f t="shared" ca="1" si="4"/>
        <v>0.91779235693112282</v>
      </c>
      <c r="H44" s="23">
        <f t="shared" ca="1" si="4"/>
        <v>0.89165470229610189</v>
      </c>
      <c r="I44" s="23">
        <f t="shared" ca="1" si="4"/>
        <v>0.86441996158530332</v>
      </c>
      <c r="J44" s="23">
        <f t="shared" ca="1" si="4"/>
        <v>0.83663181820763843</v>
      </c>
      <c r="K44" s="23">
        <f t="shared" ca="1" si="4"/>
        <v>0.80869653006163034</v>
      </c>
      <c r="L44" s="23">
        <f t="shared" ca="1" si="4"/>
        <v>0.78091671446919442</v>
      </c>
      <c r="M44" s="24">
        <f ca="1">C44*'Balance y flujos'!D$12</f>
        <v>7527.6469072173941</v>
      </c>
      <c r="N44" s="24">
        <f ca="1">D44*'Balance y flujos'!E$12</f>
        <v>7432.1919228276056</v>
      </c>
      <c r="O44" s="24">
        <f ca="1">E44*'Balance y flujos'!F$12</f>
        <v>7297.4205778282321</v>
      </c>
      <c r="P44" s="24">
        <f ca="1">F44*'Balance y flujos'!G$12</f>
        <v>7133.6518163676838</v>
      </c>
      <c r="Q44" s="24">
        <f ca="1">G44*'Balance y flujos'!H$12</f>
        <v>-910842.96489607566</v>
      </c>
      <c r="R44" s="24">
        <f ca="1">H44*'Balance y flujos'!I$12</f>
        <v>22597.902746275675</v>
      </c>
      <c r="S44" s="24">
        <f ca="1">I44*'Balance y flujos'!J$12</f>
        <v>21907.671404122913</v>
      </c>
      <c r="T44" s="24">
        <f ca="1">J44*'Balance y flujos'!K$12</f>
        <v>21203.414745204398</v>
      </c>
      <c r="U44" s="24">
        <f ca="1">K44*'Balance y flujos'!L$12</f>
        <v>20495.428881296462</v>
      </c>
      <c r="V44" s="24">
        <f ca="1">L44*'Balance y flujos'!M$12</f>
        <v>800708.09774914896</v>
      </c>
      <c r="W44" s="18">
        <f t="shared" ca="1" si="5"/>
        <v>5460.4618542136159</v>
      </c>
      <c r="X44" s="18">
        <f ca="1">'Metrics and Escenarios'!$N$13-W44</f>
        <v>-2552.4150984068401</v>
      </c>
    </row>
    <row r="45" spans="1:24" x14ac:dyDescent="0.25">
      <c r="A45">
        <v>40</v>
      </c>
      <c r="B45" s="18">
        <f t="shared" ca="1" si="3"/>
        <v>-154.07641462190372</v>
      </c>
      <c r="C45" s="23">
        <f t="shared" ca="1" si="4"/>
        <v>1.008976802307721</v>
      </c>
      <c r="D45" s="23">
        <f t="shared" ca="1" si="4"/>
        <v>1.0110279793830232</v>
      </c>
      <c r="E45" s="23">
        <f t="shared" ca="1" si="4"/>
        <v>1.0074881634269091</v>
      </c>
      <c r="F45" s="23">
        <f t="shared" ca="1" si="4"/>
        <v>0.99955524106259896</v>
      </c>
      <c r="G45" s="23">
        <f t="shared" ca="1" si="4"/>
        <v>0.98824817638930351</v>
      </c>
      <c r="H45" s="23">
        <f t="shared" ca="1" si="4"/>
        <v>0.97441196053611245</v>
      </c>
      <c r="I45" s="23">
        <f t="shared" ca="1" si="4"/>
        <v>0.95872710556789353</v>
      </c>
      <c r="J45" s="23">
        <f t="shared" ca="1" si="4"/>
        <v>0.94173543741713506</v>
      </c>
      <c r="K45" s="23">
        <f t="shared" ca="1" si="4"/>
        <v>0.92385631650120825</v>
      </c>
      <c r="L45" s="23">
        <f t="shared" ca="1" si="4"/>
        <v>0.90541542330743352</v>
      </c>
      <c r="M45" s="24">
        <f ca="1">C45*'Balance y flujos'!D$12</f>
        <v>7639.8275716202133</v>
      </c>
      <c r="N45" s="24">
        <f ca="1">D45*'Balance y flujos'!E$12</f>
        <v>7655.3587901163446</v>
      </c>
      <c r="O45" s="24">
        <f ca="1">E45*'Balance y flujos'!F$12</f>
        <v>7628.5558116156217</v>
      </c>
      <c r="P45" s="24">
        <f ca="1">F45*'Balance y flujos'!G$12</f>
        <v>7568.4888617474371</v>
      </c>
      <c r="Q45" s="24">
        <f ca="1">G45*'Balance y flujos'!H$12</f>
        <v>-980765.30299884104</v>
      </c>
      <c r="R45" s="24">
        <f ca="1">H45*'Balance y flujos'!I$12</f>
        <v>24695.284690699205</v>
      </c>
      <c r="S45" s="24">
        <f ca="1">I45*'Balance y flujos'!J$12</f>
        <v>24297.771139490964</v>
      </c>
      <c r="T45" s="24">
        <f ca="1">J45*'Balance y flujos'!K$12</f>
        <v>23867.13799935381</v>
      </c>
      <c r="U45" s="24">
        <f ca="1">K45*'Balance y flujos'!L$12</f>
        <v>23414.01344945058</v>
      </c>
      <c r="V45" s="24">
        <f ca="1">L45*'Balance y flujos'!M$12</f>
        <v>928362.07477261568</v>
      </c>
      <c r="W45" s="18">
        <f t="shared" ca="1" si="5"/>
        <v>74363.210087868851</v>
      </c>
      <c r="X45" s="18">
        <f ca="1">'Metrics and Escenarios'!$N$13-W45</f>
        <v>-71455.163332062075</v>
      </c>
    </row>
    <row r="46" spans="1:24" x14ac:dyDescent="0.25">
      <c r="A46">
        <v>41</v>
      </c>
      <c r="B46" s="18">
        <f t="shared" ca="1" si="3"/>
        <v>213.22465894705007</v>
      </c>
      <c r="C46" s="23">
        <f t="shared" ref="C46:L71" ca="1" si="8">EXP(-(C$4+($B46/10000))*C$3)</f>
        <v>0.97258932478876492</v>
      </c>
      <c r="D46" s="23">
        <f t="shared" ca="1" si="8"/>
        <v>0.93942001440199407</v>
      </c>
      <c r="E46" s="23">
        <f t="shared" ca="1" si="8"/>
        <v>0.90237053033308223</v>
      </c>
      <c r="F46" s="23">
        <f t="shared" ca="1" si="8"/>
        <v>0.86297868468029193</v>
      </c>
      <c r="G46" s="23">
        <f t="shared" ca="1" si="8"/>
        <v>0.82244640555556403</v>
      </c>
      <c r="H46" s="23">
        <f t="shared" ca="1" si="8"/>
        <v>0.78168631433732338</v>
      </c>
      <c r="I46" s="23">
        <f t="shared" ca="1" si="8"/>
        <v>0.74136695707336664</v>
      </c>
      <c r="J46" s="23">
        <f t="shared" ca="1" si="8"/>
        <v>0.70196498528897011</v>
      </c>
      <c r="K46" s="23">
        <f t="shared" ca="1" si="8"/>
        <v>0.66380311484237642</v>
      </c>
      <c r="L46" s="23">
        <f t="shared" ca="1" si="8"/>
        <v>0.62709170887617938</v>
      </c>
      <c r="M46" s="24">
        <f ca="1">C46*'Balance y flujos'!D$12</f>
        <v>7364.3068129910689</v>
      </c>
      <c r="N46" s="24">
        <f ca="1">D46*'Balance y flujos'!E$12</f>
        <v>7113.1535541204103</v>
      </c>
      <c r="O46" s="24">
        <f ca="1">E46*'Balance y flujos'!F$12</f>
        <v>6832.6201768845967</v>
      </c>
      <c r="P46" s="24">
        <f ca="1">F46*'Balance y flujos'!G$12</f>
        <v>6534.350773835019</v>
      </c>
      <c r="Q46" s="24">
        <f ca="1">G46*'Balance y flujos'!H$12</f>
        <v>-816218.95938339038</v>
      </c>
      <c r="R46" s="24">
        <f ca="1">H46*'Balance y flujos'!I$12</f>
        <v>19810.887851543535</v>
      </c>
      <c r="S46" s="24">
        <f ca="1">I46*'Balance y flujos'!J$12</f>
        <v>18789.042834748379</v>
      </c>
      <c r="T46" s="24">
        <f ca="1">J46*'Balance y flujos'!K$12</f>
        <v>17790.447835919331</v>
      </c>
      <c r="U46" s="24">
        <f ca="1">K46*'Balance y flujos'!L$12</f>
        <v>16823.281695543035</v>
      </c>
      <c r="V46" s="24">
        <f ca="1">L46*'Balance y flujos'!M$12</f>
        <v>642984.58468750864</v>
      </c>
      <c r="W46" s="18">
        <f t="shared" ca="1" si="5"/>
        <v>-72176.283160296385</v>
      </c>
      <c r="X46" s="18">
        <f ca="1">'Metrics and Escenarios'!$N$13-W46</f>
        <v>75084.329916103161</v>
      </c>
    </row>
    <row r="47" spans="1:24" x14ac:dyDescent="0.25">
      <c r="A47">
        <v>42</v>
      </c>
      <c r="B47" s="18">
        <f t="shared" ca="1" si="3"/>
        <v>125.64240402861921</v>
      </c>
      <c r="C47" s="23">
        <f t="shared" ca="1" si="8"/>
        <v>0.98114489251298287</v>
      </c>
      <c r="D47" s="23">
        <f t="shared" ca="1" si="8"/>
        <v>0.9560202834898377</v>
      </c>
      <c r="E47" s="23">
        <f t="shared" ca="1" si="8"/>
        <v>0.92639424974029694</v>
      </c>
      <c r="F47" s="23">
        <f t="shared" ca="1" si="8"/>
        <v>0.89374713968436192</v>
      </c>
      <c r="G47" s="23">
        <f t="shared" ca="1" si="8"/>
        <v>0.85926248656307547</v>
      </c>
      <c r="H47" s="23">
        <f t="shared" ca="1" si="8"/>
        <v>0.82386186843297637</v>
      </c>
      <c r="I47" s="23">
        <f t="shared" ca="1" si="8"/>
        <v>0.78824054220442141</v>
      </c>
      <c r="J47" s="23">
        <f t="shared" ca="1" si="8"/>
        <v>0.75291273266666525</v>
      </c>
      <c r="K47" s="23">
        <f t="shared" ca="1" si="8"/>
        <v>0.71824419892152402</v>
      </c>
      <c r="L47" s="23">
        <f t="shared" ca="1" si="8"/>
        <v>0.68449069515998984</v>
      </c>
      <c r="M47" s="24">
        <f ca="1">C47*'Balance y flujos'!D$12</f>
        <v>7429.0883441827145</v>
      </c>
      <c r="N47" s="24">
        <f ca="1">D47*'Balance y flujos'!E$12</f>
        <v>7238.8484097241799</v>
      </c>
      <c r="O47" s="24">
        <f ca="1">E47*'Balance y flujos'!F$12</f>
        <v>7014.5243331350894</v>
      </c>
      <c r="P47" s="24">
        <f ca="1">F47*'Balance y flujos'!G$12</f>
        <v>6767.325100240354</v>
      </c>
      <c r="Q47" s="24">
        <f ca="1">G47*'Balance y flujos'!H$12</f>
        <v>-852756.27430815645</v>
      </c>
      <c r="R47" s="24">
        <f ca="1">H47*'Balance y flujos'!I$12</f>
        <v>20879.775916923081</v>
      </c>
      <c r="S47" s="24">
        <f ca="1">I47*'Balance y flujos'!J$12</f>
        <v>19976.996776373075</v>
      </c>
      <c r="T47" s="24">
        <f ca="1">J47*'Balance y flujos'!K$12</f>
        <v>19081.656458963913</v>
      </c>
      <c r="U47" s="24">
        <f ca="1">K47*'Balance y flujos'!L$12</f>
        <v>18203.024683780932</v>
      </c>
      <c r="V47" s="24">
        <f ca="1">L47*'Balance y flujos'!M$12</f>
        <v>701838.27838937705</v>
      </c>
      <c r="W47" s="18">
        <f t="shared" ca="1" si="5"/>
        <v>-44326.755895456066</v>
      </c>
      <c r="X47" s="18">
        <f ca="1">'Metrics and Escenarios'!$N$13-W47</f>
        <v>47234.802651262842</v>
      </c>
    </row>
    <row r="48" spans="1:24" x14ac:dyDescent="0.25">
      <c r="A48">
        <v>43</v>
      </c>
      <c r="B48" s="18">
        <f t="shared" ca="1" si="3"/>
        <v>49.371371817158831</v>
      </c>
      <c r="C48" s="23">
        <f t="shared" ca="1" si="8"/>
        <v>0.98865679650102001</v>
      </c>
      <c r="D48" s="23">
        <f t="shared" ca="1" si="8"/>
        <v>0.97071541055755184</v>
      </c>
      <c r="E48" s="23">
        <f t="shared" ca="1" si="8"/>
        <v>0.94783573256955755</v>
      </c>
      <c r="F48" s="23">
        <f t="shared" ca="1" si="8"/>
        <v>0.92143414221828146</v>
      </c>
      <c r="G48" s="23">
        <f t="shared" ca="1" si="8"/>
        <v>0.89266374415189831</v>
      </c>
      <c r="H48" s="23">
        <f t="shared" ca="1" si="8"/>
        <v>0.86243992972730454</v>
      </c>
      <c r="I48" s="23">
        <f t="shared" ca="1" si="8"/>
        <v>0.83146817394563166</v>
      </c>
      <c r="J48" s="23">
        <f t="shared" ca="1" si="8"/>
        <v>0.80028359130280691</v>
      </c>
      <c r="K48" s="23">
        <f t="shared" ca="1" si="8"/>
        <v>0.76927887505659587</v>
      </c>
      <c r="L48" s="23">
        <f t="shared" ca="1" si="8"/>
        <v>0.73874003765172902</v>
      </c>
      <c r="M48" s="24">
        <f ca="1">C48*'Balance y flujos'!D$12</f>
        <v>7485.9674033165902</v>
      </c>
      <c r="N48" s="24">
        <f ca="1">D48*'Balance y flujos'!E$12</f>
        <v>7350.1178033153965</v>
      </c>
      <c r="O48" s="24">
        <f ca="1">E48*'Balance y flujos'!F$12</f>
        <v>7176.8761645357163</v>
      </c>
      <c r="P48" s="24">
        <f ca="1">F48*'Balance y flujos'!G$12</f>
        <v>6976.9671106913001</v>
      </c>
      <c r="Q48" s="24">
        <f ca="1">G48*'Balance y flujos'!H$12</f>
        <v>-885904.62236717623</v>
      </c>
      <c r="R48" s="24">
        <f ca="1">H48*'Balance y flujos'!I$12</f>
        <v>21857.489907579056</v>
      </c>
      <c r="S48" s="24">
        <f ca="1">I48*'Balance y flujos'!J$12</f>
        <v>21072.548468664038</v>
      </c>
      <c r="T48" s="24">
        <f ca="1">J48*'Balance y flujos'!K$12</f>
        <v>20282.213192092222</v>
      </c>
      <c r="U48" s="24">
        <f ca="1">K48*'Balance y flujos'!L$12</f>
        <v>19496.436410336319</v>
      </c>
      <c r="V48" s="24">
        <f ca="1">L48*'Balance y flujos'!M$12</f>
        <v>757462.5044122868</v>
      </c>
      <c r="W48" s="18">
        <f t="shared" ca="1" si="5"/>
        <v>-16743.501494358759</v>
      </c>
      <c r="X48" s="18">
        <f ca="1">'Metrics and Escenarios'!$N$13-W48</f>
        <v>19651.548250165535</v>
      </c>
    </row>
    <row r="49" spans="1:24" x14ac:dyDescent="0.25">
      <c r="A49">
        <v>44</v>
      </c>
      <c r="B49" s="18">
        <f t="shared" ca="1" si="3"/>
        <v>89.621013788823618</v>
      </c>
      <c r="C49" s="23">
        <f t="shared" ca="1" si="8"/>
        <v>0.98468548584480098</v>
      </c>
      <c r="D49" s="23">
        <f t="shared" ca="1" si="8"/>
        <v>0.96293258861901032</v>
      </c>
      <c r="E49" s="23">
        <f t="shared" ca="1" si="8"/>
        <v>0.93645953928369441</v>
      </c>
      <c r="F49" s="23">
        <f t="shared" ca="1" si="8"/>
        <v>0.90671796652359071</v>
      </c>
      <c r="G49" s="23">
        <f t="shared" ca="1" si="8"/>
        <v>0.8748786077007249</v>
      </c>
      <c r="H49" s="23">
        <f t="shared" ca="1" si="8"/>
        <v>0.84186167106861431</v>
      </c>
      <c r="I49" s="23">
        <f t="shared" ca="1" si="8"/>
        <v>0.80836870543655137</v>
      </c>
      <c r="J49" s="23">
        <f t="shared" ca="1" si="8"/>
        <v>0.77492514717826722</v>
      </c>
      <c r="K49" s="23">
        <f t="shared" ca="1" si="8"/>
        <v>0.7419106902349365</v>
      </c>
      <c r="L49" s="23">
        <f t="shared" ca="1" si="8"/>
        <v>0.70959645928232828</v>
      </c>
      <c r="M49" s="24">
        <f ca="1">C49*'Balance y flujos'!D$12</f>
        <v>7455.8972088607243</v>
      </c>
      <c r="N49" s="24">
        <f ca="1">D49*'Balance y flujos'!E$12</f>
        <v>7291.1873923336125</v>
      </c>
      <c r="O49" s="24">
        <f ca="1">E49*'Balance y flujos'!F$12</f>
        <v>7090.7372613155103</v>
      </c>
      <c r="P49" s="24">
        <f ca="1">F49*'Balance y flujos'!G$12</f>
        <v>6865.5383399168295</v>
      </c>
      <c r="Q49" s="24">
        <f ca="1">G49*'Balance y flujos'!H$12</f>
        <v>-868254.15241726825</v>
      </c>
      <c r="R49" s="24">
        <f ca="1">H49*'Balance y flujos'!I$12</f>
        <v>21335.958998069695</v>
      </c>
      <c r="S49" s="24">
        <f ca="1">I49*'Balance y flujos'!J$12</f>
        <v>20487.120565334812</v>
      </c>
      <c r="T49" s="24">
        <f ca="1">J49*'Balance y flujos'!K$12</f>
        <v>19639.534302329674</v>
      </c>
      <c r="U49" s="24">
        <f ca="1">K49*'Balance y flujos'!L$12</f>
        <v>18802.823089676032</v>
      </c>
      <c r="V49" s="24">
        <f ca="1">L49*'Balance y flujos'!M$12</f>
        <v>727580.31753448665</v>
      </c>
      <c r="W49" s="18">
        <f t="shared" ca="1" si="5"/>
        <v>-31705.037724944763</v>
      </c>
      <c r="X49" s="18">
        <f ca="1">'Metrics and Escenarios'!$N$13-W49</f>
        <v>34613.084480751539</v>
      </c>
    </row>
    <row r="50" spans="1:24" x14ac:dyDescent="0.25">
      <c r="A50">
        <v>45</v>
      </c>
      <c r="B50" s="18">
        <f t="shared" ca="1" si="3"/>
        <v>-33.315237927827759</v>
      </c>
      <c r="C50" s="23">
        <f t="shared" ca="1" si="8"/>
        <v>0.9968655553234167</v>
      </c>
      <c r="D50" s="23">
        <f t="shared" ca="1" si="8"/>
        <v>0.98690191565295149</v>
      </c>
      <c r="E50" s="23">
        <f t="shared" ca="1" si="8"/>
        <v>0.97164177499156645</v>
      </c>
      <c r="F50" s="23">
        <f t="shared" ca="1" si="8"/>
        <v>0.95241984424151793</v>
      </c>
      <c r="G50" s="23">
        <f t="shared" ca="1" si="8"/>
        <v>0.93034293783439959</v>
      </c>
      <c r="H50" s="23">
        <f t="shared" ca="1" si="8"/>
        <v>0.90630642439679421</v>
      </c>
      <c r="I50" s="23">
        <f t="shared" ca="1" si="8"/>
        <v>0.88101411665316332</v>
      </c>
      <c r="J50" s="23">
        <f t="shared" ca="1" si="8"/>
        <v>0.85501194686101456</v>
      </c>
      <c r="K50" s="23">
        <f t="shared" ca="1" si="8"/>
        <v>0.82871101436493821</v>
      </c>
      <c r="L50" s="23">
        <f t="shared" ca="1" si="8"/>
        <v>0.80242042640668698</v>
      </c>
      <c r="M50" s="24">
        <f ca="1">C50*'Balance y flujos'!D$12</f>
        <v>7548.1229472663508</v>
      </c>
      <c r="N50" s="24">
        <f ca="1">D50*'Balance y flujos'!E$12</f>
        <v>7472.679697338298</v>
      </c>
      <c r="O50" s="24">
        <f ca="1">E50*'Balance y flujos'!F$12</f>
        <v>7357.1321018881345</v>
      </c>
      <c r="P50" s="24">
        <f ca="1">F50*'Balance y flujos'!G$12</f>
        <v>7211.5864003535544</v>
      </c>
      <c r="Q50" s="24">
        <f ca="1">G50*'Balance y flujos'!H$12</f>
        <v>-923298.51460160303</v>
      </c>
      <c r="R50" s="24">
        <f ca="1">H50*'Balance y flujos'!I$12</f>
        <v>22969.232802904426</v>
      </c>
      <c r="S50" s="24">
        <f ca="1">I50*'Balance y flujos'!J$12</f>
        <v>22328.230059188008</v>
      </c>
      <c r="T50" s="24">
        <f ca="1">J50*'Balance y flujos'!K$12</f>
        <v>21669.236726183641</v>
      </c>
      <c r="U50" s="24">
        <f ca="1">K50*'Balance y flujos'!L$12</f>
        <v>21002.671616223259</v>
      </c>
      <c r="V50" s="24">
        <f ca="1">L50*'Balance y flujos'!M$12</f>
        <v>822756.7950826654</v>
      </c>
      <c r="W50" s="18">
        <f t="shared" ca="1" si="5"/>
        <v>17017.172832408105</v>
      </c>
      <c r="X50" s="18">
        <f ca="1">'Metrics and Escenarios'!$N$13-W50</f>
        <v>-14109.126076601329</v>
      </c>
    </row>
    <row r="51" spans="1:24" x14ac:dyDescent="0.25">
      <c r="A51">
        <v>46</v>
      </c>
      <c r="B51" s="18">
        <f t="shared" ca="1" si="3"/>
        <v>-64.750013423821713</v>
      </c>
      <c r="C51" s="23">
        <f t="shared" ca="1" si="8"/>
        <v>1.0000041102205175</v>
      </c>
      <c r="D51" s="23">
        <f t="shared" ca="1" si="8"/>
        <v>0.99312606866803532</v>
      </c>
      <c r="E51" s="23">
        <f t="shared" ca="1" si="8"/>
        <v>0.98084811898393653</v>
      </c>
      <c r="F51" s="23">
        <f t="shared" ca="1" si="8"/>
        <v>0.96447109271420806</v>
      </c>
      <c r="G51" s="23">
        <f t="shared" ca="1" si="8"/>
        <v>0.94508101717870518</v>
      </c>
      <c r="H51" s="23">
        <f t="shared" ca="1" si="8"/>
        <v>0.92356236725436414</v>
      </c>
      <c r="I51" s="23">
        <f t="shared" ca="1" si="8"/>
        <v>0.90061511600474786</v>
      </c>
      <c r="J51" s="23">
        <f t="shared" ca="1" si="8"/>
        <v>0.87678627466185344</v>
      </c>
      <c r="K51" s="23">
        <f t="shared" ca="1" si="8"/>
        <v>0.85249112355367518</v>
      </c>
      <c r="L51" s="23">
        <f t="shared" ca="1" si="8"/>
        <v>0.82804497327368165</v>
      </c>
      <c r="M51" s="24">
        <f ca="1">C51*'Balance y flujos'!D$12</f>
        <v>7571.8876346041297</v>
      </c>
      <c r="N51" s="24">
        <f ca="1">D51*'Balance y flujos'!E$12</f>
        <v>7519.8080908810052</v>
      </c>
      <c r="O51" s="24">
        <f ca="1">E51*'Balance y flujos'!F$12</f>
        <v>7426.8412176040365</v>
      </c>
      <c r="P51" s="24">
        <f ca="1">F51*'Balance y flujos'!G$12</f>
        <v>7302.8367245865038</v>
      </c>
      <c r="Q51" s="24">
        <f ca="1">G51*'Balance y flujos'!H$12</f>
        <v>-937924.99932384212</v>
      </c>
      <c r="R51" s="24">
        <f ca="1">H51*'Balance y flujos'!I$12</f>
        <v>23406.563663703455</v>
      </c>
      <c r="S51" s="24">
        <f ca="1">I51*'Balance y flujos'!J$12</f>
        <v>22824.993521474811</v>
      </c>
      <c r="T51" s="24">
        <f ca="1">J51*'Balance y flujos'!K$12</f>
        <v>22221.080551760733</v>
      </c>
      <c r="U51" s="24">
        <f ca="1">K51*'Balance y flujos'!L$12</f>
        <v>21605.34952882674</v>
      </c>
      <c r="V51" s="24">
        <f ca="1">L51*'Balance y flujos'!M$12</f>
        <v>849030.76488942211</v>
      </c>
      <c r="W51" s="18">
        <f t="shared" ca="1" si="5"/>
        <v>30985.126499021426</v>
      </c>
      <c r="X51" s="18">
        <f ca="1">'Metrics and Escenarios'!$N$13-W51</f>
        <v>-28077.07974321465</v>
      </c>
    </row>
    <row r="52" spans="1:24" x14ac:dyDescent="0.25">
      <c r="A52">
        <v>47</v>
      </c>
      <c r="B52" s="18">
        <f t="shared" ca="1" si="3"/>
        <v>-332.40217438476327</v>
      </c>
      <c r="C52" s="23">
        <f t="shared" ca="1" si="8"/>
        <v>1.0271308433707529</v>
      </c>
      <c r="D52" s="23">
        <f t="shared" ca="1" si="8"/>
        <v>1.0477371743018966</v>
      </c>
      <c r="E52" s="23">
        <f t="shared" ca="1" si="8"/>
        <v>1.0628542672470549</v>
      </c>
      <c r="F52" s="23">
        <f t="shared" ca="1" si="8"/>
        <v>1.0734582499240248</v>
      </c>
      <c r="G52" s="23">
        <f t="shared" ca="1" si="8"/>
        <v>1.0804109281339938</v>
      </c>
      <c r="H52" s="23">
        <f t="shared" ca="1" si="8"/>
        <v>1.0844515209417882</v>
      </c>
      <c r="I52" s="23">
        <f t="shared" ca="1" si="8"/>
        <v>1.0861933298506947</v>
      </c>
      <c r="J52" s="23">
        <f t="shared" ca="1" si="8"/>
        <v>1.0861395495913684</v>
      </c>
      <c r="K52" s="23">
        <f t="shared" ca="1" si="8"/>
        <v>1.0846902504005147</v>
      </c>
      <c r="L52" s="23">
        <f t="shared" ca="1" si="8"/>
        <v>1.082165742646779</v>
      </c>
      <c r="M52" s="24">
        <f ca="1">C52*'Balance y flujos'!D$12</f>
        <v>7777.2873656734137</v>
      </c>
      <c r="N52" s="24">
        <f ca="1">D52*'Balance y flujos'!E$12</f>
        <v>7933.3155467352708</v>
      </c>
      <c r="O52" s="24">
        <f ca="1">E52*'Balance y flujos'!F$12</f>
        <v>8047.7800054037089</v>
      </c>
      <c r="P52" s="24">
        <f ca="1">F52*'Balance y flujos'!G$12</f>
        <v>8128.0718406958658</v>
      </c>
      <c r="Q52" s="24">
        <f ca="1">G52*'Balance y flujos'!H$12</f>
        <v>-1072230.2116115137</v>
      </c>
      <c r="R52" s="24">
        <f ca="1">H52*'Balance y flujos'!I$12</f>
        <v>27484.103364438015</v>
      </c>
      <c r="S52" s="24">
        <f ca="1">I52*'Balance y flujos'!J$12</f>
        <v>27528.247390398632</v>
      </c>
      <c r="T52" s="24">
        <f ca="1">J52*'Balance y flujos'!K$12</f>
        <v>27526.88439520913</v>
      </c>
      <c r="U52" s="24">
        <f ca="1">K52*'Balance y flujos'!L$12</f>
        <v>27490.153671891203</v>
      </c>
      <c r="V52" s="24">
        <f ca="1">L52*'Balance y flujos'!M$12</f>
        <v>1109591.9157435056</v>
      </c>
      <c r="W52" s="18">
        <f t="shared" ca="1" si="5"/>
        <v>179277.54771243711</v>
      </c>
      <c r="X52" s="18">
        <f ca="1">'Metrics and Escenarios'!$N$13-W52</f>
        <v>-176369.50095663033</v>
      </c>
    </row>
    <row r="53" spans="1:24" x14ac:dyDescent="0.25">
      <c r="A53">
        <v>48</v>
      </c>
      <c r="B53" s="18">
        <f t="shared" ca="1" si="3"/>
        <v>77.434110970938335</v>
      </c>
      <c r="C53" s="23">
        <f t="shared" ca="1" si="8"/>
        <v>0.98588624400455394</v>
      </c>
      <c r="D53" s="23">
        <f t="shared" ca="1" si="8"/>
        <v>0.96528248442636921</v>
      </c>
      <c r="E53" s="23">
        <f t="shared" ca="1" si="8"/>
        <v>0.9398895680965812</v>
      </c>
      <c r="F53" s="23">
        <f t="shared" ca="1" si="8"/>
        <v>0.91114879085094247</v>
      </c>
      <c r="G53" s="23">
        <f t="shared" ca="1" si="8"/>
        <v>0.88022591321311583</v>
      </c>
      <c r="H53" s="23">
        <f t="shared" ca="1" si="8"/>
        <v>0.84804004393191623</v>
      </c>
      <c r="I53" s="23">
        <f t="shared" ca="1" si="8"/>
        <v>0.81529426141102646</v>
      </c>
      <c r="J53" s="23">
        <f t="shared" ca="1" si="8"/>
        <v>0.78251724667995504</v>
      </c>
      <c r="K53" s="23">
        <f t="shared" ca="1" si="8"/>
        <v>0.75009291452798388</v>
      </c>
      <c r="L53" s="23">
        <f t="shared" ca="1" si="8"/>
        <v>0.71829715193367116</v>
      </c>
      <c r="M53" s="24">
        <f ca="1">C53*'Balance y flujos'!D$12</f>
        <v>7464.9891773527115</v>
      </c>
      <c r="N53" s="24">
        <f ca="1">D53*'Balance y flujos'!E$12</f>
        <v>7308.9804662065044</v>
      </c>
      <c r="O53" s="24">
        <f ca="1">E53*'Balance y flujos'!F$12</f>
        <v>7116.708947320787</v>
      </c>
      <c r="P53" s="24">
        <f ca="1">F53*'Balance y flujos'!G$12</f>
        <v>6899.0879059560921</v>
      </c>
      <c r="Q53" s="24">
        <f ca="1">G53*'Balance y flujos'!H$12</f>
        <v>-873560.9688995902</v>
      </c>
      <c r="R53" s="24">
        <f ca="1">H53*'Balance y flujos'!I$12</f>
        <v>21492.542335471036</v>
      </c>
      <c r="S53" s="24">
        <f ca="1">I53*'Balance y flujos'!J$12</f>
        <v>20662.640348914781</v>
      </c>
      <c r="T53" s="24">
        <f ca="1">J53*'Balance y flujos'!K$12</f>
        <v>19831.946820019977</v>
      </c>
      <c r="U53" s="24">
        <f ca="1">K53*'Balance y flujos'!L$12</f>
        <v>19010.191601664315</v>
      </c>
      <c r="V53" s="24">
        <f ca="1">L53*'Balance y flujos'!M$12</f>
        <v>736501.51864706911</v>
      </c>
      <c r="W53" s="18">
        <f t="shared" ca="1" si="5"/>
        <v>-27272.362649614923</v>
      </c>
      <c r="X53" s="18">
        <f ca="1">'Metrics and Escenarios'!$N$13-W53</f>
        <v>30180.409405421698</v>
      </c>
    </row>
    <row r="54" spans="1:24" x14ac:dyDescent="0.25">
      <c r="A54">
        <v>49</v>
      </c>
      <c r="B54" s="18">
        <f t="shared" ca="1" si="3"/>
        <v>37.679046597280681</v>
      </c>
      <c r="C54" s="23">
        <f t="shared" ca="1" si="8"/>
        <v>0.98981344224271073</v>
      </c>
      <c r="D54" s="23">
        <f t="shared" ca="1" si="8"/>
        <v>0.97298805082205153</v>
      </c>
      <c r="E54" s="23">
        <f t="shared" ca="1" si="8"/>
        <v>0.95116629154351162</v>
      </c>
      <c r="F54" s="23">
        <f t="shared" ca="1" si="8"/>
        <v>0.9257537185866821</v>
      </c>
      <c r="G54" s="23">
        <f t="shared" ca="1" si="8"/>
        <v>0.89789768588648011</v>
      </c>
      <c r="H54" s="23">
        <f t="shared" ca="1" si="8"/>
        <v>0.86851155915000144</v>
      </c>
      <c r="I54" s="23">
        <f t="shared" ca="1" si="8"/>
        <v>0.83830135673874806</v>
      </c>
      <c r="J54" s="23">
        <f t="shared" ca="1" si="8"/>
        <v>0.80780445181955407</v>
      </c>
      <c r="K54" s="23">
        <f t="shared" ca="1" si="8"/>
        <v>0.77741681100011517</v>
      </c>
      <c r="L54" s="23">
        <f t="shared" ca="1" si="8"/>
        <v>0.7474283205581933</v>
      </c>
      <c r="M54" s="24">
        <f ca="1">C54*'Balance y flujos'!D$12</f>
        <v>7494.7253589085867</v>
      </c>
      <c r="N54" s="24">
        <f ca="1">D54*'Balance y flujos'!E$12</f>
        <v>7367.3259093029546</v>
      </c>
      <c r="O54" s="24">
        <f ca="1">E54*'Balance y flujos'!F$12</f>
        <v>7202.0946791932629</v>
      </c>
      <c r="P54" s="24">
        <f ca="1">F54*'Balance y flujos'!G$12</f>
        <v>7009.674323148065</v>
      </c>
      <c r="Q54" s="24">
        <f ca="1">G54*'Balance y flujos'!H$12</f>
        <v>-891098.93344594841</v>
      </c>
      <c r="R54" s="24">
        <f ca="1">H54*'Balance y flujos'!I$12</f>
        <v>22011.367962449636</v>
      </c>
      <c r="S54" s="24">
        <f ca="1">I54*'Balance y flujos'!J$12</f>
        <v>21245.727166436543</v>
      </c>
      <c r="T54" s="24">
        <f ca="1">J54*'Balance y flujos'!K$12</f>
        <v>20472.820244450162</v>
      </c>
      <c r="U54" s="24">
        <f ca="1">K54*'Balance y flujos'!L$12</f>
        <v>19702.682488031536</v>
      </c>
      <c r="V54" s="24">
        <f ca="1">L54*'Balance y flujos'!M$12</f>
        <v>766370.98127011675</v>
      </c>
      <c r="W54" s="18">
        <f t="shared" ca="1" si="5"/>
        <v>-12221.534043910913</v>
      </c>
      <c r="X54" s="18">
        <f ca="1">'Metrics and Escenarios'!$N$13-W54</f>
        <v>15129.580799717689</v>
      </c>
    </row>
    <row r="55" spans="1:24" x14ac:dyDescent="0.25">
      <c r="A55">
        <v>50</v>
      </c>
      <c r="B55" s="18">
        <f t="shared" ca="1" si="3"/>
        <v>-6.5826589154622974</v>
      </c>
      <c r="C55" s="23">
        <f t="shared" ca="1" si="8"/>
        <v>0.99420423538334068</v>
      </c>
      <c r="D55" s="23">
        <f t="shared" ca="1" si="8"/>
        <v>0.98163950927044952</v>
      </c>
      <c r="E55" s="23">
        <f t="shared" ca="1" si="8"/>
        <v>0.96388059090290845</v>
      </c>
      <c r="F55" s="23">
        <f t="shared" ca="1" si="8"/>
        <v>0.94228984546699435</v>
      </c>
      <c r="G55" s="23">
        <f t="shared" ca="1" si="8"/>
        <v>0.91799044220875281</v>
      </c>
      <c r="H55" s="23">
        <f t="shared" ca="1" si="8"/>
        <v>0.89188564012826077</v>
      </c>
      <c r="I55" s="23">
        <f t="shared" ca="1" si="8"/>
        <v>0.86468116528865646</v>
      </c>
      <c r="J55" s="23">
        <f t="shared" ca="1" si="8"/>
        <v>0.83692074661252724</v>
      </c>
      <c r="K55" s="23">
        <f t="shared" ca="1" si="8"/>
        <v>0.80901072800468998</v>
      </c>
      <c r="L55" s="23">
        <f t="shared" ca="1" si="8"/>
        <v>0.78125383821191097</v>
      </c>
      <c r="M55" s="24">
        <f ca="1">C55*'Balance y flujos'!D$12</f>
        <v>7527.9718145459638</v>
      </c>
      <c r="N55" s="24">
        <f ca="1">D55*'Balance y flujos'!E$12</f>
        <v>7432.8335112989807</v>
      </c>
      <c r="O55" s="24">
        <f ca="1">E55*'Balance y flujos'!F$12</f>
        <v>7298.3655296009101</v>
      </c>
      <c r="P55" s="24">
        <f ca="1">F55*'Balance y flujos'!G$12</f>
        <v>7134.8835031600056</v>
      </c>
      <c r="Q55" s="24">
        <f ca="1">G55*'Balance y flujos'!H$12</f>
        <v>-911039.55030040618</v>
      </c>
      <c r="R55" s="24">
        <f ca="1">H55*'Balance y flujos'!I$12</f>
        <v>22603.755584440634</v>
      </c>
      <c r="S55" s="24">
        <f ca="1">I55*'Balance y flujos'!J$12</f>
        <v>21914.291293941405</v>
      </c>
      <c r="T55" s="24">
        <f ca="1">J55*'Balance y flujos'!K$12</f>
        <v>21210.737283825572</v>
      </c>
      <c r="U55" s="24">
        <f ca="1">K55*'Balance y flujos'!L$12</f>
        <v>20503.391845594255</v>
      </c>
      <c r="V55" s="24">
        <f ca="1">L55*'Balance y flujos'!M$12</f>
        <v>801053.76548264106</v>
      </c>
      <c r="W55" s="18">
        <f t="shared" ca="1" si="5"/>
        <v>5640.4455486426596</v>
      </c>
      <c r="X55" s="18">
        <f ca="1">'Metrics and Escenarios'!$N$13-W55</f>
        <v>-2732.3987928358838</v>
      </c>
    </row>
    <row r="56" spans="1:24" x14ac:dyDescent="0.25">
      <c r="A56">
        <v>51</v>
      </c>
      <c r="B56" s="18">
        <f t="shared" ca="1" si="3"/>
        <v>-97.321022097300357</v>
      </c>
      <c r="C56" s="23">
        <f t="shared" ca="1" si="8"/>
        <v>1.0032665346137539</v>
      </c>
      <c r="D56" s="23">
        <f t="shared" ca="1" si="8"/>
        <v>0.99961660962183019</v>
      </c>
      <c r="E56" s="23">
        <f t="shared" ca="1" si="8"/>
        <v>0.99047926053005875</v>
      </c>
      <c r="F56" s="23">
        <f t="shared" ca="1" si="8"/>
        <v>0.97711882220515689</v>
      </c>
      <c r="G56" s="23">
        <f t="shared" ca="1" si="8"/>
        <v>0.96059814737823157</v>
      </c>
      <c r="H56" s="23">
        <f t="shared" ca="1" si="8"/>
        <v>0.9417886968915492</v>
      </c>
      <c r="I56" s="23">
        <f t="shared" ca="1" si="8"/>
        <v>0.92138474696427186</v>
      </c>
      <c r="J56" s="23">
        <f t="shared" ca="1" si="8"/>
        <v>0.89993277771912839</v>
      </c>
      <c r="K56" s="23">
        <f t="shared" ca="1" si="8"/>
        <v>0.87785085014601327</v>
      </c>
      <c r="L56" s="23">
        <f t="shared" ca="1" si="8"/>
        <v>0.8554592653101919</v>
      </c>
      <c r="M56" s="24">
        <f ca="1">C56*'Balance y flujos'!D$12</f>
        <v>7596.590243992935</v>
      </c>
      <c r="N56" s="24">
        <f ca="1">D56*'Balance y flujos'!E$12</f>
        <v>7568.9535356723209</v>
      </c>
      <c r="O56" s="24">
        <f ca="1">E56*'Balance y flujos'!F$12</f>
        <v>7499.7668394438542</v>
      </c>
      <c r="P56" s="24">
        <f ca="1">F56*'Balance y flujos'!G$12</f>
        <v>7398.6035175021998</v>
      </c>
      <c r="Q56" s="24">
        <f ca="1">G56*'Balance y flujos'!H$12</f>
        <v>-953324.63604001037</v>
      </c>
      <c r="R56" s="24">
        <f ca="1">H56*'Balance y flujos'!I$12</f>
        <v>23868.487795883822</v>
      </c>
      <c r="S56" s="24">
        <f ca="1">I56*'Balance y flujos'!J$12</f>
        <v>23351.374528932894</v>
      </c>
      <c r="T56" s="24">
        <f ca="1">J56*'Balance y flujos'!K$12</f>
        <v>22807.700488444443</v>
      </c>
      <c r="U56" s="24">
        <f ca="1">K56*'Balance y flujos'!L$12</f>
        <v>22248.060921174099</v>
      </c>
      <c r="V56" s="24">
        <f ca="1">L56*'Balance y flujos'!M$12</f>
        <v>877139.83877781266</v>
      </c>
      <c r="W56" s="18">
        <f t="shared" ca="1" si="5"/>
        <v>46154.740608848748</v>
      </c>
      <c r="X56" s="18">
        <f ca="1">'Metrics and Escenarios'!$N$13-W56</f>
        <v>-43246.693853041972</v>
      </c>
    </row>
    <row r="57" spans="1:24" x14ac:dyDescent="0.25">
      <c r="A57">
        <v>52</v>
      </c>
      <c r="B57" s="18">
        <f t="shared" ca="1" si="3"/>
        <v>370.94136293645556</v>
      </c>
      <c r="C57" s="23">
        <f t="shared" ca="1" si="8"/>
        <v>0.95737029674260099</v>
      </c>
      <c r="D57" s="23">
        <f t="shared" ca="1" si="8"/>
        <v>0.91025004644895924</v>
      </c>
      <c r="E57" s="23">
        <f t="shared" ca="1" si="8"/>
        <v>0.8606691878093442</v>
      </c>
      <c r="F57" s="23">
        <f t="shared" ca="1" si="8"/>
        <v>0.81021796988289296</v>
      </c>
      <c r="G57" s="23">
        <f t="shared" ca="1" si="8"/>
        <v>0.76008097077823966</v>
      </c>
      <c r="H57" s="23">
        <f t="shared" ca="1" si="8"/>
        <v>0.71110742266127713</v>
      </c>
      <c r="I57" s="23">
        <f t="shared" ca="1" si="8"/>
        <v>0.66387509951693335</v>
      </c>
      <c r="J57" s="23">
        <f t="shared" ca="1" si="8"/>
        <v>0.61875547423025035</v>
      </c>
      <c r="K57" s="23">
        <f t="shared" ca="1" si="8"/>
        <v>0.57596135021619665</v>
      </c>
      <c r="L57" s="23">
        <f t="shared" ca="1" si="8"/>
        <v>0.53559382900277541</v>
      </c>
      <c r="M57" s="24">
        <f ca="1">C57*'Balance y flujos'!D$12</f>
        <v>7249.0705163642169</v>
      </c>
      <c r="N57" s="24">
        <f ca="1">D57*'Balance y flujos'!E$12</f>
        <v>6892.2827423027693</v>
      </c>
      <c r="O57" s="24">
        <f ca="1">E57*'Balance y flujos'!F$12</f>
        <v>6516.8635949118952</v>
      </c>
      <c r="P57" s="24">
        <f ca="1">F57*'Balance y flujos'!G$12</f>
        <v>6134.8542118866844</v>
      </c>
      <c r="Q57" s="24">
        <f ca="1">G57*'Balance y flujos'!H$12</f>
        <v>-754325.74672954599</v>
      </c>
      <c r="R57" s="24">
        <f ca="1">H57*'Balance y flujos'!I$12</f>
        <v>18022.151779240994</v>
      </c>
      <c r="S57" s="24">
        <f ca="1">I57*'Balance y flujos'!J$12</f>
        <v>16825.106059470767</v>
      </c>
      <c r="T57" s="24">
        <f ca="1">J57*'Balance y flujos'!K$12</f>
        <v>15681.604094471011</v>
      </c>
      <c r="U57" s="24">
        <f ca="1">K57*'Balance y flujos'!L$12</f>
        <v>14597.039127683562</v>
      </c>
      <c r="V57" s="24">
        <f ca="1">L57*'Balance y flujos'!M$12</f>
        <v>549167.80245700933</v>
      </c>
      <c r="W57" s="18">
        <f t="shared" ca="1" si="5"/>
        <v>-113238.97214620467</v>
      </c>
      <c r="X57" s="18">
        <f ca="1">'Metrics and Escenarios'!$N$13-W57</f>
        <v>116147.01890201145</v>
      </c>
    </row>
    <row r="58" spans="1:24" x14ac:dyDescent="0.25">
      <c r="A58">
        <v>53</v>
      </c>
      <c r="B58" s="18">
        <f t="shared" ca="1" si="3"/>
        <v>9.5933935996042532</v>
      </c>
      <c r="C58" s="23">
        <f t="shared" ca="1" si="8"/>
        <v>0.99259730543067681</v>
      </c>
      <c r="D58" s="23">
        <f t="shared" ca="1" si="8"/>
        <v>0.97846883049204258</v>
      </c>
      <c r="E58" s="23">
        <f t="shared" ca="1" si="8"/>
        <v>0.95921438725653463</v>
      </c>
      <c r="F58" s="23">
        <f t="shared" ca="1" si="8"/>
        <v>0.93621251609986855</v>
      </c>
      <c r="G58" s="23">
        <f t="shared" ca="1" si="8"/>
        <v>0.91059565633068185</v>
      </c>
      <c r="H58" s="23">
        <f t="shared" ca="1" si="8"/>
        <v>0.88327119867690773</v>
      </c>
      <c r="I58" s="23">
        <f t="shared" ca="1" si="8"/>
        <v>0.85494539994267083</v>
      </c>
      <c r="J58" s="23">
        <f t="shared" ca="1" si="8"/>
        <v>0.82616006377204021</v>
      </c>
      <c r="K58" s="23">
        <f t="shared" ca="1" si="8"/>
        <v>0.79731810770200884</v>
      </c>
      <c r="L58" s="23">
        <f t="shared" ca="1" si="8"/>
        <v>0.76871789944911051</v>
      </c>
      <c r="M58" s="24">
        <f ca="1">C58*'Balance y flujos'!D$12</f>
        <v>7515.8043715185868</v>
      </c>
      <c r="N58" s="24">
        <f ca="1">D58*'Balance y flujos'!E$12</f>
        <v>7408.8255865413248</v>
      </c>
      <c r="O58" s="24">
        <f ca="1">E58*'Balance y flujos'!F$12</f>
        <v>7263.0337051319775</v>
      </c>
      <c r="P58" s="24">
        <f ca="1">F58*'Balance y flujos'!G$12</f>
        <v>7088.8668372122938</v>
      </c>
      <c r="Q58" s="24">
        <f ca="1">G58*'Balance y flujos'!H$12</f>
        <v>-903700.75667994539</v>
      </c>
      <c r="R58" s="24">
        <f ca="1">H58*'Balance y flujos'!I$12</f>
        <v>22385.433054844962</v>
      </c>
      <c r="S58" s="24">
        <f ca="1">I58*'Balance y flujos'!J$12</f>
        <v>21667.550175566095</v>
      </c>
      <c r="T58" s="24">
        <f ca="1">J58*'Balance y flujos'!K$12</f>
        <v>20938.020879497013</v>
      </c>
      <c r="U58" s="24">
        <f ca="1">K58*'Balance y flujos'!L$12</f>
        <v>20207.056621018302</v>
      </c>
      <c r="V58" s="24">
        <f ca="1">L58*'Balance y flujos'!M$12</f>
        <v>788200.11861572193</v>
      </c>
      <c r="W58" s="18">
        <f t="shared" ca="1" si="5"/>
        <v>-1026.0468328928109</v>
      </c>
      <c r="X58" s="18">
        <f ca="1">'Metrics and Escenarios'!$N$13-W58</f>
        <v>3934.0935886995867</v>
      </c>
    </row>
    <row r="59" spans="1:24" x14ac:dyDescent="0.25">
      <c r="A59">
        <v>54</v>
      </c>
      <c r="B59" s="18">
        <f t="shared" ca="1" si="3"/>
        <v>-33.670769201978295</v>
      </c>
      <c r="C59" s="23">
        <f t="shared" ca="1" si="8"/>
        <v>0.99690099764155959</v>
      </c>
      <c r="D59" s="23">
        <f t="shared" ca="1" si="8"/>
        <v>0.98697209304705447</v>
      </c>
      <c r="E59" s="23">
        <f t="shared" ca="1" si="8"/>
        <v>0.9717454152300542</v>
      </c>
      <c r="F59" s="23">
        <f t="shared" ca="1" si="8"/>
        <v>0.95255529988933318</v>
      </c>
      <c r="G59" s="23">
        <f t="shared" ca="1" si="8"/>
        <v>0.93050833554002088</v>
      </c>
      <c r="H59" s="23">
        <f t="shared" ca="1" si="8"/>
        <v>0.906499777185652</v>
      </c>
      <c r="I59" s="23">
        <f t="shared" ca="1" si="8"/>
        <v>0.88123340358921565</v>
      </c>
      <c r="J59" s="23">
        <f t="shared" ca="1" si="8"/>
        <v>0.85525516823800241</v>
      </c>
      <c r="K59" s="23">
        <f t="shared" ca="1" si="8"/>
        <v>0.8289762262082282</v>
      </c>
      <c r="L59" s="23">
        <f t="shared" ca="1" si="8"/>
        <v>0.8027057626832711</v>
      </c>
      <c r="M59" s="24">
        <f ca="1">C59*'Balance y flujos'!D$12</f>
        <v>7548.3913114138031</v>
      </c>
      <c r="N59" s="24">
        <f ca="1">D59*'Balance y flujos'!E$12</f>
        <v>7473.2110704968745</v>
      </c>
      <c r="O59" s="24">
        <f ca="1">E59*'Balance y flujos'!F$12</f>
        <v>7357.9168509028959</v>
      </c>
      <c r="P59" s="24">
        <f ca="1">F59*'Balance y flujos'!G$12</f>
        <v>7212.6120510826331</v>
      </c>
      <c r="Q59" s="24">
        <f ca="1">G59*'Balance y flujos'!H$12</f>
        <v>-923462.65993952984</v>
      </c>
      <c r="R59" s="24">
        <f ca="1">H59*'Balance y flujos'!I$12</f>
        <v>22974.133093910663</v>
      </c>
      <c r="S59" s="24">
        <f ca="1">I59*'Balance y flujos'!J$12</f>
        <v>22333.787619577339</v>
      </c>
      <c r="T59" s="24">
        <f ca="1">J59*'Balance y flujos'!K$12</f>
        <v>21675.400875835781</v>
      </c>
      <c r="U59" s="24">
        <f ca="1">K59*'Balance y flujos'!L$12</f>
        <v>21009.393087468117</v>
      </c>
      <c r="V59" s="24">
        <f ca="1">L59*'Balance y flujos'!M$12</f>
        <v>823049.36285975261</v>
      </c>
      <c r="W59" s="18">
        <f t="shared" ca="1" si="5"/>
        <v>17171.54888091085</v>
      </c>
      <c r="X59" s="18">
        <f ca="1">'Metrics and Escenarios'!$N$13-W59</f>
        <v>-14263.502125104074</v>
      </c>
    </row>
    <row r="60" spans="1:24" x14ac:dyDescent="0.25">
      <c r="A60">
        <v>55</v>
      </c>
      <c r="B60" s="18">
        <f t="shared" ca="1" si="3"/>
        <v>-43.153577450019604</v>
      </c>
      <c r="C60" s="23">
        <f t="shared" ca="1" si="8"/>
        <v>0.99784678810845917</v>
      </c>
      <c r="D60" s="23">
        <f t="shared" ca="1" si="8"/>
        <v>0.98884572263335857</v>
      </c>
      <c r="E60" s="23">
        <f t="shared" ca="1" si="8"/>
        <v>0.97451381382348501</v>
      </c>
      <c r="F60" s="23">
        <f t="shared" ca="1" si="8"/>
        <v>0.95617532084370949</v>
      </c>
      <c r="G60" s="23">
        <f t="shared" ca="1" si="8"/>
        <v>0.93493072748834916</v>
      </c>
      <c r="H60" s="23">
        <f t="shared" ca="1" si="8"/>
        <v>0.9116721760303238</v>
      </c>
      <c r="I60" s="23">
        <f t="shared" ca="1" si="8"/>
        <v>0.88710245850317648</v>
      </c>
      <c r="J60" s="23">
        <f t="shared" ca="1" si="8"/>
        <v>0.86176801765457889</v>
      </c>
      <c r="K60" s="23">
        <f t="shared" ca="1" si="8"/>
        <v>0.83608142316575196</v>
      </c>
      <c r="L60" s="23">
        <f t="shared" ca="1" si="8"/>
        <v>0.8103538729800146</v>
      </c>
      <c r="M60" s="24">
        <f ca="1">C60*'Balance y flujos'!D$12</f>
        <v>7555.5527011201557</v>
      </c>
      <c r="N60" s="24">
        <f ca="1">D60*'Balance y flujos'!E$12</f>
        <v>7487.3979248821388</v>
      </c>
      <c r="O60" s="24">
        <f ca="1">E60*'Balance y flujos'!F$12</f>
        <v>7378.8787678220497</v>
      </c>
      <c r="P60" s="24">
        <f ca="1">F60*'Balance y flujos'!G$12</f>
        <v>7240.0223303217908</v>
      </c>
      <c r="Q60" s="24">
        <f ca="1">G60*'Balance y flujos'!H$12</f>
        <v>-927851.5661705829</v>
      </c>
      <c r="R60" s="24">
        <f ca="1">H60*'Balance y flujos'!I$12</f>
        <v>23105.221244689041</v>
      </c>
      <c r="S60" s="24">
        <f ca="1">I60*'Balance y flujos'!J$12</f>
        <v>22482.531670179782</v>
      </c>
      <c r="T60" s="24">
        <f ca="1">J60*'Balance y flujos'!K$12</f>
        <v>21840.461114219474</v>
      </c>
      <c r="U60" s="24">
        <f ca="1">K60*'Balance y flujos'!L$12</f>
        <v>21189.465653031661</v>
      </c>
      <c r="V60" s="24">
        <f ca="1">L60*'Balance y flujos'!M$12</f>
        <v>830891.30519958807</v>
      </c>
      <c r="W60" s="18">
        <f t="shared" ca="1" si="5"/>
        <v>21319.270435271435</v>
      </c>
      <c r="X60" s="18">
        <f ca="1">'Metrics and Escenarios'!$N$13-W60</f>
        <v>-18411.22367946466</v>
      </c>
    </row>
    <row r="61" spans="1:24" x14ac:dyDescent="0.25">
      <c r="A61">
        <v>56</v>
      </c>
      <c r="B61" s="18">
        <f t="shared" ca="1" si="3"/>
        <v>120.25438061359333</v>
      </c>
      <c r="C61" s="23">
        <f t="shared" ca="1" si="8"/>
        <v>0.98167367812109152</v>
      </c>
      <c r="D61" s="23">
        <f t="shared" ca="1" si="8"/>
        <v>0.95705105070441643</v>
      </c>
      <c r="E61" s="23">
        <f t="shared" ca="1" si="8"/>
        <v>0.92789289079370307</v>
      </c>
      <c r="F61" s="23">
        <f t="shared" ca="1" si="8"/>
        <v>0.8956754290779384</v>
      </c>
      <c r="G61" s="23">
        <f t="shared" ca="1" si="8"/>
        <v>0.86158047069796595</v>
      </c>
      <c r="H61" s="23">
        <f t="shared" ca="1" si="8"/>
        <v>0.82652957042456821</v>
      </c>
      <c r="I61" s="23">
        <f t="shared" ca="1" si="8"/>
        <v>0.79121909660451872</v>
      </c>
      <c r="J61" s="23">
        <f t="shared" ca="1" si="8"/>
        <v>0.75616510632361744</v>
      </c>
      <c r="K61" s="23">
        <f t="shared" ca="1" si="8"/>
        <v>0.7217355822299899</v>
      </c>
      <c r="L61" s="23">
        <f t="shared" ca="1" si="8"/>
        <v>0.68818870057643311</v>
      </c>
      <c r="M61" s="24">
        <f ca="1">C61*'Balance y flujos'!D$12</f>
        <v>7433.0922329332434</v>
      </c>
      <c r="N61" s="24">
        <f ca="1">D61*'Balance y flujos'!E$12</f>
        <v>7246.6532311708661</v>
      </c>
      <c r="O61" s="24">
        <f ca="1">E61*'Balance y flujos'!F$12</f>
        <v>7025.8718281553784</v>
      </c>
      <c r="P61" s="24">
        <f ca="1">F61*'Balance y flujos'!G$12</f>
        <v>6781.9258308432918</v>
      </c>
      <c r="Q61" s="24">
        <f ca="1">G61*'Balance y flujos'!H$12</f>
        <v>-855056.7069997791</v>
      </c>
      <c r="R61" s="24">
        <f ca="1">H61*'Balance y flujos'!I$12</f>
        <v>20947.385575692108</v>
      </c>
      <c r="S61" s="24">
        <f ca="1">I61*'Balance y flujos'!J$12</f>
        <v>20052.484610940159</v>
      </c>
      <c r="T61" s="24">
        <f ca="1">J61*'Balance y flujos'!K$12</f>
        <v>19164.083909192228</v>
      </c>
      <c r="U61" s="24">
        <f ca="1">K61*'Balance y flujos'!L$12</f>
        <v>18291.509542607462</v>
      </c>
      <c r="V61" s="24">
        <f ca="1">L61*'Balance y flujos'!M$12</f>
        <v>705630.00525038934</v>
      </c>
      <c r="W61" s="18">
        <f t="shared" ca="1" si="5"/>
        <v>-42483.694987855037</v>
      </c>
      <c r="X61" s="18">
        <f ca="1">'Metrics and Escenarios'!$N$13-W61</f>
        <v>45391.741743661813</v>
      </c>
    </row>
    <row r="62" spans="1:24" x14ac:dyDescent="0.25">
      <c r="A62">
        <v>57</v>
      </c>
      <c r="B62" s="18">
        <f t="shared" ca="1" si="3"/>
        <v>255.17403753115153</v>
      </c>
      <c r="C62" s="23">
        <f t="shared" ca="1" si="8"/>
        <v>0.9685179186279903</v>
      </c>
      <c r="D62" s="23">
        <f t="shared" ca="1" si="8"/>
        <v>0.93157136785859795</v>
      </c>
      <c r="E62" s="23">
        <f t="shared" ca="1" si="8"/>
        <v>0.89108552422266496</v>
      </c>
      <c r="F62" s="23">
        <f t="shared" ca="1" si="8"/>
        <v>0.84861893033926317</v>
      </c>
      <c r="G62" s="23">
        <f t="shared" ca="1" si="8"/>
        <v>0.80537550202814212</v>
      </c>
      <c r="H62" s="23">
        <f t="shared" ca="1" si="8"/>
        <v>0.76225710000332136</v>
      </c>
      <c r="I62" s="23">
        <f t="shared" ca="1" si="8"/>
        <v>0.71991356517047955</v>
      </c>
      <c r="J62" s="23">
        <f t="shared" ca="1" si="8"/>
        <v>0.67879829488962906</v>
      </c>
      <c r="K62" s="23">
        <f t="shared" ca="1" si="8"/>
        <v>0.63920879323968016</v>
      </c>
      <c r="L62" s="23">
        <f t="shared" ca="1" si="8"/>
        <v>0.60132972868076517</v>
      </c>
      <c r="M62" s="24">
        <f ca="1">C62*'Balance y flujos'!D$12</f>
        <v>7333.4787097371509</v>
      </c>
      <c r="N62" s="24">
        <f ca="1">D62*'Balance y flujos'!E$12</f>
        <v>7053.7247286756683</v>
      </c>
      <c r="O62" s="24">
        <f ca="1">E62*'Balance y flujos'!F$12</f>
        <v>6747.1717298726562</v>
      </c>
      <c r="P62" s="24">
        <f ca="1">F62*'Balance y flujos'!G$12</f>
        <v>6425.620774408505</v>
      </c>
      <c r="Q62" s="24">
        <f ca="1">G62*'Balance y flujos'!H$12</f>
        <v>-799277.31428801862</v>
      </c>
      <c r="R62" s="24">
        <f ca="1">H62*'Balance y flujos'!I$12</f>
        <v>19318.478071361027</v>
      </c>
      <c r="S62" s="24">
        <f ca="1">I62*'Balance y flujos'!J$12</f>
        <v>18245.332738731653</v>
      </c>
      <c r="T62" s="24">
        <f ca="1">J62*'Balance y flujos'!K$12</f>
        <v>17203.316275631169</v>
      </c>
      <c r="U62" s="24">
        <f ca="1">K62*'Balance y flujos'!L$12</f>
        <v>16199.96856069704</v>
      </c>
      <c r="V62" s="24">
        <f ca="1">L62*'Balance y flujos'!M$12</f>
        <v>616569.69847196317</v>
      </c>
      <c r="W62" s="18">
        <f t="shared" ca="1" si="5"/>
        <v>-84180.52422694047</v>
      </c>
      <c r="X62" s="18">
        <f ca="1">'Metrics and Escenarios'!$N$13-W62</f>
        <v>87088.570982747246</v>
      </c>
    </row>
    <row r="63" spans="1:24" x14ac:dyDescent="0.25">
      <c r="A63">
        <v>58</v>
      </c>
      <c r="B63" s="18">
        <f t="shared" ca="1" si="3"/>
        <v>-187.03937262389144</v>
      </c>
      <c r="C63" s="23">
        <f t="shared" ca="1" si="8"/>
        <v>1.0123081758835917</v>
      </c>
      <c r="D63" s="23">
        <f t="shared" ca="1" si="8"/>
        <v>1.0177152930912967</v>
      </c>
      <c r="E63" s="23">
        <f t="shared" ca="1" si="8"/>
        <v>1.0175005243952424</v>
      </c>
      <c r="F63" s="23">
        <f t="shared" ca="1" si="8"/>
        <v>1.0128218290336553</v>
      </c>
      <c r="G63" s="23">
        <f t="shared" ca="1" si="8"/>
        <v>1.0046709318522902</v>
      </c>
      <c r="H63" s="23">
        <f t="shared" ca="1" si="8"/>
        <v>0.99387549915403972</v>
      </c>
      <c r="I63" s="23">
        <f t="shared" ca="1" si="8"/>
        <v>0.98110603610737135</v>
      </c>
      <c r="J63" s="23">
        <f t="shared" ca="1" si="8"/>
        <v>0.96689968289876504</v>
      </c>
      <c r="K63" s="23">
        <f t="shared" ca="1" si="8"/>
        <v>0.9516746480503655</v>
      </c>
      <c r="L63" s="23">
        <f t="shared" ca="1" si="8"/>
        <v>0.93575793601119794</v>
      </c>
      <c r="M63" s="24">
        <f ca="1">C63*'Balance y flujos'!D$12</f>
        <v>7665.052254326587</v>
      </c>
      <c r="N63" s="24">
        <f ca="1">D63*'Balance y flujos'!E$12</f>
        <v>7705.9941699701621</v>
      </c>
      <c r="O63" s="24">
        <f ca="1">E63*'Balance y flujos'!F$12</f>
        <v>7704.3679722202396</v>
      </c>
      <c r="P63" s="24">
        <f ca="1">F63*'Balance y flujos'!G$12</f>
        <v>7668.9415622761153</v>
      </c>
      <c r="Q63" s="24">
        <f ca="1">G63*'Balance y flujos'!H$12</f>
        <v>-997063.70771392039</v>
      </c>
      <c r="R63" s="24">
        <f ca="1">H63*'Balance y flujos'!I$12</f>
        <v>25188.56437806437</v>
      </c>
      <c r="S63" s="24">
        <f ca="1">I63*'Balance y flujos'!J$12</f>
        <v>24864.93788531141</v>
      </c>
      <c r="T63" s="24">
        <f ca="1">J63*'Balance y flujos'!K$12</f>
        <v>24504.895160969092</v>
      </c>
      <c r="U63" s="24">
        <f ca="1">K63*'Balance y flujos'!L$12</f>
        <v>24119.035190818297</v>
      </c>
      <c r="V63" s="24">
        <f ca="1">L63*'Balance y flujos'!M$12</f>
        <v>959473.58151565515</v>
      </c>
      <c r="W63" s="18">
        <f t="shared" ca="1" si="5"/>
        <v>91831.662375690998</v>
      </c>
      <c r="X63" s="18">
        <f ca="1">'Metrics and Escenarios'!$N$13-W63</f>
        <v>-88923.615619884222</v>
      </c>
    </row>
    <row r="64" spans="1:24" x14ac:dyDescent="0.25">
      <c r="A64">
        <v>59</v>
      </c>
      <c r="B64" s="18">
        <f t="shared" ca="1" si="3"/>
        <v>18.520087547194407</v>
      </c>
      <c r="C64" s="23">
        <f t="shared" ca="1" si="8"/>
        <v>0.9917116395570208</v>
      </c>
      <c r="D64" s="23">
        <f t="shared" ca="1" si="8"/>
        <v>0.97672349060972363</v>
      </c>
      <c r="E64" s="23">
        <f t="shared" ca="1" si="8"/>
        <v>0.9566490398208638</v>
      </c>
      <c r="F64" s="23">
        <f t="shared" ca="1" si="8"/>
        <v>0.9328755641945311</v>
      </c>
      <c r="G64" s="23">
        <f t="shared" ca="1" si="8"/>
        <v>0.90654040868450647</v>
      </c>
      <c r="H64" s="23">
        <f t="shared" ca="1" si="8"/>
        <v>0.87855303025171383</v>
      </c>
      <c r="I64" s="23">
        <f t="shared" ca="1" si="8"/>
        <v>0.84961977121258192</v>
      </c>
      <c r="J64" s="23">
        <f t="shared" ca="1" si="8"/>
        <v>0.82028117792982591</v>
      </c>
      <c r="K64" s="23">
        <f t="shared" ca="1" si="8"/>
        <v>0.79093809734497833</v>
      </c>
      <c r="L64" s="23">
        <f t="shared" ca="1" si="8"/>
        <v>0.76188632707151094</v>
      </c>
      <c r="M64" s="24">
        <f ca="1">C64*'Balance y flujos'!D$12</f>
        <v>7509.098236605153</v>
      </c>
      <c r="N64" s="24">
        <f ca="1">D64*'Balance y flujos'!E$12</f>
        <v>7395.6101233866802</v>
      </c>
      <c r="O64" s="24">
        <f ca="1">E64*'Balance y flujos'!F$12</f>
        <v>7243.6092624441008</v>
      </c>
      <c r="P64" s="24">
        <f ca="1">F64*'Balance y flujos'!G$12</f>
        <v>7063.5999161956179</v>
      </c>
      <c r="Q64" s="24">
        <f ca="1">G64*'Balance y flujos'!H$12</f>
        <v>-899676.21478706994</v>
      </c>
      <c r="R64" s="24">
        <f ca="1">H64*'Balance y flujos'!I$12</f>
        <v>22265.856820974917</v>
      </c>
      <c r="S64" s="24">
        <f ca="1">I64*'Balance y flujos'!J$12</f>
        <v>21532.578599915327</v>
      </c>
      <c r="T64" s="24">
        <f ca="1">J64*'Balance y flujos'!K$12</f>
        <v>20789.027675988174</v>
      </c>
      <c r="U64" s="24">
        <f ca="1">K64*'Balance y flujos'!L$12</f>
        <v>20045.363026853272</v>
      </c>
      <c r="V64" s="24">
        <f ca="1">L64*'Balance y flujos'!M$12</f>
        <v>781195.40835437027</v>
      </c>
      <c r="W64" s="18">
        <f t="shared" ca="1" si="5"/>
        <v>-4636.0627703362843</v>
      </c>
      <c r="X64" s="18">
        <f ca="1">'Metrics and Escenarios'!$N$13-W64</f>
        <v>7544.1095261430601</v>
      </c>
    </row>
    <row r="65" spans="1:24" x14ac:dyDescent="0.25">
      <c r="A65">
        <v>60</v>
      </c>
      <c r="B65" s="18">
        <f t="shared" ca="1" si="3"/>
        <v>61.970255431492113</v>
      </c>
      <c r="C65" s="23">
        <f t="shared" ca="1" si="8"/>
        <v>0.98741198363693572</v>
      </c>
      <c r="D65" s="23">
        <f t="shared" ca="1" si="8"/>
        <v>0.96827250354417238</v>
      </c>
      <c r="E65" s="23">
        <f t="shared" ca="1" si="8"/>
        <v>0.94425999275186012</v>
      </c>
      <c r="F65" s="23">
        <f t="shared" ca="1" si="8"/>
        <v>0.91680220685789116</v>
      </c>
      <c r="G65" s="23">
        <f t="shared" ca="1" si="8"/>
        <v>0.88705813548230295</v>
      </c>
      <c r="H65" s="23">
        <f t="shared" ca="1" si="8"/>
        <v>0.85594504098047974</v>
      </c>
      <c r="I65" s="23">
        <f t="shared" ca="1" si="8"/>
        <v>0.82416751479261474</v>
      </c>
      <c r="J65" s="23">
        <f t="shared" ca="1" si="8"/>
        <v>0.79225796097799739</v>
      </c>
      <c r="K65" s="23">
        <f t="shared" ca="1" si="8"/>
        <v>0.76060529332723492</v>
      </c>
      <c r="L65" s="23">
        <f t="shared" ca="1" si="8"/>
        <v>0.72949112323538379</v>
      </c>
      <c r="M65" s="24">
        <f ca="1">C65*'Balance y flujos'!D$12</f>
        <v>7476.5418589247001</v>
      </c>
      <c r="N65" s="24">
        <f ca="1">D65*'Balance y flujos'!E$12</f>
        <v>7331.6204619364526</v>
      </c>
      <c r="O65" s="24">
        <f ca="1">E65*'Balance y flujos'!F$12</f>
        <v>7149.8011757097065</v>
      </c>
      <c r="P65" s="24">
        <f ca="1">F65*'Balance y flujos'!G$12</f>
        <v>6941.8947607667669</v>
      </c>
      <c r="Q65" s="24">
        <f ca="1">G65*'Balance y flujos'!H$12</f>
        <v>-880341.45856209286</v>
      </c>
      <c r="R65" s="24">
        <f ca="1">H65*'Balance y flujos'!I$12</f>
        <v>21692.884860501217</v>
      </c>
      <c r="S65" s="24">
        <f ca="1">I65*'Balance y flujos'!J$12</f>
        <v>20887.522151751513</v>
      </c>
      <c r="T65" s="24">
        <f ca="1">J65*'Balance y flujos'!K$12</f>
        <v>20078.813363559293</v>
      </c>
      <c r="U65" s="24">
        <f ca="1">K65*'Balance y flujos'!L$12</f>
        <v>19276.615042404046</v>
      </c>
      <c r="V65" s="24">
        <f ca="1">L65*'Balance y flujos'!M$12</f>
        <v>747979.18752158573</v>
      </c>
      <c r="W65" s="18">
        <f t="shared" ca="1" si="5"/>
        <v>-21526.577364953351</v>
      </c>
      <c r="X65" s="18">
        <f ca="1">'Metrics and Escenarios'!$N$13-W65</f>
        <v>24434.624120760127</v>
      </c>
    </row>
    <row r="66" spans="1:24" x14ac:dyDescent="0.25">
      <c r="A66">
        <v>61</v>
      </c>
      <c r="B66" s="18">
        <f t="shared" ca="1" si="3"/>
        <v>-148.80524400258767</v>
      </c>
      <c r="C66" s="23">
        <f t="shared" ca="1" si="8"/>
        <v>1.008445093568817</v>
      </c>
      <c r="D66" s="23">
        <f t="shared" ca="1" si="8"/>
        <v>1.0099626808226896</v>
      </c>
      <c r="E66" s="23">
        <f t="shared" ca="1" si="8"/>
        <v>1.0058962298597585</v>
      </c>
      <c r="F66" s="23">
        <f t="shared" ca="1" si="8"/>
        <v>0.99744993084479672</v>
      </c>
      <c r="G66" s="23">
        <f t="shared" ca="1" si="8"/>
        <v>0.98564699333895156</v>
      </c>
      <c r="H66" s="23">
        <f t="shared" ca="1" si="8"/>
        <v>0.97133505375258766</v>
      </c>
      <c r="I66" s="23">
        <f t="shared" ca="1" si="8"/>
        <v>0.95519609406591299</v>
      </c>
      <c r="J66" s="23">
        <f t="shared" ca="1" si="8"/>
        <v>0.93777256035498902</v>
      </c>
      <c r="K66" s="23">
        <f t="shared" ca="1" si="8"/>
        <v>0.91948387241139984</v>
      </c>
      <c r="L66" s="23">
        <f t="shared" ca="1" si="8"/>
        <v>0.90065538064989337</v>
      </c>
      <c r="M66" s="24">
        <f ca="1">C66*'Balance y flujos'!D$12</f>
        <v>7635.8015493427338</v>
      </c>
      <c r="N66" s="24">
        <f ca="1">D66*'Balance y flujos'!E$12</f>
        <v>7647.2925022744139</v>
      </c>
      <c r="O66" s="24">
        <f ca="1">E66*'Balance y flujos'!F$12</f>
        <v>7616.5019190675584</v>
      </c>
      <c r="P66" s="24">
        <f ca="1">F66*'Balance y flujos'!G$12</f>
        <v>7552.5477548637191</v>
      </c>
      <c r="Q66" s="24">
        <f ca="1">G66*'Balance y flujos'!H$12</f>
        <v>-978183.81573330937</v>
      </c>
      <c r="R66" s="24">
        <f ca="1">H66*'Balance y flujos'!I$12</f>
        <v>24617.304234728526</v>
      </c>
      <c r="S66" s="24">
        <f ca="1">I66*'Balance y flujos'!J$12</f>
        <v>24208.281952351299</v>
      </c>
      <c r="T66" s="24">
        <f ca="1">J66*'Balance y flujos'!K$12</f>
        <v>23766.703705433509</v>
      </c>
      <c r="U66" s="24">
        <f ca="1">K66*'Balance y flujos'!L$12</f>
        <v>23303.199177905131</v>
      </c>
      <c r="V66" s="24">
        <f ca="1">L66*'Balance y flujos'!M$12</f>
        <v>923481.39462977287</v>
      </c>
      <c r="W66" s="18">
        <f t="shared" ca="1" si="5"/>
        <v>71645.211692430428</v>
      </c>
      <c r="X66" s="18">
        <f ca="1">'Metrics and Escenarios'!$N$13-W66</f>
        <v>-68737.164936623652</v>
      </c>
    </row>
    <row r="67" spans="1:24" x14ac:dyDescent="0.25">
      <c r="A67">
        <v>62</v>
      </c>
      <c r="B67" s="18">
        <f t="shared" ca="1" si="3"/>
        <v>47.821730017493529</v>
      </c>
      <c r="C67" s="23">
        <f t="shared" ca="1" si="8"/>
        <v>0.9888100147621226</v>
      </c>
      <c r="D67" s="23">
        <f t="shared" ca="1" si="8"/>
        <v>0.97101630941884443</v>
      </c>
      <c r="E67" s="23">
        <f t="shared" ca="1" si="8"/>
        <v>0.94827647677208726</v>
      </c>
      <c r="F67" s="23">
        <f t="shared" ca="1" si="8"/>
        <v>0.92200547641762765</v>
      </c>
      <c r="G67" s="23">
        <f t="shared" ca="1" si="8"/>
        <v>0.89335566670079991</v>
      </c>
      <c r="H67" s="23">
        <f t="shared" ca="1" si="8"/>
        <v>0.8632421864115396</v>
      </c>
      <c r="I67" s="23">
        <f t="shared" ca="1" si="8"/>
        <v>0.83237059779515055</v>
      </c>
      <c r="J67" s="23">
        <f t="shared" ca="1" si="8"/>
        <v>0.80127632885444056</v>
      </c>
      <c r="K67" s="23">
        <f t="shared" ca="1" si="8"/>
        <v>0.77035251960692608</v>
      </c>
      <c r="L67" s="23">
        <f t="shared" ca="1" si="8"/>
        <v>0.73988570755287753</v>
      </c>
      <c r="M67" s="24">
        <f ca="1">C67*'Balance y flujos'!D$12</f>
        <v>7487.1275500047695</v>
      </c>
      <c r="N67" s="24">
        <f ca="1">D67*'Balance y flujos'!E$12</f>
        <v>7352.3961663179098</v>
      </c>
      <c r="O67" s="24">
        <f ca="1">E67*'Balance y flujos'!F$12</f>
        <v>7180.2134163960336</v>
      </c>
      <c r="P67" s="24">
        <f ca="1">F67*'Balance y flujos'!G$12</f>
        <v>6981.2931712694926</v>
      </c>
      <c r="Q67" s="24">
        <f ca="1">G67*'Balance y flujos'!H$12</f>
        <v>-886591.30577781971</v>
      </c>
      <c r="R67" s="24">
        <f ca="1">H67*'Balance y flujos'!I$12</f>
        <v>21877.822126409068</v>
      </c>
      <c r="S67" s="24">
        <f ca="1">I67*'Balance y flujos'!J$12</f>
        <v>21095.419302334107</v>
      </c>
      <c r="T67" s="24">
        <f ca="1">J67*'Balance y flujos'!K$12</f>
        <v>20307.372916575954</v>
      </c>
      <c r="U67" s="24">
        <f ca="1">K67*'Balance y flujos'!L$12</f>
        <v>19523.64662418923</v>
      </c>
      <c r="V67" s="24">
        <f ca="1">L67*'Balance y flujos'!M$12</f>
        <v>758637.20992210624</v>
      </c>
      <c r="W67" s="18">
        <f t="shared" ca="1" si="5"/>
        <v>-16148.804582216893</v>
      </c>
      <c r="X67" s="18">
        <f ca="1">'Metrics and Escenarios'!$N$13-W67</f>
        <v>19056.851338023669</v>
      </c>
    </row>
    <row r="68" spans="1:24" x14ac:dyDescent="0.25">
      <c r="A68">
        <v>63</v>
      </c>
      <c r="B68" s="18">
        <f t="shared" ca="1" si="3"/>
        <v>240.79204958983684</v>
      </c>
      <c r="C68" s="23">
        <f t="shared" ca="1" si="8"/>
        <v>0.96991184205988756</v>
      </c>
      <c r="D68" s="23">
        <f t="shared" ca="1" si="8"/>
        <v>0.93425479494585484</v>
      </c>
      <c r="E68" s="23">
        <f t="shared" ca="1" si="8"/>
        <v>0.89493850465241975</v>
      </c>
      <c r="F68" s="23">
        <f t="shared" ca="1" si="8"/>
        <v>0.85351493056906924</v>
      </c>
      <c r="G68" s="23">
        <f t="shared" ca="1" si="8"/>
        <v>0.81118782555261137</v>
      </c>
      <c r="H68" s="23">
        <f t="shared" ca="1" si="8"/>
        <v>0.7688632252269807</v>
      </c>
      <c r="I68" s="23">
        <f t="shared" ca="1" si="8"/>
        <v>0.72719782213018691</v>
      </c>
      <c r="J68" s="23">
        <f t="shared" ca="1" si="8"/>
        <v>0.68665337199919541</v>
      </c>
      <c r="K68" s="23">
        <f t="shared" ca="1" si="8"/>
        <v>0.64753635592063241</v>
      </c>
      <c r="L68" s="23">
        <f t="shared" ca="1" si="8"/>
        <v>0.61004053479576981</v>
      </c>
      <c r="M68" s="24">
        <f ca="1">C68*'Balance y flujos'!D$12</f>
        <v>7344.033297953034</v>
      </c>
      <c r="N68" s="24">
        <f ca="1">D68*'Balance y flujos'!E$12</f>
        <v>7074.0432535424125</v>
      </c>
      <c r="O68" s="24">
        <f ca="1">E68*'Balance y flujos'!F$12</f>
        <v>6776.3459448326312</v>
      </c>
      <c r="P68" s="24">
        <f ca="1">F68*'Balance y flujos'!G$12</f>
        <v>6462.6925856342741</v>
      </c>
      <c r="Q68" s="24">
        <f ca="1">G68*'Balance y flujos'!H$12</f>
        <v>-805045.62773275573</v>
      </c>
      <c r="R68" s="24">
        <f ca="1">H68*'Balance y flujos'!I$12</f>
        <v>19485.902271502124</v>
      </c>
      <c r="S68" s="24">
        <f ca="1">I68*'Balance y flujos'!J$12</f>
        <v>18429.943362026144</v>
      </c>
      <c r="T68" s="24">
        <f ca="1">J68*'Balance y flujos'!K$12</f>
        <v>17402.393640590246</v>
      </c>
      <c r="U68" s="24">
        <f ca="1">K68*'Balance y flujos'!L$12</f>
        <v>16411.020497161993</v>
      </c>
      <c r="V68" s="24">
        <f ca="1">L68*'Balance y flujos'!M$12</f>
        <v>625501.26936162962</v>
      </c>
      <c r="W68" s="18">
        <f t="shared" ca="1" si="5"/>
        <v>-80157.983517883345</v>
      </c>
      <c r="X68" s="18">
        <f ca="1">'Metrics and Escenarios'!$N$13-W68</f>
        <v>83066.030273690121</v>
      </c>
    </row>
    <row r="69" spans="1:24" x14ac:dyDescent="0.25">
      <c r="A69">
        <v>64</v>
      </c>
      <c r="B69" s="18">
        <f t="shared" ca="1" si="3"/>
        <v>138.99320391483488</v>
      </c>
      <c r="C69" s="23">
        <f t="shared" ca="1" si="8"/>
        <v>0.9798358596272948</v>
      </c>
      <c r="D69" s="23">
        <f t="shared" ca="1" si="8"/>
        <v>0.9534709614549336</v>
      </c>
      <c r="E69" s="23">
        <f t="shared" ca="1" si="8"/>
        <v>0.92269123914040452</v>
      </c>
      <c r="F69" s="23">
        <f t="shared" ca="1" si="8"/>
        <v>0.88898696573894576</v>
      </c>
      <c r="G69" s="23">
        <f t="shared" ca="1" si="8"/>
        <v>0.85354566806299914</v>
      </c>
      <c r="H69" s="23">
        <f t="shared" ca="1" si="8"/>
        <v>0.81728870172812562</v>
      </c>
      <c r="I69" s="23">
        <f t="shared" ca="1" si="8"/>
        <v>0.7809083082674575</v>
      </c>
      <c r="J69" s="23">
        <f t="shared" ca="1" si="8"/>
        <v>0.74491393506376047</v>
      </c>
      <c r="K69" s="23">
        <f t="shared" ca="1" si="8"/>
        <v>0.70966561992297916</v>
      </c>
      <c r="L69" s="23">
        <f t="shared" ca="1" si="8"/>
        <v>0.67541292941943831</v>
      </c>
      <c r="M69" s="24">
        <f ca="1">C69*'Balance y flujos'!D$12</f>
        <v>7419.1765350020041</v>
      </c>
      <c r="N69" s="24">
        <f ca="1">D69*'Balance y flujos'!E$12</f>
        <v>7219.5453090714655</v>
      </c>
      <c r="O69" s="24">
        <f ca="1">E69*'Balance y flujos'!F$12</f>
        <v>6986.4856682080517</v>
      </c>
      <c r="P69" s="24">
        <f ca="1">F69*'Balance y flujos'!G$12</f>
        <v>6731.2817461506265</v>
      </c>
      <c r="Q69" s="24">
        <f ca="1">G69*'Balance y flujos'!H$12</f>
        <v>-847082.74273747136</v>
      </c>
      <c r="R69" s="24">
        <f ca="1">H69*'Balance y flujos'!I$12</f>
        <v>20713.187010310721</v>
      </c>
      <c r="S69" s="24">
        <f ca="1">I69*'Balance y flujos'!J$12</f>
        <v>19791.170235007034</v>
      </c>
      <c r="T69" s="24">
        <f ca="1">J69*'Balance y flujos'!K$12</f>
        <v>18878.936673095999</v>
      </c>
      <c r="U69" s="24">
        <f ca="1">K69*'Balance y flujos'!L$12</f>
        <v>17985.611044385372</v>
      </c>
      <c r="V69" s="24">
        <f ca="1">L69*'Balance y flujos'!M$12</f>
        <v>692530.44772926613</v>
      </c>
      <c r="W69" s="18">
        <f t="shared" ca="1" si="5"/>
        <v>-48826.900786973885</v>
      </c>
      <c r="X69" s="18">
        <f ca="1">'Metrics and Escenarios'!$N$13-W69</f>
        <v>51734.947542780661</v>
      </c>
    </row>
    <row r="70" spans="1:24" x14ac:dyDescent="0.25">
      <c r="A70">
        <v>65</v>
      </c>
      <c r="B70" s="18">
        <f t="shared" ca="1" si="3"/>
        <v>182.87610130842847</v>
      </c>
      <c r="C70" s="23">
        <f t="shared" ca="1" si="8"/>
        <v>0.97554547658519775</v>
      </c>
      <c r="D70" s="23">
        <f t="shared" ca="1" si="8"/>
        <v>0.94513936273097154</v>
      </c>
      <c r="E70" s="23">
        <f t="shared" ca="1" si="8"/>
        <v>0.91062373747723913</v>
      </c>
      <c r="F70" s="23">
        <f t="shared" ca="1" si="8"/>
        <v>0.87351859278854105</v>
      </c>
      <c r="G70" s="23">
        <f t="shared" ca="1" si="8"/>
        <v>0.83502160512476764</v>
      </c>
      <c r="H70" s="23">
        <f t="shared" ca="1" si="8"/>
        <v>0.7960505286970343</v>
      </c>
      <c r="I70" s="23">
        <f t="shared" ca="1" si="8"/>
        <v>0.75728503261740387</v>
      </c>
      <c r="J70" s="23">
        <f t="shared" ca="1" si="8"/>
        <v>0.71921646068388523</v>
      </c>
      <c r="K70" s="23">
        <f t="shared" ca="1" si="8"/>
        <v>0.68218391637370646</v>
      </c>
      <c r="L70" s="23">
        <f t="shared" ca="1" si="8"/>
        <v>0.64641476815858967</v>
      </c>
      <c r="M70" s="24">
        <f ca="1">C70*'Balance y flujos'!D$12</f>
        <v>7386.6903702231348</v>
      </c>
      <c r="N70" s="24">
        <f ca="1">D70*'Balance y flujos'!E$12</f>
        <v>7156.4596390130291</v>
      </c>
      <c r="O70" s="24">
        <f ca="1">E70*'Balance y flujos'!F$12</f>
        <v>6895.1122771489518</v>
      </c>
      <c r="P70" s="24">
        <f ca="1">F70*'Balance y flujos'!G$12</f>
        <v>6614.1574456867147</v>
      </c>
      <c r="Q70" s="24">
        <f ca="1">G70*'Balance y flujos'!H$12</f>
        <v>-828698.9413458386</v>
      </c>
      <c r="R70" s="24">
        <f ca="1">H70*'Balance y flujos'!I$12</f>
        <v>20174.931374548036</v>
      </c>
      <c r="S70" s="24">
        <f ca="1">I70*'Balance y flujos'!J$12</f>
        <v>19192.467077480145</v>
      </c>
      <c r="T70" s="24">
        <f ca="1">J70*'Balance y flujos'!K$12</f>
        <v>18227.665474316978</v>
      </c>
      <c r="U70" s="24">
        <f ca="1">K70*'Balance y flujos'!L$12</f>
        <v>17289.120729794722</v>
      </c>
      <c r="V70" s="24">
        <f ca="1">L70*'Balance y flujos'!M$12</f>
        <v>662797.3633795738</v>
      </c>
      <c r="W70" s="18">
        <f t="shared" ca="1" si="5"/>
        <v>-62964.973578053177</v>
      </c>
      <c r="X70" s="18">
        <f ca="1">'Metrics and Escenarios'!$N$13-W70</f>
        <v>65873.020333859953</v>
      </c>
    </row>
    <row r="71" spans="1:24" x14ac:dyDescent="0.25">
      <c r="A71">
        <v>66</v>
      </c>
      <c r="B71" s="18">
        <f t="shared" ref="B71:B134" ca="1" si="9">_xlfn.NORM.INV(RAND(),0,1.6)*100</f>
        <v>172.87242228899697</v>
      </c>
      <c r="C71" s="23">
        <f t="shared" ca="1" si="8"/>
        <v>0.97652186926137996</v>
      </c>
      <c r="D71" s="23">
        <f t="shared" ca="1" si="8"/>
        <v>0.94703222982571389</v>
      </c>
      <c r="E71" s="23">
        <f t="shared" ca="1" si="8"/>
        <v>0.91336071867836477</v>
      </c>
      <c r="F71" s="23">
        <f t="shared" ca="1" si="8"/>
        <v>0.87702095526519908</v>
      </c>
      <c r="G71" s="23">
        <f t="shared" ca="1" si="8"/>
        <v>0.83920871206966563</v>
      </c>
      <c r="H71" s="23">
        <f t="shared" ref="D71:L99" ca="1" si="10">EXP(-(H$4+($B71/10000))*H$3)</f>
        <v>0.80084295726772015</v>
      </c>
      <c r="I71" s="23">
        <f t="shared" ca="1" si="10"/>
        <v>0.76260658864494402</v>
      </c>
      <c r="J71" s="23">
        <f t="shared" ca="1" si="10"/>
        <v>0.72499540260677819</v>
      </c>
      <c r="K71" s="23">
        <f t="shared" ca="1" si="10"/>
        <v>0.68835356235760214</v>
      </c>
      <c r="L71" s="23">
        <f t="shared" ca="1" si="10"/>
        <v>0.65291374666219959</v>
      </c>
      <c r="M71" s="24">
        <f ca="1">C71*'Balance y flujos'!D$12</f>
        <v>7394.0834754671441</v>
      </c>
      <c r="N71" s="24">
        <f ca="1">D71*'Balance y flujos'!E$12</f>
        <v>7170.7921570518483</v>
      </c>
      <c r="O71" s="24">
        <f ca="1">E71*'Balance y flujos'!F$12</f>
        <v>6915.83630608157</v>
      </c>
      <c r="P71" s="24">
        <f ca="1">F71*'Balance y flujos'!G$12</f>
        <v>6640.676831815098</v>
      </c>
      <c r="Q71" s="24">
        <f ca="1">G71*'Balance y flujos'!H$12</f>
        <v>-832854.34411774692</v>
      </c>
      <c r="R71" s="24">
        <f ca="1">H71*'Balance y flujos'!I$12</f>
        <v>20296.389641386031</v>
      </c>
      <c r="S71" s="24">
        <f ca="1">I71*'Balance y flujos'!J$12</f>
        <v>19327.335435443758</v>
      </c>
      <c r="T71" s="24">
        <f ca="1">J71*'Balance y flujos'!K$12</f>
        <v>18374.125720882857</v>
      </c>
      <c r="U71" s="24">
        <f ca="1">K71*'Balance y flujos'!L$12</f>
        <v>17445.482895063411</v>
      </c>
      <c r="V71" s="24">
        <f ca="1">L71*'Balance y flujos'!M$12</f>
        <v>669461.05058016756</v>
      </c>
      <c r="W71" s="18">
        <f t="shared" ref="W71:W134" ca="1" si="11">SUM(M71:V71)</f>
        <v>-59828.571074387641</v>
      </c>
      <c r="X71" s="18">
        <f ca="1">'Metrics and Escenarios'!$N$13-W71</f>
        <v>62736.617830194416</v>
      </c>
    </row>
    <row r="72" spans="1:24" x14ac:dyDescent="0.25">
      <c r="A72">
        <v>67</v>
      </c>
      <c r="B72" s="18">
        <f t="shared" ca="1" si="9"/>
        <v>24.034403341511112</v>
      </c>
      <c r="C72" s="23">
        <f t="shared" ref="C72:C135" ca="1" si="12">EXP(-(C$4+($B72/10000))*C$3)</f>
        <v>0.99116492919181276</v>
      </c>
      <c r="D72" s="23">
        <f t="shared" ca="1" si="10"/>
        <v>0.97564689203510901</v>
      </c>
      <c r="E72" s="23">
        <f t="shared" ca="1" si="10"/>
        <v>0.95506776865280052</v>
      </c>
      <c r="F72" s="23">
        <f t="shared" ca="1" si="10"/>
        <v>0.93082016367027076</v>
      </c>
      <c r="G72" s="23">
        <f t="shared" ca="1" si="10"/>
        <v>0.90404437619667122</v>
      </c>
      <c r="H72" s="23">
        <f t="shared" ca="1" si="10"/>
        <v>0.87565106229877476</v>
      </c>
      <c r="I72" s="23">
        <f t="shared" ca="1" si="10"/>
        <v>0.84634654243628116</v>
      </c>
      <c r="J72" s="23">
        <f t="shared" ca="1" si="10"/>
        <v>0.81667051635246302</v>
      </c>
      <c r="K72" s="23">
        <f t="shared" ca="1" si="10"/>
        <v>0.78702248754261128</v>
      </c>
      <c r="L72" s="23">
        <f t="shared" ca="1" si="10"/>
        <v>0.75769660759942747</v>
      </c>
      <c r="M72" s="24">
        <f ca="1">C72*'Balance y flujos'!D$12</f>
        <v>7504.9586241658444</v>
      </c>
      <c r="N72" s="24">
        <f ca="1">D72*'Balance y flujos'!E$12</f>
        <v>7387.4582734580245</v>
      </c>
      <c r="O72" s="24">
        <f ca="1">E72*'Balance y flujos'!F$12</f>
        <v>7231.6361040520078</v>
      </c>
      <c r="P72" s="24">
        <f ca="1">F72*'Balance y flujos'!G$12</f>
        <v>7048.0367183499875</v>
      </c>
      <c r="Q72" s="24">
        <f ca="1">G72*'Balance y flujos'!H$12</f>
        <v>-897199.08189908334</v>
      </c>
      <c r="R72" s="24">
        <f ca="1">H72*'Balance y flujos'!I$12</f>
        <v>22192.309976659002</v>
      </c>
      <c r="S72" s="24">
        <f ca="1">I72*'Balance y flujos'!J$12</f>
        <v>21449.622602080428</v>
      </c>
      <c r="T72" s="24">
        <f ca="1">J72*'Balance y flujos'!K$12</f>
        <v>20697.519854670292</v>
      </c>
      <c r="U72" s="24">
        <f ca="1">K72*'Balance y flujos'!L$12</f>
        <v>19946.126664079213</v>
      </c>
      <c r="V72" s="24">
        <f ca="1">L72*'Balance y flujos'!M$12</f>
        <v>776899.50554369111</v>
      </c>
      <c r="W72" s="18">
        <f t="shared" ca="1" si="11"/>
        <v>-6841.9075378773268</v>
      </c>
      <c r="X72" s="18">
        <f ca="1">'Metrics and Escenarios'!$N$13-W72</f>
        <v>9749.9542936841026</v>
      </c>
    </row>
    <row r="73" spans="1:24" x14ac:dyDescent="0.25">
      <c r="A73">
        <v>68</v>
      </c>
      <c r="B73" s="18">
        <f t="shared" ca="1" si="9"/>
        <v>108.5584248573262</v>
      </c>
      <c r="C73" s="23">
        <f t="shared" ca="1" si="12"/>
        <v>0.98282251101570395</v>
      </c>
      <c r="D73" s="23">
        <f t="shared" ca="1" si="10"/>
        <v>0.95929239649962839</v>
      </c>
      <c r="E73" s="23">
        <f t="shared" ca="1" si="10"/>
        <v>0.93115438765515302</v>
      </c>
      <c r="F73" s="23">
        <f t="shared" ca="1" si="10"/>
        <v>0.89987555839869371</v>
      </c>
      <c r="G73" s="23">
        <f t="shared" ca="1" si="10"/>
        <v>0.86663373551997502</v>
      </c>
      <c r="H73" s="23">
        <f t="shared" ca="1" si="10"/>
        <v>0.83235020186401909</v>
      </c>
      <c r="I73" s="23">
        <f t="shared" ca="1" si="10"/>
        <v>0.79772353120796391</v>
      </c>
      <c r="J73" s="23">
        <f t="shared" ca="1" si="10"/>
        <v>0.76327356947268699</v>
      </c>
      <c r="K73" s="23">
        <f t="shared" ca="1" si="10"/>
        <v>0.72937295728303864</v>
      </c>
      <c r="L73" s="23">
        <f t="shared" ca="1" si="10"/>
        <v>0.69628497973751158</v>
      </c>
      <c r="M73" s="24">
        <f ca="1">C73*'Balance y flujos'!D$12</f>
        <v>7441.7910307682077</v>
      </c>
      <c r="N73" s="24">
        <f ca="1">D73*'Balance y flujos'!E$12</f>
        <v>7263.6243799273398</v>
      </c>
      <c r="O73" s="24">
        <f ca="1">E73*'Balance y flujos'!F$12</f>
        <v>7050.5674144065861</v>
      </c>
      <c r="P73" s="24">
        <f ca="1">F73*'Balance y flujos'!G$12</f>
        <v>6813.7286073944324</v>
      </c>
      <c r="Q73" s="24">
        <f ca="1">G73*'Balance y flujos'!H$12</f>
        <v>-860071.70922563574</v>
      </c>
      <c r="R73" s="24">
        <f ca="1">H73*'Balance y flujos'!I$12</f>
        <v>21094.90239229377</v>
      </c>
      <c r="S73" s="24">
        <f ca="1">I73*'Balance y flujos'!J$12</f>
        <v>20217.33158613096</v>
      </c>
      <c r="T73" s="24">
        <f ca="1">J73*'Balance y flujos'!K$12</f>
        <v>19344.239252403568</v>
      </c>
      <c r="U73" s="24">
        <f ca="1">K73*'Balance y flujos'!L$12</f>
        <v>18485.069514019258</v>
      </c>
      <c r="V73" s="24">
        <f ca="1">L73*'Balance y flujos'!M$12</f>
        <v>713931.47474873357</v>
      </c>
      <c r="W73" s="18">
        <f t="shared" ca="1" si="11"/>
        <v>-38428.980299557908</v>
      </c>
      <c r="X73" s="18">
        <f ca="1">'Metrics and Escenarios'!$N$13-W73</f>
        <v>41337.027055364684</v>
      </c>
    </row>
    <row r="74" spans="1:24" x14ac:dyDescent="0.25">
      <c r="A74">
        <v>69</v>
      </c>
      <c r="B74" s="18">
        <f t="shared" ca="1" si="9"/>
        <v>87.008335552324908</v>
      </c>
      <c r="C74" s="23">
        <f t="shared" ca="1" si="12"/>
        <v>0.98494278608934116</v>
      </c>
      <c r="D74" s="23">
        <f t="shared" ca="1" si="10"/>
        <v>0.96343588670665459</v>
      </c>
      <c r="E74" s="23">
        <f t="shared" ca="1" si="10"/>
        <v>0.93719382725212574</v>
      </c>
      <c r="F74" s="23">
        <f t="shared" ca="1" si="10"/>
        <v>0.90766604676213425</v>
      </c>
      <c r="G74" s="23">
        <f t="shared" ca="1" si="10"/>
        <v>0.87602224267459916</v>
      </c>
      <c r="H74" s="23">
        <f t="shared" ca="1" si="10"/>
        <v>0.84318241420088647</v>
      </c>
      <c r="I74" s="23">
        <f t="shared" ca="1" si="10"/>
        <v>0.80984846329663285</v>
      </c>
      <c r="J74" s="23">
        <f t="shared" ca="1" si="10"/>
        <v>0.77654654511798682</v>
      </c>
      <c r="K74" s="23">
        <f t="shared" ca="1" si="10"/>
        <v>0.74365727942660509</v>
      </c>
      <c r="L74" s="23">
        <f t="shared" ca="1" si="10"/>
        <v>0.71145283050255548</v>
      </c>
      <c r="M74" s="24">
        <f ca="1">C74*'Balance y flujos'!D$12</f>
        <v>7457.8454493930403</v>
      </c>
      <c r="N74" s="24">
        <f ca="1">D74*'Balance y flujos'!E$12</f>
        <v>7294.9982932363228</v>
      </c>
      <c r="O74" s="24">
        <f ca="1">E74*'Balance y flujos'!F$12</f>
        <v>7096.2971844514041</v>
      </c>
      <c r="P74" s="24">
        <f ca="1">F74*'Balance y flujos'!G$12</f>
        <v>6872.7170674455165</v>
      </c>
      <c r="Q74" s="24">
        <f ca="1">G74*'Balance y flujos'!H$12</f>
        <v>-869389.12795121747</v>
      </c>
      <c r="R74" s="24">
        <f ca="1">H74*'Balance y flujos'!I$12</f>
        <v>21369.4316246134</v>
      </c>
      <c r="S74" s="24">
        <f ca="1">I74*'Balance y flujos'!J$12</f>
        <v>20524.623226537682</v>
      </c>
      <c r="T74" s="24">
        <f ca="1">J74*'Balance y flujos'!K$12</f>
        <v>19680.626658889276</v>
      </c>
      <c r="U74" s="24">
        <f ca="1">K74*'Balance y flujos'!L$12</f>
        <v>18847.088266082759</v>
      </c>
      <c r="V74" s="24">
        <f ca="1">L74*'Balance y flujos'!M$12</f>
        <v>729483.73622296331</v>
      </c>
      <c r="W74" s="18">
        <f t="shared" ca="1" si="11"/>
        <v>-30761.763957604766</v>
      </c>
      <c r="X74" s="18">
        <f ca="1">'Metrics and Escenarios'!$N$13-W74</f>
        <v>33669.810713411542</v>
      </c>
    </row>
    <row r="75" spans="1:24" x14ac:dyDescent="0.25">
      <c r="A75">
        <v>70</v>
      </c>
      <c r="B75" s="18">
        <f t="shared" ca="1" si="9"/>
        <v>-297.71076717787889</v>
      </c>
      <c r="C75" s="23">
        <f t="shared" ca="1" si="12"/>
        <v>1.0235737555231332</v>
      </c>
      <c r="D75" s="23">
        <f t="shared" ca="1" si="10"/>
        <v>1.040492839588228</v>
      </c>
      <c r="E75" s="23">
        <f t="shared" ca="1" si="10"/>
        <v>1.0518500562518192</v>
      </c>
      <c r="F75" s="23">
        <f t="shared" ca="1" si="10"/>
        <v>1.058665214636052</v>
      </c>
      <c r="G75" s="23">
        <f t="shared" ca="1" si="10"/>
        <v>1.0618320381860191</v>
      </c>
      <c r="H75" s="23">
        <f t="shared" ca="1" si="10"/>
        <v>1.0621121333474204</v>
      </c>
      <c r="I75" s="23">
        <f t="shared" ca="1" si="10"/>
        <v>1.0601339210358878</v>
      </c>
      <c r="J75" s="23">
        <f t="shared" ca="1" si="10"/>
        <v>1.0564102310226775</v>
      </c>
      <c r="K75" s="23">
        <f t="shared" ca="1" si="10"/>
        <v>1.0513469969427822</v>
      </c>
      <c r="L75" s="23">
        <f t="shared" ca="1" si="10"/>
        <v>1.0452676146758446</v>
      </c>
      <c r="M75" s="24">
        <f ca="1">C75*'Balance y flujos'!D$12</f>
        <v>7750.3536068885096</v>
      </c>
      <c r="N75" s="24">
        <f ca="1">D75*'Balance y flujos'!E$12</f>
        <v>7878.462483754095</v>
      </c>
      <c r="O75" s="24">
        <f ca="1">E75*'Balance y flujos'!F$12</f>
        <v>7964.4576987133632</v>
      </c>
      <c r="P75" s="24">
        <f ca="1">F75*'Balance y flujos'!G$12</f>
        <v>8016.0611001094458</v>
      </c>
      <c r="Q75" s="24">
        <f ca="1">G75*'Balance y flujos'!H$12</f>
        <v>-1053791.9983523886</v>
      </c>
      <c r="R75" s="24">
        <f ca="1">H75*'Balance y flujos'!I$12</f>
        <v>26917.938786413684</v>
      </c>
      <c r="S75" s="24">
        <f ca="1">I75*'Balance y flujos'!J$12</f>
        <v>26867.803404059527</v>
      </c>
      <c r="T75" s="24">
        <f ca="1">J75*'Balance y flujos'!K$12</f>
        <v>26773.431014659105</v>
      </c>
      <c r="U75" s="24">
        <f ca="1">K75*'Balance y flujos'!L$12</f>
        <v>26645.109511924398</v>
      </c>
      <c r="V75" s="24">
        <f ca="1">L75*'Balance y flujos'!M$12</f>
        <v>1071758.6496465011</v>
      </c>
      <c r="W75" s="18">
        <f t="shared" ca="1" si="11"/>
        <v>156780.26890063449</v>
      </c>
      <c r="X75" s="18">
        <f ca="1">'Metrics and Escenarios'!$N$13-W75</f>
        <v>-153872.22214482771</v>
      </c>
    </row>
    <row r="76" spans="1:24" x14ac:dyDescent="0.25">
      <c r="A76">
        <v>71</v>
      </c>
      <c r="B76" s="18">
        <f t="shared" ca="1" si="9"/>
        <v>189.36082021191277</v>
      </c>
      <c r="C76" s="23">
        <f t="shared" ca="1" si="12"/>
        <v>0.97491306783768517</v>
      </c>
      <c r="D76" s="23">
        <f t="shared" ca="1" si="10"/>
        <v>0.94391436466111023</v>
      </c>
      <c r="E76" s="23">
        <f t="shared" ca="1" si="10"/>
        <v>0.90885391786350855</v>
      </c>
      <c r="F76" s="23">
        <f t="shared" ca="1" si="10"/>
        <v>0.87125571986379191</v>
      </c>
      <c r="G76" s="23">
        <f t="shared" ca="1" si="10"/>
        <v>0.83231854943813743</v>
      </c>
      <c r="H76" s="23">
        <f t="shared" ca="1" si="10"/>
        <v>0.79295924807565255</v>
      </c>
      <c r="I76" s="23">
        <f t="shared" ca="1" si="10"/>
        <v>0.75385527646182116</v>
      </c>
      <c r="J76" s="23">
        <f t="shared" ca="1" si="10"/>
        <v>0.71549498884708829</v>
      </c>
      <c r="K76" s="23">
        <f t="shared" ca="1" si="10"/>
        <v>0.67821411815904042</v>
      </c>
      <c r="L76" s="23">
        <f t="shared" ca="1" si="10"/>
        <v>0.64223651214175326</v>
      </c>
      <c r="M76" s="24">
        <f ca="1">C76*'Balance y flujos'!D$12</f>
        <v>7381.9018619296539</v>
      </c>
      <c r="N76" s="24">
        <f ca="1">D76*'Balance y flujos'!E$12</f>
        <v>7147.1841293998223</v>
      </c>
      <c r="O76" s="24">
        <f ca="1">E76*'Balance y flujos'!F$12</f>
        <v>6881.7114569805917</v>
      </c>
      <c r="P76" s="24">
        <f ca="1">F76*'Balance y flujos'!G$12</f>
        <v>6597.0232965942569</v>
      </c>
      <c r="Q76" s="24">
        <f ca="1">G76*'Balance y flujos'!H$12</f>
        <v>-826016.3528090131</v>
      </c>
      <c r="R76" s="24">
        <f ca="1">H76*'Balance y flujos'!I$12</f>
        <v>20096.586631158534</v>
      </c>
      <c r="S76" s="24">
        <f ca="1">I76*'Balance y flujos'!J$12</f>
        <v>19105.544083805897</v>
      </c>
      <c r="T76" s="24">
        <f ca="1">J76*'Balance y flujos'!K$12</f>
        <v>18133.349301896891</v>
      </c>
      <c r="U76" s="24">
        <f ca="1">K76*'Balance y flujos'!L$12</f>
        <v>17188.511027691035</v>
      </c>
      <c r="V76" s="24">
        <f ca="1">L76*'Balance y flujos'!M$12</f>
        <v>658513.21455145697</v>
      </c>
      <c r="W76" s="18">
        <f t="shared" ca="1" si="11"/>
        <v>-64971.326468099491</v>
      </c>
      <c r="X76" s="18">
        <f ca="1">'Metrics and Escenarios'!$N$13-W76</f>
        <v>67879.373223906267</v>
      </c>
    </row>
    <row r="77" spans="1:24" x14ac:dyDescent="0.25">
      <c r="A77">
        <v>72</v>
      </c>
      <c r="B77" s="18">
        <f t="shared" ca="1" si="9"/>
        <v>-128.59323479795856</v>
      </c>
      <c r="C77" s="23">
        <f t="shared" ca="1" si="12"/>
        <v>1.0064088819071051</v>
      </c>
      <c r="D77" s="23">
        <f t="shared" ca="1" si="10"/>
        <v>1.005888246620988</v>
      </c>
      <c r="E77" s="23">
        <f t="shared" ca="1" si="10"/>
        <v>0.99981532941657181</v>
      </c>
      <c r="F77" s="23">
        <f t="shared" ca="1" si="10"/>
        <v>0.98941825498126112</v>
      </c>
      <c r="G77" s="23">
        <f t="shared" ca="1" si="10"/>
        <v>0.97573620387998439</v>
      </c>
      <c r="H77" s="23">
        <f t="shared" ca="1" si="10"/>
        <v>0.95962661275490202</v>
      </c>
      <c r="I77" s="23">
        <f t="shared" ca="1" si="10"/>
        <v>0.941776746539013</v>
      </c>
      <c r="J77" s="23">
        <f t="shared" ca="1" si="10"/>
        <v>0.92273108138472271</v>
      </c>
      <c r="K77" s="23">
        <f t="shared" ca="1" si="10"/>
        <v>0.90290893042310616</v>
      </c>
      <c r="L77" s="23">
        <f t="shared" ca="1" si="10"/>
        <v>0.88263406283629875</v>
      </c>
      <c r="M77" s="24">
        <f ca="1">C77*'Balance y flujos'!D$12</f>
        <v>7620.3836468109603</v>
      </c>
      <c r="N77" s="24">
        <f ca="1">D77*'Balance y flujos'!E$12</f>
        <v>7616.4414711290829</v>
      </c>
      <c r="O77" s="24">
        <f ca="1">E77*'Balance y flujos'!F$12</f>
        <v>7570.458213444319</v>
      </c>
      <c r="P77" s="24">
        <f ca="1">F77*'Balance y flujos'!G$12</f>
        <v>7491.7330576692812</v>
      </c>
      <c r="Q77" s="24">
        <f ca="1">G77*'Balance y flujos'!H$12</f>
        <v>-968348.06935005216</v>
      </c>
      <c r="R77" s="24">
        <f ca="1">H77*'Balance y flujos'!I$12</f>
        <v>24320.568053901046</v>
      </c>
      <c r="S77" s="24">
        <f ca="1">I77*'Balance y flujos'!J$12</f>
        <v>23868.184928749604</v>
      </c>
      <c r="T77" s="24">
        <f ca="1">J77*'Balance y flujos'!K$12</f>
        <v>23385.495735515407</v>
      </c>
      <c r="U77" s="24">
        <f ca="1">K77*'Balance y flujos'!L$12</f>
        <v>22883.127454947695</v>
      </c>
      <c r="V77" s="24">
        <f ca="1">L77*'Balance y flujos'!M$12</f>
        <v>905003.34845904342</v>
      </c>
      <c r="W77" s="18">
        <f t="shared" ca="1" si="11"/>
        <v>61411.671671158634</v>
      </c>
      <c r="X77" s="18">
        <f ca="1">'Metrics and Escenarios'!$N$13-W77</f>
        <v>-58503.624915351858</v>
      </c>
    </row>
    <row r="78" spans="1:24" x14ac:dyDescent="0.25">
      <c r="A78">
        <v>73</v>
      </c>
      <c r="B78" s="18">
        <f t="shared" ca="1" si="9"/>
        <v>-89.576329900223001</v>
      </c>
      <c r="C78" s="23">
        <f t="shared" ca="1" si="12"/>
        <v>1.0024898363667976</v>
      </c>
      <c r="D78" s="23">
        <f t="shared" ca="1" si="10"/>
        <v>0.9980694635568419</v>
      </c>
      <c r="E78" s="23">
        <f t="shared" ca="1" si="10"/>
        <v>0.9881806447747028</v>
      </c>
      <c r="F78" s="23">
        <f t="shared" ca="1" si="10"/>
        <v>0.97409651218719173</v>
      </c>
      <c r="G78" s="23">
        <f t="shared" ca="1" si="10"/>
        <v>0.95688557171809596</v>
      </c>
      <c r="H78" s="23">
        <f t="shared" ca="1" si="10"/>
        <v>0.93742253098809314</v>
      </c>
      <c r="I78" s="23">
        <f t="shared" ca="1" si="10"/>
        <v>0.91640317354635326</v>
      </c>
      <c r="J78" s="23">
        <f t="shared" ca="1" si="10"/>
        <v>0.89437425323582342</v>
      </c>
      <c r="K78" s="23">
        <f t="shared" ca="1" si="10"/>
        <v>0.87175330927625472</v>
      </c>
      <c r="L78" s="23">
        <f t="shared" ca="1" si="10"/>
        <v>0.84885958584376631</v>
      </c>
      <c r="M78" s="24">
        <f ca="1">C78*'Balance y flujos'!D$12</f>
        <v>7590.7091963133907</v>
      </c>
      <c r="N78" s="24">
        <f ca="1">D78*'Balance y flujos'!E$12</f>
        <v>7557.2387676641893</v>
      </c>
      <c r="O78" s="24">
        <f ca="1">E78*'Balance y flujos'!F$12</f>
        <v>7482.3620507666874</v>
      </c>
      <c r="P78" s="24">
        <f ca="1">F78*'Balance y flujos'!G$12</f>
        <v>7375.7190197095615</v>
      </c>
      <c r="Q78" s="24">
        <f ca="1">G78*'Balance y flujos'!H$12</f>
        <v>-949640.17147006548</v>
      </c>
      <c r="R78" s="24">
        <f ca="1">H78*'Balance y flujos'!I$12</f>
        <v>23757.832637327119</v>
      </c>
      <c r="S78" s="24">
        <f ca="1">I78*'Balance y flujos'!J$12</f>
        <v>23225.122616245542</v>
      </c>
      <c r="T78" s="24">
        <f ca="1">J78*'Balance y flujos'!K$12</f>
        <v>22666.826453503501</v>
      </c>
      <c r="U78" s="24">
        <f ca="1">K78*'Balance y flujos'!L$12</f>
        <v>22093.526172227655</v>
      </c>
      <c r="V78" s="24">
        <f ca="1">L78*'Balance y flujos'!M$12</f>
        <v>870372.89847111469</v>
      </c>
      <c r="W78" s="18">
        <f t="shared" ca="1" si="11"/>
        <v>42482.063914806815</v>
      </c>
      <c r="X78" s="18">
        <f ca="1">'Metrics and Escenarios'!$N$13-W78</f>
        <v>-39574.017159000039</v>
      </c>
    </row>
    <row r="79" spans="1:24" x14ac:dyDescent="0.25">
      <c r="A79">
        <v>74</v>
      </c>
      <c r="B79" s="18">
        <f t="shared" ca="1" si="9"/>
        <v>-301.11773423377628</v>
      </c>
      <c r="C79" s="23">
        <f t="shared" ca="1" si="12"/>
        <v>1.0239225431415906</v>
      </c>
      <c r="D79" s="23">
        <f t="shared" ca="1" si="10"/>
        <v>1.0412020661572174</v>
      </c>
      <c r="E79" s="23">
        <f t="shared" ca="1" si="10"/>
        <v>1.0529256914030258</v>
      </c>
      <c r="F79" s="23">
        <f t="shared" ca="1" si="10"/>
        <v>1.0601089331566973</v>
      </c>
      <c r="G79" s="23">
        <f t="shared" ca="1" si="10"/>
        <v>1.0636423930896137</v>
      </c>
      <c r="H79" s="23">
        <f t="shared" ca="1" si="10"/>
        <v>1.0642855025986258</v>
      </c>
      <c r="I79" s="23">
        <f t="shared" ca="1" si="10"/>
        <v>1.0626652272036436</v>
      </c>
      <c r="J79" s="23">
        <f t="shared" ca="1" si="10"/>
        <v>1.0592934823784035</v>
      </c>
      <c r="K79" s="23">
        <f t="shared" ca="1" si="10"/>
        <v>1.0545756585123542</v>
      </c>
      <c r="L79" s="23">
        <f t="shared" ca="1" si="10"/>
        <v>1.0488348803313623</v>
      </c>
      <c r="M79" s="24">
        <f ca="1">C79*'Balance y flujos'!D$12</f>
        <v>7752.9945766888422</v>
      </c>
      <c r="N79" s="24">
        <f ca="1">D79*'Balance y flujos'!E$12</f>
        <v>7883.8326455694096</v>
      </c>
      <c r="O79" s="24">
        <f ca="1">E79*'Balance y flujos'!F$12</f>
        <v>7972.6022537382132</v>
      </c>
      <c r="P79" s="24">
        <f ca="1">F79*'Balance y flujos'!G$12</f>
        <v>8026.9927295923608</v>
      </c>
      <c r="Q79" s="24">
        <f ca="1">G79*'Balance y flujos'!H$12</f>
        <v>-1055588.6455084165</v>
      </c>
      <c r="R79" s="24">
        <f ca="1">H79*'Balance y flujos'!I$12</f>
        <v>26973.020183779743</v>
      </c>
      <c r="S79" s="24">
        <f ca="1">I79*'Balance y flujos'!J$12</f>
        <v>26931.956276749697</v>
      </c>
      <c r="T79" s="24">
        <f ca="1">J79*'Balance y flujos'!K$12</f>
        <v>26846.503509608083</v>
      </c>
      <c r="U79" s="24">
        <f ca="1">K79*'Balance y flujos'!L$12</f>
        <v>26726.936008170025</v>
      </c>
      <c r="V79" s="24">
        <f ca="1">L79*'Balance y flujos'!M$12</f>
        <v>1075416.3233065365</v>
      </c>
      <c r="W79" s="18">
        <f t="shared" ca="1" si="11"/>
        <v>158942.51598201646</v>
      </c>
      <c r="X79" s="18">
        <f ca="1">'Metrics and Escenarios'!$N$13-W79</f>
        <v>-156034.46922620968</v>
      </c>
    </row>
    <row r="80" spans="1:24" x14ac:dyDescent="0.25">
      <c r="A80">
        <v>75</v>
      </c>
      <c r="B80" s="18">
        <f t="shared" ca="1" si="9"/>
        <v>-4.2444259786567509</v>
      </c>
      <c r="C80" s="23">
        <f t="shared" ca="1" si="12"/>
        <v>0.9939717944505434</v>
      </c>
      <c r="D80" s="23">
        <f t="shared" ca="1" si="10"/>
        <v>0.98118055622619693</v>
      </c>
      <c r="E80" s="23">
        <f t="shared" ca="1" si="10"/>
        <v>0.96320469478756832</v>
      </c>
      <c r="F80" s="23">
        <f t="shared" ca="1" si="10"/>
        <v>0.94140894022246635</v>
      </c>
      <c r="G80" s="23">
        <f t="shared" ca="1" si="10"/>
        <v>0.91691783159047247</v>
      </c>
      <c r="H80" s="23">
        <f t="shared" ca="1" si="10"/>
        <v>0.89063525561265922</v>
      </c>
      <c r="I80" s="23">
        <f t="shared" ca="1" si="10"/>
        <v>0.86326704470816007</v>
      </c>
      <c r="J80" s="23">
        <f t="shared" ca="1" si="10"/>
        <v>0.83535667740766772</v>
      </c>
      <c r="K80" s="23">
        <f t="shared" ca="1" si="10"/>
        <v>0.80731002813951824</v>
      </c>
      <c r="L80" s="23">
        <f t="shared" ca="1" si="10"/>
        <v>0.77942921877934213</v>
      </c>
      <c r="M80" s="24">
        <f ca="1">C80*'Balance y flujos'!D$12</f>
        <v>7526.2118051551661</v>
      </c>
      <c r="N80" s="24">
        <f ca="1">D80*'Balance y flujos'!E$12</f>
        <v>7429.3583847018781</v>
      </c>
      <c r="O80" s="24">
        <f ca="1">E80*'Balance y flujos'!F$12</f>
        <v>7293.2477411981281</v>
      </c>
      <c r="P80" s="24">
        <f ca="1">F80*'Balance y flujos'!G$12</f>
        <v>7128.2134150472393</v>
      </c>
      <c r="Q80" s="24">
        <f ca="1">G80*'Balance y flujos'!H$12</f>
        <v>-909975.0613358214</v>
      </c>
      <c r="R80" s="24">
        <f ca="1">H80*'Balance y flujos'!I$12</f>
        <v>22572.066111367425</v>
      </c>
      <c r="S80" s="24">
        <f ca="1">I80*'Balance y flujos'!J$12</f>
        <v>21878.452129669324</v>
      </c>
      <c r="T80" s="24">
        <f ca="1">J80*'Balance y flujos'!K$12</f>
        <v>21171.097854247233</v>
      </c>
      <c r="U80" s="24">
        <f ca="1">K80*'Balance y flujos'!L$12</f>
        <v>20460.289678292509</v>
      </c>
      <c r="V80" s="24">
        <f ca="1">L80*'Balance y flujos'!M$12</f>
        <v>799182.90329221997</v>
      </c>
      <c r="W80" s="18">
        <f t="shared" ca="1" si="11"/>
        <v>4666.7790760773933</v>
      </c>
      <c r="X80" s="18">
        <f ca="1">'Metrics and Escenarios'!$N$13-W80</f>
        <v>-1758.7323202706175</v>
      </c>
    </row>
    <row r="81" spans="1:24" x14ac:dyDescent="0.25">
      <c r="A81">
        <v>76</v>
      </c>
      <c r="B81" s="18">
        <f t="shared" ca="1" si="9"/>
        <v>-7.9402731763042187</v>
      </c>
      <c r="C81" s="23">
        <f t="shared" ca="1" si="12"/>
        <v>0.99433921913074097</v>
      </c>
      <c r="D81" s="23">
        <f t="shared" ca="1" si="10"/>
        <v>0.98190608301860216</v>
      </c>
      <c r="E81" s="23">
        <f t="shared" ca="1" si="10"/>
        <v>0.9642732442690396</v>
      </c>
      <c r="F81" s="23">
        <f t="shared" ca="1" si="10"/>
        <v>0.94280169088496457</v>
      </c>
      <c r="G81" s="23">
        <f t="shared" ca="1" si="10"/>
        <v>0.9186137922098595</v>
      </c>
      <c r="H81" s="23">
        <f t="shared" ca="1" si="10"/>
        <v>0.89261243809990787</v>
      </c>
      <c r="I81" s="23">
        <f t="shared" ca="1" si="10"/>
        <v>0.86550328830761425</v>
      </c>
      <c r="J81" s="23">
        <f t="shared" ca="1" si="10"/>
        <v>0.83783021283749037</v>
      </c>
      <c r="K81" s="23">
        <f t="shared" ca="1" si="10"/>
        <v>0.80999982419799199</v>
      </c>
      <c r="L81" s="23">
        <f t="shared" ca="1" si="10"/>
        <v>0.78231519986084241</v>
      </c>
      <c r="M81" s="24">
        <f ca="1">C81*'Balance y flujos'!D$12</f>
        <v>7528.9938921128123</v>
      </c>
      <c r="N81" s="24">
        <f ca="1">D81*'Balance y flujos'!E$12</f>
        <v>7434.8519694700199</v>
      </c>
      <c r="O81" s="24">
        <f ca="1">E81*'Balance y flujos'!F$12</f>
        <v>7301.3386445484457</v>
      </c>
      <c r="P81" s="24">
        <f ca="1">F81*'Balance y flujos'!G$12</f>
        <v>7138.75912322151</v>
      </c>
      <c r="Q81" s="24">
        <f ca="1">G81*'Balance y flujos'!H$12</f>
        <v>-911658.18038474733</v>
      </c>
      <c r="R81" s="24">
        <f ca="1">H81*'Balance y flujos'!I$12</f>
        <v>22622.175394079026</v>
      </c>
      <c r="S81" s="24">
        <f ca="1">I81*'Balance y flujos'!J$12</f>
        <v>21935.127000835611</v>
      </c>
      <c r="T81" s="24">
        <f ca="1">J81*'Balance y flujos'!K$12</f>
        <v>21233.786597926439</v>
      </c>
      <c r="U81" s="24">
        <f ca="1">K81*'Balance y flujos'!L$12</f>
        <v>20528.459284284807</v>
      </c>
      <c r="V81" s="24">
        <f ca="1">L81*'Balance y flujos'!M$12</f>
        <v>802142.02605024527</v>
      </c>
      <c r="W81" s="18">
        <f t="shared" ca="1" si="11"/>
        <v>6207.3375719767064</v>
      </c>
      <c r="X81" s="18">
        <f ca="1">'Metrics and Escenarios'!$N$13-W81</f>
        <v>-3299.2908161699306</v>
      </c>
    </row>
    <row r="82" spans="1:24" x14ac:dyDescent="0.25">
      <c r="A82">
        <v>77</v>
      </c>
      <c r="B82" s="18">
        <f t="shared" ca="1" si="9"/>
        <v>-187.43245585286391</v>
      </c>
      <c r="C82" s="23">
        <f t="shared" ca="1" si="12"/>
        <v>1.0123479688023322</v>
      </c>
      <c r="D82" s="23">
        <f t="shared" ca="1" si="10"/>
        <v>1.0177953055991296</v>
      </c>
      <c r="E82" s="23">
        <f t="shared" ca="1" si="10"/>
        <v>1.0176205201878366</v>
      </c>
      <c r="F82" s="23">
        <f t="shared" ca="1" si="10"/>
        <v>1.0129810908639303</v>
      </c>
      <c r="G82" s="23">
        <f t="shared" ca="1" si="10"/>
        <v>1.0048684109050541</v>
      </c>
      <c r="H82" s="23">
        <f t="shared" ca="1" si="10"/>
        <v>0.99410993227271371</v>
      </c>
      <c r="I82" s="23">
        <f t="shared" ca="1" si="10"/>
        <v>0.98137603268160789</v>
      </c>
      <c r="J82" s="23">
        <f t="shared" ca="1" si="10"/>
        <v>0.96720378835131726</v>
      </c>
      <c r="K82" s="23">
        <f t="shared" ca="1" si="10"/>
        <v>0.95201138622083892</v>
      </c>
      <c r="L82" s="23">
        <f t="shared" ca="1" si="10"/>
        <v>0.93612583906574498</v>
      </c>
      <c r="M82" s="24">
        <f ca="1">C82*'Balance y flujos'!D$12</f>
        <v>7665.3535605975076</v>
      </c>
      <c r="N82" s="24">
        <f ca="1">D82*'Balance y flujos'!E$12</f>
        <v>7706.6000131986857</v>
      </c>
      <c r="O82" s="24">
        <f ca="1">E82*'Balance y flujos'!F$12</f>
        <v>7705.2765631438788</v>
      </c>
      <c r="P82" s="24">
        <f ca="1">F82*'Balance y flujos'!G$12</f>
        <v>7670.1474700028921</v>
      </c>
      <c r="Q82" s="24">
        <f ca="1">G82*'Balance y flujos'!H$12</f>
        <v>-997259.69148363254</v>
      </c>
      <c r="R82" s="24">
        <f ca="1">H82*'Balance y flujos'!I$12</f>
        <v>25194.505800010174</v>
      </c>
      <c r="S82" s="24">
        <f ca="1">I82*'Balance y flujos'!J$12</f>
        <v>24871.780619736197</v>
      </c>
      <c r="T82" s="24">
        <f ca="1">J82*'Balance y flujos'!K$12</f>
        <v>24512.602343383642</v>
      </c>
      <c r="U82" s="24">
        <f ca="1">K82*'Balance y flujos'!L$12</f>
        <v>24127.569409734791</v>
      </c>
      <c r="V82" s="24">
        <f ca="1">L82*'Balance y flujos'!M$12</f>
        <v>959850.80862515897</v>
      </c>
      <c r="W82" s="18">
        <f t="shared" ca="1" si="11"/>
        <v>92044.952921334188</v>
      </c>
      <c r="X82" s="18">
        <f ca="1">'Metrics and Escenarios'!$N$13-W82</f>
        <v>-89136.906165527413</v>
      </c>
    </row>
    <row r="83" spans="1:24" x14ac:dyDescent="0.25">
      <c r="A83">
        <v>78</v>
      </c>
      <c r="B83" s="18">
        <f t="shared" ca="1" si="9"/>
        <v>60.564286364682076</v>
      </c>
      <c r="C83" s="23">
        <f t="shared" ca="1" si="12"/>
        <v>0.98755082046724063</v>
      </c>
      <c r="D83" s="23">
        <f t="shared" ca="1" si="10"/>
        <v>0.9685448140660402</v>
      </c>
      <c r="E83" s="23">
        <f t="shared" ca="1" si="10"/>
        <v>0.94465835686134703</v>
      </c>
      <c r="F83" s="23">
        <f t="shared" ca="1" si="10"/>
        <v>0.91731795008539296</v>
      </c>
      <c r="G83" s="23">
        <f t="shared" ca="1" si="10"/>
        <v>0.88768194286956081</v>
      </c>
      <c r="H83" s="23">
        <f t="shared" ca="1" si="10"/>
        <v>0.85666740497437566</v>
      </c>
      <c r="I83" s="23">
        <f t="shared" ca="1" si="10"/>
        <v>0.82497904189297822</v>
      </c>
      <c r="J83" s="23">
        <f t="shared" ca="1" si="10"/>
        <v>0.79314957446524592</v>
      </c>
      <c r="K83" s="23">
        <f t="shared" ca="1" si="10"/>
        <v>0.76156835127511457</v>
      </c>
      <c r="L83" s="23">
        <f t="shared" ca="1" si="10"/>
        <v>0.73051748653762039</v>
      </c>
      <c r="M83" s="24">
        <f ca="1">C83*'Balance y flujos'!D$12</f>
        <v>7477.5931114824334</v>
      </c>
      <c r="N83" s="24">
        <f ca="1">D83*'Balance y flujos'!E$12</f>
        <v>7333.6823581349081</v>
      </c>
      <c r="O83" s="24">
        <f ca="1">E83*'Balance y flujos'!F$12</f>
        <v>7152.8175315865119</v>
      </c>
      <c r="P83" s="24">
        <f ca="1">F83*'Balance y flujos'!G$12</f>
        <v>6945.7998944827586</v>
      </c>
      <c r="Q83" s="24">
        <f ca="1">G83*'Balance y flujos'!H$12</f>
        <v>-880960.54256932286</v>
      </c>
      <c r="R83" s="24">
        <f ca="1">H83*'Balance y flujos'!I$12</f>
        <v>21711.192296372341</v>
      </c>
      <c r="S83" s="24">
        <f ca="1">I83*'Balance y flujos'!J$12</f>
        <v>20908.089317990591</v>
      </c>
      <c r="T83" s="24">
        <f ca="1">J83*'Balance y flujos'!K$12</f>
        <v>20101.410221760372</v>
      </c>
      <c r="U83" s="24">
        <f ca="1">K83*'Balance y flujos'!L$12</f>
        <v>19301.022573468672</v>
      </c>
      <c r="V83" s="24">
        <f ca="1">L83*'Balance y flujos'!M$12</f>
        <v>749031.56275201216</v>
      </c>
      <c r="W83" s="18">
        <f t="shared" ca="1" si="11"/>
        <v>-20997.372512032161</v>
      </c>
      <c r="X83" s="18">
        <f ca="1">'Metrics and Escenarios'!$N$13-W83</f>
        <v>23905.419267838937</v>
      </c>
    </row>
    <row r="84" spans="1:24" x14ac:dyDescent="0.25">
      <c r="A84">
        <v>79</v>
      </c>
      <c r="B84" s="18">
        <f t="shared" ca="1" si="9"/>
        <v>-68.258561357565441</v>
      </c>
      <c r="C84" s="23">
        <f t="shared" ca="1" si="12"/>
        <v>1.0003550280129774</v>
      </c>
      <c r="D84" s="23">
        <f t="shared" ca="1" si="10"/>
        <v>0.99382319931429319</v>
      </c>
      <c r="E84" s="23">
        <f t="shared" ca="1" si="10"/>
        <v>0.98188106830375377</v>
      </c>
      <c r="F84" s="23">
        <f t="shared" ca="1" si="10"/>
        <v>0.96582560018656771</v>
      </c>
      <c r="G84" s="23">
        <f t="shared" ca="1" si="10"/>
        <v>0.94674040328709186</v>
      </c>
      <c r="H84" s="23">
        <f t="shared" ca="1" si="10"/>
        <v>0.92550863280659657</v>
      </c>
      <c r="I84" s="23">
        <f t="shared" ca="1" si="10"/>
        <v>0.90282973033279534</v>
      </c>
      <c r="J84" s="23">
        <f t="shared" ca="1" si="10"/>
        <v>0.8792507290442414</v>
      </c>
      <c r="K84" s="23">
        <f t="shared" ca="1" si="10"/>
        <v>0.85518728350935536</v>
      </c>
      <c r="L84" s="23">
        <f t="shared" ca="1" si="10"/>
        <v>0.83095531129844047</v>
      </c>
      <c r="M84" s="24">
        <f ca="1">C84*'Balance y flujos'!D$12</f>
        <v>7574.5447337763553</v>
      </c>
      <c r="N84" s="24">
        <f ca="1">D84*'Balance y flujos'!E$12</f>
        <v>7525.0866641050088</v>
      </c>
      <c r="O84" s="24">
        <f ca="1">E84*'Balance y flujos'!F$12</f>
        <v>7434.6625616384845</v>
      </c>
      <c r="P84" s="24">
        <f ca="1">F84*'Balance y flujos'!G$12</f>
        <v>7313.0928608124614</v>
      </c>
      <c r="Q84" s="24">
        <f ca="1">G84*'Balance y flujos'!H$12</f>
        <v>-939571.82079871709</v>
      </c>
      <c r="R84" s="24">
        <f ca="1">H84*'Balance y flujos'!I$12</f>
        <v>23455.889394341692</v>
      </c>
      <c r="S84" s="24">
        <f ca="1">I84*'Balance y flujos'!J$12</f>
        <v>22881.120225093211</v>
      </c>
      <c r="T84" s="24">
        <f ca="1">J84*'Balance y flujos'!K$12</f>
        <v>22283.539147349838</v>
      </c>
      <c r="U84" s="24">
        <f ca="1">K84*'Balance y flujos'!L$12</f>
        <v>21673.680420045021</v>
      </c>
      <c r="V84" s="24">
        <f ca="1">L84*'Balance y flujos'!M$12</f>
        <v>852014.86188777571</v>
      </c>
      <c r="W84" s="18">
        <f t="shared" ca="1" si="11"/>
        <v>32584.657096220762</v>
      </c>
      <c r="X84" s="18">
        <f ca="1">'Metrics and Escenarios'!$N$13-W84</f>
        <v>-29676.610340413987</v>
      </c>
    </row>
    <row r="85" spans="1:24" x14ac:dyDescent="0.25">
      <c r="A85">
        <v>80</v>
      </c>
      <c r="B85" s="18">
        <f t="shared" ca="1" si="9"/>
        <v>-121.53232778756554</v>
      </c>
      <c r="C85" s="23">
        <f t="shared" ca="1" si="12"/>
        <v>1.0056985167747678</v>
      </c>
      <c r="D85" s="23">
        <f t="shared" ca="1" si="10"/>
        <v>1.0044687524740608</v>
      </c>
      <c r="E85" s="23">
        <f t="shared" ca="1" si="10"/>
        <v>0.9976996900370243</v>
      </c>
      <c r="F85" s="23">
        <f t="shared" ca="1" si="10"/>
        <v>0.98662772145869315</v>
      </c>
      <c r="G85" s="23">
        <f t="shared" ca="1" si="10"/>
        <v>0.97229748626688428</v>
      </c>
      <c r="H85" s="23">
        <f t="shared" ca="1" si="10"/>
        <v>0.95556971187631512</v>
      </c>
      <c r="I85" s="23">
        <f t="shared" ca="1" si="10"/>
        <v>0.93713337262070961</v>
      </c>
      <c r="J85" s="23">
        <f t="shared" ca="1" si="10"/>
        <v>0.9175335203142283</v>
      </c>
      <c r="K85" s="23">
        <f t="shared" ca="1" si="10"/>
        <v>0.89718930286572762</v>
      </c>
      <c r="L85" s="23">
        <f t="shared" ca="1" si="10"/>
        <v>0.8764238165817565</v>
      </c>
      <c r="M85" s="24">
        <f ca="1">C85*'Balance y flujos'!D$12</f>
        <v>7615.0048639573461</v>
      </c>
      <c r="N85" s="24">
        <f ca="1">D85*'Balance y flujos'!E$12</f>
        <v>7605.6932651280686</v>
      </c>
      <c r="O85" s="24">
        <f ca="1">E85*'Balance y flujos'!F$12</f>
        <v>7554.4388956299699</v>
      </c>
      <c r="P85" s="24">
        <f ca="1">F85*'Balance y flujos'!G$12</f>
        <v>7470.6035382427854</v>
      </c>
      <c r="Q85" s="24">
        <f ca="1">G85*'Balance y flujos'!H$12</f>
        <v>-964935.38921330578</v>
      </c>
      <c r="R85" s="24">
        <f ca="1">H85*'Balance y flujos'!I$12</f>
        <v>24217.750840836947</v>
      </c>
      <c r="S85" s="24">
        <f ca="1">I85*'Balance y flujos'!J$12</f>
        <v>23750.50427058652</v>
      </c>
      <c r="T85" s="24">
        <f ca="1">J85*'Balance y flujos'!K$12</f>
        <v>23253.76987876121</v>
      </c>
      <c r="U85" s="24">
        <f ca="1">K85*'Balance y flujos'!L$12</f>
        <v>22738.170458754303</v>
      </c>
      <c r="V85" s="24">
        <f ca="1">L85*'Balance y flujos'!M$12</f>
        <v>898635.71107480803</v>
      </c>
      <c r="W85" s="18">
        <f t="shared" ca="1" si="11"/>
        <v>57906.257873399416</v>
      </c>
      <c r="X85" s="18">
        <f ca="1">'Metrics and Escenarios'!$N$13-W85</f>
        <v>-54998.21111759264</v>
      </c>
    </row>
    <row r="86" spans="1:24" x14ac:dyDescent="0.25">
      <c r="A86">
        <v>81</v>
      </c>
      <c r="B86" s="18">
        <f t="shared" ca="1" si="9"/>
        <v>-29.259767853898115</v>
      </c>
      <c r="C86" s="23">
        <f t="shared" ca="1" si="12"/>
        <v>0.99646136144603059</v>
      </c>
      <c r="D86" s="23">
        <f t="shared" ca="1" si="10"/>
        <v>0.98610176995654342</v>
      </c>
      <c r="E86" s="23">
        <f t="shared" ca="1" si="10"/>
        <v>0.97046035457724888</v>
      </c>
      <c r="F86" s="23">
        <f t="shared" ca="1" si="10"/>
        <v>0.95087609263728023</v>
      </c>
      <c r="G86" s="23">
        <f t="shared" ca="1" si="10"/>
        <v>0.92845836022072481</v>
      </c>
      <c r="H86" s="23">
        <f t="shared" ca="1" si="10"/>
        <v>0.90410380613014585</v>
      </c>
      <c r="I86" s="23">
        <f t="shared" ca="1" si="10"/>
        <v>0.87851661485141164</v>
      </c>
      <c r="J86" s="23">
        <f t="shared" ca="1" si="10"/>
        <v>0.85224246162542827</v>
      </c>
      <c r="K86" s="23">
        <f t="shared" ca="1" si="10"/>
        <v>0.82569179622689615</v>
      </c>
      <c r="L86" s="23">
        <f t="shared" ca="1" si="10"/>
        <v>0.79917282410871493</v>
      </c>
      <c r="M86" s="24">
        <f ca="1">C86*'Balance y flujos'!D$12</f>
        <v>7545.0624492235102</v>
      </c>
      <c r="N86" s="24">
        <f ca="1">D86*'Balance y flujos'!E$12</f>
        <v>7466.6211089359185</v>
      </c>
      <c r="O86" s="24">
        <f ca="1">E86*'Balance y flujos'!F$12</f>
        <v>7348.1865560298611</v>
      </c>
      <c r="P86" s="24">
        <f ca="1">F86*'Balance y flujos'!G$12</f>
        <v>7199.8973347151641</v>
      </c>
      <c r="Q86" s="24">
        <f ca="1">G86*'Balance y flujos'!H$12</f>
        <v>-921428.20673920587</v>
      </c>
      <c r="R86" s="24">
        <f ca="1">H86*'Balance y flujos'!I$12</f>
        <v>22913.41012485572</v>
      </c>
      <c r="S86" s="24">
        <f ca="1">I86*'Balance y flujos'!J$12</f>
        <v>22264.933916993843</v>
      </c>
      <c r="T86" s="24">
        <f ca="1">J86*'Balance y flujos'!K$12</f>
        <v>21599.047495027386</v>
      </c>
      <c r="U86" s="24">
        <f ca="1">K86*'Balance y flujos'!L$12</f>
        <v>20926.153208730342</v>
      </c>
      <c r="V86" s="24">
        <f ca="1">L86*'Balance y flujos'!M$12</f>
        <v>819426.88625874883</v>
      </c>
      <c r="W86" s="18">
        <f t="shared" ca="1" si="11"/>
        <v>15261.991714054719</v>
      </c>
      <c r="X86" s="18">
        <f ca="1">'Metrics and Escenarios'!$N$13-W86</f>
        <v>-12353.944958247943</v>
      </c>
    </row>
    <row r="87" spans="1:24" x14ac:dyDescent="0.25">
      <c r="A87">
        <v>82</v>
      </c>
      <c r="B87" s="18">
        <f t="shared" ca="1" si="9"/>
        <v>-124.25684048741647</v>
      </c>
      <c r="C87" s="23">
        <f t="shared" ca="1" si="12"/>
        <v>1.0059725579426222</v>
      </c>
      <c r="D87" s="23">
        <f t="shared" ca="1" si="10"/>
        <v>1.0050162391985114</v>
      </c>
      <c r="E87" s="23">
        <f t="shared" ca="1" si="10"/>
        <v>0.99851549703592879</v>
      </c>
      <c r="F87" s="23">
        <f t="shared" ca="1" si="10"/>
        <v>0.9877035394710395</v>
      </c>
      <c r="G87" s="23">
        <f t="shared" ca="1" si="10"/>
        <v>0.97362290726818568</v>
      </c>
      <c r="H87" s="23">
        <f t="shared" ca="1" si="10"/>
        <v>0.957133066431335</v>
      </c>
      <c r="I87" s="23">
        <f t="shared" ca="1" si="10"/>
        <v>0.93892234024382992</v>
      </c>
      <c r="J87" s="23">
        <f t="shared" ca="1" si="10"/>
        <v>0.91953556674491321</v>
      </c>
      <c r="K87" s="23">
        <f t="shared" ca="1" si="10"/>
        <v>0.89939196557906909</v>
      </c>
      <c r="L87" s="23">
        <f t="shared" ca="1" si="10"/>
        <v>0.878814900190236</v>
      </c>
      <c r="M87" s="24">
        <f ca="1">C87*'Balance y flujos'!D$12</f>
        <v>7617.0798643588851</v>
      </c>
      <c r="N87" s="24">
        <f ca="1">D87*'Balance y flujos'!E$12</f>
        <v>7609.8387560481642</v>
      </c>
      <c r="O87" s="24">
        <f ca="1">E87*'Balance y flujos'!F$12</f>
        <v>7560.6160691676532</v>
      </c>
      <c r="P87" s="24">
        <f ca="1">F87*'Balance y flujos'!G$12</f>
        <v>7478.7494778659466</v>
      </c>
      <c r="Q87" s="24">
        <f ca="1">G87*'Balance y flujos'!H$12</f>
        <v>-966250.77431696653</v>
      </c>
      <c r="R87" s="24">
        <f ca="1">H87*'Balance y flujos'!I$12</f>
        <v>24257.372158485257</v>
      </c>
      <c r="S87" s="24">
        <f ca="1">I87*'Balance y flujos'!J$12</f>
        <v>23795.843476738191</v>
      </c>
      <c r="T87" s="24">
        <f ca="1">J87*'Balance y flujos'!K$12</f>
        <v>23304.509307844735</v>
      </c>
      <c r="U87" s="24">
        <f ca="1">K87*'Balance y flujos'!L$12</f>
        <v>22793.994263250326</v>
      </c>
      <c r="V87" s="24">
        <f ca="1">L87*'Balance y flujos'!M$12</f>
        <v>901087.39378594852</v>
      </c>
      <c r="W87" s="18">
        <f t="shared" ca="1" si="11"/>
        <v>59254.622842741082</v>
      </c>
      <c r="X87" s="18">
        <f ca="1">'Metrics and Escenarios'!$N$13-W87</f>
        <v>-56346.576086934307</v>
      </c>
    </row>
    <row r="88" spans="1:24" x14ac:dyDescent="0.25">
      <c r="A88">
        <v>83</v>
      </c>
      <c r="B88" s="18">
        <f t="shared" ca="1" si="9"/>
        <v>-181.9447625136435</v>
      </c>
      <c r="C88" s="23">
        <f t="shared" ca="1" si="12"/>
        <v>1.011792575687088</v>
      </c>
      <c r="D88" s="23">
        <f t="shared" ca="1" si="10"/>
        <v>1.0166788486846745</v>
      </c>
      <c r="E88" s="23">
        <f t="shared" ca="1" si="10"/>
        <v>1.0159465816699553</v>
      </c>
      <c r="F88" s="23">
        <f t="shared" ca="1" si="10"/>
        <v>1.0107599577012789</v>
      </c>
      <c r="G88" s="23">
        <f t="shared" ca="1" si="10"/>
        <v>1.0021149852787379</v>
      </c>
      <c r="H88" s="23">
        <f t="shared" ca="1" si="10"/>
        <v>0.99084209282298408</v>
      </c>
      <c r="I88" s="23">
        <f t="shared" ca="1" si="10"/>
        <v>0.97761342062735668</v>
      </c>
      <c r="J88" s="23">
        <f t="shared" ca="1" si="10"/>
        <v>0.96296692117774219</v>
      </c>
      <c r="K88" s="23">
        <f t="shared" ca="1" si="10"/>
        <v>0.94732106643284419</v>
      </c>
      <c r="L88" s="23">
        <f t="shared" ca="1" si="10"/>
        <v>0.93100273739623507</v>
      </c>
      <c r="M88" s="24">
        <f ca="1">C88*'Balance y flujos'!D$12</f>
        <v>7661.1482036207908</v>
      </c>
      <c r="N88" s="24">
        <f ca="1">D88*'Balance y flujos'!E$12</f>
        <v>7698.1463616399278</v>
      </c>
      <c r="O88" s="24">
        <f ca="1">E88*'Balance y flujos'!F$12</f>
        <v>7692.6017408755606</v>
      </c>
      <c r="P88" s="24">
        <f ca="1">F88*'Balance y flujos'!G$12</f>
        <v>7653.32936839991</v>
      </c>
      <c r="Q88" s="24">
        <f ca="1">G88*'Balance y flujos'!H$12</f>
        <v>-994527.11440107692</v>
      </c>
      <c r="R88" s="24">
        <f ca="1">H88*'Balance y flujos'!I$12</f>
        <v>25111.686388095146</v>
      </c>
      <c r="S88" s="24">
        <f ca="1">I88*'Balance y flujos'!J$12</f>
        <v>24776.421798597272</v>
      </c>
      <c r="T88" s="24">
        <f ca="1">J88*'Balance y flujos'!K$12</f>
        <v>24405.224103700963</v>
      </c>
      <c r="U88" s="24">
        <f ca="1">K88*'Balance y flujos'!L$12</f>
        <v>24008.698965665917</v>
      </c>
      <c r="V88" s="24">
        <f ca="1">L88*'Balance y flujos'!M$12</f>
        <v>954597.86818175064</v>
      </c>
      <c r="W88" s="18">
        <f t="shared" ca="1" si="11"/>
        <v>89078.01071126922</v>
      </c>
      <c r="X88" s="18">
        <f ca="1">'Metrics and Escenarios'!$N$13-W88</f>
        <v>-86169.963955462445</v>
      </c>
    </row>
    <row r="89" spans="1:24" x14ac:dyDescent="0.25">
      <c r="A89">
        <v>84</v>
      </c>
      <c r="B89" s="18">
        <f t="shared" ca="1" si="9"/>
        <v>-88.944134081590349</v>
      </c>
      <c r="C89" s="23">
        <f t="shared" ca="1" si="12"/>
        <v>1.0024264613818112</v>
      </c>
      <c r="D89" s="23">
        <f t="shared" ca="1" si="10"/>
        <v>0.99794327646619196</v>
      </c>
      <c r="E89" s="23">
        <f t="shared" ca="1" si="10"/>
        <v>0.98799324544472134</v>
      </c>
      <c r="F89" s="23">
        <f t="shared" ca="1" si="10"/>
        <v>0.9738502154332801</v>
      </c>
      <c r="G89" s="23">
        <f t="shared" ca="1" si="10"/>
        <v>0.9565831499893771</v>
      </c>
      <c r="H89" s="23">
        <f t="shared" ca="1" si="10"/>
        <v>0.93706701765593869</v>
      </c>
      <c r="I89" s="23">
        <f t="shared" ca="1" si="10"/>
        <v>0.91599772088873799</v>
      </c>
      <c r="J89" s="23">
        <f t="shared" ca="1" si="10"/>
        <v>0.89392203187189434</v>
      </c>
      <c r="K89" s="23">
        <f t="shared" ca="1" si="10"/>
        <v>0.87125744344026745</v>
      </c>
      <c r="L89" s="23">
        <f t="shared" ca="1" si="10"/>
        <v>0.84832310995976279</v>
      </c>
      <c r="M89" s="24">
        <f ca="1">C89*'Balance y flujos'!D$12</f>
        <v>7590.2293300205856</v>
      </c>
      <c r="N89" s="24">
        <f ca="1">D89*'Balance y flujos'!E$12</f>
        <v>7556.2832971200451</v>
      </c>
      <c r="O89" s="24">
        <f ca="1">E89*'Balance y flujos'!F$12</f>
        <v>7480.9430899295094</v>
      </c>
      <c r="P89" s="24">
        <f ca="1">F89*'Balance y flujos'!G$12</f>
        <v>7373.8540960294222</v>
      </c>
      <c r="Q89" s="24">
        <f ca="1">G89*'Balance y flujos'!H$12</f>
        <v>-949340.03963528271</v>
      </c>
      <c r="R89" s="24">
        <f ca="1">H89*'Balance y flujos'!I$12</f>
        <v>23748.822584798552</v>
      </c>
      <c r="S89" s="24">
        <f ca="1">I89*'Balance y flujos'!J$12</f>
        <v>23214.846912319554</v>
      </c>
      <c r="T89" s="24">
        <f ca="1">J89*'Balance y flujos'!K$12</f>
        <v>22655.365453661812</v>
      </c>
      <c r="U89" s="24">
        <f ca="1">K89*'Balance y flujos'!L$12</f>
        <v>22080.959056383388</v>
      </c>
      <c r="V89" s="24">
        <f ca="1">L89*'Balance y flujos'!M$12</f>
        <v>869822.82625904691</v>
      </c>
      <c r="W89" s="18">
        <f t="shared" ca="1" si="11"/>
        <v>42184.090444026981</v>
      </c>
      <c r="X89" s="18">
        <f ca="1">'Metrics and Escenarios'!$N$13-W89</f>
        <v>-39276.043688220205</v>
      </c>
    </row>
    <row r="90" spans="1:24" x14ac:dyDescent="0.25">
      <c r="A90">
        <v>85</v>
      </c>
      <c r="B90" s="18">
        <f t="shared" ca="1" si="9"/>
        <v>103.48726922398367</v>
      </c>
      <c r="C90" s="23">
        <f t="shared" ca="1" si="12"/>
        <v>0.9833210420027626</v>
      </c>
      <c r="D90" s="23">
        <f t="shared" ca="1" si="10"/>
        <v>0.96026583426973278</v>
      </c>
      <c r="E90" s="23">
        <f t="shared" ca="1" si="10"/>
        <v>0.93257207442379442</v>
      </c>
      <c r="F90" s="23">
        <f t="shared" ca="1" si="10"/>
        <v>0.90170277459461612</v>
      </c>
      <c r="G90" s="23">
        <f t="shared" ca="1" si="10"/>
        <v>0.8688339410122693</v>
      </c>
      <c r="H90" s="23">
        <f t="shared" ca="1" si="10"/>
        <v>0.83488664516583644</v>
      </c>
      <c r="I90" s="23">
        <f t="shared" ca="1" si="10"/>
        <v>0.80056032940024746</v>
      </c>
      <c r="J90" s="23">
        <f t="shared" ca="1" si="10"/>
        <v>0.76637640244584293</v>
      </c>
      <c r="K90" s="23">
        <f t="shared" ca="1" si="10"/>
        <v>0.7327094528440492</v>
      </c>
      <c r="L90" s="23">
        <f t="shared" ca="1" si="10"/>
        <v>0.69982491743615438</v>
      </c>
      <c r="M90" s="24">
        <f ca="1">C90*'Balance y flujos'!D$12</f>
        <v>7445.5658358693026</v>
      </c>
      <c r="N90" s="24">
        <f ca="1">D90*'Balance y flujos'!E$12</f>
        <v>7270.9951110465199</v>
      </c>
      <c r="O90" s="24">
        <f ca="1">E90*'Balance y flujos'!F$12</f>
        <v>7061.3019351985567</v>
      </c>
      <c r="P90" s="24">
        <f ca="1">F90*'Balance y flujos'!G$12</f>
        <v>6827.5640262474635</v>
      </c>
      <c r="Q90" s="24">
        <f ca="1">G90*'Balance y flujos'!H$12</f>
        <v>-862255.25507764413</v>
      </c>
      <c r="R90" s="24">
        <f ca="1">H90*'Balance y flujos'!I$12</f>
        <v>21159.185459391731</v>
      </c>
      <c r="S90" s="24">
        <f ca="1">I90*'Balance y flujos'!J$12</f>
        <v>20289.2267822141</v>
      </c>
      <c r="T90" s="24">
        <f ca="1">J90*'Balance y flujos'!K$12</f>
        <v>19422.876776082583</v>
      </c>
      <c r="U90" s="24">
        <f ca="1">K90*'Balance y flujos'!L$12</f>
        <v>18569.628931478663</v>
      </c>
      <c r="V90" s="24">
        <f ca="1">L90*'Balance y flujos'!M$12</f>
        <v>717561.12785810186</v>
      </c>
      <c r="W90" s="18">
        <f t="shared" ca="1" si="11"/>
        <v>-36647.782362013357</v>
      </c>
      <c r="X90" s="18">
        <f ca="1">'Metrics and Escenarios'!$N$13-W90</f>
        <v>39555.829117820133</v>
      </c>
    </row>
    <row r="91" spans="1:24" x14ac:dyDescent="0.25">
      <c r="A91">
        <v>86</v>
      </c>
      <c r="B91" s="18">
        <f t="shared" ca="1" si="9"/>
        <v>-135.6484270316657</v>
      </c>
      <c r="C91" s="23">
        <f t="shared" ca="1" si="12"/>
        <v>1.007119173252498</v>
      </c>
      <c r="D91" s="23">
        <f t="shared" ca="1" si="10"/>
        <v>1.0073085954578409</v>
      </c>
      <c r="E91" s="23">
        <f t="shared" ca="1" si="10"/>
        <v>1.0019337372961272</v>
      </c>
      <c r="F91" s="23">
        <f t="shared" ca="1" si="10"/>
        <v>0.99221441300736779</v>
      </c>
      <c r="G91" s="23">
        <f t="shared" ca="1" si="10"/>
        <v>0.97918428526748069</v>
      </c>
      <c r="H91" s="23">
        <f t="shared" ca="1" si="10"/>
        <v>0.9636974329370821</v>
      </c>
      <c r="I91" s="23">
        <f t="shared" ca="1" si="10"/>
        <v>0.94643934168065791</v>
      </c>
      <c r="J91" s="23">
        <f t="shared" ca="1" si="10"/>
        <v>0.92795384268115777</v>
      </c>
      <c r="K91" s="23">
        <f t="shared" ca="1" si="10"/>
        <v>0.90866034737394163</v>
      </c>
      <c r="L91" s="23">
        <f t="shared" ca="1" si="10"/>
        <v>0.8888832344537525</v>
      </c>
      <c r="M91" s="24">
        <f ca="1">C91*'Balance y flujos'!D$12</f>
        <v>7625.7618709604203</v>
      </c>
      <c r="N91" s="24">
        <f ca="1">D91*'Balance y flujos'!E$12</f>
        <v>7627.1961487195776</v>
      </c>
      <c r="O91" s="24">
        <f ca="1">E91*'Balance y flujos'!F$12</f>
        <v>7586.4984939434826</v>
      </c>
      <c r="P91" s="24">
        <f ca="1">F91*'Balance y flujos'!G$12</f>
        <v>7512.9051650295278</v>
      </c>
      <c r="Q91" s="24">
        <f ca="1">G91*'Balance y flujos'!H$12</f>
        <v>-971770.04236003861</v>
      </c>
      <c r="R91" s="24">
        <f ca="1">H91*'Balance y flujos'!I$12</f>
        <v>24423.738034766502</v>
      </c>
      <c r="S91" s="24">
        <f ca="1">I91*'Balance y flujos'!J$12</f>
        <v>23986.352725414414</v>
      </c>
      <c r="T91" s="24">
        <f ca="1">J91*'Balance y flujos'!K$12</f>
        <v>23517.86026131214</v>
      </c>
      <c r="U91" s="24">
        <f ca="1">K91*'Balance y flujos'!L$12</f>
        <v>23028.890114611324</v>
      </c>
      <c r="V91" s="24">
        <f ca="1">L91*'Balance y flujos'!M$12</f>
        <v>911410.89772211749</v>
      </c>
      <c r="W91" s="18">
        <f t="shared" ca="1" si="11"/>
        <v>64950.058176836348</v>
      </c>
      <c r="X91" s="18">
        <f ca="1">'Metrics and Escenarios'!$N$13-W91</f>
        <v>-62042.011421029572</v>
      </c>
    </row>
    <row r="92" spans="1:24" x14ac:dyDescent="0.25">
      <c r="A92">
        <v>87</v>
      </c>
      <c r="B92" s="18">
        <f t="shared" ca="1" si="9"/>
        <v>36.901249183407849</v>
      </c>
      <c r="C92" s="23">
        <f t="shared" ca="1" si="12"/>
        <v>0.98989043267037902</v>
      </c>
      <c r="D92" s="23">
        <f t="shared" ca="1" si="10"/>
        <v>0.97313942011314225</v>
      </c>
      <c r="E92" s="23">
        <f t="shared" ca="1" si="10"/>
        <v>0.9513882618442111</v>
      </c>
      <c r="F92" s="23">
        <f t="shared" ca="1" si="10"/>
        <v>0.92604178293477946</v>
      </c>
      <c r="G92" s="23">
        <f t="shared" ca="1" si="10"/>
        <v>0.89824694504429803</v>
      </c>
      <c r="H92" s="23">
        <f t="shared" ca="1" si="10"/>
        <v>0.86891696936752461</v>
      </c>
      <c r="I92" s="23">
        <f t="shared" ca="1" si="10"/>
        <v>0.83875790105123726</v>
      </c>
      <c r="J92" s="23">
        <f t="shared" ca="1" si="10"/>
        <v>0.80830725480570831</v>
      </c>
      <c r="K92" s="23">
        <f t="shared" ca="1" si="10"/>
        <v>0.77796120702789218</v>
      </c>
      <c r="L92" s="23">
        <f t="shared" ca="1" si="10"/>
        <v>0.74800989451701982</v>
      </c>
      <c r="M92" s="24">
        <f ca="1">C92*'Balance y flujos'!D$12</f>
        <v>7495.3083193797347</v>
      </c>
      <c r="N92" s="24">
        <f ca="1">D92*'Balance y flujos'!E$12</f>
        <v>7368.4720558555082</v>
      </c>
      <c r="O92" s="24">
        <f ca="1">E92*'Balance y flujos'!F$12</f>
        <v>7203.7754064602186</v>
      </c>
      <c r="P92" s="24">
        <f ca="1">F92*'Balance y flujos'!G$12</f>
        <v>7011.8555050582554</v>
      </c>
      <c r="Q92" s="24">
        <f ca="1">G92*'Balance y flujos'!H$12</f>
        <v>-891445.54806353769</v>
      </c>
      <c r="R92" s="24">
        <f ca="1">H92*'Balance y flujos'!I$12</f>
        <v>22021.642590783165</v>
      </c>
      <c r="S92" s="24">
        <f ca="1">I92*'Balance y flujos'!J$12</f>
        <v>21257.297726145844</v>
      </c>
      <c r="T92" s="24">
        <f ca="1">J92*'Balance y flujos'!K$12</f>
        <v>20485.563173918701</v>
      </c>
      <c r="U92" s="24">
        <f ca="1">K92*'Balance y flujos'!L$12</f>
        <v>19716.479542496101</v>
      </c>
      <c r="V92" s="24">
        <f ca="1">L92*'Balance y flujos'!M$12</f>
        <v>766967.29451280227</v>
      </c>
      <c r="W92" s="18">
        <f t="shared" ca="1" si="11"/>
        <v>-11917.859230637783</v>
      </c>
      <c r="X92" s="18">
        <f ca="1">'Metrics and Escenarios'!$N$13-W92</f>
        <v>14825.905986444559</v>
      </c>
    </row>
    <row r="93" spans="1:24" x14ac:dyDescent="0.25">
      <c r="A93">
        <v>88</v>
      </c>
      <c r="B93" s="18">
        <f t="shared" ca="1" si="9"/>
        <v>23.763456536700385</v>
      </c>
      <c r="C93" s="23">
        <f t="shared" ca="1" si="12"/>
        <v>0.99119178485269432</v>
      </c>
      <c r="D93" s="23">
        <f t="shared" ca="1" si="10"/>
        <v>0.97569976314922613</v>
      </c>
      <c r="E93" s="23">
        <f t="shared" ca="1" si="10"/>
        <v>0.95514540357608624</v>
      </c>
      <c r="F93" s="23">
        <f t="shared" ca="1" si="10"/>
        <v>0.93092105023683047</v>
      </c>
      <c r="G93" s="23">
        <f t="shared" ca="1" si="10"/>
        <v>0.90416685846059719</v>
      </c>
      <c r="H93" s="23">
        <f t="shared" ca="1" si="10"/>
        <v>0.87579342678489736</v>
      </c>
      <c r="I93" s="23">
        <f t="shared" ca="1" si="10"/>
        <v>0.84650707808362224</v>
      </c>
      <c r="J93" s="23">
        <f t="shared" ca="1" si="10"/>
        <v>0.8168475549525781</v>
      </c>
      <c r="K93" s="23">
        <f t="shared" ca="1" si="10"/>
        <v>0.78721442804969277</v>
      </c>
      <c r="L93" s="23">
        <f t="shared" ca="1" si="10"/>
        <v>0.75790193088886093</v>
      </c>
      <c r="M93" s="24">
        <f ca="1">C93*'Balance y flujos'!D$12</f>
        <v>7505.1619713765913</v>
      </c>
      <c r="N93" s="24">
        <f ca="1">D93*'Balance y flujos'!E$12</f>
        <v>7387.8586059477802</v>
      </c>
      <c r="O93" s="24">
        <f ca="1">E93*'Balance y flujos'!F$12</f>
        <v>7232.2239445514942</v>
      </c>
      <c r="P93" s="24">
        <f ca="1">F93*'Balance y flujos'!G$12</f>
        <v>7048.8006169560267</v>
      </c>
      <c r="Q93" s="24">
        <f ca="1">G93*'Balance y flujos'!H$12</f>
        <v>-897320.63674488163</v>
      </c>
      <c r="R93" s="24">
        <f ca="1">H93*'Balance y flujos'!I$12</f>
        <v>22195.918031216039</v>
      </c>
      <c r="S93" s="24">
        <f ca="1">I93*'Balance y flujos'!J$12</f>
        <v>21453.691182593244</v>
      </c>
      <c r="T93" s="24">
        <f ca="1">J93*'Balance y flujos'!K$12</f>
        <v>20702.006682427087</v>
      </c>
      <c r="U93" s="24">
        <f ca="1">K93*'Balance y flujos'!L$12</f>
        <v>19950.991162523427</v>
      </c>
      <c r="V93" s="24">
        <f ca="1">L93*'Balance y flujos'!M$12</f>
        <v>777110.03250189254</v>
      </c>
      <c r="W93" s="18">
        <f t="shared" ca="1" si="11"/>
        <v>-6733.9520453974837</v>
      </c>
      <c r="X93" s="18">
        <f ca="1">'Metrics and Escenarios'!$N$13-W93</f>
        <v>9641.9988012042595</v>
      </c>
    </row>
    <row r="94" spans="1:24" x14ac:dyDescent="0.25">
      <c r="A94">
        <v>89</v>
      </c>
      <c r="B94" s="18">
        <f t="shared" ca="1" si="9"/>
        <v>-85.872002722615534</v>
      </c>
      <c r="C94" s="23">
        <f t="shared" ca="1" si="12"/>
        <v>1.0021185501047198</v>
      </c>
      <c r="D94" s="23">
        <f t="shared" ca="1" si="10"/>
        <v>0.99733030223239072</v>
      </c>
      <c r="E94" s="23">
        <f t="shared" ca="1" si="10"/>
        <v>0.98708309141652051</v>
      </c>
      <c r="F94" s="23">
        <f t="shared" ca="1" si="10"/>
        <v>0.97265423211304425</v>
      </c>
      <c r="G94" s="23">
        <f t="shared" ca="1" si="10"/>
        <v>0.95511490339339866</v>
      </c>
      <c r="H94" s="23">
        <f t="shared" ca="1" si="10"/>
        <v>0.93534133282145626</v>
      </c>
      <c r="I94" s="23">
        <f t="shared" ca="1" si="10"/>
        <v>0.91402999171378285</v>
      </c>
      <c r="J94" s="23">
        <f t="shared" ca="1" si="10"/>
        <v>0.89172773272123451</v>
      </c>
      <c r="K94" s="23">
        <f t="shared" ca="1" si="10"/>
        <v>0.86885181507330256</v>
      </c>
      <c r="L94" s="23">
        <f t="shared" ca="1" si="10"/>
        <v>0.84572094906774842</v>
      </c>
      <c r="M94" s="24">
        <f ca="1">C94*'Balance y flujos'!D$12</f>
        <v>7587.8978700118369</v>
      </c>
      <c r="N94" s="24">
        <f ca="1">D94*'Balance y flujos'!E$12</f>
        <v>7551.6419441757789</v>
      </c>
      <c r="O94" s="24">
        <f ca="1">E94*'Balance y flujos'!F$12</f>
        <v>7474.051534223604</v>
      </c>
      <c r="P94" s="24">
        <f ca="1">F94*'Balance y flujos'!G$12</f>
        <v>7364.7982819371291</v>
      </c>
      <c r="Q94" s="24">
        <f ca="1">G94*'Balance y flujos'!H$12</f>
        <v>-947882.91039185412</v>
      </c>
      <c r="R94" s="24">
        <f ca="1">H94*'Balance y flujos'!I$12</f>
        <v>23705.087203871455</v>
      </c>
      <c r="S94" s="24">
        <f ca="1">I94*'Balance y flujos'!J$12</f>
        <v>23164.977212297628</v>
      </c>
      <c r="T94" s="24">
        <f ca="1">J94*'Balance y flujos'!K$12</f>
        <v>22599.753613478435</v>
      </c>
      <c r="U94" s="24">
        <f ca="1">K94*'Balance y flujos'!L$12</f>
        <v>22019.991334528317</v>
      </c>
      <c r="V94" s="24">
        <f ca="1">L94*'Balance y flujos'!M$12</f>
        <v>867154.71676762914</v>
      </c>
      <c r="W94" s="18">
        <f t="shared" ca="1" si="11"/>
        <v>40740.005370299099</v>
      </c>
      <c r="X94" s="18">
        <f ca="1">'Metrics and Escenarios'!$N$13-W94</f>
        <v>-37831.958614492323</v>
      </c>
    </row>
    <row r="95" spans="1:24" x14ac:dyDescent="0.25">
      <c r="A95">
        <v>90</v>
      </c>
      <c r="B95" s="18">
        <f t="shared" ca="1" si="9"/>
        <v>-23.346863684728113</v>
      </c>
      <c r="C95" s="23">
        <f t="shared" ca="1" si="12"/>
        <v>0.99587233755143301</v>
      </c>
      <c r="D95" s="23">
        <f t="shared" ca="1" si="10"/>
        <v>0.98493631416184968</v>
      </c>
      <c r="E95" s="23">
        <f t="shared" ca="1" si="10"/>
        <v>0.9687404087864675</v>
      </c>
      <c r="F95" s="23">
        <f t="shared" ca="1" si="10"/>
        <v>0.94862977445226149</v>
      </c>
      <c r="G95" s="23">
        <f t="shared" ca="1" si="10"/>
        <v>0.92571747121612502</v>
      </c>
      <c r="H95" s="23">
        <f t="shared" ca="1" si="10"/>
        <v>0.90090196164956937</v>
      </c>
      <c r="I95" s="23">
        <f t="shared" ca="1" si="10"/>
        <v>0.87488792048631914</v>
      </c>
      <c r="J95" s="23">
        <f t="shared" ca="1" si="10"/>
        <v>0.84822059907638736</v>
      </c>
      <c r="K95" s="23">
        <f t="shared" ca="1" si="10"/>
        <v>0.82130945431662705</v>
      </c>
      <c r="L95" s="23">
        <f t="shared" ca="1" si="10"/>
        <v>0.79446133480461689</v>
      </c>
      <c r="M95" s="24">
        <f ca="1">C95*'Balance y flujos'!D$12</f>
        <v>7540.602444811122</v>
      </c>
      <c r="N95" s="24">
        <f ca="1">D95*'Balance y flujos'!E$12</f>
        <v>7457.7964448867142</v>
      </c>
      <c r="O95" s="24">
        <f ca="1">E95*'Balance y flujos'!F$12</f>
        <v>7335.1633732926066</v>
      </c>
      <c r="P95" s="24">
        <f ca="1">F95*'Balance y flujos'!G$12</f>
        <v>7182.8885357365489</v>
      </c>
      <c r="Q95" s="24">
        <f ca="1">G95*'Balance y flujos'!H$12</f>
        <v>-918708.0713528659</v>
      </c>
      <c r="R95" s="24">
        <f ca="1">H95*'Balance y flujos'!I$12</f>
        <v>22832.263275078058</v>
      </c>
      <c r="S95" s="24">
        <f ca="1">I95*'Balance y flujos'!J$12</f>
        <v>22172.969076627767</v>
      </c>
      <c r="T95" s="24">
        <f ca="1">J95*'Balance y flujos'!K$12</f>
        <v>21497.118285762772</v>
      </c>
      <c r="U95" s="24">
        <f ca="1">K95*'Balance y flujos'!L$12</f>
        <v>20815.088088976954</v>
      </c>
      <c r="V95" s="24">
        <f ca="1">L95*'Balance y flujos'!M$12</f>
        <v>814595.98999497236</v>
      </c>
      <c r="W95" s="18">
        <f t="shared" ca="1" si="11"/>
        <v>12721.808167278883</v>
      </c>
      <c r="X95" s="18">
        <f ca="1">'Metrics and Escenarios'!$N$13-W95</f>
        <v>-9813.7614114721073</v>
      </c>
    </row>
    <row r="96" spans="1:24" x14ac:dyDescent="0.25">
      <c r="A96">
        <v>91</v>
      </c>
      <c r="B96" s="18">
        <f t="shared" ca="1" si="9"/>
        <v>148.75568561211279</v>
      </c>
      <c r="C96" s="23">
        <f t="shared" ca="1" si="12"/>
        <v>0.97887976343221506</v>
      </c>
      <c r="D96" s="23">
        <f t="shared" ca="1" si="10"/>
        <v>0.95161112914165169</v>
      </c>
      <c r="E96" s="23">
        <f t="shared" ca="1" si="10"/>
        <v>0.91999286559224158</v>
      </c>
      <c r="F96" s="23">
        <f t="shared" ca="1" si="10"/>
        <v>0.88552224739874463</v>
      </c>
      <c r="G96" s="23">
        <f t="shared" ca="1" si="10"/>
        <v>0.8493894580652086</v>
      </c>
      <c r="H96" s="23">
        <f t="shared" ca="1" si="10"/>
        <v>0.81251543545792426</v>
      </c>
      <c r="I96" s="23">
        <f t="shared" ca="1" si="10"/>
        <v>0.77558997885064851</v>
      </c>
      <c r="J96" s="23">
        <f t="shared" ca="1" si="10"/>
        <v>0.73911882744733015</v>
      </c>
      <c r="K96" s="23">
        <f t="shared" ca="1" si="10"/>
        <v>0.703457644358223</v>
      </c>
      <c r="L96" s="23">
        <f t="shared" ca="1" si="10"/>
        <v>0.66885130404515292</v>
      </c>
      <c r="M96" s="24">
        <f ca="1">C96*'Balance y flujos'!D$12</f>
        <v>7411.9371118006129</v>
      </c>
      <c r="N96" s="24">
        <f ca="1">D96*'Balance y flujos'!E$12</f>
        <v>7205.4629256577909</v>
      </c>
      <c r="O96" s="24">
        <f ca="1">E96*'Balance y flujos'!F$12</f>
        <v>6966.053970883956</v>
      </c>
      <c r="P96" s="24">
        <f ca="1">F96*'Balance y flujos'!G$12</f>
        <v>6705.0473960220352</v>
      </c>
      <c r="Q96" s="24">
        <f ca="1">G96*'Balance y flujos'!H$12</f>
        <v>-842958.00296542037</v>
      </c>
      <c r="R96" s="24">
        <f ca="1">H96*'Balance y flujos'!I$12</f>
        <v>20592.214388646389</v>
      </c>
      <c r="S96" s="24">
        <f ca="1">I96*'Balance y flujos'!J$12</f>
        <v>19656.383651563665</v>
      </c>
      <c r="T96" s="24">
        <f ca="1">J96*'Balance y flujos'!K$12</f>
        <v>18732.066726710851</v>
      </c>
      <c r="U96" s="24">
        <f ca="1">K96*'Balance y flujos'!L$12</f>
        <v>17828.277462560072</v>
      </c>
      <c r="V96" s="24">
        <f ca="1">L96*'Balance y flujos'!M$12</f>
        <v>685802.5259493388</v>
      </c>
      <c r="W96" s="18">
        <f t="shared" ca="1" si="11"/>
        <v>-52058.033382236143</v>
      </c>
      <c r="X96" s="18">
        <f ca="1">'Metrics and Escenarios'!$N$13-W96</f>
        <v>54966.080138042918</v>
      </c>
    </row>
    <row r="97" spans="1:24" x14ac:dyDescent="0.25">
      <c r="A97">
        <v>92</v>
      </c>
      <c r="B97" s="18">
        <f t="shared" ca="1" si="9"/>
        <v>-60.478298582967618</v>
      </c>
      <c r="C97" s="23">
        <f t="shared" ca="1" si="12"/>
        <v>0.99957702820578631</v>
      </c>
      <c r="D97" s="23">
        <f t="shared" ca="1" si="10"/>
        <v>0.99227796073387287</v>
      </c>
      <c r="E97" s="23">
        <f t="shared" ca="1" si="10"/>
        <v>0.9795919530133278</v>
      </c>
      <c r="F97" s="23">
        <f t="shared" ca="1" si="10"/>
        <v>0.96282452165909349</v>
      </c>
      <c r="G97" s="23">
        <f t="shared" ca="1" si="10"/>
        <v>0.94306461301770483</v>
      </c>
      <c r="H97" s="23">
        <f t="shared" ca="1" si="10"/>
        <v>0.92119828111668622</v>
      </c>
      <c r="I97" s="23">
        <f t="shared" ca="1" si="10"/>
        <v>0.89792611865894123</v>
      </c>
      <c r="J97" s="23">
        <f t="shared" ca="1" si="10"/>
        <v>0.87379508382521864</v>
      </c>
      <c r="K97" s="23">
        <f t="shared" ca="1" si="10"/>
        <v>0.84921997653029335</v>
      </c>
      <c r="L97" s="23">
        <f t="shared" ca="1" si="10"/>
        <v>0.82451534542154581</v>
      </c>
      <c r="M97" s="24">
        <f ca="1">C97*'Balance y flujos'!D$12</f>
        <v>7568.6538308694708</v>
      </c>
      <c r="N97" s="24">
        <f ca="1">D97*'Balance y flujos'!E$12</f>
        <v>7513.3863392963258</v>
      </c>
      <c r="O97" s="24">
        <f ca="1">E97*'Balance y flujos'!F$12</f>
        <v>7417.3297091185705</v>
      </c>
      <c r="P97" s="24">
        <f ca="1">F97*'Balance y flujos'!G$12</f>
        <v>7290.3691248193691</v>
      </c>
      <c r="Q97" s="24">
        <f ca="1">G97*'Balance y flujos'!H$12</f>
        <v>-935923.86308582034</v>
      </c>
      <c r="R97" s="24">
        <f ca="1">H97*'Balance y flujos'!I$12</f>
        <v>23346.648779067626</v>
      </c>
      <c r="S97" s="24">
        <f ca="1">I97*'Balance y flujos'!J$12</f>
        <v>22756.844157882544</v>
      </c>
      <c r="T97" s="24">
        <f ca="1">J97*'Balance y flujos'!K$12</f>
        <v>22145.2724620958</v>
      </c>
      <c r="U97" s="24">
        <f ca="1">K97*'Balance y flujos'!L$12</f>
        <v>21522.446290484815</v>
      </c>
      <c r="V97" s="24">
        <f ca="1">L97*'Balance y flujos'!M$12</f>
        <v>845411.6829170672</v>
      </c>
      <c r="W97" s="18">
        <f t="shared" ca="1" si="11"/>
        <v>29048.770524881431</v>
      </c>
      <c r="X97" s="18">
        <f ca="1">'Metrics and Escenarios'!$N$13-W97</f>
        <v>-26140.723769074655</v>
      </c>
    </row>
    <row r="98" spans="1:24" x14ac:dyDescent="0.25">
      <c r="A98">
        <v>93</v>
      </c>
      <c r="B98" s="18">
        <f t="shared" ca="1" si="9"/>
        <v>-171.3781976443621</v>
      </c>
      <c r="C98" s="23">
        <f t="shared" ca="1" si="12"/>
        <v>1.0107240231444725</v>
      </c>
      <c r="D98" s="23">
        <f t="shared" ca="1" si="10"/>
        <v>1.014532556775567</v>
      </c>
      <c r="E98" s="23">
        <f t="shared" ca="1" si="10"/>
        <v>1.0127311611173186</v>
      </c>
      <c r="F98" s="23">
        <f t="shared" ca="1" si="10"/>
        <v>1.0064968690242064</v>
      </c>
      <c r="G98" s="23">
        <f t="shared" ca="1" si="10"/>
        <v>0.99683449023577597</v>
      </c>
      <c r="H98" s="23">
        <f t="shared" ca="1" si="10"/>
        <v>0.98458008581954026</v>
      </c>
      <c r="I98" s="23">
        <f t="shared" ca="1" si="10"/>
        <v>0.97040908630763956</v>
      </c>
      <c r="J98" s="23">
        <f t="shared" ca="1" si="10"/>
        <v>0.95486102807301587</v>
      </c>
      <c r="K98" s="23">
        <f t="shared" ca="1" si="10"/>
        <v>0.93835483149299581</v>
      </c>
      <c r="L98" s="23">
        <f t="shared" ca="1" si="10"/>
        <v>0.92121702829264573</v>
      </c>
      <c r="M98" s="24">
        <f ca="1">C98*'Balance y flujos'!D$12</f>
        <v>7653.0572770919271</v>
      </c>
      <c r="N98" s="24">
        <f ca="1">D98*'Balance y flujos'!E$12</f>
        <v>7681.8949472700024</v>
      </c>
      <c r="O98" s="24">
        <f ca="1">E98*'Balance y flujos'!F$12</f>
        <v>7668.2550378233173</v>
      </c>
      <c r="P98" s="24">
        <f ca="1">F98*'Balance y flujos'!G$12</f>
        <v>7621.0498726366095</v>
      </c>
      <c r="Q98" s="24">
        <f ca="1">G98*'Balance y flujos'!H$12</f>
        <v>-989286.60250889591</v>
      </c>
      <c r="R98" s="24">
        <f ca="1">H98*'Balance y flujos'!I$12</f>
        <v>24952.983445245271</v>
      </c>
      <c r="S98" s="24">
        <f ca="1">I98*'Balance y flujos'!J$12</f>
        <v>24593.836717299109</v>
      </c>
      <c r="T98" s="24">
        <f ca="1">J98*'Balance y flujos'!K$12</f>
        <v>24199.790112739422</v>
      </c>
      <c r="U98" s="24">
        <f ca="1">K98*'Balance y flujos'!L$12</f>
        <v>23781.460658449916</v>
      </c>
      <c r="V98" s="24">
        <f ca="1">L98*'Balance y flujos'!M$12</f>
        <v>944564.15219606133</v>
      </c>
      <c r="W98" s="18">
        <f t="shared" ca="1" si="11"/>
        <v>83429.877755720983</v>
      </c>
      <c r="X98" s="18">
        <f ca="1">'Metrics and Escenarios'!$N$13-W98</f>
        <v>-80521.830999914207</v>
      </c>
    </row>
    <row r="99" spans="1:24" x14ac:dyDescent="0.25">
      <c r="A99">
        <v>94</v>
      </c>
      <c r="B99" s="18">
        <f t="shared" ca="1" si="9"/>
        <v>30.747881522369248</v>
      </c>
      <c r="C99" s="23">
        <f t="shared" ca="1" si="12"/>
        <v>0.99049973609218867</v>
      </c>
      <c r="D99" s="23">
        <f t="shared" ca="1" si="10"/>
        <v>0.97433777428075363</v>
      </c>
      <c r="E99" s="23">
        <f t="shared" ca="1" si="10"/>
        <v>0.95314615641980716</v>
      </c>
      <c r="F99" s="23">
        <f t="shared" ca="1" si="10"/>
        <v>0.92832390054834379</v>
      </c>
      <c r="G99" s="23">
        <f t="shared" ca="1" si="10"/>
        <v>0.90101482265468369</v>
      </c>
      <c r="H99" s="23">
        <f t="shared" ca="1" si="10"/>
        <v>0.87213095812069508</v>
      </c>
      <c r="I99" s="23">
        <f t="shared" ca="1" si="10"/>
        <v>0.84237852313058081</v>
      </c>
      <c r="J99" s="23">
        <f t="shared" ca="1" si="10"/>
        <v>0.81229611409519598</v>
      </c>
      <c r="K99" s="23">
        <f t="shared" ref="D99:L128" ca="1" si="13">EXP(-(K$4+($B99/10000))*K$3)</f>
        <v>0.78228153223275509</v>
      </c>
      <c r="L99" s="23">
        <f t="shared" ca="1" si="13"/>
        <v>0.7526268648018537</v>
      </c>
      <c r="M99" s="24">
        <f ca="1">C99*'Balance y flujos'!D$12</f>
        <v>7499.9218774623168</v>
      </c>
      <c r="N99" s="24">
        <f ca="1">D99*'Balance y flujos'!E$12</f>
        <v>7377.5458216639427</v>
      </c>
      <c r="O99" s="24">
        <f ca="1">E99*'Balance y flujos'!F$12</f>
        <v>7217.0859319509173</v>
      </c>
      <c r="P99" s="24">
        <f ca="1">F99*'Balance y flujos'!G$12</f>
        <v>7029.1353721730511</v>
      </c>
      <c r="Q99" s="24">
        <f ca="1">G99*'Balance y flujos'!H$12</f>
        <v>-894192.46770181309</v>
      </c>
      <c r="R99" s="24">
        <f ca="1">H99*'Balance y flujos'!I$12</f>
        <v>22103.09722236279</v>
      </c>
      <c r="S99" s="24">
        <f ca="1">I99*'Balance y flujos'!J$12</f>
        <v>21349.057984258467</v>
      </c>
      <c r="T99" s="24">
        <f ca="1">J99*'Balance y flujos'!K$12</f>
        <v>20586.655955754879</v>
      </c>
      <c r="U99" s="24">
        <f ca="1">K99*'Balance y flujos'!L$12</f>
        <v>19825.972924362835</v>
      </c>
      <c r="V99" s="24">
        <f ca="1">L99*'Balance y flujos'!M$12</f>
        <v>771701.27628785814</v>
      </c>
      <c r="W99" s="18">
        <f t="shared" ca="1" si="11"/>
        <v>-9502.7183239656733</v>
      </c>
      <c r="X99" s="18">
        <f ca="1">'Metrics and Escenarios'!$N$13-W99</f>
        <v>12410.765079772449</v>
      </c>
    </row>
    <row r="100" spans="1:24" x14ac:dyDescent="0.25">
      <c r="A100">
        <v>95</v>
      </c>
      <c r="B100" s="18">
        <f t="shared" ca="1" si="9"/>
        <v>-95.63803356245684</v>
      </c>
      <c r="C100" s="23">
        <f t="shared" ca="1" si="12"/>
        <v>1.0030977002139556</v>
      </c>
      <c r="D100" s="23">
        <f t="shared" ca="1" si="13"/>
        <v>0.99928019758412012</v>
      </c>
      <c r="E100" s="23">
        <f t="shared" ca="1" si="13"/>
        <v>0.98997929718372479</v>
      </c>
      <c r="F100" s="23">
        <f t="shared" ca="1" si="13"/>
        <v>0.97646125165674902</v>
      </c>
      <c r="G100" s="23">
        <f t="shared" ca="1" si="13"/>
        <v>0.9597901495543647</v>
      </c>
      <c r="H100" s="23">
        <f t="shared" ca="1" si="13"/>
        <v>0.94083816514506036</v>
      </c>
      <c r="I100" s="23">
        <f t="shared" ca="1" si="13"/>
        <v>0.92029991013280033</v>
      </c>
      <c r="J100" s="23">
        <f t="shared" ca="1" si="13"/>
        <v>0.89872193180033821</v>
      </c>
      <c r="K100" s="23">
        <f t="shared" ca="1" si="13"/>
        <v>0.87652218503322088</v>
      </c>
      <c r="L100" s="23">
        <f t="shared" ca="1" si="13"/>
        <v>0.85402074801824801</v>
      </c>
      <c r="M100" s="24">
        <f ca="1">C100*'Balance y flujos'!D$12</f>
        <v>7595.3118541432705</v>
      </c>
      <c r="N100" s="24">
        <f ca="1">D100*'Balance y flujos'!E$12</f>
        <v>7566.4062719936674</v>
      </c>
      <c r="O100" s="24">
        <f ca="1">E100*'Balance y flujos'!F$12</f>
        <v>7495.981188723852</v>
      </c>
      <c r="P100" s="24">
        <f ca="1">F100*'Balance y flujos'!G$12</f>
        <v>7393.6244876627406</v>
      </c>
      <c r="Q100" s="24">
        <f ca="1">G100*'Balance y flujos'!H$12</f>
        <v>-952522.75625972822</v>
      </c>
      <c r="R100" s="24">
        <f ca="1">H100*'Balance y flujos'!I$12</f>
        <v>23844.397726141477</v>
      </c>
      <c r="S100" s="24">
        <f ca="1">I100*'Balance y flujos'!J$12</f>
        <v>23323.880660342238</v>
      </c>
      <c r="T100" s="24">
        <f ca="1">J100*'Balance y flujos'!K$12</f>
        <v>22777.013072965019</v>
      </c>
      <c r="U100" s="24">
        <f ca="1">K100*'Balance y flujos'!L$12</f>
        <v>22214.387521679953</v>
      </c>
      <c r="V100" s="24">
        <f ca="1">L100*'Balance y flujos'!M$12</f>
        <v>875664.86401665059</v>
      </c>
      <c r="W100" s="18">
        <f t="shared" ca="1" si="11"/>
        <v>45353.110540574649</v>
      </c>
      <c r="X100" s="18">
        <f ca="1">'Metrics and Escenarios'!$N$13-W100</f>
        <v>-42445.063784767874</v>
      </c>
    </row>
    <row r="101" spans="1:24" x14ac:dyDescent="0.25">
      <c r="A101">
        <v>96</v>
      </c>
      <c r="B101" s="18">
        <f t="shared" ca="1" si="9"/>
        <v>-137.26673189732574</v>
      </c>
      <c r="C101" s="23">
        <f t="shared" ca="1" si="12"/>
        <v>1.0072821690268223</v>
      </c>
      <c r="D101" s="23">
        <f t="shared" ca="1" si="13"/>
        <v>1.0076346747048077</v>
      </c>
      <c r="E101" s="23">
        <f t="shared" ca="1" si="13"/>
        <v>1.0024202856667506</v>
      </c>
      <c r="F101" s="23">
        <f t="shared" ca="1" si="13"/>
        <v>0.99285690309884012</v>
      </c>
      <c r="G101" s="23">
        <f t="shared" ca="1" si="13"/>
        <v>0.97997691525008679</v>
      </c>
      <c r="H101" s="23">
        <f t="shared" ca="1" si="13"/>
        <v>0.96463362112174433</v>
      </c>
      <c r="I101" s="23">
        <f t="shared" ca="1" si="13"/>
        <v>0.94751208835102996</v>
      </c>
      <c r="J101" s="23">
        <f t="shared" ca="1" si="13"/>
        <v>0.92915599046486563</v>
      </c>
      <c r="K101" s="23">
        <f t="shared" ca="1" si="13"/>
        <v>0.90998475213586849</v>
      </c>
      <c r="L101" s="23">
        <f t="shared" ca="1" si="13"/>
        <v>0.89032288309808305</v>
      </c>
      <c r="M101" s="24">
        <f ca="1">C101*'Balance y flujos'!D$12</f>
        <v>7626.9960515757648</v>
      </c>
      <c r="N101" s="24">
        <f ca="1">D101*'Balance y flujos'!E$12</f>
        <v>7629.6651739893477</v>
      </c>
      <c r="O101" s="24">
        <f ca="1">E101*'Balance y flujos'!F$12</f>
        <v>7590.1825683922834</v>
      </c>
      <c r="P101" s="24">
        <f ca="1">F101*'Balance y flujos'!G$12</f>
        <v>7517.7700078129255</v>
      </c>
      <c r="Q101" s="24">
        <f ca="1">G101*'Balance y flujos'!H$12</f>
        <v>-972556.67066214874</v>
      </c>
      <c r="R101" s="24">
        <f ca="1">H101*'Balance y flujos'!I$12</f>
        <v>24447.464584399146</v>
      </c>
      <c r="S101" s="24">
        <f ca="1">I101*'Balance y flujos'!J$12</f>
        <v>24013.54018359305</v>
      </c>
      <c r="T101" s="24">
        <f ca="1">J101*'Balance y flujos'!K$12</f>
        <v>23548.327233148801</v>
      </c>
      <c r="U101" s="24">
        <f ca="1">K101*'Balance y flujos'!L$12</f>
        <v>23062.455540700212</v>
      </c>
      <c r="V101" s="24">
        <f ca="1">L101*'Balance y flujos'!M$12</f>
        <v>912887.03250841494</v>
      </c>
      <c r="W101" s="18">
        <f t="shared" ca="1" si="11"/>
        <v>65766.763189877733</v>
      </c>
      <c r="X101" s="18">
        <f ca="1">'Metrics and Escenarios'!$N$13-W101</f>
        <v>-62858.716434070957</v>
      </c>
    </row>
    <row r="102" spans="1:24" x14ac:dyDescent="0.25">
      <c r="A102">
        <v>97</v>
      </c>
      <c r="B102" s="18">
        <f t="shared" ca="1" si="9"/>
        <v>3.4398616413544816</v>
      </c>
      <c r="C102" s="23">
        <f t="shared" ca="1" si="12"/>
        <v>0.99320829132152144</v>
      </c>
      <c r="D102" s="23">
        <f t="shared" ca="1" si="13"/>
        <v>0.97967377965298796</v>
      </c>
      <c r="E102" s="23">
        <f t="shared" ca="1" si="13"/>
        <v>0.96098678964943585</v>
      </c>
      <c r="F102" s="23">
        <f t="shared" ca="1" si="13"/>
        <v>0.93851975992973091</v>
      </c>
      <c r="G102" s="23">
        <f t="shared" ca="1" si="13"/>
        <v>0.91340166056241412</v>
      </c>
      <c r="H102" s="23">
        <f t="shared" ca="1" si="13"/>
        <v>0.88653836888567672</v>
      </c>
      <c r="I102" s="23">
        <f t="shared" ca="1" si="13"/>
        <v>0.85863599649641487</v>
      </c>
      <c r="J102" s="23">
        <f t="shared" ca="1" si="13"/>
        <v>0.83023713277212674</v>
      </c>
      <c r="K102" s="23">
        <f t="shared" ca="1" si="13"/>
        <v>0.80174604795772664</v>
      </c>
      <c r="L102" s="23">
        <f t="shared" ca="1" si="13"/>
        <v>0.77346281362821967</v>
      </c>
      <c r="M102" s="24">
        <f ca="1">C102*'Balance y flujos'!D$12</f>
        <v>7520.430669015288</v>
      </c>
      <c r="N102" s="24">
        <f ca="1">D102*'Balance y flujos'!E$12</f>
        <v>7417.9492886929856</v>
      </c>
      <c r="O102" s="24">
        <f ca="1">E102*'Balance y flujos'!F$12</f>
        <v>7276.4540817336219</v>
      </c>
      <c r="P102" s="24">
        <f ca="1">F102*'Balance y flujos'!G$12</f>
        <v>7106.3369564316026</v>
      </c>
      <c r="Q102" s="24">
        <f ca="1">G102*'Balance y flujos'!H$12</f>
        <v>-906485.51425026124</v>
      </c>
      <c r="R102" s="24">
        <f ca="1">H102*'Balance y flujos'!I$12</f>
        <v>22468.235505662713</v>
      </c>
      <c r="S102" s="24">
        <f ca="1">I102*'Balance y flujos'!J$12</f>
        <v>21761.083851531112</v>
      </c>
      <c r="T102" s="24">
        <f ca="1">J102*'Balance y flujos'!K$12</f>
        <v>21041.349229043713</v>
      </c>
      <c r="U102" s="24">
        <f ca="1">K102*'Balance y flujos'!L$12</f>
        <v>20319.277375316306</v>
      </c>
      <c r="V102" s="24">
        <f ca="1">L102*'Balance y flujos'!M$12</f>
        <v>793065.28686726838</v>
      </c>
      <c r="W102" s="18">
        <f t="shared" ca="1" si="11"/>
        <v>1490.8895744346082</v>
      </c>
      <c r="X102" s="18">
        <f ca="1">'Metrics and Escenarios'!$N$13-W102</f>
        <v>1417.1571813721675</v>
      </c>
    </row>
    <row r="103" spans="1:24" x14ac:dyDescent="0.25">
      <c r="A103">
        <v>98</v>
      </c>
      <c r="B103" s="18">
        <f t="shared" ca="1" si="9"/>
        <v>-76.7145746695318</v>
      </c>
      <c r="C103" s="23">
        <f t="shared" ca="1" si="12"/>
        <v>1.0012012873049003</v>
      </c>
      <c r="D103" s="23">
        <f t="shared" ca="1" si="13"/>
        <v>0.9955053778063514</v>
      </c>
      <c r="E103" s="23">
        <f t="shared" ca="1" si="13"/>
        <v>0.98437507017852877</v>
      </c>
      <c r="F103" s="23">
        <f t="shared" ca="1" si="13"/>
        <v>0.96909794491775936</v>
      </c>
      <c r="G103" s="23">
        <f t="shared" ca="1" si="13"/>
        <v>0.95075170193686342</v>
      </c>
      <c r="H103" s="23">
        <f t="shared" ca="1" si="13"/>
        <v>0.93021623295868827</v>
      </c>
      <c r="I103" s="23">
        <f t="shared" ca="1" si="13"/>
        <v>0.9081896159784838</v>
      </c>
      <c r="J103" s="23">
        <f t="shared" ca="1" si="13"/>
        <v>0.88521885760979313</v>
      </c>
      <c r="K103" s="23">
        <f t="shared" ca="1" si="13"/>
        <v>0.86172043952955224</v>
      </c>
      <c r="L103" s="23">
        <f t="shared" ca="1" si="13"/>
        <v>0.8380116727691439</v>
      </c>
      <c r="M103" s="24">
        <f ca="1">C103*'Balance y flujos'!D$12</f>
        <v>7580.9524877072536</v>
      </c>
      <c r="N103" s="24">
        <f ca="1">D103*'Balance y flujos'!E$12</f>
        <v>7537.8238782754624</v>
      </c>
      <c r="O103" s="24">
        <f ca="1">E103*'Balance y flujos'!F$12</f>
        <v>7453.5467859764467</v>
      </c>
      <c r="P103" s="24">
        <f ca="1">F103*'Balance y flujos'!G$12</f>
        <v>7337.8705855768203</v>
      </c>
      <c r="Q103" s="24">
        <f ca="1">G103*'Balance y flujos'!H$12</f>
        <v>-943552.74647068337</v>
      </c>
      <c r="R103" s="24">
        <f ca="1">H103*'Balance y flujos'!I$12</f>
        <v>23575.19778819794</v>
      </c>
      <c r="S103" s="24">
        <f ca="1">I103*'Balance y flujos'!J$12</f>
        <v>23016.960000558451</v>
      </c>
      <c r="T103" s="24">
        <f ca="1">J103*'Balance y flujos'!K$12</f>
        <v>22434.794099019258</v>
      </c>
      <c r="U103" s="24">
        <f ca="1">K103*'Balance y flujos'!L$12</f>
        <v>21839.255304572045</v>
      </c>
      <c r="V103" s="24">
        <f ca="1">L103*'Balance y flujos'!M$12</f>
        <v>859250.05824809149</v>
      </c>
      <c r="W103" s="18">
        <f t="shared" ca="1" si="11"/>
        <v>36473.712707291706</v>
      </c>
      <c r="X103" s="18">
        <f ca="1">'Metrics and Escenarios'!$N$13-W103</f>
        <v>-33565.665951484931</v>
      </c>
    </row>
    <row r="104" spans="1:24" x14ac:dyDescent="0.25">
      <c r="A104">
        <v>99</v>
      </c>
      <c r="B104" s="18">
        <f t="shared" ca="1" si="9"/>
        <v>-25.763334461790809</v>
      </c>
      <c r="C104" s="23">
        <f t="shared" ca="1" si="12"/>
        <v>0.99611301627005411</v>
      </c>
      <c r="D104" s="23">
        <f t="shared" ca="1" si="13"/>
        <v>0.98541244317185395</v>
      </c>
      <c r="E104" s="23">
        <f t="shared" ca="1" si="13"/>
        <v>0.96944294327032521</v>
      </c>
      <c r="F104" s="23">
        <f t="shared" ca="1" si="13"/>
        <v>0.94954715219542429</v>
      </c>
      <c r="G104" s="23">
        <f t="shared" ca="1" si="13"/>
        <v>0.92683663179318854</v>
      </c>
      <c r="H104" s="23">
        <f t="shared" ca="1" si="13"/>
        <v>0.90220911098502898</v>
      </c>
      <c r="I104" s="23">
        <f t="shared" ca="1" si="13"/>
        <v>0.87636907160373378</v>
      </c>
      <c r="J104" s="23">
        <f t="shared" ca="1" si="13"/>
        <v>0.84986194530343495</v>
      </c>
      <c r="K104" s="23">
        <f t="shared" ca="1" si="13"/>
        <v>0.82309760132982468</v>
      </c>
      <c r="L104" s="23">
        <f t="shared" ca="1" si="13"/>
        <v>0.79638344883454859</v>
      </c>
      <c r="M104" s="24">
        <f ca="1">C104*'Balance y flujos'!D$12</f>
        <v>7542.4248295341586</v>
      </c>
      <c r="N104" s="24">
        <f ca="1">D104*'Balance y flujos'!E$12</f>
        <v>7461.4016254319549</v>
      </c>
      <c r="O104" s="24">
        <f ca="1">E104*'Balance y flujos'!F$12</f>
        <v>7340.4828635995336</v>
      </c>
      <c r="P104" s="24">
        <f ca="1">F104*'Balance y flujos'!G$12</f>
        <v>7189.8347883756342</v>
      </c>
      <c r="Q104" s="24">
        <f ca="1">G104*'Balance y flujos'!H$12</f>
        <v>-919818.75780662533</v>
      </c>
      <c r="R104" s="24">
        <f ca="1">H104*'Balance y flujos'!I$12</f>
        <v>22865.391383393431</v>
      </c>
      <c r="S104" s="24">
        <f ca="1">I104*'Balance y flujos'!J$12</f>
        <v>22210.507048241314</v>
      </c>
      <c r="T104" s="24">
        <f ca="1">J104*'Balance y flujos'!K$12</f>
        <v>21538.716207375561</v>
      </c>
      <c r="U104" s="24">
        <f ca="1">K104*'Balance y flujos'!L$12</f>
        <v>20860.406497769312</v>
      </c>
      <c r="V104" s="24">
        <f ca="1">L104*'Balance y flujos'!M$12</f>
        <v>816566.81766461662</v>
      </c>
      <c r="W104" s="18">
        <f t="shared" ca="1" si="11"/>
        <v>13757.22510171216</v>
      </c>
      <c r="X104" s="18">
        <f ca="1">'Metrics and Escenarios'!$N$13-W104</f>
        <v>-10849.178345905384</v>
      </c>
    </row>
    <row r="105" spans="1:24" x14ac:dyDescent="0.25">
      <c r="A105">
        <v>100</v>
      </c>
      <c r="B105" s="18">
        <f t="shared" ca="1" si="9"/>
        <v>104.56036083895164</v>
      </c>
      <c r="C105" s="23">
        <f t="shared" ca="1" si="12"/>
        <v>0.98321552830765746</v>
      </c>
      <c r="D105" s="23">
        <f t="shared" ca="1" si="13"/>
        <v>0.96005976574058582</v>
      </c>
      <c r="E105" s="23">
        <f t="shared" ca="1" si="13"/>
        <v>0.93227190216121225</v>
      </c>
      <c r="F105" s="23">
        <f t="shared" ca="1" si="13"/>
        <v>0.90131581377479519</v>
      </c>
      <c r="G105" s="23">
        <f t="shared" ca="1" si="13"/>
        <v>0.86836789684202265</v>
      </c>
      <c r="H105" s="23">
        <f t="shared" ca="1" si="13"/>
        <v>0.83434927226448108</v>
      </c>
      <c r="I105" s="23">
        <f t="shared" ca="1" si="13"/>
        <v>0.7999592029970799</v>
      </c>
      <c r="J105" s="23">
        <f t="shared" ca="1" si="13"/>
        <v>0.76571877109260844</v>
      </c>
      <c r="K105" s="23">
        <f t="shared" ca="1" si="13"/>
        <v>0.73200215651316958</v>
      </c>
      <c r="L105" s="23">
        <f t="shared" ca="1" si="13"/>
        <v>0.6990743439743774</v>
      </c>
      <c r="M105" s="24">
        <f ca="1">C105*'Balance y flujos'!D$12</f>
        <v>7444.7669013098521</v>
      </c>
      <c r="N105" s="24">
        <f ca="1">D105*'Balance y flujos'!E$12</f>
        <v>7269.434789712056</v>
      </c>
      <c r="O105" s="24">
        <f ca="1">E105*'Balance y flujos'!F$12</f>
        <v>7059.0290738972208</v>
      </c>
      <c r="P105" s="24">
        <f ca="1">F105*'Balance y flujos'!G$12</f>
        <v>6824.6340144437791</v>
      </c>
      <c r="Q105" s="24">
        <f ca="1">G105*'Balance y flujos'!H$12</f>
        <v>-861792.73972698313</v>
      </c>
      <c r="R105" s="24">
        <f ca="1">H105*'Balance y flujos'!I$12</f>
        <v>21145.566397514929</v>
      </c>
      <c r="S105" s="24">
        <f ca="1">I105*'Balance y flujos'!J$12</f>
        <v>20273.991965460464</v>
      </c>
      <c r="T105" s="24">
        <f ca="1">J105*'Balance y flujos'!K$12</f>
        <v>19406.209910170222</v>
      </c>
      <c r="U105" s="24">
        <f ca="1">K105*'Balance y flujos'!L$12</f>
        <v>18551.703367180224</v>
      </c>
      <c r="V105" s="24">
        <f ca="1">L105*'Balance y flujos'!M$12</f>
        <v>716791.53202583827</v>
      </c>
      <c r="W105" s="18">
        <f t="shared" ca="1" si="11"/>
        <v>-37025.871281456202</v>
      </c>
      <c r="X105" s="18">
        <f ca="1">'Metrics and Escenarios'!$N$13-W105</f>
        <v>39933.918037262978</v>
      </c>
    </row>
    <row r="106" spans="1:24" x14ac:dyDescent="0.25">
      <c r="A106">
        <v>101</v>
      </c>
      <c r="B106" s="18">
        <f t="shared" ca="1" si="9"/>
        <v>-188.60636347392318</v>
      </c>
      <c r="C106" s="23">
        <f t="shared" ca="1" si="12"/>
        <v>1.0124668160775558</v>
      </c>
      <c r="D106" s="23">
        <f t="shared" ca="1" si="13"/>
        <v>1.018034293186151</v>
      </c>
      <c r="E106" s="23">
        <f t="shared" ca="1" si="13"/>
        <v>1.0179789610457985</v>
      </c>
      <c r="F106" s="23">
        <f t="shared" ca="1" si="13"/>
        <v>1.0134568610462587</v>
      </c>
      <c r="G106" s="23">
        <f t="shared" ca="1" si="13"/>
        <v>1.0054583953777947</v>
      </c>
      <c r="H106" s="23">
        <f t="shared" ca="1" si="13"/>
        <v>0.9948103748556214</v>
      </c>
      <c r="I106" s="23">
        <f t="shared" ca="1" si="13"/>
        <v>0.9821827954716793</v>
      </c>
      <c r="J106" s="23">
        <f t="shared" ca="1" si="13"/>
        <v>0.96811254131995172</v>
      </c>
      <c r="K106" s="23">
        <f t="shared" ca="1" si="13"/>
        <v>0.95301773381828869</v>
      </c>
      <c r="L106" s="23">
        <f t="shared" ca="1" si="13"/>
        <v>0.93722540959333311</v>
      </c>
      <c r="M106" s="24">
        <f ca="1">C106*'Balance y flujos'!D$12</f>
        <v>7666.2534551124145</v>
      </c>
      <c r="N106" s="24">
        <f ca="1">D106*'Balance y flujos'!E$12</f>
        <v>7708.4095929159057</v>
      </c>
      <c r="O106" s="24">
        <f ca="1">E106*'Balance y flujos'!F$12</f>
        <v>7707.9906258886213</v>
      </c>
      <c r="P106" s="24">
        <f ca="1">F106*'Balance y flujos'!G$12</f>
        <v>7673.749933556458</v>
      </c>
      <c r="Q106" s="24">
        <f ca="1">G106*'Balance y flujos'!H$12</f>
        <v>-997845.20867860096</v>
      </c>
      <c r="R106" s="24">
        <f ca="1">H106*'Balance y flujos'!I$12</f>
        <v>25212.257664411423</v>
      </c>
      <c r="S106" s="24">
        <f ca="1">I106*'Balance y flujos'!J$12</f>
        <v>24892.227040331971</v>
      </c>
      <c r="T106" s="24">
        <f ca="1">J106*'Balance y flujos'!K$12</f>
        <v>24535.633580871323</v>
      </c>
      <c r="U106" s="24">
        <f ca="1">K106*'Balance y flujos'!L$12</f>
        <v>24153.074064258068</v>
      </c>
      <c r="V106" s="24">
        <f ca="1">L106*'Balance y flujos'!M$12</f>
        <v>960978.24642892601</v>
      </c>
      <c r="W106" s="18">
        <f t="shared" ca="1" si="11"/>
        <v>92682.633707671077</v>
      </c>
      <c r="X106" s="18">
        <f ca="1">'Metrics and Escenarios'!$N$13-W106</f>
        <v>-89774.586951864301</v>
      </c>
    </row>
    <row r="107" spans="1:24" x14ac:dyDescent="0.25">
      <c r="A107">
        <v>102</v>
      </c>
      <c r="B107" s="18">
        <f t="shared" ca="1" si="9"/>
        <v>-219.86361899456912</v>
      </c>
      <c r="C107" s="23">
        <f t="shared" ca="1" si="12"/>
        <v>1.0156364606139854</v>
      </c>
      <c r="D107" s="23">
        <f t="shared" ca="1" si="13"/>
        <v>1.0244184190262997</v>
      </c>
      <c r="E107" s="23">
        <f t="shared" ca="1" si="13"/>
        <v>1.0275696259989247</v>
      </c>
      <c r="F107" s="23">
        <f t="shared" ca="1" si="13"/>
        <v>1.0262075573251783</v>
      </c>
      <c r="G107" s="23">
        <f t="shared" ca="1" si="13"/>
        <v>1.0212957661937789</v>
      </c>
      <c r="H107" s="23">
        <f t="shared" ca="1" si="13"/>
        <v>1.0136434491660558</v>
      </c>
      <c r="I107" s="23">
        <f t="shared" ca="1" si="13"/>
        <v>1.0039098606553045</v>
      </c>
      <c r="J107" s="23">
        <f t="shared" ca="1" si="13"/>
        <v>0.99262618858380003</v>
      </c>
      <c r="K107" s="23">
        <f t="shared" ca="1" si="13"/>
        <v>0.98020824291671382</v>
      </c>
      <c r="L107" s="23">
        <f t="shared" ca="1" si="13"/>
        <v>0.96698315362935094</v>
      </c>
      <c r="M107" s="24">
        <f ca="1">C107*'Balance y flujos'!D$12</f>
        <v>7690.2535487382193</v>
      </c>
      <c r="N107" s="24">
        <f ca="1">D107*'Balance y flujos'!E$12</f>
        <v>7756.7492777359203</v>
      </c>
      <c r="O107" s="24">
        <f ca="1">E107*'Balance y flujos'!F$12</f>
        <v>7780.6097647741535</v>
      </c>
      <c r="P107" s="24">
        <f ca="1">F107*'Balance y flujos'!G$12</f>
        <v>7770.2963762162335</v>
      </c>
      <c r="Q107" s="24">
        <f ca="1">G107*'Balance y flujos'!H$12</f>
        <v>-1013562.6611952296</v>
      </c>
      <c r="R107" s="24">
        <f ca="1">H107*'Balance y flujos'!I$12</f>
        <v>25689.559001559814</v>
      </c>
      <c r="S107" s="24">
        <f ca="1">I107*'Balance y flujos'!J$12</f>
        <v>25442.873052422994</v>
      </c>
      <c r="T107" s="24">
        <f ca="1">J107*'Balance y flujos'!K$12</f>
        <v>25156.902122828717</v>
      </c>
      <c r="U107" s="24">
        <f ca="1">K107*'Balance y flujos'!L$12</f>
        <v>24842.184410051868</v>
      </c>
      <c r="V107" s="24">
        <f ca="1">L107*'Balance y flujos'!M$12</f>
        <v>991490.16425435233</v>
      </c>
      <c r="W107" s="18">
        <f t="shared" ca="1" si="11"/>
        <v>110056.93061345082</v>
      </c>
      <c r="X107" s="18">
        <f ca="1">'Metrics and Escenarios'!$N$13-W107</f>
        <v>-107148.88385764405</v>
      </c>
    </row>
    <row r="108" spans="1:24" x14ac:dyDescent="0.25">
      <c r="A108">
        <v>103</v>
      </c>
      <c r="B108" s="18">
        <f t="shared" ca="1" si="9"/>
        <v>-78.255177242711355</v>
      </c>
      <c r="C108" s="23">
        <f t="shared" ca="1" si="12"/>
        <v>1.0013555445149973</v>
      </c>
      <c r="D108" s="23">
        <f t="shared" ca="1" si="13"/>
        <v>0.99581216069630774</v>
      </c>
      <c r="E108" s="23">
        <f t="shared" ca="1" si="13"/>
        <v>0.98483013456125934</v>
      </c>
      <c r="F108" s="23">
        <f t="shared" ca="1" si="13"/>
        <v>0.9696953268795333</v>
      </c>
      <c r="G108" s="23">
        <f t="shared" ca="1" si="13"/>
        <v>0.95148434933948411</v>
      </c>
      <c r="H108" s="23">
        <f t="shared" ca="1" si="13"/>
        <v>0.93107648660339437</v>
      </c>
      <c r="I108" s="23">
        <f t="shared" ca="1" si="13"/>
        <v>0.90916955575924152</v>
      </c>
      <c r="J108" s="23">
        <f t="shared" ca="1" si="13"/>
        <v>0.88631054657502262</v>
      </c>
      <c r="K108" s="23">
        <f t="shared" ca="1" si="13"/>
        <v>0.86291608009497056</v>
      </c>
      <c r="L108" s="23">
        <f t="shared" ca="1" si="13"/>
        <v>0.83930371071150622</v>
      </c>
      <c r="M108" s="24">
        <f ca="1">C108*'Balance y flujos'!D$12</f>
        <v>7582.1205011681432</v>
      </c>
      <c r="N108" s="24">
        <f ca="1">D108*'Balance y flujos'!E$12</f>
        <v>7540.1467942987338</v>
      </c>
      <c r="O108" s="24">
        <f ca="1">E108*'Balance y flujos'!F$12</f>
        <v>7456.9924681864786</v>
      </c>
      <c r="P108" s="24">
        <f ca="1">F108*'Balance y flujos'!G$12</f>
        <v>7342.3938760745905</v>
      </c>
      <c r="Q108" s="24">
        <f ca="1">G108*'Balance y flujos'!H$12</f>
        <v>-944279.84637229715</v>
      </c>
      <c r="R108" s="24">
        <f ca="1">H108*'Balance y flujos'!I$12</f>
        <v>23596.999869373689</v>
      </c>
      <c r="S108" s="24">
        <f ca="1">I108*'Balance y flujos'!J$12</f>
        <v>23041.795381121963</v>
      </c>
      <c r="T108" s="24">
        <f ca="1">J108*'Balance y flujos'!K$12</f>
        <v>22462.461626596818</v>
      </c>
      <c r="U108" s="24">
        <f ca="1">K108*'Balance y flujos'!L$12</f>
        <v>21869.55735888438</v>
      </c>
      <c r="V108" s="24">
        <f ca="1">L108*'Balance y flujos'!M$12</f>
        <v>860574.84131891083</v>
      </c>
      <c r="W108" s="18">
        <f t="shared" ca="1" si="11"/>
        <v>37187.462822318543</v>
      </c>
      <c r="X108" s="18">
        <f ca="1">'Metrics and Escenarios'!$N$13-W108</f>
        <v>-34279.416066511767</v>
      </c>
    </row>
    <row r="109" spans="1:24" x14ac:dyDescent="0.25">
      <c r="A109">
        <v>104</v>
      </c>
      <c r="B109" s="18">
        <f t="shared" ca="1" si="9"/>
        <v>-152.44039082965543</v>
      </c>
      <c r="C109" s="23">
        <f t="shared" ca="1" si="12"/>
        <v>1.008811744804549</v>
      </c>
      <c r="D109" s="23">
        <f t="shared" ca="1" si="13"/>
        <v>1.0106972203331619</v>
      </c>
      <c r="E109" s="23">
        <f t="shared" ca="1" si="13"/>
        <v>1.0069938023730673</v>
      </c>
      <c r="F109" s="23">
        <f t="shared" ca="1" si="13"/>
        <v>0.99890133658417424</v>
      </c>
      <c r="G109" s="23">
        <f t="shared" ca="1" si="13"/>
        <v>0.98744010817445982</v>
      </c>
      <c r="H109" s="23">
        <f t="shared" ca="1" si="13"/>
        <v>0.97345593314741197</v>
      </c>
      <c r="I109" s="23">
        <f t="shared" ca="1" si="13"/>
        <v>0.95762978377493224</v>
      </c>
      <c r="J109" s="23">
        <f t="shared" ca="1" si="13"/>
        <v>0.94050368239988036</v>
      </c>
      <c r="K109" s="23">
        <f t="shared" ca="1" si="13"/>
        <v>0.92249701165859721</v>
      </c>
      <c r="L109" s="23">
        <f t="shared" ca="1" si="13"/>
        <v>0.90393535317813334</v>
      </c>
      <c r="M109" s="24">
        <f ca="1">C109*'Balance y flujos'!D$12</f>
        <v>7638.5777798898662</v>
      </c>
      <c r="N109" s="24">
        <f ca="1">D109*'Balance y flujos'!E$12</f>
        <v>7652.8543300505489</v>
      </c>
      <c r="O109" s="24">
        <f ca="1">E109*'Balance y flujos'!F$12</f>
        <v>7624.8125806505122</v>
      </c>
      <c r="P109" s="24">
        <f ca="1">F109*'Balance y flujos'!G$12</f>
        <v>7563.5375908638553</v>
      </c>
      <c r="Q109" s="24">
        <f ca="1">G109*'Balance y flujos'!H$12</f>
        <v>-979963.3533605726</v>
      </c>
      <c r="R109" s="24">
        <f ca="1">H109*'Balance y flujos'!I$12</f>
        <v>24671.055340596529</v>
      </c>
      <c r="S109" s="24">
        <f ca="1">I109*'Balance y flujos'!J$12</f>
        <v>24269.960854753102</v>
      </c>
      <c r="T109" s="24">
        <f ca="1">J109*'Balance y flujos'!K$12</f>
        <v>23835.920668232826</v>
      </c>
      <c r="U109" s="24">
        <f ca="1">K109*'Balance y flujos'!L$12</f>
        <v>23379.563523311273</v>
      </c>
      <c r="V109" s="24">
        <f ca="1">L109*'Balance y flujos'!M$12</f>
        <v>926844.49406802945</v>
      </c>
      <c r="W109" s="18">
        <f t="shared" ca="1" si="11"/>
        <v>73517.423375805374</v>
      </c>
      <c r="X109" s="18">
        <f ca="1">'Metrics and Escenarios'!$N$13-W109</f>
        <v>-70609.376619998598</v>
      </c>
    </row>
    <row r="110" spans="1:24" x14ac:dyDescent="0.25">
      <c r="A110">
        <v>105</v>
      </c>
      <c r="B110" s="18">
        <f t="shared" ca="1" si="9"/>
        <v>380.64997343076692</v>
      </c>
      <c r="C110" s="23">
        <f t="shared" ca="1" si="12"/>
        <v>0.95644127426045478</v>
      </c>
      <c r="D110" s="23">
        <f t="shared" ca="1" si="13"/>
        <v>0.90848430865910035</v>
      </c>
      <c r="E110" s="23">
        <f t="shared" ca="1" si="13"/>
        <v>0.8581660642839033</v>
      </c>
      <c r="F110" s="23">
        <f t="shared" ca="1" si="13"/>
        <v>0.8070776352127369</v>
      </c>
      <c r="G110" s="23">
        <f t="shared" ca="1" si="13"/>
        <v>0.75640024664057326</v>
      </c>
      <c r="H110" s="23">
        <f t="shared" ca="1" si="13"/>
        <v>0.70697714512552146</v>
      </c>
      <c r="I110" s="23">
        <f t="shared" ca="1" si="13"/>
        <v>0.65937868237913189</v>
      </c>
      <c r="J110" s="23">
        <f t="shared" ca="1" si="13"/>
        <v>0.61396828436792583</v>
      </c>
      <c r="K110" s="23">
        <f t="shared" ca="1" si="13"/>
        <v>0.57095066717426257</v>
      </c>
      <c r="L110" s="23">
        <f t="shared" ca="1" si="13"/>
        <v>0.53041911740952319</v>
      </c>
      <c r="M110" s="24">
        <f ca="1">C110*'Balance y flujos'!D$12</f>
        <v>7242.0360914324228</v>
      </c>
      <c r="N110" s="24">
        <f ca="1">D110*'Balance y flujos'!E$12</f>
        <v>6878.9128291190746</v>
      </c>
      <c r="O110" s="24">
        <f ca="1">E110*'Balance y flujos'!F$12</f>
        <v>6497.9103027439323</v>
      </c>
      <c r="P110" s="24">
        <f ca="1">F110*'Balance y flujos'!G$12</f>
        <v>6111.0760483627073</v>
      </c>
      <c r="Q110" s="24">
        <f ca="1">G110*'Balance y flujos'!H$12</f>
        <v>-750672.89250691258</v>
      </c>
      <c r="R110" s="24">
        <f ca="1">H110*'Balance y flujos'!I$12</f>
        <v>17917.47492414475</v>
      </c>
      <c r="S110" s="24">
        <f ca="1">I110*'Balance y flujos'!J$12</f>
        <v>16711.149841974162</v>
      </c>
      <c r="T110" s="24">
        <f ca="1">J110*'Balance y flujos'!K$12</f>
        <v>15560.278596317758</v>
      </c>
      <c r="U110" s="24">
        <f ca="1">K110*'Balance y flujos'!L$12</f>
        <v>14470.049467019564</v>
      </c>
      <c r="V110" s="24">
        <f ca="1">L110*'Balance y flujos'!M$12</f>
        <v>543861.94409918191</v>
      </c>
      <c r="W110" s="18">
        <f t="shared" ca="1" si="11"/>
        <v>-115422.06030661624</v>
      </c>
      <c r="X110" s="18">
        <f ca="1">'Metrics and Escenarios'!$N$13-W110</f>
        <v>118330.10706242302</v>
      </c>
    </row>
    <row r="111" spans="1:24" x14ac:dyDescent="0.25">
      <c r="A111">
        <v>106</v>
      </c>
      <c r="B111" s="18">
        <f t="shared" ca="1" si="9"/>
        <v>253.69010139218457</v>
      </c>
      <c r="C111" s="23">
        <f t="shared" ca="1" si="12"/>
        <v>0.96866165116629088</v>
      </c>
      <c r="D111" s="23">
        <f t="shared" ca="1" si="13"/>
        <v>0.93184788737405688</v>
      </c>
      <c r="E111" s="23">
        <f t="shared" ca="1" si="13"/>
        <v>0.89148230673979068</v>
      </c>
      <c r="F111" s="23">
        <f t="shared" ca="1" si="13"/>
        <v>0.84912279838564653</v>
      </c>
      <c r="G111" s="23">
        <f t="shared" ca="1" si="13"/>
        <v>0.80597328667572754</v>
      </c>
      <c r="H111" s="23">
        <f t="shared" ca="1" si="13"/>
        <v>0.76293608674508284</v>
      </c>
      <c r="I111" s="23">
        <f t="shared" ca="1" si="13"/>
        <v>0.7206617677322924</v>
      </c>
      <c r="J111" s="23">
        <f t="shared" ca="1" si="13"/>
        <v>0.67960460805851775</v>
      </c>
      <c r="K111" s="23">
        <f t="shared" ca="1" si="13"/>
        <v>0.64006305408931985</v>
      </c>
      <c r="L111" s="23">
        <f t="shared" ca="1" si="13"/>
        <v>0.6022227260082228</v>
      </c>
      <c r="M111" s="24">
        <f ca="1">C111*'Balance y flujos'!D$12</f>
        <v>7334.5670318933553</v>
      </c>
      <c r="N111" s="24">
        <f ca="1">D111*'Balance y flujos'!E$12</f>
        <v>7055.8184947696582</v>
      </c>
      <c r="O111" s="24">
        <f ca="1">E111*'Balance y flujos'!F$12</f>
        <v>6750.1761101590419</v>
      </c>
      <c r="P111" s="24">
        <f ca="1">F111*'Balance y flujos'!G$12</f>
        <v>6429.4359909570067</v>
      </c>
      <c r="Q111" s="24">
        <f ca="1">G111*'Balance y flujos'!H$12</f>
        <v>-799870.57259602705</v>
      </c>
      <c r="R111" s="24">
        <f ca="1">H111*'Balance y flujos'!I$12</f>
        <v>19335.686163593171</v>
      </c>
      <c r="S111" s="24">
        <f ca="1">I111*'Balance y flujos'!J$12</f>
        <v>18264.295021645456</v>
      </c>
      <c r="T111" s="24">
        <f ca="1">J111*'Balance y flujos'!K$12</f>
        <v>17223.751301125529</v>
      </c>
      <c r="U111" s="24">
        <f ca="1">K111*'Balance y flujos'!L$12</f>
        <v>16221.618761778689</v>
      </c>
      <c r="V111" s="24">
        <f ca="1">L111*'Balance y flujos'!M$12</f>
        <v>617485.32772936707</v>
      </c>
      <c r="W111" s="18">
        <f t="shared" ca="1" si="11"/>
        <v>-83769.895990738063</v>
      </c>
      <c r="X111" s="18">
        <f ca="1">'Metrics and Escenarios'!$N$13-W111</f>
        <v>86677.942746544839</v>
      </c>
    </row>
    <row r="112" spans="1:24" x14ac:dyDescent="0.25">
      <c r="A112">
        <v>107</v>
      </c>
      <c r="B112" s="18">
        <f t="shared" ca="1" si="9"/>
        <v>39.314109113776311</v>
      </c>
      <c r="C112" s="23">
        <f t="shared" ca="1" si="12"/>
        <v>0.98965161478719821</v>
      </c>
      <c r="D112" s="23">
        <f t="shared" ca="1" si="13"/>
        <v>0.97266992358249948</v>
      </c>
      <c r="E112" s="23">
        <f t="shared" ca="1" si="13"/>
        <v>0.95069984104914507</v>
      </c>
      <c r="F112" s="23">
        <f t="shared" ca="1" si="13"/>
        <v>0.92514845045659666</v>
      </c>
      <c r="G112" s="23">
        <f t="shared" ca="1" si="13"/>
        <v>0.89716392643806986</v>
      </c>
      <c r="H112" s="23">
        <f t="shared" ca="1" si="13"/>
        <v>0.8676599345388426</v>
      </c>
      <c r="I112" s="23">
        <f t="shared" ca="1" si="13"/>
        <v>0.83734243302035716</v>
      </c>
      <c r="J112" s="23">
        <f t="shared" ca="1" si="13"/>
        <v>0.80674849396909298</v>
      </c>
      <c r="K112" s="23">
        <f t="shared" ca="1" si="13"/>
        <v>0.77627363974819275</v>
      </c>
      <c r="L112" s="23">
        <f t="shared" ca="1" si="13"/>
        <v>0.74620722708160991</v>
      </c>
      <c r="M112" s="24">
        <f ca="1">C112*'Balance y flujos'!D$12</f>
        <v>7493.5000246356458</v>
      </c>
      <c r="N112" s="24">
        <f ca="1">D112*'Balance y flujos'!E$12</f>
        <v>7364.9170954923156</v>
      </c>
      <c r="O112" s="24">
        <f ca="1">E112*'Balance y flujos'!F$12</f>
        <v>7198.5627829796858</v>
      </c>
      <c r="P112" s="24">
        <f ca="1">F112*'Balance y flujos'!G$12</f>
        <v>7005.0913197154059</v>
      </c>
      <c r="Q112" s="24">
        <f ca="1">G112*'Balance y flujos'!H$12</f>
        <v>-890370.72991879634</v>
      </c>
      <c r="R112" s="24">
        <f ca="1">H112*'Balance y flujos'!I$12</f>
        <v>21989.78457362239</v>
      </c>
      <c r="S112" s="24">
        <f ca="1">I112*'Balance y flujos'!J$12</f>
        <v>21221.424412384451</v>
      </c>
      <c r="T112" s="24">
        <f ca="1">J112*'Balance y flujos'!K$12</f>
        <v>20446.058278470016</v>
      </c>
      <c r="U112" s="24">
        <f ca="1">K112*'Balance y flujos'!L$12</f>
        <v>19673.710204582847</v>
      </c>
      <c r="V112" s="24">
        <f ca="1">L112*'Balance y flujos'!M$12</f>
        <v>765118.94066617917</v>
      </c>
      <c r="W112" s="18">
        <f t="shared" ca="1" si="11"/>
        <v>-12858.740560734295</v>
      </c>
      <c r="X112" s="18">
        <f ca="1">'Metrics and Escenarios'!$N$13-W112</f>
        <v>15766.787316541071</v>
      </c>
    </row>
    <row r="113" spans="1:24" x14ac:dyDescent="0.25">
      <c r="A113">
        <v>108</v>
      </c>
      <c r="B113" s="18">
        <f t="shared" ca="1" si="9"/>
        <v>217.12627389488497</v>
      </c>
      <c r="C113" s="23">
        <f t="shared" ca="1" si="12"/>
        <v>0.97220993190105576</v>
      </c>
      <c r="D113" s="23">
        <f t="shared" ca="1" si="13"/>
        <v>0.93868724930180558</v>
      </c>
      <c r="E113" s="23">
        <f t="shared" ca="1" si="13"/>
        <v>0.90131493752620995</v>
      </c>
      <c r="F113" s="23">
        <f t="shared" ca="1" si="13"/>
        <v>0.86163293086175519</v>
      </c>
      <c r="G113" s="23">
        <f t="shared" ca="1" si="13"/>
        <v>0.82084353491505258</v>
      </c>
      <c r="H113" s="23">
        <f t="shared" ca="1" si="13"/>
        <v>0.77985855113536962</v>
      </c>
      <c r="I113" s="23">
        <f t="shared" ca="1" si="13"/>
        <v>0.73934494963220121</v>
      </c>
      <c r="J113" s="23">
        <f t="shared" ca="1" si="13"/>
        <v>0.69977736350461206</v>
      </c>
      <c r="K113" s="23">
        <f t="shared" ca="1" si="13"/>
        <v>0.66147628876422271</v>
      </c>
      <c r="L113" s="23">
        <f t="shared" ca="1" si="13"/>
        <v>0.62464980527264091</v>
      </c>
      <c r="M113" s="24">
        <f ca="1">C113*'Balance y flujos'!D$12</f>
        <v>7361.4341044834327</v>
      </c>
      <c r="N113" s="24">
        <f ca="1">D113*'Balance y flujos'!E$12</f>
        <v>7107.605161924339</v>
      </c>
      <c r="O113" s="24">
        <f ca="1">E113*'Balance y flujos'!F$12</f>
        <v>6824.6273796152227</v>
      </c>
      <c r="P113" s="24">
        <f ca="1">F113*'Balance y flujos'!G$12</f>
        <v>6524.1609190197705</v>
      </c>
      <c r="Q113" s="24">
        <f ca="1">G113*'Balance y flujos'!H$12</f>
        <v>-814628.22544937709</v>
      </c>
      <c r="R113" s="24">
        <f ca="1">H113*'Balance y flujos'!I$12</f>
        <v>19764.565418684029</v>
      </c>
      <c r="S113" s="24">
        <f ca="1">I113*'Balance y flujos'!J$12</f>
        <v>18737.797518158855</v>
      </c>
      <c r="T113" s="24">
        <f ca="1">J113*'Balance y flujos'!K$12</f>
        <v>17735.005225454479</v>
      </c>
      <c r="U113" s="24">
        <f ca="1">K113*'Balance y flujos'!L$12</f>
        <v>16764.311121747807</v>
      </c>
      <c r="V113" s="24">
        <f ca="1">L113*'Balance y flujos'!M$12</f>
        <v>640480.79401041311</v>
      </c>
      <c r="W113" s="18">
        <f t="shared" ca="1" si="11"/>
        <v>-73327.924589876086</v>
      </c>
      <c r="X113" s="18">
        <f ca="1">'Metrics and Escenarios'!$N$13-W113</f>
        <v>76235.971345682861</v>
      </c>
    </row>
    <row r="114" spans="1:24" x14ac:dyDescent="0.25">
      <c r="A114">
        <v>109</v>
      </c>
      <c r="B114" s="18">
        <f t="shared" ca="1" si="9"/>
        <v>-267.08946890237507</v>
      </c>
      <c r="C114" s="23">
        <f t="shared" ca="1" si="12"/>
        <v>1.0204442337420101</v>
      </c>
      <c r="D114" s="23">
        <f t="shared" ca="1" si="13"/>
        <v>1.0341400641483605</v>
      </c>
      <c r="E114" s="23">
        <f t="shared" ca="1" si="13"/>
        <v>1.0422315990463036</v>
      </c>
      <c r="F114" s="23">
        <f t="shared" ca="1" si="13"/>
        <v>1.0457772238412517</v>
      </c>
      <c r="G114" s="23">
        <f t="shared" ca="1" si="13"/>
        <v>1.0456985228639382</v>
      </c>
      <c r="H114" s="23">
        <f t="shared" ca="1" si="13"/>
        <v>1.0427763518160356</v>
      </c>
      <c r="I114" s="23">
        <f t="shared" ca="1" si="13"/>
        <v>1.0376518583966867</v>
      </c>
      <c r="J114" s="23">
        <f t="shared" ca="1" si="13"/>
        <v>1.0308457147026366</v>
      </c>
      <c r="K114" s="23">
        <f t="shared" ca="1" si="13"/>
        <v>1.0227683584975054</v>
      </c>
      <c r="L114" s="23">
        <f t="shared" ca="1" si="13"/>
        <v>1.0137452541476601</v>
      </c>
      <c r="M114" s="24">
        <f ca="1">C114*'Balance y flujos'!D$12</f>
        <v>7726.6573170087759</v>
      </c>
      <c r="N114" s="24">
        <f ca="1">D114*'Balance y flujos'!E$12</f>
        <v>7830.3601796666217</v>
      </c>
      <c r="O114" s="24">
        <f ca="1">E114*'Balance y flujos'!F$12</f>
        <v>7891.6281208805758</v>
      </c>
      <c r="P114" s="24">
        <f ca="1">F114*'Balance y flujos'!G$12</f>
        <v>7918.4750830754547</v>
      </c>
      <c r="Q114" s="24">
        <f ca="1">G114*'Balance y flujos'!H$12</f>
        <v>-1037780.6436933704</v>
      </c>
      <c r="R114" s="24">
        <f ca="1">H114*'Balance y flujos'!I$12</f>
        <v>26427.89694684924</v>
      </c>
      <c r="S114" s="24">
        <f ca="1">I114*'Balance y flujos'!J$12</f>
        <v>26298.022900745778</v>
      </c>
      <c r="T114" s="24">
        <f ca="1">J114*'Balance y flujos'!K$12</f>
        <v>26125.52947601616</v>
      </c>
      <c r="U114" s="24">
        <f ca="1">K114*'Balance y flujos'!L$12</f>
        <v>25920.818718028178</v>
      </c>
      <c r="V114" s="24">
        <f ca="1">L114*'Balance y flujos'!M$12</f>
        <v>1039437.3932725204</v>
      </c>
      <c r="W114" s="18">
        <f t="shared" ca="1" si="11"/>
        <v>137796.13832142064</v>
      </c>
      <c r="X114" s="18">
        <f ca="1">'Metrics and Escenarios'!$N$13-W114</f>
        <v>-134888.09156561387</v>
      </c>
    </row>
    <row r="115" spans="1:24" x14ac:dyDescent="0.25">
      <c r="A115">
        <v>110</v>
      </c>
      <c r="B115" s="18">
        <f t="shared" ca="1" si="9"/>
        <v>-345.57504007607758</v>
      </c>
      <c r="C115" s="23">
        <f t="shared" ca="1" si="12"/>
        <v>1.0284847605881675</v>
      </c>
      <c r="D115" s="23">
        <f t="shared" ca="1" si="13"/>
        <v>1.0505011538717104</v>
      </c>
      <c r="E115" s="23">
        <f t="shared" ca="1" si="13"/>
        <v>1.0670628285453723</v>
      </c>
      <c r="F115" s="23">
        <f t="shared" ca="1" si="13"/>
        <v>1.0791293863672875</v>
      </c>
      <c r="G115" s="23">
        <f t="shared" ca="1" si="13"/>
        <v>1.0875504683990422</v>
      </c>
      <c r="H115" s="23">
        <f t="shared" ca="1" si="13"/>
        <v>1.0930566830796622</v>
      </c>
      <c r="I115" s="23">
        <f t="shared" ca="1" si="13"/>
        <v>1.0962554451618749</v>
      </c>
      <c r="J115" s="23">
        <f t="shared" ca="1" si="13"/>
        <v>1.0976461292809403</v>
      </c>
      <c r="K115" s="23">
        <f t="shared" ca="1" si="13"/>
        <v>1.0976264128161517</v>
      </c>
      <c r="L115" s="23">
        <f t="shared" ca="1" si="13"/>
        <v>1.0965152713386674</v>
      </c>
      <c r="M115" s="24">
        <f ca="1">C115*'Balance y flujos'!D$12</f>
        <v>7787.5390325736216</v>
      </c>
      <c r="N115" s="24">
        <f ca="1">D115*'Balance y flujos'!E$12</f>
        <v>7954.2440034416695</v>
      </c>
      <c r="O115" s="24">
        <f ca="1">E115*'Balance y flujos'!F$12</f>
        <v>8079.646627679067</v>
      </c>
      <c r="P115" s="24">
        <f ca="1">F115*'Balance y flujos'!G$12</f>
        <v>8171.0128721076508</v>
      </c>
      <c r="Q115" s="24">
        <f ca="1">G115*'Balance y flujos'!H$12</f>
        <v>-1079315.6923021094</v>
      </c>
      <c r="R115" s="24">
        <f ca="1">H115*'Balance y flujos'!I$12</f>
        <v>27702.190721132101</v>
      </c>
      <c r="S115" s="24">
        <f ca="1">I115*'Balance y flujos'!J$12</f>
        <v>27783.259451276375</v>
      </c>
      <c r="T115" s="24">
        <f ca="1">J115*'Balance y flujos'!K$12</f>
        <v>27818.504646969846</v>
      </c>
      <c r="U115" s="24">
        <f ca="1">K115*'Balance y flujos'!L$12</f>
        <v>27818.00495717665</v>
      </c>
      <c r="V115" s="24">
        <f ca="1">L115*'Balance y flujos'!M$12</f>
        <v>1124305.1157680289</v>
      </c>
      <c r="W115" s="18">
        <f t="shared" ca="1" si="11"/>
        <v>188103.82577827643</v>
      </c>
      <c r="X115" s="18">
        <f ca="1">'Metrics and Escenarios'!$N$13-W115</f>
        <v>-185195.77902246965</v>
      </c>
    </row>
    <row r="116" spans="1:24" x14ac:dyDescent="0.25">
      <c r="A116">
        <v>111</v>
      </c>
      <c r="B116" s="18">
        <f t="shared" ca="1" si="9"/>
        <v>153.17816982297342</v>
      </c>
      <c r="C116" s="23">
        <f t="shared" ca="1" si="12"/>
        <v>0.97844695111474034</v>
      </c>
      <c r="D116" s="23">
        <f t="shared" ca="1" si="13"/>
        <v>0.95076980423241264</v>
      </c>
      <c r="E116" s="23">
        <f t="shared" ca="1" si="13"/>
        <v>0.91877307876770931</v>
      </c>
      <c r="F116" s="23">
        <f t="shared" ca="1" si="13"/>
        <v>0.88395714886860111</v>
      </c>
      <c r="G116" s="23">
        <f t="shared" ca="1" si="13"/>
        <v>0.84751332738566254</v>
      </c>
      <c r="H116" s="23">
        <f t="shared" ca="1" si="13"/>
        <v>0.81036229138434834</v>
      </c>
      <c r="I116" s="23">
        <f t="shared" ca="1" si="13"/>
        <v>0.77319266738555892</v>
      </c>
      <c r="J116" s="23">
        <f t="shared" ca="1" si="13"/>
        <v>0.73650845482745275</v>
      </c>
      <c r="K116" s="23">
        <f t="shared" ca="1" si="13"/>
        <v>0.70066328186544724</v>
      </c>
      <c r="L116" s="23">
        <f t="shared" ca="1" si="13"/>
        <v>0.66589985090152837</v>
      </c>
      <c r="M116" s="24">
        <f ca="1">C116*'Balance y flujos'!D$12</f>
        <v>7408.6599190358074</v>
      </c>
      <c r="N116" s="24">
        <f ca="1">D116*'Balance y flujos'!E$12</f>
        <v>7199.0925341645525</v>
      </c>
      <c r="O116" s="24">
        <f ca="1">E116*'Balance y flujos'!F$12</f>
        <v>6956.8179200726327</v>
      </c>
      <c r="P116" s="24">
        <f ca="1">F116*'Balance y flujos'!G$12</f>
        <v>6693.1966945237009</v>
      </c>
      <c r="Q116" s="24">
        <f ca="1">G116*'Balance y flujos'!H$12</f>
        <v>-841096.07807817869</v>
      </c>
      <c r="R116" s="24">
        <f ca="1">H116*'Balance y flujos'!I$12</f>
        <v>20537.645573781072</v>
      </c>
      <c r="S116" s="24">
        <f ca="1">I116*'Balance y flujos'!J$12</f>
        <v>19595.626711459921</v>
      </c>
      <c r="T116" s="24">
        <f ca="1">J116*'Balance y flujos'!K$12</f>
        <v>18665.910011063384</v>
      </c>
      <c r="U116" s="24">
        <f ca="1">K116*'Balance y flujos'!L$12</f>
        <v>17757.457747611028</v>
      </c>
      <c r="V116" s="24">
        <f ca="1">L116*'Balance y flujos'!M$12</f>
        <v>682776.27181949385</v>
      </c>
      <c r="W116" s="18">
        <f t="shared" ca="1" si="11"/>
        <v>-53505.399146972806</v>
      </c>
      <c r="X116" s="18">
        <f ca="1">'Metrics and Escenarios'!$N$13-W116</f>
        <v>56413.445902779582</v>
      </c>
    </row>
    <row r="117" spans="1:24" x14ac:dyDescent="0.25">
      <c r="A117">
        <v>112</v>
      </c>
      <c r="B117" s="18">
        <f t="shared" ca="1" si="9"/>
        <v>-106.84644164434738</v>
      </c>
      <c r="C117" s="23">
        <f t="shared" ca="1" si="12"/>
        <v>1.0042226433742858</v>
      </c>
      <c r="D117" s="23">
        <f t="shared" ca="1" si="13"/>
        <v>1.0015227782694969</v>
      </c>
      <c r="E117" s="23">
        <f t="shared" ca="1" si="13"/>
        <v>0.99331372767727277</v>
      </c>
      <c r="F117" s="23">
        <f t="shared" ca="1" si="13"/>
        <v>0.98084891051531453</v>
      </c>
      <c r="G117" s="23">
        <f t="shared" ca="1" si="13"/>
        <v>0.96518410969819302</v>
      </c>
      <c r="H117" s="23">
        <f t="shared" ca="1" si="13"/>
        <v>0.94718666705492416</v>
      </c>
      <c r="I117" s="23">
        <f t="shared" ca="1" si="13"/>
        <v>0.92754887809913389</v>
      </c>
      <c r="J117" s="23">
        <f t="shared" ca="1" si="13"/>
        <v>0.90681676336478845</v>
      </c>
      <c r="K117" s="23">
        <f t="shared" ca="1" si="13"/>
        <v>0.88540890889547696</v>
      </c>
      <c r="L117" s="23">
        <f t="shared" ca="1" si="13"/>
        <v>0.86364680669403959</v>
      </c>
      <c r="M117" s="24">
        <f ca="1">C117*'Balance y flujos'!D$12</f>
        <v>7603.8297623381268</v>
      </c>
      <c r="N117" s="24">
        <f ca="1">D117*'Balance y flujos'!E$12</f>
        <v>7583.3867711612775</v>
      </c>
      <c r="O117" s="24">
        <f ca="1">E117*'Balance y flujos'!F$12</f>
        <v>7521.2290179722486</v>
      </c>
      <c r="P117" s="24">
        <f ca="1">F117*'Balance y flujos'!G$12</f>
        <v>7426.8472109660552</v>
      </c>
      <c r="Q117" s="24">
        <f ca="1">G117*'Balance y flujos'!H$12</f>
        <v>-957875.87411131279</v>
      </c>
      <c r="R117" s="24">
        <f ca="1">H117*'Balance y flujos'!I$12</f>
        <v>24005.292777077917</v>
      </c>
      <c r="S117" s="24">
        <f ca="1">I117*'Balance y flujos'!J$12</f>
        <v>23507.596927067734</v>
      </c>
      <c r="T117" s="24">
        <f ca="1">J117*'Balance y flujos'!K$12</f>
        <v>22982.16672265685</v>
      </c>
      <c r="U117" s="24">
        <f ca="1">K117*'Balance y flujos'!L$12</f>
        <v>22439.610717447478</v>
      </c>
      <c r="V117" s="24">
        <f ca="1">L117*'Balance y flujos'!M$12</f>
        <v>885534.88342884078</v>
      </c>
      <c r="W117" s="18">
        <f t="shared" ca="1" si="11"/>
        <v>50728.969224215602</v>
      </c>
      <c r="X117" s="18">
        <f ca="1">'Metrics and Escenarios'!$N$13-W117</f>
        <v>-47820.922468408826</v>
      </c>
    </row>
    <row r="118" spans="1:24" x14ac:dyDescent="0.25">
      <c r="A118">
        <v>113</v>
      </c>
      <c r="B118" s="18">
        <f t="shared" ca="1" si="9"/>
        <v>31.975017547018769</v>
      </c>
      <c r="C118" s="23">
        <f t="shared" ca="1" si="12"/>
        <v>0.9903781957588107</v>
      </c>
      <c r="D118" s="23">
        <f t="shared" ca="1" si="13"/>
        <v>0.97409867462613442</v>
      </c>
      <c r="E118" s="23">
        <f t="shared" ca="1" si="13"/>
        <v>0.95279532900512354</v>
      </c>
      <c r="F118" s="23">
        <f t="shared" ca="1" si="13"/>
        <v>0.9278683404839615</v>
      </c>
      <c r="G118" s="23">
        <f t="shared" ca="1" si="13"/>
        <v>0.90046215834678101</v>
      </c>
      <c r="H118" s="23">
        <f t="shared" ca="1" si="13"/>
        <v>0.87148906046826013</v>
      </c>
      <c r="I118" s="23">
        <f t="shared" ca="1" si="13"/>
        <v>0.84165523470321812</v>
      </c>
      <c r="J118" s="23">
        <f t="shared" ca="1" si="13"/>
        <v>0.81149906713379372</v>
      </c>
      <c r="K118" s="23">
        <f t="shared" ca="1" si="13"/>
        <v>0.78141803988602121</v>
      </c>
      <c r="L118" s="23">
        <f t="shared" ca="1" si="13"/>
        <v>0.75170385570761866</v>
      </c>
      <c r="M118" s="24">
        <f ca="1">C118*'Balance y flujos'!D$12</f>
        <v>7499.0015914974847</v>
      </c>
      <c r="N118" s="24">
        <f ca="1">D118*'Balance y flujos'!E$12</f>
        <v>7375.7353933869526</v>
      </c>
      <c r="O118" s="24">
        <f ca="1">E118*'Balance y flujos'!F$12</f>
        <v>7214.4295171062449</v>
      </c>
      <c r="P118" s="24">
        <f ca="1">F118*'Balance y flujos'!G$12</f>
        <v>7025.6859367326751</v>
      </c>
      <c r="Q118" s="24">
        <f ca="1">G118*'Balance y flujos'!H$12</f>
        <v>-893643.98808874947</v>
      </c>
      <c r="R118" s="24">
        <f ca="1">H118*'Balance y flujos'!I$12</f>
        <v>22086.82910793976</v>
      </c>
      <c r="S118" s="24">
        <f ca="1">I118*'Balance y flujos'!J$12</f>
        <v>21330.727119746723</v>
      </c>
      <c r="T118" s="24">
        <f ca="1">J118*'Balance y flujos'!K$12</f>
        <v>20566.455771006677</v>
      </c>
      <c r="U118" s="24">
        <f ca="1">K118*'Balance y flujos'!L$12</f>
        <v>19804.088762227653</v>
      </c>
      <c r="V118" s="24">
        <f ca="1">L118*'Balance y flujos'!M$12</f>
        <v>770754.87465199037</v>
      </c>
      <c r="W118" s="18">
        <f t="shared" ca="1" si="11"/>
        <v>-9986.1602371149929</v>
      </c>
      <c r="X118" s="18">
        <f ca="1">'Metrics and Escenarios'!$N$13-W118</f>
        <v>12894.206992921769</v>
      </c>
    </row>
    <row r="119" spans="1:24" x14ac:dyDescent="0.25">
      <c r="A119">
        <v>114</v>
      </c>
      <c r="B119" s="18">
        <f t="shared" ca="1" si="9"/>
        <v>-99.954299789369344</v>
      </c>
      <c r="C119" s="23">
        <f t="shared" ca="1" si="12"/>
        <v>1.0035307573392973</v>
      </c>
      <c r="D119" s="23">
        <f t="shared" ca="1" si="13"/>
        <v>1.0001432018997762</v>
      </c>
      <c r="E119" s="23">
        <f t="shared" ca="1" si="13"/>
        <v>0.99126203175981564</v>
      </c>
      <c r="F119" s="23">
        <f t="shared" ca="1" si="13"/>
        <v>0.97814857451351267</v>
      </c>
      <c r="G119" s="23">
        <f t="shared" ca="1" si="13"/>
        <v>0.96186374119666129</v>
      </c>
      <c r="H119" s="23">
        <f t="shared" ca="1" si="13"/>
        <v>0.94327786770154753</v>
      </c>
      <c r="I119" s="23">
        <f t="shared" ca="1" si="13"/>
        <v>0.9230846965667141</v>
      </c>
      <c r="J119" s="23">
        <f t="shared" ca="1" si="13"/>
        <v>0.901830594334882</v>
      </c>
      <c r="K119" s="23">
        <f t="shared" ca="1" si="13"/>
        <v>0.87993377994533373</v>
      </c>
      <c r="L119" s="23">
        <f t="shared" ca="1" si="13"/>
        <v>0.85771489565713732</v>
      </c>
      <c r="M119" s="24">
        <f ca="1">C119*'Balance y flujos'!D$12</f>
        <v>7598.5909005581188</v>
      </c>
      <c r="N119" s="24">
        <f ca="1">D119*'Balance y flujos'!E$12</f>
        <v>7572.9408168415739</v>
      </c>
      <c r="O119" s="24">
        <f ca="1">E119*'Balance y flujos'!F$12</f>
        <v>7505.6938708777679</v>
      </c>
      <c r="P119" s="24">
        <f ca="1">F119*'Balance y flujos'!G$12</f>
        <v>7406.4006542245925</v>
      </c>
      <c r="Q119" s="24">
        <f ca="1">G119*'Balance y flujos'!H$12</f>
        <v>-954580.64696364361</v>
      </c>
      <c r="R119" s="24">
        <f ca="1">H119*'Balance y flujos'!I$12</f>
        <v>23906.22901684108</v>
      </c>
      <c r="S119" s="24">
        <f ca="1">I119*'Balance y flujos'!J$12</f>
        <v>23394.457681739288</v>
      </c>
      <c r="T119" s="24">
        <f ca="1">J119*'Balance y flujos'!K$12</f>
        <v>22855.798339779303</v>
      </c>
      <c r="U119" s="24">
        <f ca="1">K119*'Balance y flujos'!L$12</f>
        <v>22300.850240751683</v>
      </c>
      <c r="V119" s="24">
        <f ca="1">L119*'Balance y flujos'!M$12</f>
        <v>879452.63532943407</v>
      </c>
      <c r="W119" s="18">
        <f t="shared" ca="1" si="11"/>
        <v>47412.949887403636</v>
      </c>
      <c r="X119" s="18">
        <f ca="1">'Metrics and Escenarios'!$N$13-W119</f>
        <v>-44504.90313159686</v>
      </c>
    </row>
    <row r="120" spans="1:24" x14ac:dyDescent="0.25">
      <c r="A120">
        <v>115</v>
      </c>
      <c r="B120" s="18">
        <f t="shared" ca="1" si="9"/>
        <v>-201.82665749125016</v>
      </c>
      <c r="C120" s="23">
        <f t="shared" ca="1" si="12"/>
        <v>1.0138062121420992</v>
      </c>
      <c r="D120" s="23">
        <f t="shared" ca="1" si="13"/>
        <v>1.0207295974224768</v>
      </c>
      <c r="E120" s="23">
        <f t="shared" ca="1" si="13"/>
        <v>1.0220243723225071</v>
      </c>
      <c r="F120" s="23">
        <f t="shared" ca="1" si="13"/>
        <v>1.0188303353770671</v>
      </c>
      <c r="G120" s="23">
        <f t="shared" ca="1" si="13"/>
        <v>1.0121266379339406</v>
      </c>
      <c r="H120" s="23">
        <f t="shared" ca="1" si="13"/>
        <v>1.0027327656050662</v>
      </c>
      <c r="I120" s="23">
        <f t="shared" ca="1" si="13"/>
        <v>0.9913143044692353</v>
      </c>
      <c r="J120" s="23">
        <f t="shared" ca="1" si="13"/>
        <v>0.97840586362138304</v>
      </c>
      <c r="K120" s="23">
        <f t="shared" ca="1" si="13"/>
        <v>0.96442471808490327</v>
      </c>
      <c r="L120" s="23">
        <f t="shared" ca="1" si="13"/>
        <v>0.94969806952461555</v>
      </c>
      <c r="M120" s="24">
        <f ca="1">C120*'Balance y flujos'!D$12</f>
        <v>7676.3951699266836</v>
      </c>
      <c r="N120" s="24">
        <f ca="1">D120*'Balance y flujos'!E$12</f>
        <v>7728.8180498511792</v>
      </c>
      <c r="O120" s="24">
        <f ca="1">E120*'Balance y flujos'!F$12</f>
        <v>7738.6218996103298</v>
      </c>
      <c r="P120" s="24">
        <f ca="1">F120*'Balance y flujos'!G$12</f>
        <v>7714.4371101635015</v>
      </c>
      <c r="Q120" s="24">
        <f ca="1">G120*'Balance y flujos'!H$12</f>
        <v>-1004462.9602589204</v>
      </c>
      <c r="R120" s="24">
        <f ca="1">H120*'Balance y flujos'!I$12</f>
        <v>25413.041011611778</v>
      </c>
      <c r="S120" s="24">
        <f ca="1">I120*'Balance y flujos'!J$12</f>
        <v>25123.654017302015</v>
      </c>
      <c r="T120" s="24">
        <f ca="1">J120*'Balance y flujos'!K$12</f>
        <v>24796.505301398145</v>
      </c>
      <c r="U120" s="24">
        <f ca="1">K120*'Balance y flujos'!L$12</f>
        <v>24442.17019129184</v>
      </c>
      <c r="V120" s="24">
        <f ca="1">L120*'Balance y flujos'!M$12</f>
        <v>973767.01073939097</v>
      </c>
      <c r="W120" s="18">
        <f t="shared" ca="1" si="11"/>
        <v>99937.693231625948</v>
      </c>
      <c r="X120" s="18">
        <f ca="1">'Metrics and Escenarios'!$N$13-W120</f>
        <v>-97029.646475819172</v>
      </c>
    </row>
    <row r="121" spans="1:24" x14ac:dyDescent="0.25">
      <c r="A121">
        <v>116</v>
      </c>
      <c r="B121" s="18">
        <f t="shared" ca="1" si="9"/>
        <v>30.217367080143408</v>
      </c>
      <c r="C121" s="23">
        <f t="shared" ca="1" si="12"/>
        <v>0.99055228492757386</v>
      </c>
      <c r="D121" s="23">
        <f t="shared" ca="1" si="13"/>
        <v>0.97444115981758117</v>
      </c>
      <c r="E121" s="23">
        <f t="shared" ca="1" si="13"/>
        <v>0.95329786583255194</v>
      </c>
      <c r="F121" s="23">
        <f t="shared" ca="1" si="13"/>
        <v>0.92852091714615637</v>
      </c>
      <c r="G121" s="23">
        <f t="shared" ca="1" si="13"/>
        <v>0.90125385504385469</v>
      </c>
      <c r="H121" s="23">
        <f t="shared" ca="1" si="13"/>
        <v>0.87240860914899199</v>
      </c>
      <c r="I121" s="23">
        <f t="shared" ca="1" si="13"/>
        <v>0.84269140700391898</v>
      </c>
      <c r="J121" s="23">
        <f t="shared" ca="1" si="13"/>
        <v>0.81264093511894653</v>
      </c>
      <c r="K121" s="23">
        <f t="shared" ca="1" si="13"/>
        <v>0.78265513190132896</v>
      </c>
      <c r="L121" s="23">
        <f t="shared" ca="1" si="13"/>
        <v>0.7530262501537196</v>
      </c>
      <c r="M121" s="24">
        <f ca="1">C121*'Balance y flujos'!D$12</f>
        <v>7500.3197697037576</v>
      </c>
      <c r="N121" s="24">
        <f ca="1">D121*'Balance y flujos'!E$12</f>
        <v>7378.3286421142793</v>
      </c>
      <c r="O121" s="24">
        <f ca="1">E121*'Balance y flujos'!F$12</f>
        <v>7218.2346538558322</v>
      </c>
      <c r="P121" s="24">
        <f ca="1">F121*'Balance y flujos'!G$12</f>
        <v>7030.6271535822889</v>
      </c>
      <c r="Q121" s="24">
        <f ca="1">G121*'Balance y flujos'!H$12</f>
        <v>-894429.69017203141</v>
      </c>
      <c r="R121" s="24">
        <f ca="1">H121*'Balance y flujos'!I$12</f>
        <v>22110.133949605635</v>
      </c>
      <c r="S121" s="24">
        <f ca="1">I121*'Balance y flujos'!J$12</f>
        <v>21356.987645059184</v>
      </c>
      <c r="T121" s="24">
        <f ca="1">J121*'Balance y flujos'!K$12</f>
        <v>20595.395024745958</v>
      </c>
      <c r="U121" s="24">
        <f ca="1">K121*'Balance y flujos'!L$12</f>
        <v>19835.441353065933</v>
      </c>
      <c r="V121" s="24">
        <f ca="1">L121*'Balance y flujos'!M$12</f>
        <v>772110.78357517335</v>
      </c>
      <c r="W121" s="18">
        <f t="shared" ca="1" si="11"/>
        <v>-9293.4384051252855</v>
      </c>
      <c r="X121" s="18">
        <f ca="1">'Metrics and Escenarios'!$N$13-W121</f>
        <v>12201.485160932061</v>
      </c>
    </row>
    <row r="122" spans="1:24" x14ac:dyDescent="0.25">
      <c r="A122">
        <v>117</v>
      </c>
      <c r="B122" s="18">
        <f t="shared" ca="1" si="9"/>
        <v>24.085278984502175</v>
      </c>
      <c r="C122" s="23">
        <f t="shared" ca="1" si="12"/>
        <v>0.99115988658933174</v>
      </c>
      <c r="D122" s="23">
        <f t="shared" ca="1" si="13"/>
        <v>0.97563696475302186</v>
      </c>
      <c r="E122" s="23">
        <f t="shared" ca="1" si="13"/>
        <v>0.95505319185799231</v>
      </c>
      <c r="F122" s="23">
        <f t="shared" ca="1" si="13"/>
        <v>0.93080122143327682</v>
      </c>
      <c r="G122" s="23">
        <f t="shared" ca="1" si="13"/>
        <v>0.90402137956969886</v>
      </c>
      <c r="H122" s="23">
        <f t="shared" ca="1" si="13"/>
        <v>0.87562433312023791</v>
      </c>
      <c r="I122" s="23">
        <f t="shared" ca="1" si="13"/>
        <v>0.84631640207580017</v>
      </c>
      <c r="J122" s="23">
        <f t="shared" ca="1" si="13"/>
        <v>0.81663727811876918</v>
      </c>
      <c r="K122" s="23">
        <f t="shared" ca="1" si="13"/>
        <v>0.78698645212002194</v>
      </c>
      <c r="L122" s="23">
        <f t="shared" ca="1" si="13"/>
        <v>0.75765806027789184</v>
      </c>
      <c r="M122" s="24">
        <f ca="1">C122*'Balance y flujos'!D$12</f>
        <v>7504.920442303408</v>
      </c>
      <c r="N122" s="24">
        <f ca="1">D122*'Balance y flujos'!E$12</f>
        <v>7387.3831055025003</v>
      </c>
      <c r="O122" s="24">
        <f ca="1">E122*'Balance y flujos'!F$12</f>
        <v>7231.5257306533067</v>
      </c>
      <c r="P122" s="24">
        <f ca="1">F122*'Balance y flujos'!G$12</f>
        <v>7047.8932904494413</v>
      </c>
      <c r="Q122" s="24">
        <f ca="1">G122*'Balance y flujos'!H$12</f>
        <v>-897176.25939927076</v>
      </c>
      <c r="R122" s="24">
        <f ca="1">H122*'Balance y flujos'!I$12</f>
        <v>22191.632558174573</v>
      </c>
      <c r="S122" s="24">
        <f ca="1">I122*'Balance y flujos'!J$12</f>
        <v>21448.858731343094</v>
      </c>
      <c r="T122" s="24">
        <f ca="1">J122*'Balance y flujos'!K$12</f>
        <v>20696.677472108371</v>
      </c>
      <c r="U122" s="24">
        <f ca="1">K122*'Balance y flujos'!L$12</f>
        <v>19945.213390170604</v>
      </c>
      <c r="V122" s="24">
        <f ca="1">L122*'Balance y flujos'!M$12</f>
        <v>776859.98128722666</v>
      </c>
      <c r="W122" s="18">
        <f t="shared" ca="1" si="11"/>
        <v>-6862.173391338787</v>
      </c>
      <c r="X122" s="18">
        <f ca="1">'Metrics and Escenarios'!$N$13-W122</f>
        <v>9770.2201471455628</v>
      </c>
    </row>
    <row r="123" spans="1:24" x14ac:dyDescent="0.25">
      <c r="A123">
        <v>118</v>
      </c>
      <c r="B123" s="18">
        <f t="shared" ca="1" si="9"/>
        <v>159.27375541100531</v>
      </c>
      <c r="C123" s="23">
        <f t="shared" ca="1" si="12"/>
        <v>0.97785071214109986</v>
      </c>
      <c r="D123" s="23">
        <f t="shared" ca="1" si="13"/>
        <v>0.94961141074130806</v>
      </c>
      <c r="E123" s="23">
        <f t="shared" ca="1" si="13"/>
        <v>0.91709447606417227</v>
      </c>
      <c r="F123" s="23">
        <f t="shared" ca="1" si="13"/>
        <v>0.88180447970805642</v>
      </c>
      <c r="G123" s="23">
        <f t="shared" ca="1" si="13"/>
        <v>0.84493421467065455</v>
      </c>
      <c r="H123" s="23">
        <f t="shared" ca="1" si="13"/>
        <v>0.80740392495206248</v>
      </c>
      <c r="I123" s="23">
        <f t="shared" ca="1" si="13"/>
        <v>0.76990055250313694</v>
      </c>
      <c r="J123" s="23">
        <f t="shared" ca="1" si="13"/>
        <v>0.73292563741728345</v>
      </c>
      <c r="K123" s="23">
        <f t="shared" ca="1" si="13"/>
        <v>0.69682994866168158</v>
      </c>
      <c r="L123" s="23">
        <f t="shared" ca="1" si="13"/>
        <v>0.66185314741102863</v>
      </c>
      <c r="M123" s="24">
        <f ca="1">C123*'Balance y flujos'!D$12</f>
        <v>7404.1452830801791</v>
      </c>
      <c r="N123" s="24">
        <f ca="1">D123*'Balance y flujos'!E$12</f>
        <v>7190.3213448647748</v>
      </c>
      <c r="O123" s="24">
        <f ca="1">E123*'Balance y flujos'!F$12</f>
        <v>6944.1077812597805</v>
      </c>
      <c r="P123" s="24">
        <f ca="1">F123*'Balance y flujos'!G$12</f>
        <v>6676.8969925209485</v>
      </c>
      <c r="Q123" s="24">
        <f ca="1">G123*'Balance y flujos'!H$12</f>
        <v>-838536.49403457856</v>
      </c>
      <c r="R123" s="24">
        <f ca="1">H123*'Balance y flujos'!I$12</f>
        <v>20462.669378677194</v>
      </c>
      <c r="S123" s="24">
        <f ca="1">I123*'Balance y flujos'!J$12</f>
        <v>19512.192068261196</v>
      </c>
      <c r="T123" s="24">
        <f ca="1">J123*'Balance y flujos'!K$12</f>
        <v>18575.107866259819</v>
      </c>
      <c r="U123" s="24">
        <f ca="1">K123*'Balance y flujos'!L$12</f>
        <v>17660.3065850481</v>
      </c>
      <c r="V123" s="24">
        <f ca="1">L123*'Balance y flujos'!M$12</f>
        <v>678627.00955631468</v>
      </c>
      <c r="W123" s="18">
        <f t="shared" ca="1" si="11"/>
        <v>-55483.737178291893</v>
      </c>
      <c r="X123" s="18">
        <f ca="1">'Metrics and Escenarios'!$N$13-W123</f>
        <v>58391.783934098668</v>
      </c>
    </row>
    <row r="124" spans="1:24" x14ac:dyDescent="0.25">
      <c r="A124">
        <v>119</v>
      </c>
      <c r="B124" s="18">
        <f t="shared" ca="1" si="9"/>
        <v>25.408943106656558</v>
      </c>
      <c r="C124" s="23">
        <f t="shared" ca="1" si="12"/>
        <v>0.99102869899381929</v>
      </c>
      <c r="D124" s="23">
        <f t="shared" ca="1" si="13"/>
        <v>0.97537871580871816</v>
      </c>
      <c r="E124" s="23">
        <f t="shared" ca="1" si="13"/>
        <v>0.95467401625470283</v>
      </c>
      <c r="F124" s="23">
        <f t="shared" ca="1" si="13"/>
        <v>0.93030852460514213</v>
      </c>
      <c r="G124" s="23">
        <f t="shared" ca="1" si="13"/>
        <v>0.90342326718360921</v>
      </c>
      <c r="H124" s="23">
        <f t="shared" ca="1" si="13"/>
        <v>0.87492918968916034</v>
      </c>
      <c r="I124" s="23">
        <f t="shared" ca="1" si="13"/>
        <v>0.84553259819426019</v>
      </c>
      <c r="J124" s="23">
        <f t="shared" ca="1" si="13"/>
        <v>0.81577297304669194</v>
      </c>
      <c r="K124" s="23">
        <f t="shared" ca="1" si="13"/>
        <v>0.78604947518191115</v>
      </c>
      <c r="L124" s="23">
        <f t="shared" ca="1" si="13"/>
        <v>0.7566558389351894</v>
      </c>
      <c r="M124" s="24">
        <f ca="1">C124*'Balance y flujos'!D$12</f>
        <v>7503.9271086539547</v>
      </c>
      <c r="N124" s="24">
        <f ca="1">D124*'Balance y flujos'!E$12</f>
        <v>7385.4276815517014</v>
      </c>
      <c r="O124" s="24">
        <f ca="1">E124*'Balance y flujos'!F$12</f>
        <v>7228.6546673921184</v>
      </c>
      <c r="P124" s="24">
        <f ca="1">F124*'Balance y flujos'!G$12</f>
        <v>7044.1626607625903</v>
      </c>
      <c r="Q124" s="24">
        <f ca="1">G124*'Balance y flujos'!H$12</f>
        <v>-896582.67583434703</v>
      </c>
      <c r="R124" s="24">
        <f ca="1">H124*'Balance y flujos'!I$12</f>
        <v>22174.014994324181</v>
      </c>
      <c r="S124" s="24">
        <f ca="1">I124*'Balance y flujos'!J$12</f>
        <v>21428.994176329161</v>
      </c>
      <c r="T124" s="24">
        <f ca="1">J124*'Balance y flujos'!K$12</f>
        <v>20674.772712438938</v>
      </c>
      <c r="U124" s="24">
        <f ca="1">K124*'Balance y flujos'!L$12</f>
        <v>19921.466850542194</v>
      </c>
      <c r="V124" s="24">
        <f ca="1">L124*'Balance y flujos'!M$12</f>
        <v>775832.35986490326</v>
      </c>
      <c r="W124" s="18">
        <f t="shared" ca="1" si="11"/>
        <v>-7388.8951174488757</v>
      </c>
      <c r="X124" s="18">
        <f ca="1">'Metrics and Escenarios'!$N$13-W124</f>
        <v>10296.941873255651</v>
      </c>
    </row>
    <row r="125" spans="1:24" x14ac:dyDescent="0.25">
      <c r="A125">
        <v>120</v>
      </c>
      <c r="B125" s="18">
        <f t="shared" ca="1" si="9"/>
        <v>-25.009517046807979</v>
      </c>
      <c r="C125" s="23">
        <f t="shared" ca="1" si="12"/>
        <v>0.99603793036624722</v>
      </c>
      <c r="D125" s="23">
        <f t="shared" ca="1" si="13"/>
        <v>0.98526389015819948</v>
      </c>
      <c r="E125" s="23">
        <f t="shared" ca="1" si="13"/>
        <v>0.96922373316587773</v>
      </c>
      <c r="F125" s="23">
        <f t="shared" ca="1" si="13"/>
        <v>0.94926088128492392</v>
      </c>
      <c r="G125" s="23">
        <f t="shared" ca="1" si="13"/>
        <v>0.92648736482125993</v>
      </c>
      <c r="H125" s="23">
        <f t="shared" ca="1" si="13"/>
        <v>0.90180114268817579</v>
      </c>
      <c r="I125" s="23">
        <f t="shared" ca="1" si="13"/>
        <v>0.87590675800178741</v>
      </c>
      <c r="J125" s="23">
        <f t="shared" ca="1" si="13"/>
        <v>0.84934958722097986</v>
      </c>
      <c r="K125" s="23">
        <f t="shared" ca="1" si="13"/>
        <v>0.82253937193710158</v>
      </c>
      <c r="L125" s="23">
        <f t="shared" ca="1" si="13"/>
        <v>0.79578334733371092</v>
      </c>
      <c r="M125" s="24">
        <f ca="1">C125*'Balance y flujos'!D$12</f>
        <v>7541.8562898444134</v>
      </c>
      <c r="N125" s="24">
        <f ca="1">D125*'Balance y flujos'!E$12</f>
        <v>7460.276803328049</v>
      </c>
      <c r="O125" s="24">
        <f ca="1">E125*'Balance y flujos'!F$12</f>
        <v>7338.8230361425449</v>
      </c>
      <c r="P125" s="24">
        <f ca="1">F125*'Balance y flujos'!G$12</f>
        <v>7187.6671861175928</v>
      </c>
      <c r="Q125" s="24">
        <f ca="1">G125*'Balance y flujos'!H$12</f>
        <v>-919472.13543409272</v>
      </c>
      <c r="R125" s="24">
        <f ca="1">H125*'Balance y flujos'!I$12</f>
        <v>22855.051923654013</v>
      </c>
      <c r="S125" s="24">
        <f ca="1">I125*'Balance y flujos'!J$12</f>
        <v>22198.790272915438</v>
      </c>
      <c r="T125" s="24">
        <f ca="1">J125*'Balance y flujos'!K$12</f>
        <v>21525.731115625611</v>
      </c>
      <c r="U125" s="24">
        <f ca="1">K125*'Balance y flujos'!L$12</f>
        <v>20846.258853513769</v>
      </c>
      <c r="V125" s="24">
        <f ca="1">L125*'Balance y flujos'!M$12</f>
        <v>815951.50732192688</v>
      </c>
      <c r="W125" s="18">
        <f t="shared" ca="1" si="11"/>
        <v>13433.827368975501</v>
      </c>
      <c r="X125" s="18">
        <f ca="1">'Metrics and Escenarios'!$N$13-W125</f>
        <v>-10525.780613168725</v>
      </c>
    </row>
    <row r="126" spans="1:24" x14ac:dyDescent="0.25">
      <c r="A126">
        <v>121</v>
      </c>
      <c r="B126" s="18">
        <f t="shared" ca="1" si="9"/>
        <v>-197.82737243304649</v>
      </c>
      <c r="C126" s="23">
        <f t="shared" ca="1" si="12"/>
        <v>1.0134008432031858</v>
      </c>
      <c r="D126" s="23">
        <f t="shared" ca="1" si="13"/>
        <v>1.0199134861266708</v>
      </c>
      <c r="E126" s="23">
        <f t="shared" ca="1" si="13"/>
        <v>1.0207988975825293</v>
      </c>
      <c r="F126" s="23">
        <f t="shared" ca="1" si="13"/>
        <v>1.0172018011440414</v>
      </c>
      <c r="G126" s="23">
        <f t="shared" ca="1" si="13"/>
        <v>1.0101047686455151</v>
      </c>
      <c r="H126" s="23">
        <f t="shared" ca="1" si="13"/>
        <v>1.0003295216354071</v>
      </c>
      <c r="I126" s="23">
        <f t="shared" ca="1" si="13"/>
        <v>0.98854300146981644</v>
      </c>
      <c r="J126" s="23">
        <f t="shared" ca="1" si="13"/>
        <v>0.97528052677157762</v>
      </c>
      <c r="K126" s="23">
        <f t="shared" ca="1" si="13"/>
        <v>0.96095964940634593</v>
      </c>
      <c r="L126" s="23">
        <f t="shared" ca="1" si="13"/>
        <v>0.94590754097967733</v>
      </c>
      <c r="M126" s="24">
        <f ca="1">C126*'Balance y flujos'!D$12</f>
        <v>7673.325774486565</v>
      </c>
      <c r="N126" s="24">
        <f ca="1">D126*'Balance y flujos'!E$12</f>
        <v>7722.6385722210198</v>
      </c>
      <c r="O126" s="24">
        <f ca="1">E126*'Balance y flujos'!F$12</f>
        <v>7729.3427807193966</v>
      </c>
      <c r="P126" s="24">
        <f ca="1">F126*'Balance y flujos'!G$12</f>
        <v>7702.1060826251669</v>
      </c>
      <c r="Q126" s="24">
        <f ca="1">G126*'Balance y flujos'!H$12</f>
        <v>-1002456.4002746341</v>
      </c>
      <c r="R126" s="24">
        <f ca="1">H126*'Balance y flujos'!I$12</f>
        <v>25352.133719403169</v>
      </c>
      <c r="S126" s="24">
        <f ca="1">I126*'Balance y flujos'!J$12</f>
        <v>25053.41871713474</v>
      </c>
      <c r="T126" s="24">
        <f ca="1">J126*'Balance y flujos'!K$12</f>
        <v>24717.297444366286</v>
      </c>
      <c r="U126" s="24">
        <f ca="1">K126*'Balance y flujos'!L$12</f>
        <v>24354.35224471951</v>
      </c>
      <c r="V126" s="24">
        <f ca="1">L126*'Balance y flujos'!M$12</f>
        <v>969880.41586384864</v>
      </c>
      <c r="W126" s="18">
        <f t="shared" ca="1" si="11"/>
        <v>97728.6309248904</v>
      </c>
      <c r="X126" s="18">
        <f ca="1">'Metrics and Escenarios'!$N$13-W126</f>
        <v>-94820.584169083624</v>
      </c>
    </row>
    <row r="127" spans="1:24" x14ac:dyDescent="0.25">
      <c r="A127">
        <v>122</v>
      </c>
      <c r="B127" s="18">
        <f t="shared" ca="1" si="9"/>
        <v>-94.159463001032151</v>
      </c>
      <c r="C127" s="23">
        <f t="shared" ca="1" si="12"/>
        <v>1.0029493961051534</v>
      </c>
      <c r="D127" s="23">
        <f t="shared" ca="1" si="13"/>
        <v>0.99898474001520698</v>
      </c>
      <c r="E127" s="23">
        <f t="shared" ca="1" si="13"/>
        <v>0.98954026828763275</v>
      </c>
      <c r="F127" s="23">
        <f t="shared" ca="1" si="13"/>
        <v>0.97588391565555221</v>
      </c>
      <c r="G127" s="23">
        <f t="shared" ca="1" si="13"/>
        <v>0.95908085304276691</v>
      </c>
      <c r="H127" s="23">
        <f t="shared" ca="1" si="13"/>
        <v>0.94000387789711759</v>
      </c>
      <c r="I127" s="23">
        <f t="shared" ca="1" si="13"/>
        <v>0.91934789303798037</v>
      </c>
      <c r="J127" s="23">
        <f t="shared" ca="1" si="13"/>
        <v>0.89765950124261829</v>
      </c>
      <c r="K127" s="23">
        <f t="shared" ca="1" si="13"/>
        <v>0.87535656085184488</v>
      </c>
      <c r="L127" s="23">
        <f t="shared" ca="1" si="13"/>
        <v>0.85275895113911759</v>
      </c>
      <c r="M127" s="24">
        <f ca="1">C127*'Balance y flujos'!D$12</f>
        <v>7594.1889167111913</v>
      </c>
      <c r="N127" s="24">
        <f ca="1">D127*'Balance y flujos'!E$12</f>
        <v>7564.1691096762943</v>
      </c>
      <c r="O127" s="24">
        <f ca="1">E127*'Balance y flujos'!F$12</f>
        <v>7492.6569249177555</v>
      </c>
      <c r="P127" s="24">
        <f ca="1">F127*'Balance y flujos'!G$12</f>
        <v>7389.2529823021177</v>
      </c>
      <c r="Q127" s="24">
        <f ca="1">G127*'Balance y flujos'!H$12</f>
        <v>-951818.83043954114</v>
      </c>
      <c r="R127" s="24">
        <f ca="1">H127*'Balance y flujos'!I$12</f>
        <v>23823.253731674875</v>
      </c>
      <c r="S127" s="24">
        <f ca="1">I127*'Balance y flujos'!J$12</f>
        <v>23299.752946255008</v>
      </c>
      <c r="T127" s="24">
        <f ca="1">J127*'Balance y flujos'!K$12</f>
        <v>22750.087064100597</v>
      </c>
      <c r="U127" s="24">
        <f ca="1">K127*'Balance y flujos'!L$12</f>
        <v>22184.846196073064</v>
      </c>
      <c r="V127" s="24">
        <f ca="1">L127*'Balance y flujos'!M$12</f>
        <v>874371.08843198908</v>
      </c>
      <c r="W127" s="18">
        <f t="shared" ca="1" si="11"/>
        <v>44650.465864158818</v>
      </c>
      <c r="X127" s="18">
        <f ca="1">'Metrics and Escenarios'!$N$13-W127</f>
        <v>-41742.419108352042</v>
      </c>
    </row>
    <row r="128" spans="1:24" x14ac:dyDescent="0.25">
      <c r="A128">
        <v>123</v>
      </c>
      <c r="B128" s="18">
        <f t="shared" ca="1" si="9"/>
        <v>101.44100843104553</v>
      </c>
      <c r="C128" s="23">
        <f t="shared" ca="1" si="12"/>
        <v>0.98352227572040596</v>
      </c>
      <c r="D128" s="23">
        <f t="shared" ca="1" si="13"/>
        <v>0.96065890556237687</v>
      </c>
      <c r="E128" s="23">
        <f t="shared" ref="D128:L156" ca="1" si="14">EXP(-(E$4+($B128/10000))*E$3)</f>
        <v>0.93314473587975799</v>
      </c>
      <c r="F128" s="23">
        <f t="shared" ca="1" si="14"/>
        <v>0.90244112433843571</v>
      </c>
      <c r="G128" s="23">
        <f t="shared" ca="1" si="14"/>
        <v>0.86972332632779448</v>
      </c>
      <c r="H128" s="23">
        <f t="shared" ca="1" si="14"/>
        <v>0.8359123121567722</v>
      </c>
      <c r="I128" s="23">
        <f t="shared" ca="1" si="14"/>
        <v>0.80170785970534508</v>
      </c>
      <c r="J128" s="23">
        <f t="shared" ca="1" si="14"/>
        <v>0.76763199466106369</v>
      </c>
      <c r="K128" s="23">
        <f t="shared" ca="1" si="14"/>
        <v>0.73406007930597672</v>
      </c>
      <c r="L128" s="23">
        <f t="shared" ca="1" si="14"/>
        <v>0.70125840787407467</v>
      </c>
      <c r="M128" s="24">
        <f ca="1">C128*'Balance y flujos'!D$12</f>
        <v>7447.0895487047965</v>
      </c>
      <c r="N128" s="24">
        <f ca="1">D128*'Balance y flujos'!E$12</f>
        <v>7273.9713904736445</v>
      </c>
      <c r="O128" s="24">
        <f ca="1">E128*'Balance y flujos'!F$12</f>
        <v>7065.6380455734115</v>
      </c>
      <c r="P128" s="24">
        <f ca="1">F128*'Balance y flujos'!G$12</f>
        <v>6833.1547045637835</v>
      </c>
      <c r="Q128" s="24">
        <f ca="1">G128*'Balance y flujos'!H$12</f>
        <v>-863137.90609517565</v>
      </c>
      <c r="R128" s="24">
        <f ca="1">H128*'Balance y flujos'!I$12</f>
        <v>21185.179740419517</v>
      </c>
      <c r="S128" s="24">
        <f ca="1">I128*'Balance y flujos'!J$12</f>
        <v>20318.309540557912</v>
      </c>
      <c r="T128" s="24">
        <f ca="1">J128*'Balance y flujos'!K$12</f>
        <v>19454.69823196172</v>
      </c>
      <c r="U128" s="24">
        <f ca="1">K128*'Balance y flujos'!L$12</f>
        <v>18603.858914626388</v>
      </c>
      <c r="V128" s="24">
        <f ca="1">L128*'Balance y flujos'!M$12</f>
        <v>719030.94836574583</v>
      </c>
      <c r="W128" s="18">
        <f t="shared" ca="1" si="11"/>
        <v>-35925.057612548699</v>
      </c>
      <c r="X128" s="18">
        <f ca="1">'Metrics and Escenarios'!$N$13-W128</f>
        <v>38833.104368355474</v>
      </c>
    </row>
    <row r="129" spans="1:24" x14ac:dyDescent="0.25">
      <c r="A129">
        <v>124</v>
      </c>
      <c r="B129" s="18">
        <f t="shared" ca="1" si="9"/>
        <v>-20.293259182879066</v>
      </c>
      <c r="C129" s="23">
        <f t="shared" ca="1" si="12"/>
        <v>0.99556828395144625</v>
      </c>
      <c r="D129" s="23">
        <f t="shared" ca="1" si="14"/>
        <v>0.98433497661265312</v>
      </c>
      <c r="E129" s="23">
        <f t="shared" ca="1" si="14"/>
        <v>0.96785337012627026</v>
      </c>
      <c r="F129" s="23">
        <f t="shared" ca="1" si="14"/>
        <v>0.94747178574419466</v>
      </c>
      <c r="G129" s="23">
        <f t="shared" ca="1" si="14"/>
        <v>0.92430516213005376</v>
      </c>
      <c r="H129" s="23">
        <f t="shared" ca="1" si="14"/>
        <v>0.89925287383797592</v>
      </c>
      <c r="I129" s="23">
        <f t="shared" ca="1" si="14"/>
        <v>0.87301982456191385</v>
      </c>
      <c r="J129" s="23">
        <f t="shared" ca="1" si="14"/>
        <v>0.84615102377945772</v>
      </c>
      <c r="K129" s="23">
        <f t="shared" ca="1" si="14"/>
        <v>0.81905539426650198</v>
      </c>
      <c r="L129" s="23">
        <f t="shared" ca="1" si="14"/>
        <v>0.7920390643063665</v>
      </c>
      <c r="M129" s="24">
        <f ca="1">C129*'Balance y flujos'!D$12</f>
        <v>7538.3001945798815</v>
      </c>
      <c r="N129" s="24">
        <f ca="1">D129*'Balance y flujos'!E$12</f>
        <v>7453.2432032485576</v>
      </c>
      <c r="O129" s="24">
        <f ca="1">E129*'Balance y flujos'!F$12</f>
        <v>7328.4468438364602</v>
      </c>
      <c r="P129" s="24">
        <f ca="1">F129*'Balance y flujos'!G$12</f>
        <v>7174.1204113958511</v>
      </c>
      <c r="Q129" s="24">
        <f ca="1">G129*'Balance y flujos'!H$12</f>
        <v>-917306.45606854581</v>
      </c>
      <c r="R129" s="24">
        <f ca="1">H129*'Balance y flujos'!I$12</f>
        <v>22790.469152431149</v>
      </c>
      <c r="S129" s="24">
        <f ca="1">I129*'Balance y flujos'!J$12</f>
        <v>22125.624460027062</v>
      </c>
      <c r="T129" s="24">
        <f ca="1">J129*'Balance y flujos'!K$12</f>
        <v>21444.667419787773</v>
      </c>
      <c r="U129" s="24">
        <f ca="1">K129*'Balance y flujos'!L$12</f>
        <v>20757.961681561817</v>
      </c>
      <c r="V129" s="24">
        <f ca="1">L129*'Balance y flujos'!M$12</f>
        <v>812112.330000313</v>
      </c>
      <c r="W129" s="18">
        <f t="shared" ca="1" si="11"/>
        <v>11418.707298635622</v>
      </c>
      <c r="X129" s="18">
        <f ca="1">'Metrics and Escenarios'!$N$13-W129</f>
        <v>-8510.6605428288458</v>
      </c>
    </row>
    <row r="130" spans="1:24" x14ac:dyDescent="0.25">
      <c r="A130">
        <v>125</v>
      </c>
      <c r="B130" s="18">
        <f t="shared" ca="1" si="9"/>
        <v>207.34097777120709</v>
      </c>
      <c r="C130" s="23">
        <f t="shared" ca="1" si="12"/>
        <v>0.97316173371604209</v>
      </c>
      <c r="D130" s="23">
        <f t="shared" ca="1" si="14"/>
        <v>0.94052611463946256</v>
      </c>
      <c r="E130" s="23">
        <f t="shared" ca="1" si="14"/>
        <v>0.90396471502123266</v>
      </c>
      <c r="F130" s="23">
        <f t="shared" ca="1" si="14"/>
        <v>0.86501207308043571</v>
      </c>
      <c r="G130" s="23">
        <f t="shared" ca="1" si="14"/>
        <v>0.82486947416608825</v>
      </c>
      <c r="H130" s="23">
        <f t="shared" ca="1" si="14"/>
        <v>0.78445070673932626</v>
      </c>
      <c r="I130" s="23">
        <f t="shared" ca="1" si="14"/>
        <v>0.74442663026470102</v>
      </c>
      <c r="J130" s="23">
        <f t="shared" ca="1" si="14"/>
        <v>0.7052768841731728</v>
      </c>
      <c r="K130" s="23">
        <f t="shared" ca="1" si="14"/>
        <v>0.66732748322610602</v>
      </c>
      <c r="L130" s="23">
        <f t="shared" ca="1" si="14"/>
        <v>0.63079219211583071</v>
      </c>
      <c r="M130" s="24">
        <f ca="1">C130*'Balance y flujos'!D$12</f>
        <v>7368.6410112549447</v>
      </c>
      <c r="N130" s="24">
        <f ca="1">D130*'Balance y flujos'!E$12</f>
        <v>7121.5287864070788</v>
      </c>
      <c r="O130" s="24">
        <f ca="1">E130*'Balance y flujos'!F$12</f>
        <v>6844.691114597862</v>
      </c>
      <c r="P130" s="24">
        <f ca="1">F130*'Balance y flujos'!G$12</f>
        <v>6549.7472990353017</v>
      </c>
      <c r="Q130" s="24">
        <f ca="1">G130*'Balance y flujos'!H$12</f>
        <v>-818623.68086607545</v>
      </c>
      <c r="R130" s="24">
        <f ca="1">H130*'Balance y flujos'!I$12</f>
        <v>19880.948011033681</v>
      </c>
      <c r="S130" s="24">
        <f ca="1">I130*'Balance y flujos'!J$12</f>
        <v>18866.586526308703</v>
      </c>
      <c r="T130" s="24">
        <f ca="1">J130*'Balance y flujos'!K$12</f>
        <v>17874.383880554084</v>
      </c>
      <c r="U130" s="24">
        <f ca="1">K130*'Balance y flujos'!L$12</f>
        <v>16912.602520939326</v>
      </c>
      <c r="V130" s="24">
        <f ca="1">L130*'Balance y flujos'!M$12</f>
        <v>646778.85216914117</v>
      </c>
      <c r="W130" s="18">
        <f t="shared" ca="1" si="11"/>
        <v>-70425.699546803255</v>
      </c>
      <c r="X130" s="18">
        <f ca="1">'Metrics and Escenarios'!$N$13-W130</f>
        <v>73333.74630261003</v>
      </c>
    </row>
    <row r="131" spans="1:24" x14ac:dyDescent="0.25">
      <c r="A131">
        <v>126</v>
      </c>
      <c r="B131" s="18">
        <f t="shared" ca="1" si="9"/>
        <v>-369.15487974274936</v>
      </c>
      <c r="C131" s="23">
        <f t="shared" ca="1" si="12"/>
        <v>1.03091277264535</v>
      </c>
      <c r="D131" s="23">
        <f t="shared" ca="1" si="14"/>
        <v>1.055466983771103</v>
      </c>
      <c r="E131" s="23">
        <f t="shared" ca="1" si="14"/>
        <v>1.0746379410709082</v>
      </c>
      <c r="F131" s="23">
        <f t="shared" ca="1" si="14"/>
        <v>1.0893558172383682</v>
      </c>
      <c r="G131" s="23">
        <f t="shared" ca="1" si="14"/>
        <v>1.1004484851237144</v>
      </c>
      <c r="H131" s="23">
        <f t="shared" ca="1" si="14"/>
        <v>1.1086310564642077</v>
      </c>
      <c r="I131" s="23">
        <f t="shared" ca="1" si="14"/>
        <v>1.1145002738273242</v>
      </c>
      <c r="J131" s="23">
        <f t="shared" ca="1" si="14"/>
        <v>1.1185485152041841</v>
      </c>
      <c r="K131" s="23">
        <f t="shared" ca="1" si="14"/>
        <v>1.1211690073727039</v>
      </c>
      <c r="L131" s="23">
        <f t="shared" ca="1" si="14"/>
        <v>1.1226781719067658</v>
      </c>
      <c r="M131" s="24">
        <f ca="1">C131*'Balance y flujos'!D$12</f>
        <v>7805.9235914814799</v>
      </c>
      <c r="N131" s="24">
        <f ca="1">D131*'Balance y flujos'!E$12</f>
        <v>7991.8445549058706</v>
      </c>
      <c r="O131" s="24">
        <f ca="1">E131*'Balance y flujos'!F$12</f>
        <v>8137.0042927892555</v>
      </c>
      <c r="P131" s="24">
        <f ca="1">F131*'Balance y flujos'!G$12</f>
        <v>8248.4459392995395</v>
      </c>
      <c r="Q131" s="24">
        <f ca="1">G131*'Balance y flujos'!H$12</f>
        <v>-1092116.0470948452</v>
      </c>
      <c r="R131" s="24">
        <f ca="1">H131*'Balance y flujos'!I$12</f>
        <v>28096.904251125092</v>
      </c>
      <c r="S131" s="24">
        <f ca="1">I131*'Balance y flujos'!J$12</f>
        <v>28245.652418803587</v>
      </c>
      <c r="T131" s="24">
        <f ca="1">J131*'Balance y flujos'!K$12</f>
        <v>28348.250167340273</v>
      </c>
      <c r="U131" s="24">
        <f ca="1">K131*'Balance y flujos'!L$12</f>
        <v>28414.663350626466</v>
      </c>
      <c r="V131" s="24">
        <f ca="1">L131*'Balance y flujos'!M$12</f>
        <v>1151131.0831949413</v>
      </c>
      <c r="W131" s="18">
        <f t="shared" ca="1" si="11"/>
        <v>204303.72466646752</v>
      </c>
      <c r="X131" s="18">
        <f ca="1">'Metrics and Escenarios'!$N$13-W131</f>
        <v>-201395.67791066074</v>
      </c>
    </row>
    <row r="132" spans="1:24" x14ac:dyDescent="0.25">
      <c r="A132">
        <v>127</v>
      </c>
      <c r="B132" s="18">
        <f t="shared" ca="1" si="9"/>
        <v>-186.26101482472686</v>
      </c>
      <c r="C132" s="23">
        <f t="shared" ca="1" si="12"/>
        <v>1.0122293851536146</v>
      </c>
      <c r="D132" s="23">
        <f t="shared" ca="1" si="14"/>
        <v>1.0175568760949856</v>
      </c>
      <c r="E132" s="23">
        <f t="shared" ca="1" si="14"/>
        <v>1.0172629582923911</v>
      </c>
      <c r="F132" s="23">
        <f t="shared" ca="1" si="14"/>
        <v>1.0125065430093525</v>
      </c>
      <c r="G132" s="23">
        <f t="shared" ca="1" si="14"/>
        <v>1.0042800111985586</v>
      </c>
      <c r="H132" s="23">
        <f t="shared" ca="1" si="14"/>
        <v>0.99341145307294076</v>
      </c>
      <c r="I132" s="23">
        <f t="shared" ca="1" si="14"/>
        <v>0.98057162563297995</v>
      </c>
      <c r="J132" s="23">
        <f t="shared" ca="1" si="14"/>
        <v>0.96629779518445635</v>
      </c>
      <c r="K132" s="23">
        <f t="shared" ca="1" si="14"/>
        <v>0.95100821245790279</v>
      </c>
      <c r="L132" s="23">
        <f t="shared" ca="1" si="14"/>
        <v>0.93502986491024132</v>
      </c>
      <c r="M132" s="24">
        <f ca="1">C132*'Balance y flujos'!D$12</f>
        <v>7664.4556622246764</v>
      </c>
      <c r="N132" s="24">
        <f ca="1">D132*'Balance y flujos'!E$12</f>
        <v>7704.7946592049366</v>
      </c>
      <c r="O132" s="24">
        <f ca="1">E132*'Balance y flujos'!F$12</f>
        <v>7702.5691557771906</v>
      </c>
      <c r="P132" s="24">
        <f ca="1">F132*'Balance y flujos'!G$12</f>
        <v>7666.554261739665</v>
      </c>
      <c r="Q132" s="24">
        <f ca="1">G132*'Balance y flujos'!H$12</f>
        <v>-996675.74705528666</v>
      </c>
      <c r="R132" s="24">
        <f ca="1">H132*'Balance y flujos'!I$12</f>
        <v>25176.803695163846</v>
      </c>
      <c r="S132" s="24">
        <f ca="1">I132*'Balance y flujos'!J$12</f>
        <v>24851.393902538941</v>
      </c>
      <c r="T132" s="24">
        <f ca="1">J132*'Balance y flujos'!K$12</f>
        <v>24489.641049711561</v>
      </c>
      <c r="U132" s="24">
        <f ca="1">K132*'Balance y flujos'!L$12</f>
        <v>24102.145192182783</v>
      </c>
      <c r="V132" s="24">
        <f ca="1">L132*'Balance y flujos'!M$12</f>
        <v>958727.05833914794</v>
      </c>
      <c r="W132" s="18">
        <f t="shared" ca="1" si="11"/>
        <v>91409.668862404884</v>
      </c>
      <c r="X132" s="18">
        <f ca="1">'Metrics and Escenarios'!$N$13-W132</f>
        <v>-88501.622106598108</v>
      </c>
    </row>
    <row r="133" spans="1:24" x14ac:dyDescent="0.25">
      <c r="A133">
        <v>128</v>
      </c>
      <c r="B133" s="18">
        <f t="shared" ca="1" si="9"/>
        <v>149.5277305772685</v>
      </c>
      <c r="C133" s="23">
        <f t="shared" ca="1" si="12"/>
        <v>0.97880419243017813</v>
      </c>
      <c r="D133" s="23">
        <f t="shared" ca="1" si="14"/>
        <v>0.95146420316908142</v>
      </c>
      <c r="E133" s="23">
        <f t="shared" ca="1" si="14"/>
        <v>0.91977980750879917</v>
      </c>
      <c r="F133" s="23">
        <f t="shared" ca="1" si="14"/>
        <v>0.88524882442282904</v>
      </c>
      <c r="G133" s="23">
        <f t="shared" ca="1" si="14"/>
        <v>0.8490616379149758</v>
      </c>
      <c r="H133" s="23">
        <f t="shared" ca="1" si="14"/>
        <v>0.8121391435483013</v>
      </c>
      <c r="I133" s="23">
        <f t="shared" ca="1" si="14"/>
        <v>0.77517093885531119</v>
      </c>
      <c r="J133" s="23">
        <f t="shared" ca="1" si="14"/>
        <v>0.73866246202018393</v>
      </c>
      <c r="K133" s="23">
        <f t="shared" ca="1" si="14"/>
        <v>0.70296902329545186</v>
      </c>
      <c r="L133" s="23">
        <f t="shared" ca="1" si="14"/>
        <v>0.66833512004769469</v>
      </c>
      <c r="M133" s="24">
        <f ca="1">C133*'Balance y flujos'!D$12</f>
        <v>7411.3648990166757</v>
      </c>
      <c r="N133" s="24">
        <f ca="1">D133*'Balance y flujos'!E$12</f>
        <v>7204.350423275514</v>
      </c>
      <c r="O133" s="24">
        <f ca="1">E133*'Balance y flujos'!F$12</f>
        <v>6964.4407256472796</v>
      </c>
      <c r="P133" s="24">
        <f ca="1">F133*'Balance y flujos'!G$12</f>
        <v>6702.9770764811528</v>
      </c>
      <c r="Q133" s="24">
        <f ca="1">G133*'Balance y flujos'!H$12</f>
        <v>-842632.66502232698</v>
      </c>
      <c r="R133" s="24">
        <f ca="1">H133*'Balance y flujos'!I$12</f>
        <v>20582.677728371989</v>
      </c>
      <c r="S133" s="24">
        <f ca="1">I133*'Balance y flujos'!J$12</f>
        <v>19645.763593107124</v>
      </c>
      <c r="T133" s="24">
        <f ca="1">J133*'Balance y flujos'!K$12</f>
        <v>18720.500700632754</v>
      </c>
      <c r="U133" s="24">
        <f ca="1">K133*'Balance y flujos'!L$12</f>
        <v>17815.893956671694</v>
      </c>
      <c r="V133" s="24">
        <f ca="1">L133*'Balance y flujos'!M$12</f>
        <v>685273.25989697326</v>
      </c>
      <c r="W133" s="18">
        <f t="shared" ca="1" si="11"/>
        <v>-52311.436022149399</v>
      </c>
      <c r="X133" s="18">
        <f ca="1">'Metrics and Escenarios'!$N$13-W133</f>
        <v>55219.482777956175</v>
      </c>
    </row>
    <row r="134" spans="1:24" x14ac:dyDescent="0.25">
      <c r="A134">
        <v>129</v>
      </c>
      <c r="B134" s="18">
        <f t="shared" ca="1" si="9"/>
        <v>189.62970105083224</v>
      </c>
      <c r="C134" s="23">
        <f t="shared" ca="1" si="12"/>
        <v>0.97488685464574265</v>
      </c>
      <c r="D134" s="23">
        <f t="shared" ca="1" si="14"/>
        <v>0.94386360592867991</v>
      </c>
      <c r="E134" s="23">
        <f t="shared" ca="1" si="14"/>
        <v>0.90878060879909162</v>
      </c>
      <c r="F134" s="23">
        <f t="shared" ca="1" si="14"/>
        <v>0.87116201931519055</v>
      </c>
      <c r="G134" s="23">
        <f t="shared" ca="1" si="14"/>
        <v>0.8322066597046468</v>
      </c>
      <c r="H134" s="23">
        <f t="shared" ca="1" si="14"/>
        <v>0.79283133146551665</v>
      </c>
      <c r="I134" s="23">
        <f t="shared" ca="1" si="14"/>
        <v>0.7537134017464161</v>
      </c>
      <c r="J134" s="23">
        <f t="shared" ca="1" si="14"/>
        <v>0.71534109908460997</v>
      </c>
      <c r="K134" s="23">
        <f t="shared" ca="1" si="14"/>
        <v>0.67805001511276353</v>
      </c>
      <c r="L134" s="23">
        <f t="shared" ca="1" si="14"/>
        <v>0.64206385026335944</v>
      </c>
      <c r="M134" s="24">
        <f ca="1">C134*'Balance y flujos'!D$12</f>
        <v>7381.7033794015279</v>
      </c>
      <c r="N134" s="24">
        <f ca="1">D134*'Balance y flujos'!E$12</f>
        <v>7146.7997915610986</v>
      </c>
      <c r="O134" s="24">
        <f ca="1">E134*'Balance y flujos'!F$12</f>
        <v>6881.1563712637535</v>
      </c>
      <c r="P134" s="24">
        <f ca="1">F134*'Balance y flujos'!G$12</f>
        <v>6596.3138094850956</v>
      </c>
      <c r="Q134" s="24">
        <f ca="1">G134*'Balance y flujos'!H$12</f>
        <v>-825905.31028852973</v>
      </c>
      <c r="R134" s="24">
        <f ca="1">H134*'Balance y flujos'!I$12</f>
        <v>20093.344740426572</v>
      </c>
      <c r="S134" s="24">
        <f ca="1">I134*'Balance y flujos'!J$12</f>
        <v>19101.948441891349</v>
      </c>
      <c r="T134" s="24">
        <f ca="1">J134*'Balance y flujos'!K$12</f>
        <v>18129.449153243859</v>
      </c>
      <c r="U134" s="24">
        <f ca="1">K134*'Balance y flujos'!L$12</f>
        <v>17184.352035795873</v>
      </c>
      <c r="V134" s="24">
        <f ca="1">L134*'Balance y flujos'!M$12</f>
        <v>658336.17676798929</v>
      </c>
      <c r="W134" s="18">
        <f t="shared" ca="1" si="11"/>
        <v>-65054.065797471208</v>
      </c>
      <c r="X134" s="18">
        <f ca="1">'Metrics and Escenarios'!$N$13-W134</f>
        <v>67962.112553277984</v>
      </c>
    </row>
    <row r="135" spans="1:24" x14ac:dyDescent="0.25">
      <c r="A135">
        <v>130</v>
      </c>
      <c r="B135" s="18">
        <f t="shared" ref="B135:B198" ca="1" si="15">_xlfn.NORM.INV(RAND(),0,1.6)*100</f>
        <v>-44.050442381814818</v>
      </c>
      <c r="C135" s="23">
        <f t="shared" ca="1" si="12"/>
        <v>0.99793628550090874</v>
      </c>
      <c r="D135" s="23">
        <f t="shared" ca="1" si="14"/>
        <v>0.98902311075251836</v>
      </c>
      <c r="E135" s="23">
        <f t="shared" ca="1" si="14"/>
        <v>0.97477605128019029</v>
      </c>
      <c r="F135" s="23">
        <f t="shared" ca="1" si="14"/>
        <v>0.95651840642588049</v>
      </c>
      <c r="G135" s="23">
        <f t="shared" ca="1" si="14"/>
        <v>0.93535007479736687</v>
      </c>
      <c r="H135" s="23">
        <f t="shared" ca="1" si="14"/>
        <v>0.91216289613376289</v>
      </c>
      <c r="I135" s="23">
        <f t="shared" ca="1" si="14"/>
        <v>0.88765956112106759</v>
      </c>
      <c r="J135" s="23">
        <f t="shared" ca="1" si="14"/>
        <v>0.86238655113594109</v>
      </c>
      <c r="K135" s="23">
        <f t="shared" ca="1" si="14"/>
        <v>0.83675656250576114</v>
      </c>
      <c r="L135" s="23">
        <f t="shared" ca="1" si="14"/>
        <v>0.81108097695932702</v>
      </c>
      <c r="M135" s="24">
        <f ca="1">C135*'Balance y flujos'!D$12</f>
        <v>7556.2303625340364</v>
      </c>
      <c r="N135" s="24">
        <f ca="1">D135*'Balance y flujos'!E$12</f>
        <v>7488.7410822674574</v>
      </c>
      <c r="O135" s="24">
        <f ca="1">E135*'Balance y flujos'!F$12</f>
        <v>7380.864392216452</v>
      </c>
      <c r="P135" s="24">
        <f ca="1">F135*'Balance y flujos'!G$12</f>
        <v>7242.6201251215325</v>
      </c>
      <c r="Q135" s="24">
        <f ca="1">G135*'Balance y flujos'!H$12</f>
        <v>-928267.73824194772</v>
      </c>
      <c r="R135" s="24">
        <f ca="1">H135*'Balance y flujos'!I$12</f>
        <v>23117.657948207347</v>
      </c>
      <c r="S135" s="24">
        <f ca="1">I135*'Balance y flujos'!J$12</f>
        <v>22496.650757699175</v>
      </c>
      <c r="T135" s="24">
        <f ca="1">J135*'Balance y flujos'!K$12</f>
        <v>21856.137092175002</v>
      </c>
      <c r="U135" s="24">
        <f ca="1">K135*'Balance y flujos'!L$12</f>
        <v>21206.576237551009</v>
      </c>
      <c r="V135" s="24">
        <f ca="1">L135*'Balance y flujos'!M$12</f>
        <v>831636.83674393059</v>
      </c>
      <c r="W135" s="18">
        <f t="shared" ref="W135:W198" ca="1" si="16">SUM(M135:V135)</f>
        <v>21714.576499754912</v>
      </c>
      <c r="X135" s="18">
        <f ca="1">'Metrics and Escenarios'!$N$13-W135</f>
        <v>-18806.529743948136</v>
      </c>
    </row>
    <row r="136" spans="1:24" x14ac:dyDescent="0.25">
      <c r="A136">
        <v>131</v>
      </c>
      <c r="B136" s="18">
        <f t="shared" ca="1" si="15"/>
        <v>-55.515586223151324</v>
      </c>
      <c r="C136" s="23">
        <f t="shared" ref="C136:C199" ca="1" si="17">EXP(-(C$4+($B136/10000))*C$3)</f>
        <v>0.99908108994866429</v>
      </c>
      <c r="D136" s="23">
        <f t="shared" ca="1" si="14"/>
        <v>0.99129357131881657</v>
      </c>
      <c r="E136" s="23">
        <f t="shared" ca="1" si="14"/>
        <v>0.97813460821213949</v>
      </c>
      <c r="F136" s="23">
        <f t="shared" ca="1" si="14"/>
        <v>0.96091512897784326</v>
      </c>
      <c r="G136" s="23">
        <f t="shared" ca="1" si="14"/>
        <v>0.94072743469726727</v>
      </c>
      <c r="H136" s="23">
        <f t="shared" ca="1" si="14"/>
        <v>0.91845937560309088</v>
      </c>
      <c r="I136" s="23">
        <f t="shared" ca="1" si="14"/>
        <v>0.89481222613090938</v>
      </c>
      <c r="J136" s="23">
        <f t="shared" ca="1" si="14"/>
        <v>0.87033284627860752</v>
      </c>
      <c r="K136" s="23">
        <f t="shared" ca="1" si="14"/>
        <v>0.84543544349243294</v>
      </c>
      <c r="L136" s="23">
        <f t="shared" ca="1" si="14"/>
        <v>0.82043364944467301</v>
      </c>
      <c r="M136" s="24">
        <f ca="1">C136*'Balance y flujos'!D$12</f>
        <v>7564.8986575474319</v>
      </c>
      <c r="N136" s="24">
        <f ca="1">D136*'Balance y flujos'!E$12</f>
        <v>7505.9326838929937</v>
      </c>
      <c r="O136" s="24">
        <f ca="1">E136*'Balance y flujos'!F$12</f>
        <v>7406.2949033945833</v>
      </c>
      <c r="P136" s="24">
        <f ca="1">F136*'Balance y flujos'!G$12</f>
        <v>7275.9114774107256</v>
      </c>
      <c r="Q136" s="24">
        <f ca="1">G136*'Balance y flujos'!H$12</f>
        <v>-933604.3815442695</v>
      </c>
      <c r="R136" s="24">
        <f ca="1">H136*'Balance y flujos'!I$12</f>
        <v>23277.234553731199</v>
      </c>
      <c r="S136" s="24">
        <f ca="1">I136*'Balance y flujos'!J$12</f>
        <v>22677.926343251373</v>
      </c>
      <c r="T136" s="24">
        <f ca="1">J136*'Balance y flujos'!K$12</f>
        <v>22057.526267115445</v>
      </c>
      <c r="U136" s="24">
        <f ca="1">K136*'Balance y flujos'!L$12</f>
        <v>21426.53190870742</v>
      </c>
      <c r="V136" s="24">
        <f ca="1">L136*'Balance y flujos'!M$12</f>
        <v>841226.54132555483</v>
      </c>
      <c r="W136" s="18">
        <f t="shared" ca="1" si="16"/>
        <v>26814.416576336604</v>
      </c>
      <c r="X136" s="18">
        <f ca="1">'Metrics and Escenarios'!$N$13-W136</f>
        <v>-23906.369820529828</v>
      </c>
    </row>
    <row r="137" spans="1:24" x14ac:dyDescent="0.25">
      <c r="A137">
        <v>132</v>
      </c>
      <c r="B137" s="18">
        <f t="shared" ca="1" si="15"/>
        <v>-310.48754856443679</v>
      </c>
      <c r="C137" s="23">
        <f t="shared" ca="1" si="17"/>
        <v>1.0248823891621386</v>
      </c>
      <c r="D137" s="23">
        <f t="shared" ca="1" si="14"/>
        <v>1.0431550695216911</v>
      </c>
      <c r="E137" s="23">
        <f t="shared" ca="1" si="14"/>
        <v>1.0558895705708116</v>
      </c>
      <c r="F137" s="23">
        <f t="shared" ca="1" si="14"/>
        <v>1.064089597664067</v>
      </c>
      <c r="G137" s="23">
        <f t="shared" ca="1" si="14"/>
        <v>1.0686371498085645</v>
      </c>
      <c r="H137" s="23">
        <f t="shared" ca="1" si="14"/>
        <v>1.0702856474007607</v>
      </c>
      <c r="I137" s="23">
        <f t="shared" ca="1" si="14"/>
        <v>1.0696580176492492</v>
      </c>
      <c r="J137" s="23">
        <f t="shared" ca="1" si="14"/>
        <v>1.067263623156687</v>
      </c>
      <c r="K137" s="23">
        <f t="shared" ca="1" si="14"/>
        <v>1.0635063212883429</v>
      </c>
      <c r="L137" s="23">
        <f t="shared" ca="1" si="14"/>
        <v>1.0587084529586162</v>
      </c>
      <c r="M137" s="24">
        <f ca="1">C137*'Balance y flujos'!D$12</f>
        <v>7760.2623930306254</v>
      </c>
      <c r="N137" s="24">
        <f ca="1">D137*'Balance y flujos'!E$12</f>
        <v>7898.620506813837</v>
      </c>
      <c r="O137" s="24">
        <f ca="1">E137*'Balance y flujos'!F$12</f>
        <v>7995.0443215173837</v>
      </c>
      <c r="P137" s="24">
        <f ca="1">F137*'Balance y flujos'!G$12</f>
        <v>8057.1337500669797</v>
      </c>
      <c r="Q137" s="24">
        <f ca="1">G137*'Balance y flujos'!H$12</f>
        <v>-1060545.582646176</v>
      </c>
      <c r="R137" s="24">
        <f ca="1">H137*'Balance y flujos'!I$12</f>
        <v>27125.086547982228</v>
      </c>
      <c r="S137" s="24">
        <f ca="1">I137*'Balance y flujos'!J$12</f>
        <v>27109.180036135429</v>
      </c>
      <c r="T137" s="24">
        <f ca="1">J137*'Balance y flujos'!K$12</f>
        <v>27048.49702314867</v>
      </c>
      <c r="U137" s="24">
        <f ca="1">K137*'Balance y flujos'!L$12</f>
        <v>26953.272782205851</v>
      </c>
      <c r="V137" s="24">
        <f ca="1">L137*'Balance y flujos'!M$12</f>
        <v>1085540.1296099145</v>
      </c>
      <c r="W137" s="18">
        <f t="shared" ca="1" si="16"/>
        <v>164941.64432463958</v>
      </c>
      <c r="X137" s="18">
        <f ca="1">'Metrics and Escenarios'!$N$13-W137</f>
        <v>-162033.5975688328</v>
      </c>
    </row>
    <row r="138" spans="1:24" x14ac:dyDescent="0.25">
      <c r="A138">
        <v>133</v>
      </c>
      <c r="B138" s="18">
        <f t="shared" ca="1" si="15"/>
        <v>-56.613157626960344</v>
      </c>
      <c r="C138" s="23">
        <f t="shared" ca="1" si="17"/>
        <v>0.9991907522501059</v>
      </c>
      <c r="D138" s="23">
        <f t="shared" ca="1" si="14"/>
        <v>0.99151119829938961</v>
      </c>
      <c r="E138" s="23">
        <f t="shared" ca="1" si="14"/>
        <v>0.9784567330149897</v>
      </c>
      <c r="F138" s="23">
        <f t="shared" ca="1" si="14"/>
        <v>0.96133709078452956</v>
      </c>
      <c r="G138" s="23">
        <f t="shared" ca="1" si="14"/>
        <v>0.9412438341461753</v>
      </c>
      <c r="H138" s="23">
        <f t="shared" ca="1" si="14"/>
        <v>0.91906441965267205</v>
      </c>
      <c r="I138" s="23">
        <f t="shared" ca="1" si="14"/>
        <v>0.89549997451343988</v>
      </c>
      <c r="J138" s="23">
        <f t="shared" ca="1" si="14"/>
        <v>0.87109738383840896</v>
      </c>
      <c r="K138" s="23">
        <f t="shared" ca="1" si="14"/>
        <v>0.84627098929641176</v>
      </c>
      <c r="L138" s="23">
        <f t="shared" ca="1" si="14"/>
        <v>0.82133462831089765</v>
      </c>
      <c r="M138" s="24">
        <f ca="1">C138*'Balance y flujos'!D$12</f>
        <v>7565.7290047587903</v>
      </c>
      <c r="N138" s="24">
        <f ca="1">D138*'Balance y flujos'!E$12</f>
        <v>7507.5805241631642</v>
      </c>
      <c r="O138" s="24">
        <f ca="1">E138*'Balance y flujos'!F$12</f>
        <v>7408.733986180916</v>
      </c>
      <c r="P138" s="24">
        <f ca="1">F138*'Balance y flujos'!G$12</f>
        <v>7279.1065116647533</v>
      </c>
      <c r="Q138" s="24">
        <f ca="1">G138*'Balance y flujos'!H$12</f>
        <v>-934116.87089064717</v>
      </c>
      <c r="R138" s="24">
        <f ca="1">H138*'Balance y flujos'!I$12</f>
        <v>23292.568658463042</v>
      </c>
      <c r="S138" s="24">
        <f ca="1">I138*'Balance y flujos'!J$12</f>
        <v>22695.356488600588</v>
      </c>
      <c r="T138" s="24">
        <f ca="1">J138*'Balance y flujos'!K$12</f>
        <v>22076.90254066369</v>
      </c>
      <c r="U138" s="24">
        <f ca="1">K138*'Balance y flujos'!L$12</f>
        <v>21447.707799744334</v>
      </c>
      <c r="V138" s="24">
        <f ca="1">L138*'Balance y flujos'!M$12</f>
        <v>842150.35440410743</v>
      </c>
      <c r="W138" s="18">
        <f t="shared" ca="1" si="16"/>
        <v>27307.169027699623</v>
      </c>
      <c r="X138" s="18">
        <f ca="1">'Metrics and Escenarios'!$N$13-W138</f>
        <v>-24399.122271892847</v>
      </c>
    </row>
    <row r="139" spans="1:24" x14ac:dyDescent="0.25">
      <c r="A139">
        <v>134</v>
      </c>
      <c r="B139" s="18">
        <f t="shared" ca="1" si="15"/>
        <v>43.778952638204686</v>
      </c>
      <c r="C139" s="23">
        <f t="shared" ca="1" si="17"/>
        <v>0.98920984945481882</v>
      </c>
      <c r="D139" s="23">
        <f t="shared" ca="1" si="14"/>
        <v>0.97180174746529813</v>
      </c>
      <c r="E139" s="23">
        <f t="shared" ca="1" si="14"/>
        <v>0.94942727570148566</v>
      </c>
      <c r="F139" s="23">
        <f t="shared" ca="1" si="14"/>
        <v>0.92349766776539022</v>
      </c>
      <c r="G139" s="23">
        <f t="shared" ca="1" si="14"/>
        <v>0.89516331210277877</v>
      </c>
      <c r="H139" s="23">
        <f t="shared" ca="1" si="14"/>
        <v>0.86533866565369133</v>
      </c>
      <c r="I139" s="23">
        <f t="shared" ca="1" si="14"/>
        <v>0.83472949631317939</v>
      </c>
      <c r="J139" s="23">
        <f t="shared" ca="1" si="14"/>
        <v>0.80387202958136861</v>
      </c>
      <c r="K139" s="23">
        <f t="shared" ca="1" si="14"/>
        <v>0.77316055238848447</v>
      </c>
      <c r="L139" s="23">
        <f t="shared" ca="1" si="14"/>
        <v>0.74288295527501447</v>
      </c>
      <c r="M139" s="24">
        <f ca="1">C139*'Balance y flujos'!D$12</f>
        <v>7490.1550409266265</v>
      </c>
      <c r="N139" s="24">
        <f ca="1">D139*'Balance y flujos'!E$12</f>
        <v>7358.343390505197</v>
      </c>
      <c r="O139" s="24">
        <f ca="1">E139*'Balance y flujos'!F$12</f>
        <v>7188.9271007642965</v>
      </c>
      <c r="P139" s="24">
        <f ca="1">F139*'Balance y flujos'!G$12</f>
        <v>6992.5918300441008</v>
      </c>
      <c r="Q139" s="24">
        <f ca="1">G139*'Balance y flujos'!H$12</f>
        <v>-888385.26394818909</v>
      </c>
      <c r="R139" s="24">
        <f ca="1">H139*'Balance y flujos'!I$12</f>
        <v>21930.954840117338</v>
      </c>
      <c r="S139" s="24">
        <f ca="1">I139*'Balance y flujos'!J$12</f>
        <v>21155.202713066399</v>
      </c>
      <c r="T139" s="24">
        <f ca="1">J139*'Balance y flujos'!K$12</f>
        <v>20373.157790961191</v>
      </c>
      <c r="U139" s="24">
        <f ca="1">K139*'Balance y flujos'!L$12</f>
        <v>19594.812795962454</v>
      </c>
      <c r="V139" s="24">
        <f ca="1">L139*'Balance y flujos'!M$12</f>
        <v>761710.41923829622</v>
      </c>
      <c r="W139" s="18">
        <f t="shared" ca="1" si="16"/>
        <v>-14590.699207545258</v>
      </c>
      <c r="X139" s="18">
        <f ca="1">'Metrics and Escenarios'!$N$13-W139</f>
        <v>17498.745963352034</v>
      </c>
    </row>
    <row r="140" spans="1:24" x14ac:dyDescent="0.25">
      <c r="A140">
        <v>135</v>
      </c>
      <c r="B140" s="18">
        <f t="shared" ca="1" si="15"/>
        <v>124.88820686544761</v>
      </c>
      <c r="C140" s="23">
        <f t="shared" ca="1" si="17"/>
        <v>0.98121889297295395</v>
      </c>
      <c r="D140" s="23">
        <f t="shared" ca="1" si="14"/>
        <v>0.9561644999234753</v>
      </c>
      <c r="E140" s="23">
        <f t="shared" ca="1" si="14"/>
        <v>0.92660387862916938</v>
      </c>
      <c r="F140" s="23">
        <f t="shared" ca="1" si="14"/>
        <v>0.89401680498141423</v>
      </c>
      <c r="G140" s="23">
        <f t="shared" ca="1" si="14"/>
        <v>0.85958657433064656</v>
      </c>
      <c r="H140" s="23">
        <f t="shared" ca="1" si="14"/>
        <v>0.82423476536836682</v>
      </c>
      <c r="I140" s="23">
        <f t="shared" ca="1" si="14"/>
        <v>0.78865679421896351</v>
      </c>
      <c r="J140" s="23">
        <f t="shared" ca="1" si="14"/>
        <v>0.75336714545728922</v>
      </c>
      <c r="K140" s="23">
        <f t="shared" ca="1" si="14"/>
        <v>0.71873189238402269</v>
      </c>
      <c r="L140" s="23">
        <f t="shared" ca="1" si="14"/>
        <v>0.68500713082317333</v>
      </c>
      <c r="M140" s="24">
        <f ca="1">C140*'Balance y flujos'!D$12</f>
        <v>7429.6486650474817</v>
      </c>
      <c r="N140" s="24">
        <f ca="1">D140*'Balance y flujos'!E$12</f>
        <v>7239.9403958664434</v>
      </c>
      <c r="O140" s="24">
        <f ca="1">E140*'Balance y flujos'!F$12</f>
        <v>7016.1116130025284</v>
      </c>
      <c r="P140" s="24">
        <f ca="1">F140*'Balance y flujos'!G$12</f>
        <v>6769.3669671760626</v>
      </c>
      <c r="Q140" s="24">
        <f ca="1">G140*'Balance y flujos'!H$12</f>
        <v>-853077.90812965401</v>
      </c>
      <c r="R140" s="24">
        <f ca="1">H140*'Balance y flujos'!I$12</f>
        <v>20889.226535709295</v>
      </c>
      <c r="S140" s="24">
        <f ca="1">I140*'Balance y flujos'!J$12</f>
        <v>19987.546176851021</v>
      </c>
      <c r="T140" s="24">
        <f ca="1">J140*'Balance y flujos'!K$12</f>
        <v>19093.172997846894</v>
      </c>
      <c r="U140" s="24">
        <f ca="1">K140*'Balance y flujos'!L$12</f>
        <v>18215.384680769854</v>
      </c>
      <c r="V140" s="24">
        <f ca="1">L140*'Balance y flujos'!M$12</f>
        <v>702367.8024856291</v>
      </c>
      <c r="W140" s="18">
        <f t="shared" ca="1" si="16"/>
        <v>-44069.707611755352</v>
      </c>
      <c r="X140" s="18">
        <f ca="1">'Metrics and Escenarios'!$N$13-W140</f>
        <v>46977.754367562127</v>
      </c>
    </row>
    <row r="141" spans="1:24" x14ac:dyDescent="0.25">
      <c r="A141">
        <v>136</v>
      </c>
      <c r="B141" s="18">
        <f t="shared" ca="1" si="15"/>
        <v>142.71821613878242</v>
      </c>
      <c r="C141" s="23">
        <f t="shared" ca="1" si="17"/>
        <v>0.97947093754301828</v>
      </c>
      <c r="D141" s="23">
        <f t="shared" ca="1" si="14"/>
        <v>0.95276088779376322</v>
      </c>
      <c r="E141" s="23">
        <f t="shared" ca="1" si="14"/>
        <v>0.92166070421750967</v>
      </c>
      <c r="F141" s="23">
        <f t="shared" ca="1" si="14"/>
        <v>0.88766335714973787</v>
      </c>
      <c r="G141" s="23">
        <f t="shared" ca="1" si="14"/>
        <v>0.85195741356536614</v>
      </c>
      <c r="H141" s="23">
        <f t="shared" ca="1" si="14"/>
        <v>0.81546409524942942</v>
      </c>
      <c r="I141" s="23">
        <f t="shared" ca="1" si="14"/>
        <v>0.77887473560286979</v>
      </c>
      <c r="J141" s="23">
        <f t="shared" ca="1" si="14"/>
        <v>0.74269738855809952</v>
      </c>
      <c r="K141" s="23">
        <f t="shared" ca="1" si="14"/>
        <v>0.70729044175485045</v>
      </c>
      <c r="L141" s="23">
        <f t="shared" ca="1" si="14"/>
        <v>0.67290168810720341</v>
      </c>
      <c r="M141" s="24">
        <f ca="1">C141*'Balance y flujos'!D$12</f>
        <v>7416.4133973415819</v>
      </c>
      <c r="N141" s="24">
        <f ca="1">D141*'Balance y flujos'!E$12</f>
        <v>7214.1687331957046</v>
      </c>
      <c r="O141" s="24">
        <f ca="1">E141*'Balance y flujos'!F$12</f>
        <v>6978.6826056406644</v>
      </c>
      <c r="P141" s="24">
        <f ca="1">F141*'Balance y flujos'!G$12</f>
        <v>6721.2595718342936</v>
      </c>
      <c r="Q141" s="24">
        <f ca="1">G141*'Balance y flujos'!H$12</f>
        <v>-845506.51427499996</v>
      </c>
      <c r="R141" s="24">
        <f ca="1">H141*'Balance y flujos'!I$12</f>
        <v>20666.944580758536</v>
      </c>
      <c r="S141" s="24">
        <f ca="1">I141*'Balance y flujos'!J$12</f>
        <v>19739.63181191175</v>
      </c>
      <c r="T141" s="24">
        <f ca="1">J141*'Balance y flujos'!K$12</f>
        <v>18822.761000788614</v>
      </c>
      <c r="U141" s="24">
        <f ca="1">K141*'Balance y flujos'!L$12</f>
        <v>17925.415045743484</v>
      </c>
      <c r="V141" s="24">
        <f ca="1">L141*'Balance y flujos'!M$12</f>
        <v>689955.56206367316</v>
      </c>
      <c r="W141" s="18">
        <f t="shared" ca="1" si="16"/>
        <v>-50065.675464112195</v>
      </c>
      <c r="X141" s="18">
        <f ca="1">'Metrics and Escenarios'!$N$13-W141</f>
        <v>52973.722219918971</v>
      </c>
    </row>
    <row r="142" spans="1:24" x14ac:dyDescent="0.25">
      <c r="A142">
        <v>137</v>
      </c>
      <c r="B142" s="18">
        <f t="shared" ca="1" si="15"/>
        <v>-230.23670467129023</v>
      </c>
      <c r="C142" s="23">
        <f t="shared" ca="1" si="17"/>
        <v>1.0166905356222227</v>
      </c>
      <c r="D142" s="23">
        <f t="shared" ca="1" si="14"/>
        <v>1.0265459011245188</v>
      </c>
      <c r="E142" s="23">
        <f t="shared" ca="1" si="14"/>
        <v>1.0307723270289357</v>
      </c>
      <c r="F142" s="23">
        <f t="shared" ca="1" si="14"/>
        <v>1.0304743787902801</v>
      </c>
      <c r="G142" s="23">
        <f t="shared" ca="1" si="14"/>
        <v>1.0266065207587705</v>
      </c>
      <c r="H142" s="23">
        <f t="shared" ca="1" si="14"/>
        <v>1.0199718885772662</v>
      </c>
      <c r="I142" s="23">
        <f t="shared" ca="1" si="14"/>
        <v>1.0112259402200949</v>
      </c>
      <c r="J142" s="23">
        <f t="shared" ca="1" si="14"/>
        <v>1.0008977389152007</v>
      </c>
      <c r="K142" s="23">
        <f t="shared" ca="1" si="14"/>
        <v>0.98940209770715215</v>
      </c>
      <c r="L142" s="23">
        <f t="shared" ca="1" si="14"/>
        <v>0.97706595721287259</v>
      </c>
      <c r="M142" s="24">
        <f ca="1">C142*'Balance y flujos'!D$12</f>
        <v>7698.2348534541143</v>
      </c>
      <c r="N142" s="24">
        <f ca="1">D142*'Balance y flujos'!E$12</f>
        <v>7772.858266916769</v>
      </c>
      <c r="O142" s="24">
        <f ca="1">E142*'Balance y flujos'!F$12</f>
        <v>7804.8601574261675</v>
      </c>
      <c r="P142" s="24">
        <f ca="1">F142*'Balance y flujos'!G$12</f>
        <v>7802.6041361148837</v>
      </c>
      <c r="Q142" s="24">
        <f ca="1">G142*'Balance y flujos'!H$12</f>
        <v>-1018833.2034886813</v>
      </c>
      <c r="R142" s="24">
        <f ca="1">H142*'Balance y flujos'!I$12</f>
        <v>25849.945592896085</v>
      </c>
      <c r="S142" s="24">
        <f ca="1">I142*'Balance y flujos'!J$12</f>
        <v>25628.290180895947</v>
      </c>
      <c r="T142" s="24">
        <f ca="1">J142*'Balance y flujos'!K$12</f>
        <v>25366.534494495212</v>
      </c>
      <c r="U142" s="24">
        <f ca="1">K142*'Balance y flujos'!L$12</f>
        <v>25075.191465229953</v>
      </c>
      <c r="V142" s="24">
        <f ca="1">L142*'Balance y flujos'!M$12</f>
        <v>1001828.5042178241</v>
      </c>
      <c r="W142" s="18">
        <f t="shared" ca="1" si="16"/>
        <v>115993.81987657188</v>
      </c>
      <c r="X142" s="18">
        <f ca="1">'Metrics and Escenarios'!$N$13-W142</f>
        <v>-113085.77312076511</v>
      </c>
    </row>
    <row r="143" spans="1:24" x14ac:dyDescent="0.25">
      <c r="A143">
        <v>138</v>
      </c>
      <c r="B143" s="18">
        <f t="shared" ca="1" si="15"/>
        <v>159.98073023808638</v>
      </c>
      <c r="C143" s="23">
        <f t="shared" ca="1" si="17"/>
        <v>0.97778158300094398</v>
      </c>
      <c r="D143" s="23">
        <f t="shared" ca="1" si="14"/>
        <v>0.94947714996085031</v>
      </c>
      <c r="E143" s="23">
        <f t="shared" ca="1" si="14"/>
        <v>0.91689998787704952</v>
      </c>
      <c r="F143" s="23">
        <f t="shared" ca="1" si="14"/>
        <v>0.88155514953592473</v>
      </c>
      <c r="G143" s="23">
        <f t="shared" ca="1" si="14"/>
        <v>0.84463559384296016</v>
      </c>
      <c r="H143" s="23">
        <f t="shared" ca="1" si="14"/>
        <v>0.80706150903089136</v>
      </c>
      <c r="I143" s="23">
        <f t="shared" ca="1" si="14"/>
        <v>0.76951963654822519</v>
      </c>
      <c r="J143" s="23">
        <f t="shared" ca="1" si="14"/>
        <v>0.73251122663890456</v>
      </c>
      <c r="K143" s="23">
        <f t="shared" ca="1" si="14"/>
        <v>0.69638671257796025</v>
      </c>
      <c r="L143" s="23">
        <f t="shared" ca="1" si="14"/>
        <v>0.6613853992591513</v>
      </c>
      <c r="M143" s="24">
        <f ca="1">C143*'Balance y flujos'!D$12</f>
        <v>7403.6218471500788</v>
      </c>
      <c r="N143" s="24">
        <f ca="1">D143*'Balance y flujos'!E$12</f>
        <v>7189.3047414998782</v>
      </c>
      <c r="O143" s="24">
        <f ca="1">E143*'Balance y flujos'!F$12</f>
        <v>6942.6351446134904</v>
      </c>
      <c r="P143" s="24">
        <f ca="1">F143*'Balance y flujos'!G$12</f>
        <v>6675.0091002333047</v>
      </c>
      <c r="Q143" s="24">
        <f ca="1">G143*'Balance y flujos'!H$12</f>
        <v>-838240.13432094315</v>
      </c>
      <c r="R143" s="24">
        <f ca="1">H143*'Balance y flujos'!I$12</f>
        <v>20453.991264082524</v>
      </c>
      <c r="S143" s="24">
        <f ca="1">I143*'Balance y flujos'!J$12</f>
        <v>19502.538217189212</v>
      </c>
      <c r="T143" s="24">
        <f ca="1">J143*'Balance y flujos'!K$12</f>
        <v>18564.605129670534</v>
      </c>
      <c r="U143" s="24">
        <f ca="1">K143*'Balance y flujos'!L$12</f>
        <v>17649.073306192753</v>
      </c>
      <c r="V143" s="24">
        <f ca="1">L143*'Balance y flujos'!M$12</f>
        <v>678147.40689706057</v>
      </c>
      <c r="W143" s="18">
        <f t="shared" ca="1" si="16"/>
        <v>-55711.948673250736</v>
      </c>
      <c r="X143" s="18">
        <f ca="1">'Metrics and Escenarios'!$N$13-W143</f>
        <v>58619.995429057512</v>
      </c>
    </row>
    <row r="144" spans="1:24" x14ac:dyDescent="0.25">
      <c r="A144">
        <v>139</v>
      </c>
      <c r="B144" s="18">
        <f t="shared" ca="1" si="15"/>
        <v>298.59419712391207</v>
      </c>
      <c r="C144" s="23">
        <f t="shared" ca="1" si="17"/>
        <v>0.96432171495274543</v>
      </c>
      <c r="D144" s="23">
        <f t="shared" ca="1" si="14"/>
        <v>0.9235165969287078</v>
      </c>
      <c r="E144" s="23">
        <f t="shared" ca="1" si="14"/>
        <v>0.87955347310663046</v>
      </c>
      <c r="F144" s="23">
        <f t="shared" ca="1" si="14"/>
        <v>0.83400731759236357</v>
      </c>
      <c r="G144" s="23">
        <f t="shared" ca="1" si="14"/>
        <v>0.78807916736387262</v>
      </c>
      <c r="H144" s="23">
        <f t="shared" ca="1" si="14"/>
        <v>0.74265514964764001</v>
      </c>
      <c r="I144" s="23">
        <f t="shared" ca="1" si="14"/>
        <v>0.69836161712280653</v>
      </c>
      <c r="J144" s="23">
        <f t="shared" ca="1" si="14"/>
        <v>0.65562428837455089</v>
      </c>
      <c r="K144" s="23">
        <f t="shared" ca="1" si="14"/>
        <v>0.6147114725259536</v>
      </c>
      <c r="L144" s="23">
        <f t="shared" ca="1" si="14"/>
        <v>0.57577862654657752</v>
      </c>
      <c r="M144" s="24">
        <f ca="1">C144*'Balance y flujos'!D$12</f>
        <v>7301.7056576105342</v>
      </c>
      <c r="N144" s="24">
        <f ca="1">D144*'Balance y flujos'!E$12</f>
        <v>6992.7351589526452</v>
      </c>
      <c r="O144" s="24">
        <f ca="1">E144*'Balance y flujos'!F$12</f>
        <v>6659.8526935260261</v>
      </c>
      <c r="P144" s="24">
        <f ca="1">F144*'Balance y flujos'!G$12</f>
        <v>6314.9837392712443</v>
      </c>
      <c r="Q144" s="24">
        <f ca="1">G144*'Balance y flujos'!H$12</f>
        <v>-782111.94498802093</v>
      </c>
      <c r="R144" s="24">
        <f ca="1">H144*'Balance y flujos'!I$12</f>
        <v>18821.690507033338</v>
      </c>
      <c r="S144" s="24">
        <f ca="1">I144*'Balance y flujos'!J$12</f>
        <v>17699.124857227802</v>
      </c>
      <c r="T144" s="24">
        <f ca="1">J144*'Balance y flujos'!K$12</f>
        <v>16615.999297297789</v>
      </c>
      <c r="U144" s="24">
        <f ca="1">K144*'Balance y flujos'!L$12</f>
        <v>15579.113795273191</v>
      </c>
      <c r="V144" s="24">
        <f ca="1">L144*'Balance y flujos'!M$12</f>
        <v>590371.03476533981</v>
      </c>
      <c r="W144" s="18">
        <f t="shared" ca="1" si="16"/>
        <v>-95755.704516488477</v>
      </c>
      <c r="X144" s="18">
        <f ca="1">'Metrics and Escenarios'!$N$13-W144</f>
        <v>98663.751272295252</v>
      </c>
    </row>
    <row r="145" spans="1:24" x14ac:dyDescent="0.25">
      <c r="A145">
        <v>140</v>
      </c>
      <c r="B145" s="18">
        <f t="shared" ca="1" si="15"/>
        <v>222.41519286441815</v>
      </c>
      <c r="C145" s="23">
        <f t="shared" ca="1" si="17"/>
        <v>0.97169587389847478</v>
      </c>
      <c r="D145" s="23">
        <f t="shared" ca="1" si="14"/>
        <v>0.93769484610848863</v>
      </c>
      <c r="E145" s="23">
        <f t="shared" ca="1" si="14"/>
        <v>0.89988597697330308</v>
      </c>
      <c r="F145" s="23">
        <f t="shared" ca="1" si="14"/>
        <v>0.85981201497509141</v>
      </c>
      <c r="G145" s="23">
        <f t="shared" ca="1" si="14"/>
        <v>0.81867571506284875</v>
      </c>
      <c r="H145" s="23">
        <f t="shared" ca="1" si="14"/>
        <v>0.77738770842412519</v>
      </c>
      <c r="I145" s="23">
        <f t="shared" ca="1" si="14"/>
        <v>0.73661277546925519</v>
      </c>
      <c r="J145" s="23">
        <f t="shared" ca="1" si="14"/>
        <v>0.69682276594550174</v>
      </c>
      <c r="K145" s="23">
        <f t="shared" ca="1" si="14"/>
        <v>0.65833512566353469</v>
      </c>
      <c r="L145" s="23">
        <f t="shared" ca="1" si="14"/>
        <v>0.62135480424576317</v>
      </c>
      <c r="M145" s="24">
        <f ca="1">C145*'Balance y flujos'!D$12</f>
        <v>7357.5417310487337</v>
      </c>
      <c r="N145" s="24">
        <f ca="1">D145*'Balance y flujos'!E$12</f>
        <v>7100.0908273418927</v>
      </c>
      <c r="O145" s="24">
        <f ca="1">E145*'Balance y flujos'!F$12</f>
        <v>6813.8074953464402</v>
      </c>
      <c r="P145" s="24">
        <f ca="1">F145*'Balance y flujos'!G$12</f>
        <v>6510.3732052044306</v>
      </c>
      <c r="Q145" s="24">
        <f ca="1">G145*'Balance y flujos'!H$12</f>
        <v>-812476.82001803932</v>
      </c>
      <c r="R145" s="24">
        <f ca="1">H145*'Balance y flujos'!I$12</f>
        <v>19701.94491867852</v>
      </c>
      <c r="S145" s="24">
        <f ca="1">I145*'Balance y flujos'!J$12</f>
        <v>18668.553890708507</v>
      </c>
      <c r="T145" s="24">
        <f ca="1">J145*'Balance y flujos'!K$12</f>
        <v>17660.124547852236</v>
      </c>
      <c r="U145" s="24">
        <f ca="1">K145*'Balance y flujos'!L$12</f>
        <v>16684.702167657455</v>
      </c>
      <c r="V145" s="24">
        <f ca="1">L145*'Balance y flujos'!M$12</f>
        <v>637102.28519451956</v>
      </c>
      <c r="W145" s="18">
        <f t="shared" ca="1" si="16"/>
        <v>-74877.396039681626</v>
      </c>
      <c r="X145" s="18">
        <f ca="1">'Metrics and Escenarios'!$N$13-W145</f>
        <v>77785.442795488401</v>
      </c>
    </row>
    <row r="146" spans="1:24" x14ac:dyDescent="0.25">
      <c r="A146">
        <v>141</v>
      </c>
      <c r="B146" s="18">
        <f t="shared" ca="1" si="15"/>
        <v>112.45869256859137</v>
      </c>
      <c r="C146" s="23">
        <f t="shared" ca="1" si="17"/>
        <v>0.98243925866933801</v>
      </c>
      <c r="D146" s="23">
        <f t="shared" ca="1" si="14"/>
        <v>0.95854438884862059</v>
      </c>
      <c r="E146" s="23">
        <f t="shared" ca="1" si="14"/>
        <v>0.93006549940502514</v>
      </c>
      <c r="F146" s="23">
        <f t="shared" ca="1" si="14"/>
        <v>0.89847275071449362</v>
      </c>
      <c r="G146" s="23">
        <f t="shared" ca="1" si="14"/>
        <v>0.86494533057481371</v>
      </c>
      <c r="H146" s="23">
        <f t="shared" ca="1" si="14"/>
        <v>0.83040464603839104</v>
      </c>
      <c r="I146" s="23">
        <f t="shared" ca="1" si="14"/>
        <v>0.79554856685719511</v>
      </c>
      <c r="J146" s="23">
        <f t="shared" ca="1" si="14"/>
        <v>0.76089570412015728</v>
      </c>
      <c r="K146" s="23">
        <f t="shared" ca="1" si="14"/>
        <v>0.72681717080523989</v>
      </c>
      <c r="L146" s="23">
        <f t="shared" ca="1" si="14"/>
        <v>0.69357457100894049</v>
      </c>
      <c r="M146" s="24">
        <f ca="1">C146*'Balance y flujos'!D$12</f>
        <v>7438.8890989934062</v>
      </c>
      <c r="N146" s="24">
        <f ca="1">D146*'Balance y flujos'!E$12</f>
        <v>7257.9605733235785</v>
      </c>
      <c r="O146" s="24">
        <f ca="1">E146*'Balance y flujos'!F$12</f>
        <v>7042.3225088183572</v>
      </c>
      <c r="P146" s="24">
        <f ca="1">F146*'Balance y flujos'!G$12</f>
        <v>6803.1067488948911</v>
      </c>
      <c r="Q146" s="24">
        <f ca="1">G146*'Balance y flujos'!H$12</f>
        <v>-858396.08864045434</v>
      </c>
      <c r="R146" s="24">
        <f ca="1">H146*'Balance y flujos'!I$12</f>
        <v>21045.594648812155</v>
      </c>
      <c r="S146" s="24">
        <f ca="1">I146*'Balance y flujos'!J$12</f>
        <v>20162.209762908667</v>
      </c>
      <c r="T146" s="24">
        <f ca="1">J146*'Balance y flujos'!K$12</f>
        <v>19283.975150344966</v>
      </c>
      <c r="U146" s="24">
        <f ca="1">K146*'Balance y flujos'!L$12</f>
        <v>18420.296217678402</v>
      </c>
      <c r="V146" s="24">
        <f ca="1">L146*'Balance y flujos'!M$12</f>
        <v>711152.37401114462</v>
      </c>
      <c r="W146" s="18">
        <f t="shared" ca="1" si="16"/>
        <v>-39789.359919535345</v>
      </c>
      <c r="X146" s="18">
        <f ca="1">'Metrics and Escenarios'!$N$13-W146</f>
        <v>42697.406675342121</v>
      </c>
    </row>
    <row r="147" spans="1:24" x14ac:dyDescent="0.25">
      <c r="A147">
        <v>142</v>
      </c>
      <c r="B147" s="18">
        <f t="shared" ca="1" si="15"/>
        <v>-144.95188795690498</v>
      </c>
      <c r="C147" s="23">
        <f t="shared" ca="1" si="17"/>
        <v>1.0080565786281397</v>
      </c>
      <c r="D147" s="23">
        <f t="shared" ca="1" si="14"/>
        <v>1.0091846315108883</v>
      </c>
      <c r="E147" s="23">
        <f t="shared" ca="1" si="14"/>
        <v>1.0047340788208408</v>
      </c>
      <c r="F147" s="23">
        <f t="shared" ca="1" si="14"/>
        <v>0.99591370318684813</v>
      </c>
      <c r="G147" s="23">
        <f t="shared" ca="1" si="14"/>
        <v>0.98374979716856892</v>
      </c>
      <c r="H147" s="23">
        <f t="shared" ca="1" si="14"/>
        <v>0.96909190796255895</v>
      </c>
      <c r="I147" s="23">
        <f t="shared" ca="1" si="14"/>
        <v>0.952623068349711</v>
      </c>
      <c r="J147" s="23">
        <f t="shared" ca="1" si="14"/>
        <v>0.93488615432887767</v>
      </c>
      <c r="K147" s="23">
        <f t="shared" ca="1" si="14"/>
        <v>0.91630060655260748</v>
      </c>
      <c r="L147" s="23">
        <f t="shared" ca="1" si="14"/>
        <v>0.89719151283783694</v>
      </c>
      <c r="M147" s="24">
        <f ca="1">C147*'Balance y flujos'!D$12</f>
        <v>7632.8597699589227</v>
      </c>
      <c r="N147" s="24">
        <f ca="1">D147*'Balance y flujos'!E$12</f>
        <v>7641.4012245257245</v>
      </c>
      <c r="O147" s="24">
        <f ca="1">E147*'Balance y flujos'!F$12</f>
        <v>7607.7022781549003</v>
      </c>
      <c r="P147" s="24">
        <f ca="1">F147*'Balance y flujos'!G$12</f>
        <v>7540.9156594670385</v>
      </c>
      <c r="Q147" s="24">
        <f ca="1">G147*'Balance y flujos'!H$12</f>
        <v>-976300.98486010521</v>
      </c>
      <c r="R147" s="24">
        <f ca="1">H147*'Balance y flujos'!I$12</f>
        <v>24560.454435946271</v>
      </c>
      <c r="S147" s="24">
        <f ca="1">I147*'Balance y flujos'!J$12</f>
        <v>24143.071748503702</v>
      </c>
      <c r="T147" s="24">
        <f ca="1">J147*'Balance y flujos'!K$12</f>
        <v>23693.55125920476</v>
      </c>
      <c r="U147" s="24">
        <f ca="1">K147*'Balance y flujos'!L$12</f>
        <v>23222.523180675162</v>
      </c>
      <c r="V147" s="24">
        <f ca="1">L147*'Balance y flujos'!M$12</f>
        <v>919929.73930564348</v>
      </c>
      <c r="W147" s="18">
        <f t="shared" ca="1" si="16"/>
        <v>69671.234001974692</v>
      </c>
      <c r="X147" s="18">
        <f ca="1">'Metrics and Escenarios'!$N$13-W147</f>
        <v>-66763.187246167916</v>
      </c>
    </row>
    <row r="148" spans="1:24" x14ac:dyDescent="0.25">
      <c r="A148">
        <v>143</v>
      </c>
      <c r="B148" s="18">
        <f t="shared" ca="1" si="15"/>
        <v>10.981275497211044</v>
      </c>
      <c r="C148" s="23">
        <f t="shared" ca="1" si="17"/>
        <v>0.9924595542068374</v>
      </c>
      <c r="D148" s="23">
        <f t="shared" ca="1" si="14"/>
        <v>0.97819726834796217</v>
      </c>
      <c r="E148" s="23">
        <f t="shared" ca="1" si="14"/>
        <v>0.95881508750423861</v>
      </c>
      <c r="F148" s="23">
        <f t="shared" ca="1" si="14"/>
        <v>0.93569291937962662</v>
      </c>
      <c r="G148" s="23">
        <f t="shared" ca="1" si="14"/>
        <v>0.90996397591675349</v>
      </c>
      <c r="H148" s="23">
        <f t="shared" ca="1" si="14"/>
        <v>0.88253597917435234</v>
      </c>
      <c r="I148" s="23">
        <f t="shared" ca="1" si="14"/>
        <v>0.85411520900959137</v>
      </c>
      <c r="J148" s="23">
        <f t="shared" ca="1" si="14"/>
        <v>0.82524328274211278</v>
      </c>
      <c r="K148" s="23">
        <f t="shared" ca="1" si="14"/>
        <v>0.79632280441347303</v>
      </c>
      <c r="L148" s="23">
        <f t="shared" ca="1" si="14"/>
        <v>0.76765174980812845</v>
      </c>
      <c r="M148" s="24">
        <f ca="1">C148*'Balance y flujos'!D$12</f>
        <v>7514.7613390172392</v>
      </c>
      <c r="N148" s="24">
        <f ca="1">D148*'Balance y flujos'!E$12</f>
        <v>7406.7693569520925</v>
      </c>
      <c r="O148" s="24">
        <f ca="1">E148*'Balance y flujos'!F$12</f>
        <v>7260.0102647020731</v>
      </c>
      <c r="P148" s="24">
        <f ca="1">F148*'Balance y flujos'!G$12</f>
        <v>7084.9325254022024</v>
      </c>
      <c r="Q148" s="24">
        <f ca="1">G148*'Balance y flujos'!H$12</f>
        <v>-903073.85925947316</v>
      </c>
      <c r="R148" s="24">
        <f ca="1">H148*'Balance y flujos'!I$12</f>
        <v>22366.799811759796</v>
      </c>
      <c r="S148" s="24">
        <f ca="1">I148*'Balance y flujos'!J$12</f>
        <v>21646.509997212008</v>
      </c>
      <c r="T148" s="24">
        <f ca="1">J148*'Balance y flujos'!K$12</f>
        <v>20914.786180570871</v>
      </c>
      <c r="U148" s="24">
        <f ca="1">K148*'Balance y flujos'!L$12</f>
        <v>20181.831871056842</v>
      </c>
      <c r="V148" s="24">
        <f ca="1">L148*'Balance y flujos'!M$12</f>
        <v>787106.94871023856</v>
      </c>
      <c r="W148" s="18">
        <f t="shared" ca="1" si="16"/>
        <v>-1590.5092025615741</v>
      </c>
      <c r="X148" s="18">
        <f ca="1">'Metrics and Escenarios'!$N$13-W148</f>
        <v>4498.5559583683498</v>
      </c>
    </row>
    <row r="149" spans="1:24" x14ac:dyDescent="0.25">
      <c r="A149">
        <v>144</v>
      </c>
      <c r="B149" s="18">
        <f t="shared" ca="1" si="15"/>
        <v>-190.16515038397915</v>
      </c>
      <c r="C149" s="23">
        <f t="shared" ca="1" si="17"/>
        <v>1.0126246503807153</v>
      </c>
      <c r="D149" s="23">
        <f t="shared" ca="1" si="14"/>
        <v>1.0183517223700669</v>
      </c>
      <c r="E149" s="23">
        <f t="shared" ca="1" si="14"/>
        <v>1.0184551160545077</v>
      </c>
      <c r="F149" s="23">
        <f t="shared" ca="1" si="14"/>
        <v>1.0140889634039183</v>
      </c>
      <c r="G149" s="23">
        <f t="shared" ca="1" si="14"/>
        <v>1.0062423485347503</v>
      </c>
      <c r="H149" s="23">
        <f t="shared" ca="1" si="14"/>
        <v>0.99574122852270841</v>
      </c>
      <c r="I149" s="23">
        <f t="shared" ca="1" si="14"/>
        <v>0.98325508996220878</v>
      </c>
      <c r="J149" s="23">
        <f t="shared" ca="1" si="14"/>
        <v>0.9693205593059504</v>
      </c>
      <c r="K149" s="23">
        <f t="shared" ca="1" si="14"/>
        <v>0.95435566851031284</v>
      </c>
      <c r="L149" s="23">
        <f t="shared" ca="1" si="14"/>
        <v>0.93868748352838716</v>
      </c>
      <c r="M149" s="24">
        <f ca="1">C149*'Balance y flujos'!D$12</f>
        <v>7667.4485538087047</v>
      </c>
      <c r="N149" s="24">
        <f ca="1">D149*'Balance y flujos'!E$12</f>
        <v>7710.8131211494301</v>
      </c>
      <c r="O149" s="24">
        <f ca="1">E149*'Balance y flujos'!F$12</f>
        <v>7711.5960032923249</v>
      </c>
      <c r="P149" s="24">
        <f ca="1">F149*'Balance y flujos'!G$12</f>
        <v>7678.5361219099359</v>
      </c>
      <c r="Q149" s="24">
        <f ca="1">G149*'Balance y flujos'!H$12</f>
        <v>-998623.22585473943</v>
      </c>
      <c r="R149" s="24">
        <f ca="1">H149*'Balance y flujos'!I$12</f>
        <v>25235.84901719146</v>
      </c>
      <c r="S149" s="24">
        <f ca="1">I149*'Balance y flujos'!J$12</f>
        <v>24919.403038563072</v>
      </c>
      <c r="T149" s="24">
        <f ca="1">J149*'Balance y flujos'!K$12</f>
        <v>24566.249325837456</v>
      </c>
      <c r="U149" s="24">
        <f ca="1">K149*'Balance y flujos'!L$12</f>
        <v>24186.982389951158</v>
      </c>
      <c r="V149" s="24">
        <f ca="1">L149*'Balance y flujos'!M$12</f>
        <v>962477.37484763516</v>
      </c>
      <c r="W149" s="18">
        <f t="shared" ca="1" si="16"/>
        <v>93531.026564599248</v>
      </c>
      <c r="X149" s="18">
        <f ca="1">'Metrics and Escenarios'!$N$13-W149</f>
        <v>-90622.979808792472</v>
      </c>
    </row>
    <row r="150" spans="1:24" x14ac:dyDescent="0.25">
      <c r="A150">
        <v>145</v>
      </c>
      <c r="B150" s="18">
        <f t="shared" ca="1" si="15"/>
        <v>29.140233701664052</v>
      </c>
      <c r="C150" s="23">
        <f t="shared" ca="1" si="17"/>
        <v>0.99065898636697725</v>
      </c>
      <c r="D150" s="23">
        <f t="shared" ca="1" si="14"/>
        <v>0.97465110305017622</v>
      </c>
      <c r="E150" s="23">
        <f t="shared" ca="1" si="14"/>
        <v>0.95360596429461797</v>
      </c>
      <c r="F150" s="23">
        <f t="shared" ca="1" si="14"/>
        <v>0.92892105969033412</v>
      </c>
      <c r="G150" s="23">
        <f t="shared" ca="1" si="14"/>
        <v>0.90173937107837632</v>
      </c>
      <c r="H150" s="23">
        <f t="shared" ca="1" si="14"/>
        <v>0.87297261164068618</v>
      </c>
      <c r="I150" s="23">
        <f t="shared" ca="1" si="14"/>
        <v>0.84332703033126077</v>
      </c>
      <c r="J150" s="23">
        <f t="shared" ca="1" si="14"/>
        <v>0.81334149505494158</v>
      </c>
      <c r="K150" s="23">
        <f t="shared" ca="1" si="14"/>
        <v>0.78341422134991134</v>
      </c>
      <c r="L150" s="23">
        <f t="shared" ca="1" si="14"/>
        <v>0.7538377968561879</v>
      </c>
      <c r="M150" s="24">
        <f ca="1">C150*'Balance y flujos'!D$12</f>
        <v>7501.1276976926083</v>
      </c>
      <c r="N150" s="24">
        <f ca="1">D150*'Balance y flujos'!E$12</f>
        <v>7379.9183021472818</v>
      </c>
      <c r="O150" s="24">
        <f ca="1">E150*'Balance y flujos'!F$12</f>
        <v>7220.5675312023504</v>
      </c>
      <c r="P150" s="24">
        <f ca="1">F150*'Balance y flujos'!G$12</f>
        <v>7033.6569755113915</v>
      </c>
      <c r="Q150" s="24">
        <f ca="1">G150*'Balance y flujos'!H$12</f>
        <v>-894911.52994880499</v>
      </c>
      <c r="R150" s="24">
        <f ca="1">H150*'Balance y flujos'!I$12</f>
        <v>22124.427906025248</v>
      </c>
      <c r="S150" s="24">
        <f ca="1">I150*'Balance y flujos'!J$12</f>
        <v>21373.096744352384</v>
      </c>
      <c r="T150" s="24">
        <f ca="1">J150*'Balance y flujos'!K$12</f>
        <v>20613.149863318318</v>
      </c>
      <c r="U150" s="24">
        <f ca="1">K150*'Balance y flujos'!L$12</f>
        <v>19854.679550868979</v>
      </c>
      <c r="V150" s="24">
        <f ca="1">L150*'Balance y flujos'!M$12</f>
        <v>772942.89794067224</v>
      </c>
      <c r="W150" s="18">
        <f t="shared" ca="1" si="16"/>
        <v>-8868.0074370143702</v>
      </c>
      <c r="X150" s="18">
        <f ca="1">'Metrics and Escenarios'!$N$13-W150</f>
        <v>11776.054192821146</v>
      </c>
    </row>
    <row r="151" spans="1:24" x14ac:dyDescent="0.25">
      <c r="A151">
        <v>146</v>
      </c>
      <c r="B151" s="18">
        <f t="shared" ca="1" si="15"/>
        <v>-121.53031630365012</v>
      </c>
      <c r="C151" s="23">
        <f t="shared" ca="1" si="17"/>
        <v>1.005698314480149</v>
      </c>
      <c r="D151" s="23">
        <f t="shared" ca="1" si="14"/>
        <v>1.0044683483795942</v>
      </c>
      <c r="E151" s="23">
        <f t="shared" ca="1" si="14"/>
        <v>0.99769908798014229</v>
      </c>
      <c r="F151" s="23">
        <f t="shared" ca="1" si="14"/>
        <v>0.98662692762469562</v>
      </c>
      <c r="G151" s="23">
        <f t="shared" ca="1" si="14"/>
        <v>0.97229650838699877</v>
      </c>
      <c r="H151" s="23">
        <f t="shared" ca="1" si="14"/>
        <v>0.9555685586091478</v>
      </c>
      <c r="I151" s="23">
        <f t="shared" ca="1" si="14"/>
        <v>0.93713205310154457</v>
      </c>
      <c r="J151" s="23">
        <f t="shared" ca="1" si="14"/>
        <v>0.91753204383228193</v>
      </c>
      <c r="K151" s="23">
        <f t="shared" ca="1" si="14"/>
        <v>0.89718767865353111</v>
      </c>
      <c r="L151" s="23">
        <f t="shared" ca="1" si="14"/>
        <v>0.87642205367111936</v>
      </c>
      <c r="M151" s="24">
        <f ca="1">C151*'Balance y flujos'!D$12</f>
        <v>7615.0033322115187</v>
      </c>
      <c r="N151" s="24">
        <f ca="1">D151*'Balance y flujos'!E$12</f>
        <v>7605.6902053827507</v>
      </c>
      <c r="O151" s="24">
        <f ca="1">E151*'Balance y flujos'!F$12</f>
        <v>7554.4343369416474</v>
      </c>
      <c r="P151" s="24">
        <f ca="1">F151*'Balance y flujos'!G$12</f>
        <v>7470.5975274456605</v>
      </c>
      <c r="Q151" s="24">
        <f ca="1">G151*'Balance y flujos'!H$12</f>
        <v>-964934.41873778647</v>
      </c>
      <c r="R151" s="24">
        <f ca="1">H151*'Balance y flujos'!I$12</f>
        <v>24217.721612684814</v>
      </c>
      <c r="S151" s="24">
        <f ca="1">I151*'Balance y flujos'!J$12</f>
        <v>23750.470828979935</v>
      </c>
      <c r="T151" s="24">
        <f ca="1">J151*'Balance y flujos'!K$12</f>
        <v>23253.73245912405</v>
      </c>
      <c r="U151" s="24">
        <f ca="1">K151*'Balance y flujos'!L$12</f>
        <v>22738.129295073832</v>
      </c>
      <c r="V151" s="24">
        <f ca="1">L151*'Balance y flujos'!M$12</f>
        <v>898633.90348534728</v>
      </c>
      <c r="W151" s="18">
        <f t="shared" ca="1" si="16"/>
        <v>57905.264345405041</v>
      </c>
      <c r="X151" s="18">
        <f ca="1">'Metrics and Escenarios'!$N$13-W151</f>
        <v>-54997.217589598265</v>
      </c>
    </row>
    <row r="152" spans="1:24" x14ac:dyDescent="0.25">
      <c r="A152">
        <v>147</v>
      </c>
      <c r="B152" s="18">
        <f t="shared" ca="1" si="15"/>
        <v>-115.1234332265944</v>
      </c>
      <c r="C152" s="23">
        <f t="shared" ca="1" si="17"/>
        <v>1.0050541816951881</v>
      </c>
      <c r="D152" s="23">
        <f t="shared" ca="1" si="14"/>
        <v>1.0031820704063157</v>
      </c>
      <c r="E152" s="23">
        <f t="shared" ca="1" si="14"/>
        <v>0.99578328729575816</v>
      </c>
      <c r="F152" s="23">
        <f t="shared" ca="1" si="14"/>
        <v>0.98410168344923177</v>
      </c>
      <c r="G152" s="23">
        <f t="shared" ca="1" si="14"/>
        <v>0.96918679691305143</v>
      </c>
      <c r="H152" s="23">
        <f t="shared" ca="1" si="14"/>
        <v>0.95190228033256707</v>
      </c>
      <c r="I152" s="23">
        <f t="shared" ca="1" si="14"/>
        <v>0.93293859673057433</v>
      </c>
      <c r="J152" s="23">
        <f t="shared" ca="1" si="14"/>
        <v>0.91284125900604651</v>
      </c>
      <c r="K152" s="23">
        <f t="shared" ca="1" si="14"/>
        <v>0.89202920642437644</v>
      </c>
      <c r="L152" s="23">
        <f t="shared" ca="1" si="14"/>
        <v>0.8708248694457007</v>
      </c>
      <c r="M152" s="24">
        <f ca="1">C152*'Balance y flujos'!D$12</f>
        <v>7610.1260511887303</v>
      </c>
      <c r="N152" s="24">
        <f ca="1">D152*'Balance y flujos'!E$12</f>
        <v>7595.9506931337619</v>
      </c>
      <c r="O152" s="24">
        <f ca="1">E152*'Balance y flujos'!F$12</f>
        <v>7539.9281690527414</v>
      </c>
      <c r="P152" s="24">
        <f ca="1">F152*'Balance y flujos'!G$12</f>
        <v>7451.4767408897596</v>
      </c>
      <c r="Q152" s="24">
        <f ca="1">G152*'Balance y flujos'!H$12</f>
        <v>-961848.25355291553</v>
      </c>
      <c r="R152" s="24">
        <f ca="1">H152*'Balance y flujos'!I$12</f>
        <v>24124.804253844439</v>
      </c>
      <c r="S152" s="24">
        <f ca="1">I152*'Balance y flujos'!J$12</f>
        <v>23644.192783232058</v>
      </c>
      <c r="T152" s="24">
        <f ca="1">J152*'Balance y flujos'!K$12</f>
        <v>23134.850229227199</v>
      </c>
      <c r="U152" s="24">
        <f ca="1">K152*'Balance y flujos'!L$12</f>
        <v>22607.394097408614</v>
      </c>
      <c r="V152" s="24">
        <f ca="1">L152*'Balance y flujos'!M$12</f>
        <v>892894.86544089613</v>
      </c>
      <c r="W152" s="18">
        <f t="shared" ca="1" si="16"/>
        <v>54755.33490595792</v>
      </c>
      <c r="X152" s="18">
        <f ca="1">'Metrics and Escenarios'!$N$13-W152</f>
        <v>-51847.288150151144</v>
      </c>
    </row>
    <row r="153" spans="1:24" x14ac:dyDescent="0.25">
      <c r="A153">
        <v>148</v>
      </c>
      <c r="B153" s="18">
        <f t="shared" ca="1" si="15"/>
        <v>223.85396664737587</v>
      </c>
      <c r="C153" s="23">
        <f t="shared" ca="1" si="17"/>
        <v>0.97155607890054752</v>
      </c>
      <c r="D153" s="23">
        <f t="shared" ca="1" si="14"/>
        <v>0.93742505877444549</v>
      </c>
      <c r="E153" s="23">
        <f t="shared" ca="1" si="14"/>
        <v>0.89949764108306074</v>
      </c>
      <c r="F153" s="23">
        <f t="shared" ca="1" si="14"/>
        <v>0.85931732734329702</v>
      </c>
      <c r="G153" s="23">
        <f t="shared" ca="1" si="14"/>
        <v>0.81808698227377585</v>
      </c>
      <c r="H153" s="23">
        <f t="shared" ca="1" si="14"/>
        <v>0.77671690697280138</v>
      </c>
      <c r="I153" s="23">
        <f t="shared" ca="1" si="14"/>
        <v>0.73587127552499476</v>
      </c>
      <c r="J153" s="23">
        <f t="shared" ca="1" si="14"/>
        <v>0.696021171097853</v>
      </c>
      <c r="K153" s="23">
        <f t="shared" ca="1" si="14"/>
        <v>0.65748320157201101</v>
      </c>
      <c r="L153" s="23">
        <f t="shared" ca="1" si="14"/>
        <v>0.62046145805914321</v>
      </c>
      <c r="M153" s="24">
        <f ca="1">C153*'Balance y flujos'!D$12</f>
        <v>7356.4832233832485</v>
      </c>
      <c r="N153" s="24">
        <f ca="1">D153*'Balance y flujos'!E$12</f>
        <v>7098.0480363595998</v>
      </c>
      <c r="O153" s="24">
        <f ca="1">E153*'Balance y flujos'!F$12</f>
        <v>6810.8670717068308</v>
      </c>
      <c r="P153" s="24">
        <f ca="1">F153*'Balance y flujos'!G$12</f>
        <v>6506.6275014379235</v>
      </c>
      <c r="Q153" s="24">
        <f ca="1">G153*'Balance y flujos'!H$12</f>
        <v>-811892.54502916953</v>
      </c>
      <c r="R153" s="24">
        <f ca="1">H153*'Balance y flujos'!I$12</f>
        <v>19684.944272666067</v>
      </c>
      <c r="S153" s="24">
        <f ca="1">I153*'Balance y flujos'!J$12</f>
        <v>18649.761477475429</v>
      </c>
      <c r="T153" s="24">
        <f ca="1">J153*'Balance y flujos'!K$12</f>
        <v>17639.809102464649</v>
      </c>
      <c r="U153" s="24">
        <f ca="1">K153*'Balance y flujos'!L$12</f>
        <v>16663.111188865005</v>
      </c>
      <c r="V153" s="24">
        <f ca="1">L153*'Balance y flujos'!M$12</f>
        <v>636186.29823654273</v>
      </c>
      <c r="W153" s="18">
        <f t="shared" ca="1" si="16"/>
        <v>-75296.594918267918</v>
      </c>
      <c r="X153" s="18">
        <f ca="1">'Metrics and Escenarios'!$N$13-W153</f>
        <v>78204.641674074694</v>
      </c>
    </row>
    <row r="154" spans="1:24" x14ac:dyDescent="0.25">
      <c r="A154">
        <v>149</v>
      </c>
      <c r="B154" s="18">
        <f t="shared" ca="1" si="15"/>
        <v>-41.362904087089646</v>
      </c>
      <c r="C154" s="23">
        <f t="shared" ca="1" si="17"/>
        <v>0.99766812233916313</v>
      </c>
      <c r="D154" s="23">
        <f t="shared" ca="1" si="14"/>
        <v>0.98849164610157103</v>
      </c>
      <c r="E154" s="23">
        <f t="shared" ca="1" si="14"/>
        <v>0.97399044363536336</v>
      </c>
      <c r="F154" s="23">
        <f t="shared" ca="1" si="14"/>
        <v>0.95549068699316952</v>
      </c>
      <c r="G154" s="23">
        <f t="shared" ca="1" si="14"/>
        <v>0.93409402433480626</v>
      </c>
      <c r="H154" s="23">
        <f t="shared" ca="1" si="14"/>
        <v>0.91069319778477198</v>
      </c>
      <c r="I154" s="23">
        <f t="shared" ca="1" si="14"/>
        <v>0.885991197595692</v>
      </c>
      <c r="J154" s="23">
        <f t="shared" ca="1" si="14"/>
        <v>0.86053438545108651</v>
      </c>
      <c r="K154" s="23">
        <f t="shared" ca="1" si="14"/>
        <v>0.83473507448864281</v>
      </c>
      <c r="L154" s="23">
        <f t="shared" ca="1" si="14"/>
        <v>0.80890409231432703</v>
      </c>
      <c r="M154" s="24">
        <f ca="1">C154*'Balance y flujos'!D$12</f>
        <v>7554.1998695513321</v>
      </c>
      <c r="N154" s="24">
        <f ca="1">D154*'Balance y flujos'!E$12</f>
        <v>7484.7169081889633</v>
      </c>
      <c r="O154" s="24">
        <f ca="1">E154*'Balance y flujos'!F$12</f>
        <v>7374.9158838546173</v>
      </c>
      <c r="P154" s="24">
        <f ca="1">F154*'Balance y flujos'!G$12</f>
        <v>7234.8383810418309</v>
      </c>
      <c r="Q154" s="24">
        <f ca="1">G154*'Balance y flujos'!H$12</f>
        <v>-927021.19841326226</v>
      </c>
      <c r="R154" s="24">
        <f ca="1">H154*'Balance y flujos'!I$12</f>
        <v>23080.410233064551</v>
      </c>
      <c r="S154" s="24">
        <f ca="1">I154*'Balance y flujos'!J$12</f>
        <v>22454.368115556666</v>
      </c>
      <c r="T154" s="24">
        <f ca="1">J154*'Balance y flujos'!K$12</f>
        <v>21809.196208098969</v>
      </c>
      <c r="U154" s="24">
        <f ca="1">K154*'Balance y flujos'!L$12</f>
        <v>21155.344085131506</v>
      </c>
      <c r="V154" s="24">
        <f ca="1">L154*'Balance y flujos'!M$12</f>
        <v>829404.78160818922</v>
      </c>
      <c r="W154" s="18">
        <f t="shared" ca="1" si="16"/>
        <v>20531.572879415471</v>
      </c>
      <c r="X154" s="18">
        <f ca="1">'Metrics and Escenarios'!$N$13-W154</f>
        <v>-17623.526123608695</v>
      </c>
    </row>
    <row r="155" spans="1:24" x14ac:dyDescent="0.25">
      <c r="A155">
        <v>150</v>
      </c>
      <c r="B155" s="18">
        <f t="shared" ca="1" si="15"/>
        <v>-338.85547384304891</v>
      </c>
      <c r="C155" s="23">
        <f t="shared" ca="1" si="17"/>
        <v>1.0277938955829775</v>
      </c>
      <c r="D155" s="23">
        <f t="shared" ca="1" si="14"/>
        <v>1.0490903196871648</v>
      </c>
      <c r="E155" s="23">
        <f t="shared" ca="1" si="14"/>
        <v>1.064913935412179</v>
      </c>
      <c r="F155" s="23">
        <f t="shared" ca="1" si="14"/>
        <v>1.0762327683601798</v>
      </c>
      <c r="G155" s="23">
        <f t="shared" ca="1" si="14"/>
        <v>1.0839026660407545</v>
      </c>
      <c r="H155" s="23">
        <f t="shared" ca="1" si="14"/>
        <v>1.0886586348629974</v>
      </c>
      <c r="I155" s="23">
        <f t="shared" ca="1" si="14"/>
        <v>1.0911111006135663</v>
      </c>
      <c r="J155" s="23">
        <f t="shared" ca="1" si="14"/>
        <v>1.0917613959015562</v>
      </c>
      <c r="K155" s="23">
        <f t="shared" ca="1" si="14"/>
        <v>1.0910084284373496</v>
      </c>
      <c r="L155" s="23">
        <f t="shared" ca="1" si="14"/>
        <v>1.0891718642337103</v>
      </c>
      <c r="M155" s="24">
        <f ca="1">C155*'Balance y flujos'!D$12</f>
        <v>7782.3079018847438</v>
      </c>
      <c r="N155" s="24">
        <f ca="1">D155*'Balance y flujos'!E$12</f>
        <v>7943.5613694332142</v>
      </c>
      <c r="O155" s="24">
        <f ca="1">E155*'Balance y flujos'!F$12</f>
        <v>8063.375517213608</v>
      </c>
      <c r="P155" s="24">
        <f ca="1">F155*'Balance y flujos'!G$12</f>
        <v>8149.0800961860059</v>
      </c>
      <c r="Q155" s="24">
        <f ca="1">G155*'Balance y flujos'!H$12</f>
        <v>-1075695.510579865</v>
      </c>
      <c r="R155" s="24">
        <f ca="1">H155*'Balance y flujos'!I$12</f>
        <v>27590.727544167192</v>
      </c>
      <c r="S155" s="24">
        <f ca="1">I155*'Balance y flujos'!J$12</f>
        <v>27652.882302480266</v>
      </c>
      <c r="T155" s="24">
        <f ca="1">J155*'Balance y flujos'!K$12</f>
        <v>27669.363244751432</v>
      </c>
      <c r="U155" s="24">
        <f ca="1">K155*'Balance y flujos'!L$12</f>
        <v>27650.28020118823</v>
      </c>
      <c r="V155" s="24">
        <f ca="1">L155*'Balance y flujos'!M$12</f>
        <v>1116775.5989513674</v>
      </c>
      <c r="W155" s="18">
        <f t="shared" ca="1" si="16"/>
        <v>183581.66654880717</v>
      </c>
      <c r="X155" s="18">
        <f ca="1">'Metrics and Escenarios'!$N$13-W155</f>
        <v>-180673.6197930004</v>
      </c>
    </row>
    <row r="156" spans="1:24" x14ac:dyDescent="0.25">
      <c r="A156">
        <v>151</v>
      </c>
      <c r="B156" s="18">
        <f t="shared" ca="1" si="15"/>
        <v>-16.68100352576997</v>
      </c>
      <c r="C156" s="23">
        <f t="shared" ca="1" si="17"/>
        <v>0.99520872417987283</v>
      </c>
      <c r="D156" s="23">
        <f t="shared" ca="1" si="14"/>
        <v>0.98362409951300311</v>
      </c>
      <c r="E156" s="23">
        <f t="shared" ca="1" si="14"/>
        <v>0.96680509807940473</v>
      </c>
      <c r="F156" s="23">
        <f t="shared" ca="1" si="14"/>
        <v>0.94610377017939029</v>
      </c>
      <c r="G156" s="23">
        <f t="shared" ca="1" si="14"/>
        <v>0.92263725553431919</v>
      </c>
      <c r="H156" s="23">
        <f t="shared" ref="D156:L184" ca="1" si="18">EXP(-(H$4+($B156/10000))*H$3)</f>
        <v>0.89730598562905683</v>
      </c>
      <c r="I156" s="23">
        <f t="shared" ca="1" si="18"/>
        <v>0.87081511356948882</v>
      </c>
      <c r="J156" s="23">
        <f t="shared" ca="1" si="18"/>
        <v>0.84370934241165885</v>
      </c>
      <c r="K156" s="23">
        <f t="shared" ca="1" si="18"/>
        <v>0.81639694422523301</v>
      </c>
      <c r="L156" s="23">
        <f t="shared" ca="1" si="18"/>
        <v>0.78918317791695036</v>
      </c>
      <c r="M156" s="24">
        <f ca="1">C156*'Balance y flujos'!D$12</f>
        <v>7535.5776595818234</v>
      </c>
      <c r="N156" s="24">
        <f ca="1">D156*'Balance y flujos'!E$12</f>
        <v>7447.8605438519107</v>
      </c>
      <c r="O156" s="24">
        <f ca="1">E156*'Balance y flujos'!F$12</f>
        <v>7320.5094783114209</v>
      </c>
      <c r="P156" s="24">
        <f ca="1">F156*'Balance y flujos'!G$12</f>
        <v>7163.7619938321432</v>
      </c>
      <c r="Q156" s="24">
        <f ca="1">G156*'Balance y flujos'!H$12</f>
        <v>-915651.17862223054</v>
      </c>
      <c r="R156" s="24">
        <f ca="1">H156*'Balance y flujos'!I$12</f>
        <v>22741.12764131734</v>
      </c>
      <c r="S156" s="24">
        <f ca="1">I156*'Balance y flujos'!J$12</f>
        <v>22069.748744391662</v>
      </c>
      <c r="T156" s="24">
        <f ca="1">J156*'Balance y flujos'!K$12</f>
        <v>21382.785978524887</v>
      </c>
      <c r="U156" s="24">
        <f ca="1">K156*'Balance y flujos'!L$12</f>
        <v>20690.586502208498</v>
      </c>
      <c r="V156" s="24">
        <f ca="1">L156*'Balance y flujos'!M$12</f>
        <v>809184.06464769924</v>
      </c>
      <c r="W156" s="18">
        <f t="shared" ca="1" si="16"/>
        <v>9884.8445674885297</v>
      </c>
      <c r="X156" s="18">
        <f ca="1">'Metrics and Escenarios'!$N$13-W156</f>
        <v>-6976.797811681754</v>
      </c>
    </row>
    <row r="157" spans="1:24" x14ac:dyDescent="0.25">
      <c r="A157">
        <v>152</v>
      </c>
      <c r="B157" s="18">
        <f t="shared" ca="1" si="15"/>
        <v>141.80173728850895</v>
      </c>
      <c r="C157" s="23">
        <f t="shared" ca="1" si="17"/>
        <v>0.97956070809646767</v>
      </c>
      <c r="D157" s="23">
        <f t="shared" ca="1" si="18"/>
        <v>0.95293554084046272</v>
      </c>
      <c r="E157" s="23">
        <f t="shared" ca="1" si="18"/>
        <v>0.92191414381948145</v>
      </c>
      <c r="F157" s="23">
        <f t="shared" ca="1" si="18"/>
        <v>0.88798882668047741</v>
      </c>
      <c r="G157" s="23">
        <f t="shared" ca="1" si="18"/>
        <v>0.85234790350290857</v>
      </c>
      <c r="H157" s="23">
        <f t="shared" ca="1" si="18"/>
        <v>0.81591263191831043</v>
      </c>
      <c r="I157" s="23">
        <f t="shared" ca="1" si="18"/>
        <v>0.77937457147241251</v>
      </c>
      <c r="J157" s="23">
        <f t="shared" ca="1" si="18"/>
        <v>0.74324212138715773</v>
      </c>
      <c r="K157" s="23">
        <f t="shared" ca="1" si="18"/>
        <v>0.70787407747995212</v>
      </c>
      <c r="L157" s="23">
        <f t="shared" ca="1" si="18"/>
        <v>0.67351867095534712</v>
      </c>
      <c r="M157" s="24">
        <f ca="1">C157*'Balance y flujos'!D$12</f>
        <v>7417.0931270913579</v>
      </c>
      <c r="N157" s="24">
        <f ca="1">D157*'Balance y flujos'!E$12</f>
        <v>7215.4911810048025</v>
      </c>
      <c r="O157" s="24">
        <f ca="1">E157*'Balance y flujos'!F$12</f>
        <v>6980.6016139414069</v>
      </c>
      <c r="P157" s="24">
        <f ca="1">F157*'Balance y flujos'!G$12</f>
        <v>6723.7239804202782</v>
      </c>
      <c r="Q157" s="24">
        <f ca="1">G157*'Balance y flujos'!H$12</f>
        <v>-845894.04747876571</v>
      </c>
      <c r="R157" s="24">
        <f ca="1">H157*'Balance y flujos'!I$12</f>
        <v>20678.312196490737</v>
      </c>
      <c r="S157" s="24">
        <f ca="1">I157*'Balance y flujos'!J$12</f>
        <v>19752.299543422545</v>
      </c>
      <c r="T157" s="24">
        <f ca="1">J157*'Balance y flujos'!K$12</f>
        <v>18836.566591071562</v>
      </c>
      <c r="U157" s="24">
        <f ca="1">K157*'Balance y flujos'!L$12</f>
        <v>17940.206582558279</v>
      </c>
      <c r="V157" s="24">
        <f ca="1">L157*'Balance y flujos'!M$12</f>
        <v>690588.18159086152</v>
      </c>
      <c r="W157" s="18">
        <f t="shared" ca="1" si="16"/>
        <v>-49761.571071903338</v>
      </c>
      <c r="X157" s="18">
        <f ca="1">'Metrics and Escenarios'!$N$13-W157</f>
        <v>52669.617827710113</v>
      </c>
    </row>
    <row r="158" spans="1:24" x14ac:dyDescent="0.25">
      <c r="A158">
        <v>153</v>
      </c>
      <c r="B158" s="18">
        <f t="shared" ca="1" si="15"/>
        <v>-58.115983709898664</v>
      </c>
      <c r="C158" s="23">
        <f t="shared" ca="1" si="17"/>
        <v>0.99934092452639511</v>
      </c>
      <c r="D158" s="23">
        <f t="shared" ca="1" si="18"/>
        <v>0.99180925686823074</v>
      </c>
      <c r="E158" s="23">
        <f t="shared" ca="1" si="18"/>
        <v>0.97889796756215419</v>
      </c>
      <c r="F158" s="23">
        <f t="shared" ca="1" si="18"/>
        <v>0.96191515349447665</v>
      </c>
      <c r="G158" s="23">
        <f t="shared" ca="1" si="18"/>
        <v>0.94195136282820413</v>
      </c>
      <c r="H158" s="23">
        <f t="shared" ca="1" si="18"/>
        <v>0.91989350977903028</v>
      </c>
      <c r="I158" s="23">
        <f t="shared" ca="1" si="18"/>
        <v>0.89644251669673791</v>
      </c>
      <c r="J158" s="23">
        <f t="shared" ca="1" si="18"/>
        <v>0.87214529994181522</v>
      </c>
      <c r="K158" s="23">
        <f t="shared" ca="1" si="18"/>
        <v>0.84741638202288194</v>
      </c>
      <c r="L158" s="23">
        <f t="shared" ca="1" si="18"/>
        <v>0.82256987936441173</v>
      </c>
      <c r="M158" s="24">
        <f ca="1">C158*'Balance y flujos'!D$12</f>
        <v>7566.8660876870226</v>
      </c>
      <c r="N158" s="24">
        <f ca="1">D158*'Balance y flujos'!E$12</f>
        <v>7509.837380878781</v>
      </c>
      <c r="O158" s="24">
        <f ca="1">E158*'Balance y flujos'!F$12</f>
        <v>7412.0749508604495</v>
      </c>
      <c r="P158" s="24">
        <f ca="1">F158*'Balance y flujos'!G$12</f>
        <v>7283.4835195597598</v>
      </c>
      <c r="Q158" s="24">
        <f ca="1">G158*'Balance y flujos'!H$12</f>
        <v>-934819.04226701718</v>
      </c>
      <c r="R158" s="24">
        <f ca="1">H158*'Balance y flujos'!I$12</f>
        <v>23313.580938211129</v>
      </c>
      <c r="S158" s="24">
        <f ca="1">I158*'Balance y flujos'!J$12</f>
        <v>22719.244072591995</v>
      </c>
      <c r="T158" s="24">
        <f ca="1">J158*'Balance y flujos'!K$12</f>
        <v>22103.460698356404</v>
      </c>
      <c r="U158" s="24">
        <f ca="1">K158*'Balance y flujos'!L$12</f>
        <v>21476.736383760559</v>
      </c>
      <c r="V158" s="24">
        <f ca="1">L158*'Balance y flujos'!M$12</f>
        <v>843416.9113915246</v>
      </c>
      <c r="W158" s="18">
        <f t="shared" ca="1" si="16"/>
        <v>27983.15315641358</v>
      </c>
      <c r="X158" s="18">
        <f ca="1">'Metrics and Escenarios'!$N$13-W158</f>
        <v>-25075.106400606805</v>
      </c>
    </row>
    <row r="159" spans="1:24" x14ac:dyDescent="0.25">
      <c r="A159">
        <v>154</v>
      </c>
      <c r="B159" s="18">
        <f t="shared" ca="1" si="15"/>
        <v>21.963463303789773</v>
      </c>
      <c r="C159" s="23">
        <f t="shared" ca="1" si="17"/>
        <v>0.99137021476136911</v>
      </c>
      <c r="D159" s="23">
        <f t="shared" ca="1" si="18"/>
        <v>0.97605107697588722</v>
      </c>
      <c r="E159" s="23">
        <f t="shared" ca="1" si="18"/>
        <v>0.95566131943917376</v>
      </c>
      <c r="F159" s="23">
        <f t="shared" ca="1" si="18"/>
        <v>0.93159155222399304</v>
      </c>
      <c r="G159" s="23">
        <f t="shared" ca="1" si="18"/>
        <v>0.90498097186862692</v>
      </c>
      <c r="H159" s="23">
        <f t="shared" ca="1" si="18"/>
        <v>0.87673979107268996</v>
      </c>
      <c r="I159" s="23">
        <f t="shared" ca="1" si="18"/>
        <v>0.84757434522670927</v>
      </c>
      <c r="J159" s="23">
        <f t="shared" ca="1" si="18"/>
        <v>0.81802465831740001</v>
      </c>
      <c r="K159" s="23">
        <f t="shared" ca="1" si="18"/>
        <v>0.78849074416173381</v>
      </c>
      <c r="L159" s="23">
        <f t="shared" ca="1" si="18"/>
        <v>0.75926737776457098</v>
      </c>
      <c r="M159" s="24">
        <f ca="1">C159*'Balance y flujos'!D$12</f>
        <v>7506.5130170426337</v>
      </c>
      <c r="N159" s="24">
        <f ca="1">D159*'Balance y flujos'!E$12</f>
        <v>7390.5187038341519</v>
      </c>
      <c r="O159" s="24">
        <f ca="1">E159*'Balance y flujos'!F$12</f>
        <v>7236.1303854393691</v>
      </c>
      <c r="P159" s="24">
        <f ca="1">F159*'Balance y flujos'!G$12</f>
        <v>7053.8775617942374</v>
      </c>
      <c r="Q159" s="24">
        <f ca="1">G159*'Balance y flujos'!H$12</f>
        <v>-898128.58580300072</v>
      </c>
      <c r="R159" s="24">
        <f ca="1">H159*'Balance y flujos'!I$12</f>
        <v>22219.902481792047</v>
      </c>
      <c r="S159" s="24">
        <f ca="1">I159*'Balance y flujos'!J$12</f>
        <v>21480.73976882474</v>
      </c>
      <c r="T159" s="24">
        <f ca="1">J159*'Balance y flujos'!K$12</f>
        <v>20731.838933961299</v>
      </c>
      <c r="U159" s="24">
        <f ca="1">K159*'Balance y flujos'!L$12</f>
        <v>19983.337840333948</v>
      </c>
      <c r="V159" s="24">
        <f ca="1">L159*'Balance y flujos'!M$12</f>
        <v>778510.08496609225</v>
      </c>
      <c r="W159" s="18">
        <f t="shared" ca="1" si="16"/>
        <v>-6015.6421438859543</v>
      </c>
      <c r="X159" s="18">
        <f ca="1">'Metrics and Escenarios'!$N$13-W159</f>
        <v>8923.68889969273</v>
      </c>
    </row>
    <row r="160" spans="1:24" x14ac:dyDescent="0.25">
      <c r="A160">
        <v>155</v>
      </c>
      <c r="B160" s="18">
        <f t="shared" ca="1" si="15"/>
        <v>-138.90309514884862</v>
      </c>
      <c r="C160" s="23">
        <f t="shared" ca="1" si="17"/>
        <v>1.0074470104660092</v>
      </c>
      <c r="D160" s="23">
        <f t="shared" ca="1" si="18"/>
        <v>1.0079644999437831</v>
      </c>
      <c r="E160" s="23">
        <f t="shared" ca="1" si="18"/>
        <v>1.0029125035893773</v>
      </c>
      <c r="F160" s="23">
        <f t="shared" ca="1" si="18"/>
        <v>0.99350698564997075</v>
      </c>
      <c r="G160" s="23">
        <f t="shared" ca="1" si="18"/>
        <v>0.98077904245393788</v>
      </c>
      <c r="H160" s="23">
        <f t="shared" ca="1" si="18"/>
        <v>0.9655811808164575</v>
      </c>
      <c r="I160" s="23">
        <f t="shared" ca="1" si="18"/>
        <v>0.94859804196062192</v>
      </c>
      <c r="J160" s="23">
        <f t="shared" ca="1" si="18"/>
        <v>0.93037313634234264</v>
      </c>
      <c r="K160" s="23">
        <f t="shared" ca="1" si="18"/>
        <v>0.91132589851171186</v>
      </c>
      <c r="L160" s="23">
        <f t="shared" ca="1" si="18"/>
        <v>0.89178096739840051</v>
      </c>
      <c r="M160" s="24">
        <f ca="1">C160*'Balance y flujos'!D$12</f>
        <v>7628.2442073006187</v>
      </c>
      <c r="N160" s="24">
        <f ca="1">D160*'Balance y flujos'!E$12</f>
        <v>7632.1625633731055</v>
      </c>
      <c r="O160" s="24">
        <f ca="1">E160*'Balance y flujos'!F$12</f>
        <v>7593.9095718753451</v>
      </c>
      <c r="P160" s="24">
        <f ca="1">F160*'Balance y flujos'!G$12</f>
        <v>7522.6923396114344</v>
      </c>
      <c r="Q160" s="24">
        <f ca="1">G160*'Balance y flujos'!H$12</f>
        <v>-973352.72427390749</v>
      </c>
      <c r="R160" s="24">
        <f ca="1">H160*'Balance y flujos'!I$12</f>
        <v>24471.479331108021</v>
      </c>
      <c r="S160" s="24">
        <f ca="1">I160*'Balance y flujos'!J$12</f>
        <v>24041.062355565376</v>
      </c>
      <c r="T160" s="24">
        <f ca="1">J160*'Balance y flujos'!K$12</f>
        <v>23579.174313410284</v>
      </c>
      <c r="U160" s="24">
        <f ca="1">K160*'Balance y flujos'!L$12</f>
        <v>23096.445262609137</v>
      </c>
      <c r="V160" s="24">
        <f ca="1">L160*'Balance y flujos'!M$12</f>
        <v>914382.07017995289</v>
      </c>
      <c r="W160" s="18">
        <f t="shared" ca="1" si="16"/>
        <v>66594.51585089881</v>
      </c>
      <c r="X160" s="18">
        <f ca="1">'Metrics and Escenarios'!$N$13-W160</f>
        <v>-63686.469095092034</v>
      </c>
    </row>
    <row r="161" spans="1:24" x14ac:dyDescent="0.25">
      <c r="A161">
        <v>156</v>
      </c>
      <c r="B161" s="18">
        <f t="shared" ca="1" si="15"/>
        <v>74.963965867093933</v>
      </c>
      <c r="C161" s="23">
        <f t="shared" ca="1" si="17"/>
        <v>0.98612980229238867</v>
      </c>
      <c r="D161" s="23">
        <f t="shared" ca="1" si="18"/>
        <v>0.9657594798019935</v>
      </c>
      <c r="E161" s="23">
        <f t="shared" ca="1" si="18"/>
        <v>0.94058632531284647</v>
      </c>
      <c r="F161" s="23">
        <f t="shared" ca="1" si="18"/>
        <v>0.91204950364576287</v>
      </c>
      <c r="G161" s="23">
        <f t="shared" ca="1" si="18"/>
        <v>0.88131372770464633</v>
      </c>
      <c r="H161" s="23">
        <f t="shared" ca="1" si="18"/>
        <v>0.84929784496442562</v>
      </c>
      <c r="I161" s="23">
        <f t="shared" ca="1" si="18"/>
        <v>0.81670520748363851</v>
      </c>
      <c r="J161" s="23">
        <f t="shared" ca="1" si="18"/>
        <v>0.78406512048185217</v>
      </c>
      <c r="K161" s="23">
        <f t="shared" ca="1" si="18"/>
        <v>0.75176232400428689</v>
      </c>
      <c r="L161" s="23">
        <f t="shared" ca="1" si="18"/>
        <v>0.7200736433190853</v>
      </c>
      <c r="M161" s="24">
        <f ca="1">C161*'Balance y flujos'!D$12</f>
        <v>7466.8333657606518</v>
      </c>
      <c r="N161" s="24">
        <f ca="1">D161*'Balance y flujos'!E$12</f>
        <v>7312.5922067479069</v>
      </c>
      <c r="O161" s="24">
        <f ca="1">E161*'Balance y flujos'!F$12</f>
        <v>7121.9846929864689</v>
      </c>
      <c r="P161" s="24">
        <f ca="1">F161*'Balance y flujos'!G$12</f>
        <v>6905.9079739975386</v>
      </c>
      <c r="Q161" s="24">
        <f ca="1">G161*'Balance y flujos'!H$12</f>
        <v>-874640.54661587859</v>
      </c>
      <c r="R161" s="24">
        <f ca="1">H161*'Balance y flujos'!I$12</f>
        <v>21524.419771134886</v>
      </c>
      <c r="S161" s="24">
        <f ca="1">I161*'Balance y flujos'!J$12</f>
        <v>20698.399059149833</v>
      </c>
      <c r="T161" s="24">
        <f ca="1">J161*'Balance y flujos'!K$12</f>
        <v>19871.175796829841</v>
      </c>
      <c r="U161" s="24">
        <f ca="1">K161*'Balance y flujos'!L$12</f>
        <v>19052.500752159525</v>
      </c>
      <c r="V161" s="24">
        <f ca="1">L161*'Balance y flujos'!M$12</f>
        <v>738323.03304358141</v>
      </c>
      <c r="W161" s="18">
        <f t="shared" ca="1" si="16"/>
        <v>-26363.699953530566</v>
      </c>
      <c r="X161" s="18">
        <f ca="1">'Metrics and Escenarios'!$N$13-W161</f>
        <v>29271.746709337342</v>
      </c>
    </row>
    <row r="162" spans="1:24" x14ac:dyDescent="0.25">
      <c r="A162">
        <v>157</v>
      </c>
      <c r="B162" s="18">
        <f t="shared" ca="1" si="15"/>
        <v>56.132675849466871</v>
      </c>
      <c r="C162" s="23">
        <f t="shared" ca="1" si="17"/>
        <v>0.98798856151499725</v>
      </c>
      <c r="D162" s="23">
        <f t="shared" ca="1" si="18"/>
        <v>0.9694036372833128</v>
      </c>
      <c r="E162" s="23">
        <f t="shared" ca="1" si="18"/>
        <v>0.94591509945755814</v>
      </c>
      <c r="F162" s="23">
        <f t="shared" ca="1" si="18"/>
        <v>0.91894547051590592</v>
      </c>
      <c r="G162" s="23">
        <f t="shared" ca="1" si="18"/>
        <v>0.8896510539633512</v>
      </c>
      <c r="H162" s="23">
        <f t="shared" ca="1" si="18"/>
        <v>0.85894828579111693</v>
      </c>
      <c r="I162" s="23">
        <f t="shared" ca="1" si="18"/>
        <v>0.82754220552532975</v>
      </c>
      <c r="J162" s="23">
        <f t="shared" ca="1" si="18"/>
        <v>0.79596650893275966</v>
      </c>
      <c r="K162" s="23">
        <f t="shared" ca="1" si="18"/>
        <v>0.76461189363010773</v>
      </c>
      <c r="L162" s="23">
        <f t="shared" ca="1" si="18"/>
        <v>0.73376203949999574</v>
      </c>
      <c r="M162" s="24">
        <f ca="1">C162*'Balance y flujos'!D$12</f>
        <v>7480.9076238857242</v>
      </c>
      <c r="N162" s="24">
        <f ca="1">D162*'Balance y flujos'!E$12</f>
        <v>7340.1852443057896</v>
      </c>
      <c r="O162" s="24">
        <f ca="1">E162*'Balance y flujos'!F$12</f>
        <v>7162.3334061983005</v>
      </c>
      <c r="P162" s="24">
        <f ca="1">F162*'Balance y flujos'!G$12</f>
        <v>6958.1232456539337</v>
      </c>
      <c r="Q162" s="24">
        <f ca="1">G162*'Balance y flujos'!H$12</f>
        <v>-882914.74383645377</v>
      </c>
      <c r="R162" s="24">
        <f ca="1">H162*'Balance y flujos'!I$12</f>
        <v>21768.998443460263</v>
      </c>
      <c r="S162" s="24">
        <f ca="1">I162*'Balance y flujos'!J$12</f>
        <v>20973.049579331124</v>
      </c>
      <c r="T162" s="24">
        <f ca="1">J162*'Balance y flujos'!K$12</f>
        <v>20172.801995925398</v>
      </c>
      <c r="U162" s="24">
        <f ca="1">K162*'Balance y flujos'!L$12</f>
        <v>19378.157448622918</v>
      </c>
      <c r="V162" s="24">
        <f ca="1">L162*'Balance y flujos'!M$12</f>
        <v>752358.34495863435</v>
      </c>
      <c r="W162" s="18">
        <f t="shared" ca="1" si="16"/>
        <v>-19321.841890436132</v>
      </c>
      <c r="X162" s="18">
        <f ca="1">'Metrics and Escenarios'!$N$13-W162</f>
        <v>22229.888646242907</v>
      </c>
    </row>
    <row r="163" spans="1:24" x14ac:dyDescent="0.25">
      <c r="A163">
        <v>158</v>
      </c>
      <c r="B163" s="18">
        <f t="shared" ca="1" si="15"/>
        <v>-134.59287119946239</v>
      </c>
      <c r="C163" s="23">
        <f t="shared" ca="1" si="17"/>
        <v>1.007012871811247</v>
      </c>
      <c r="D163" s="23">
        <f t="shared" ca="1" si="18"/>
        <v>1.0070959638105352</v>
      </c>
      <c r="E163" s="23">
        <f t="shared" ca="1" si="18"/>
        <v>1.0016165084267306</v>
      </c>
      <c r="F163" s="23">
        <f t="shared" ca="1" si="18"/>
        <v>0.99179556635261756</v>
      </c>
      <c r="G163" s="23">
        <f t="shared" ca="1" si="18"/>
        <v>0.97866762977759447</v>
      </c>
      <c r="H163" s="23">
        <f t="shared" ca="1" si="18"/>
        <v>0.96308728430377177</v>
      </c>
      <c r="I163" s="23">
        <f t="shared" ca="1" si="18"/>
        <v>0.94574028627780871</v>
      </c>
      <c r="J163" s="23">
        <f t="shared" ca="1" si="18"/>
        <v>0.92717056777133666</v>
      </c>
      <c r="K163" s="23">
        <f t="shared" ca="1" si="18"/>
        <v>0.90779752972107908</v>
      </c>
      <c r="L163" s="23">
        <f t="shared" ca="1" si="18"/>
        <v>0.8879454635932994</v>
      </c>
      <c r="M163" s="24">
        <f ca="1">C163*'Balance y flujos'!D$12</f>
        <v>7624.9569717001841</v>
      </c>
      <c r="N163" s="24">
        <f ca="1">D163*'Balance y flujos'!E$12</f>
        <v>7625.5861323961399</v>
      </c>
      <c r="O163" s="24">
        <f ca="1">E163*'Balance y flujos'!F$12</f>
        <v>7584.0964824627554</v>
      </c>
      <c r="P163" s="24">
        <f ca="1">F163*'Balance y flujos'!G$12</f>
        <v>7509.7337182589745</v>
      </c>
      <c r="Q163" s="24">
        <f ca="1">G163*'Balance y flujos'!H$12</f>
        <v>-971257.29891138826</v>
      </c>
      <c r="R163" s="24">
        <f ca="1">H163*'Balance y flujos'!I$12</f>
        <v>24408.274560575413</v>
      </c>
      <c r="S163" s="24">
        <f ca="1">I163*'Balance y flujos'!J$12</f>
        <v>23968.636017402707</v>
      </c>
      <c r="T163" s="24">
        <f ca="1">J163*'Balance y flujos'!K$12</f>
        <v>23498.009112442342</v>
      </c>
      <c r="U163" s="24">
        <f ca="1">K163*'Balance y flujos'!L$12</f>
        <v>23007.023051770801</v>
      </c>
      <c r="V163" s="24">
        <f ca="1">L163*'Balance y flujos'!M$12</f>
        <v>910449.36020104098</v>
      </c>
      <c r="W163" s="18">
        <f t="shared" ca="1" si="16"/>
        <v>64418.37733666203</v>
      </c>
      <c r="X163" s="18">
        <f ca="1">'Metrics and Escenarios'!$N$13-W163</f>
        <v>-61510.330580855254</v>
      </c>
    </row>
    <row r="164" spans="1:24" x14ac:dyDescent="0.25">
      <c r="A164">
        <v>159</v>
      </c>
      <c r="B164" s="18">
        <f t="shared" ca="1" si="15"/>
        <v>53.208262010087701</v>
      </c>
      <c r="C164" s="23">
        <f t="shared" ca="1" si="17"/>
        <v>0.98827753250872075</v>
      </c>
      <c r="D164" s="23">
        <f t="shared" ca="1" si="18"/>
        <v>0.96997079060881142</v>
      </c>
      <c r="E164" s="23">
        <f t="shared" ca="1" si="18"/>
        <v>0.94674533776068237</v>
      </c>
      <c r="F164" s="23">
        <f t="shared" ca="1" si="18"/>
        <v>0.92002105022193847</v>
      </c>
      <c r="G164" s="23">
        <f t="shared" ca="1" si="18"/>
        <v>0.89095285941309021</v>
      </c>
      <c r="H164" s="23">
        <f t="shared" ca="1" si="18"/>
        <v>0.86045676097837498</v>
      </c>
      <c r="I164" s="23">
        <f t="shared" ca="1" si="18"/>
        <v>0.82923799376339902</v>
      </c>
      <c r="J164" s="23">
        <f t="shared" ca="1" si="18"/>
        <v>0.79783087733581748</v>
      </c>
      <c r="K164" s="23">
        <f t="shared" ca="1" si="18"/>
        <v>0.76662698173818644</v>
      </c>
      <c r="L164" s="23">
        <f t="shared" ca="1" si="18"/>
        <v>0.73591100406244359</v>
      </c>
      <c r="M164" s="24">
        <f ca="1">C164*'Balance y flujos'!D$12</f>
        <v>7483.0956707865025</v>
      </c>
      <c r="N164" s="24">
        <f ca="1">D164*'Balance y flujos'!E$12</f>
        <v>7344.479647907111</v>
      </c>
      <c r="O164" s="24">
        <f ca="1">E164*'Balance y flujos'!F$12</f>
        <v>7168.6198515008255</v>
      </c>
      <c r="P164" s="24">
        <f ca="1">F164*'Balance y flujos'!G$12</f>
        <v>6966.2673808558811</v>
      </c>
      <c r="Q164" s="24">
        <f ca="1">G164*'Balance y flujos'!H$12</f>
        <v>-884206.69220211997</v>
      </c>
      <c r="R164" s="24">
        <f ca="1">H164*'Balance y flujos'!I$12</f>
        <v>21807.228910354057</v>
      </c>
      <c r="S164" s="24">
        <f ca="1">I164*'Balance y flujos'!J$12</f>
        <v>21016.027267424382</v>
      </c>
      <c r="T164" s="24">
        <f ca="1">J164*'Balance y flujos'!K$12</f>
        <v>20220.052143036202</v>
      </c>
      <c r="U164" s="24">
        <f ca="1">K164*'Balance y flujos'!L$12</f>
        <v>19429.227403140376</v>
      </c>
      <c r="V164" s="24">
        <f ca="1">L164*'Balance y flujos'!M$12</f>
        <v>754561.77241132699</v>
      </c>
      <c r="W164" s="18">
        <f t="shared" ca="1" si="16"/>
        <v>-18209.921515787602</v>
      </c>
      <c r="X164" s="18">
        <f ca="1">'Metrics and Escenarios'!$N$13-W164</f>
        <v>21117.968271594378</v>
      </c>
    </row>
    <row r="165" spans="1:24" x14ac:dyDescent="0.25">
      <c r="A165">
        <v>160</v>
      </c>
      <c r="B165" s="18">
        <f t="shared" ca="1" si="15"/>
        <v>-115.79781693605351</v>
      </c>
      <c r="C165" s="23">
        <f t="shared" ca="1" si="17"/>
        <v>1.0051219631974253</v>
      </c>
      <c r="D165" s="23">
        <f t="shared" ca="1" si="18"/>
        <v>1.003317385460718</v>
      </c>
      <c r="E165" s="23">
        <f t="shared" ca="1" si="18"/>
        <v>0.9959847696846682</v>
      </c>
      <c r="F165" s="23">
        <f t="shared" ca="1" si="18"/>
        <v>0.98436718411499435</v>
      </c>
      <c r="G165" s="23">
        <f t="shared" ca="1" si="18"/>
        <v>0.9695136539103435</v>
      </c>
      <c r="H165" s="23">
        <f t="shared" ca="1" si="18"/>
        <v>0.95228752670298578</v>
      </c>
      <c r="I165" s="23">
        <f t="shared" ca="1" si="18"/>
        <v>0.93337911171313093</v>
      </c>
      <c r="J165" s="23">
        <f t="shared" ca="1" si="18"/>
        <v>0.91333387609879135</v>
      </c>
      <c r="K165" s="23">
        <f t="shared" ca="1" si="18"/>
        <v>0.8925707837303184</v>
      </c>
      <c r="L165" s="23">
        <f t="shared" ca="1" si="18"/>
        <v>0.87141233761866488</v>
      </c>
      <c r="M165" s="24">
        <f ca="1">C165*'Balance y flujos'!D$12</f>
        <v>7610.6392829978795</v>
      </c>
      <c r="N165" s="24">
        <f ca="1">D165*'Balance y flujos'!E$12</f>
        <v>7596.9752793096923</v>
      </c>
      <c r="O165" s="24">
        <f ca="1">E165*'Balance y flujos'!F$12</f>
        <v>7541.4537647913849</v>
      </c>
      <c r="P165" s="24">
        <f ca="1">F165*'Balance y flujos'!G$12</f>
        <v>7453.4870738349146</v>
      </c>
      <c r="Q165" s="24">
        <f ca="1">G165*'Balance y flujos'!H$12</f>
        <v>-962172.63563592394</v>
      </c>
      <c r="R165" s="24">
        <f ca="1">H165*'Balance y flujos'!I$12</f>
        <v>24134.56785402471</v>
      </c>
      <c r="S165" s="24">
        <f ca="1">I165*'Balance y flujos'!J$12</f>
        <v>23655.357099091612</v>
      </c>
      <c r="T165" s="24">
        <f ca="1">J165*'Balance y flujos'!K$12</f>
        <v>23147.335009629674</v>
      </c>
      <c r="U165" s="24">
        <f ca="1">K165*'Balance y flujos'!L$12</f>
        <v>22621.119714800359</v>
      </c>
      <c r="V165" s="24">
        <f ca="1">L165*'Balance y flujos'!M$12</f>
        <v>893497.22227939975</v>
      </c>
      <c r="W165" s="18">
        <f t="shared" ca="1" si="16"/>
        <v>55085.521721956087</v>
      </c>
      <c r="X165" s="18">
        <f ca="1">'Metrics and Escenarios'!$N$13-W165</f>
        <v>-52177.474966149312</v>
      </c>
    </row>
    <row r="166" spans="1:24" x14ac:dyDescent="0.25">
      <c r="A166">
        <v>161</v>
      </c>
      <c r="B166" s="18">
        <f t="shared" ca="1" si="15"/>
        <v>209.40285497071707</v>
      </c>
      <c r="C166" s="23">
        <f t="shared" ca="1" si="17"/>
        <v>0.97296110040179717</v>
      </c>
      <c r="D166" s="23">
        <f t="shared" ca="1" si="18"/>
        <v>0.94013834472808777</v>
      </c>
      <c r="E166" s="23">
        <f t="shared" ca="1" si="18"/>
        <v>0.90340572865272406</v>
      </c>
      <c r="F166" s="23">
        <f t="shared" ca="1" si="18"/>
        <v>0.8642989477279257</v>
      </c>
      <c r="G166" s="23">
        <f t="shared" ca="1" si="18"/>
        <v>0.82401952258463729</v>
      </c>
      <c r="H166" s="23">
        <f t="shared" ca="1" si="18"/>
        <v>0.7834808421696966</v>
      </c>
      <c r="I166" s="23">
        <f t="shared" ca="1" si="18"/>
        <v>0.74335296386302563</v>
      </c>
      <c r="J166" s="23">
        <f t="shared" ca="1" si="18"/>
        <v>0.70411448766282236</v>
      </c>
      <c r="K166" s="23">
        <f t="shared" ca="1" si="18"/>
        <v>0.6660902789246006</v>
      </c>
      <c r="L166" s="23">
        <f t="shared" ca="1" si="18"/>
        <v>0.62949291601147095</v>
      </c>
      <c r="M166" s="24">
        <f ca="1">C166*'Balance y flujos'!D$12</f>
        <v>7367.1218445878339</v>
      </c>
      <c r="N166" s="24">
        <f ca="1">D166*'Balance y flujos'!E$12</f>
        <v>7118.5926482782434</v>
      </c>
      <c r="O166" s="24">
        <f ca="1">E166*'Balance y flujos'!F$12</f>
        <v>6840.4585500230132</v>
      </c>
      <c r="P166" s="24">
        <f ca="1">F166*'Balance y flujos'!G$12</f>
        <v>6544.3476161905955</v>
      </c>
      <c r="Q166" s="24">
        <f ca="1">G166*'Balance y flujos'!H$12</f>
        <v>-817780.16499604192</v>
      </c>
      <c r="R166" s="24">
        <f ca="1">H166*'Balance y flujos'!I$12</f>
        <v>19856.36797442858</v>
      </c>
      <c r="S166" s="24">
        <f ca="1">I166*'Balance y flujos'!J$12</f>
        <v>18839.375758660055</v>
      </c>
      <c r="T166" s="24">
        <f ca="1">J166*'Balance y flujos'!K$12</f>
        <v>17844.92435633931</v>
      </c>
      <c r="U166" s="24">
        <f ca="1">K166*'Balance y flujos'!L$12</f>
        <v>16881.247084344086</v>
      </c>
      <c r="V166" s="24">
        <f ca="1">L166*'Balance y flujos'!M$12</f>
        <v>645446.6474939218</v>
      </c>
      <c r="W166" s="18">
        <f t="shared" ca="1" si="16"/>
        <v>-71041.081669268548</v>
      </c>
      <c r="X166" s="18">
        <f ca="1">'Metrics and Escenarios'!$N$13-W166</f>
        <v>73949.128425075323</v>
      </c>
    </row>
    <row r="167" spans="1:24" x14ac:dyDescent="0.25">
      <c r="A167">
        <v>162</v>
      </c>
      <c r="B167" s="18">
        <f t="shared" ca="1" si="15"/>
        <v>17.331206855178543</v>
      </c>
      <c r="C167" s="23">
        <f t="shared" ca="1" si="17"/>
        <v>0.99182954924794142</v>
      </c>
      <c r="D167" s="23">
        <f t="shared" ca="1" si="18"/>
        <v>0.97695575976254523</v>
      </c>
      <c r="E167" s="23">
        <f t="shared" ca="1" si="18"/>
        <v>0.95699030314719657</v>
      </c>
      <c r="F167" s="23">
        <f t="shared" ca="1" si="18"/>
        <v>0.93331930079467351</v>
      </c>
      <c r="G167" s="23">
        <f t="shared" ca="1" si="18"/>
        <v>0.90707945307770987</v>
      </c>
      <c r="H167" s="23">
        <f t="shared" ca="1" si="18"/>
        <v>0.87917995066595023</v>
      </c>
      <c r="I167" s="23">
        <f t="shared" ca="1" si="18"/>
        <v>0.85032713308994845</v>
      </c>
      <c r="J167" s="23">
        <f t="shared" ca="1" si="18"/>
        <v>0.82106172222417406</v>
      </c>
      <c r="K167" s="23">
        <f t="shared" ca="1" si="18"/>
        <v>0.79178484820203954</v>
      </c>
      <c r="L167" s="23">
        <f t="shared" ca="1" si="18"/>
        <v>0.76279265766799698</v>
      </c>
      <c r="M167" s="24">
        <f ca="1">C167*'Balance y flujos'!D$12</f>
        <v>7509.9910318662496</v>
      </c>
      <c r="N167" s="24">
        <f ca="1">D167*'Balance y flujos'!E$12</f>
        <v>7397.3688320841493</v>
      </c>
      <c r="O167" s="24">
        <f ca="1">E167*'Balance y flujos'!F$12</f>
        <v>7246.1932593841066</v>
      </c>
      <c r="P167" s="24">
        <f ca="1">F167*'Balance y flujos'!G$12</f>
        <v>7066.9598260612865</v>
      </c>
      <c r="Q167" s="24">
        <f ca="1">G167*'Balance y flujos'!H$12</f>
        <v>-900211.17761347408</v>
      </c>
      <c r="R167" s="24">
        <f ca="1">H167*'Balance y flujos'!I$12</f>
        <v>22281.745355532174</v>
      </c>
      <c r="S167" s="24">
        <f ca="1">I167*'Balance y flujos'!J$12</f>
        <v>21550.505825409669</v>
      </c>
      <c r="T167" s="24">
        <f ca="1">J167*'Balance y flujos'!K$12</f>
        <v>20808.809620733624</v>
      </c>
      <c r="U167" s="24">
        <f ca="1">K167*'Balance y flujos'!L$12</f>
        <v>20066.822896317226</v>
      </c>
      <c r="V167" s="24">
        <f ca="1">L167*'Balance y flujos'!M$12</f>
        <v>782124.70879627136</v>
      </c>
      <c r="W167" s="18">
        <f t="shared" ca="1" si="16"/>
        <v>-4158.0721698142588</v>
      </c>
      <c r="X167" s="18">
        <f ca="1">'Metrics and Escenarios'!$N$13-W167</f>
        <v>7066.1189256210346</v>
      </c>
    </row>
    <row r="168" spans="1:24" x14ac:dyDescent="0.25">
      <c r="A168">
        <v>163</v>
      </c>
      <c r="B168" s="18">
        <f t="shared" ca="1" si="15"/>
        <v>31.439323267873149</v>
      </c>
      <c r="C168" s="23">
        <f t="shared" ca="1" si="17"/>
        <v>0.99043125117323805</v>
      </c>
      <c r="D168" s="23">
        <f t="shared" ca="1" si="18"/>
        <v>0.97420304403450819</v>
      </c>
      <c r="E168" s="23">
        <f t="shared" ca="1" si="18"/>
        <v>0.95294846341186124</v>
      </c>
      <c r="F168" s="23">
        <f t="shared" ca="1" si="18"/>
        <v>0.92806718329171067</v>
      </c>
      <c r="G168" s="23">
        <f t="shared" ca="1" si="18"/>
        <v>0.90070337686359048</v>
      </c>
      <c r="H168" s="23">
        <f t="shared" ca="1" si="18"/>
        <v>0.87176921651166372</v>
      </c>
      <c r="I168" s="23">
        <f t="shared" ca="1" si="18"/>
        <v>0.84197090281104936</v>
      </c>
      <c r="J168" s="23">
        <f t="shared" ca="1" si="18"/>
        <v>0.81184691399053477</v>
      </c>
      <c r="K168" s="23">
        <f t="shared" ca="1" si="18"/>
        <v>0.78179487177496032</v>
      </c>
      <c r="L168" s="23">
        <f t="shared" ca="1" si="18"/>
        <v>0.75210664703960672</v>
      </c>
      <c r="M168" s="24">
        <f ca="1">C168*'Balance y flujos'!D$12</f>
        <v>7499.4033194827452</v>
      </c>
      <c r="N168" s="24">
        <f ca="1">D168*'Balance y flujos'!E$12</f>
        <v>7376.525663571465</v>
      </c>
      <c r="O168" s="24">
        <f ca="1">E168*'Balance y flujos'!F$12</f>
        <v>7215.5890288612054</v>
      </c>
      <c r="P168" s="24">
        <f ca="1">F168*'Balance y flujos'!G$12</f>
        <v>7027.1915459415159</v>
      </c>
      <c r="Q168" s="24">
        <f ca="1">G168*'Balance y flujos'!H$12</f>
        <v>-893883.38013356144</v>
      </c>
      <c r="R168" s="24">
        <f ca="1">H168*'Balance y flujos'!I$12</f>
        <v>22093.929321740365</v>
      </c>
      <c r="S168" s="24">
        <f ca="1">I168*'Balance y flujos'!J$12</f>
        <v>21338.727343580569</v>
      </c>
      <c r="T168" s="24">
        <f ca="1">J168*'Balance y flujos'!K$12</f>
        <v>20575.27152605063</v>
      </c>
      <c r="U168" s="24">
        <f ca="1">K168*'Balance y flujos'!L$12</f>
        <v>19813.63910762034</v>
      </c>
      <c r="V168" s="24">
        <f ca="1">L168*'Balance y flujos'!M$12</f>
        <v>771167.87423984683</v>
      </c>
      <c r="W168" s="18">
        <f t="shared" ca="1" si="16"/>
        <v>-9775.2290368657559</v>
      </c>
      <c r="X168" s="18">
        <f ca="1">'Metrics and Escenarios'!$N$13-W168</f>
        <v>12683.275792672532</v>
      </c>
    </row>
    <row r="169" spans="1:24" x14ac:dyDescent="0.25">
      <c r="A169">
        <v>164</v>
      </c>
      <c r="B169" s="18">
        <f t="shared" ca="1" si="15"/>
        <v>-12.880703638112353</v>
      </c>
      <c r="C169" s="23">
        <f t="shared" ca="1" si="17"/>
        <v>0.99483058687591175</v>
      </c>
      <c r="D169" s="23">
        <f t="shared" ca="1" si="18"/>
        <v>0.98287677024553799</v>
      </c>
      <c r="E169" s="23">
        <f t="shared" ca="1" si="18"/>
        <v>0.96570348137811723</v>
      </c>
      <c r="F169" s="23">
        <f t="shared" ca="1" si="18"/>
        <v>0.94466667151669059</v>
      </c>
      <c r="G169" s="23">
        <f t="shared" ca="1" si="18"/>
        <v>0.92088577097367408</v>
      </c>
      <c r="H169" s="23">
        <f t="shared" ca="1" si="18"/>
        <v>0.89526229740113683</v>
      </c>
      <c r="I169" s="23">
        <f t="shared" ca="1" si="18"/>
        <v>0.86850164109023742</v>
      </c>
      <c r="J169" s="23">
        <f t="shared" ca="1" si="18"/>
        <v>0.84114815887527872</v>
      </c>
      <c r="K169" s="23">
        <f t="shared" ca="1" si="18"/>
        <v>0.81360941609805693</v>
      </c>
      <c r="L169" s="23">
        <f t="shared" ca="1" si="18"/>
        <v>0.78618973676428461</v>
      </c>
      <c r="M169" s="24">
        <f ca="1">C169*'Balance y flujos'!D$12</f>
        <v>7532.7144581741668</v>
      </c>
      <c r="N169" s="24">
        <f ca="1">D169*'Balance y flujos'!E$12</f>
        <v>7442.2018738709958</v>
      </c>
      <c r="O169" s="24">
        <f ca="1">E169*'Balance y flujos'!F$12</f>
        <v>7312.1681947173838</v>
      </c>
      <c r="P169" s="24">
        <f ca="1">F169*'Balance y flujos'!G$12</f>
        <v>7152.8804889637258</v>
      </c>
      <c r="Q169" s="24">
        <f ca="1">G169*'Balance y flujos'!H$12</f>
        <v>-913912.95605136268</v>
      </c>
      <c r="R169" s="24">
        <f ca="1">H169*'Balance y flujos'!I$12</f>
        <v>22689.332851586158</v>
      </c>
      <c r="S169" s="24">
        <f ca="1">I169*'Balance y flujos'!J$12</f>
        <v>22011.116601301201</v>
      </c>
      <c r="T169" s="24">
        <f ca="1">J169*'Balance y flujos'!K$12</f>
        <v>21317.875900305775</v>
      </c>
      <c r="U169" s="24">
        <f ca="1">K169*'Balance y flujos'!L$12</f>
        <v>20619.939995934015</v>
      </c>
      <c r="V169" s="24">
        <f ca="1">L169*'Balance y flujos'!M$12</f>
        <v>806114.75837384874</v>
      </c>
      <c r="W169" s="18">
        <f t="shared" ca="1" si="16"/>
        <v>8280.0326873395825</v>
      </c>
      <c r="X169" s="18">
        <f ca="1">'Metrics and Escenarios'!$N$13-W169</f>
        <v>-5371.9859315328067</v>
      </c>
    </row>
    <row r="170" spans="1:24" x14ac:dyDescent="0.25">
      <c r="A170">
        <v>165</v>
      </c>
      <c r="B170" s="18">
        <f t="shared" ca="1" si="15"/>
        <v>-3.878335810552294</v>
      </c>
      <c r="C170" s="23">
        <f t="shared" ca="1" si="17"/>
        <v>0.99393540678647363</v>
      </c>
      <c r="D170" s="23">
        <f t="shared" ca="1" si="18"/>
        <v>0.98110871874517469</v>
      </c>
      <c r="E170" s="23">
        <f t="shared" ca="1" si="18"/>
        <v>0.96309891466584396</v>
      </c>
      <c r="F170" s="23">
        <f t="shared" ca="1" si="18"/>
        <v>0.94127109409266285</v>
      </c>
      <c r="G170" s="23">
        <f t="shared" ca="1" si="18"/>
        <v>0.91675000964887932</v>
      </c>
      <c r="H170" s="23">
        <f t="shared" ca="1" si="18"/>
        <v>0.89043964541046905</v>
      </c>
      <c r="I170" s="23">
        <f t="shared" ca="1" si="18"/>
        <v>0.86304584954718988</v>
      </c>
      <c r="J170" s="23">
        <f t="shared" ca="1" si="18"/>
        <v>0.83511206053698128</v>
      </c>
      <c r="K170" s="23">
        <f t="shared" ca="1" si="18"/>
        <v>0.80704407851709548</v>
      </c>
      <c r="L170" s="23">
        <f t="shared" ca="1" si="18"/>
        <v>0.77914392962957624</v>
      </c>
      <c r="M170" s="24">
        <f ca="1">C170*'Balance y flujos'!D$12</f>
        <v>7525.9362829840011</v>
      </c>
      <c r="N170" s="24">
        <f ca="1">D170*'Balance y flujos'!E$12</f>
        <v>7428.8144416033501</v>
      </c>
      <c r="O170" s="24">
        <f ca="1">E170*'Balance y flujos'!F$12</f>
        <v>7292.4467892945459</v>
      </c>
      <c r="P170" s="24">
        <f ca="1">F170*'Balance y flujos'!G$12</f>
        <v>7127.1696639315496</v>
      </c>
      <c r="Q170" s="24">
        <f ca="1">G170*'Balance y flujos'!H$12</f>
        <v>-909808.51011788961</v>
      </c>
      <c r="R170" s="24">
        <f ca="1">H170*'Balance y flujos'!I$12</f>
        <v>22567.108608968916</v>
      </c>
      <c r="S170" s="24">
        <f ca="1">I170*'Balance y flujos'!J$12</f>
        <v>21872.846207642917</v>
      </c>
      <c r="T170" s="24">
        <f ca="1">J170*'Balance y flujos'!K$12</f>
        <v>21164.898337506464</v>
      </c>
      <c r="U170" s="24">
        <f ca="1">K170*'Balance y flujos'!L$12</f>
        <v>20453.549508933851</v>
      </c>
      <c r="V170" s="24">
        <f ca="1">L170*'Balance y flujos'!M$12</f>
        <v>798890.38383632281</v>
      </c>
      <c r="W170" s="18">
        <f t="shared" ca="1" si="16"/>
        <v>4514.6435592988273</v>
      </c>
      <c r="X170" s="18">
        <f ca="1">'Metrics and Escenarios'!$N$13-W170</f>
        <v>-1606.5968034920515</v>
      </c>
    </row>
    <row r="171" spans="1:24" x14ac:dyDescent="0.25">
      <c r="A171">
        <v>166</v>
      </c>
      <c r="B171" s="18">
        <f t="shared" ca="1" si="15"/>
        <v>-56.723719449300361</v>
      </c>
      <c r="C171" s="23">
        <f t="shared" ca="1" si="17"/>
        <v>0.99920179954621957</v>
      </c>
      <c r="D171" s="23">
        <f t="shared" ca="1" si="18"/>
        <v>0.99153312319878528</v>
      </c>
      <c r="E171" s="23">
        <f t="shared" ca="1" si="18"/>
        <v>0.9784891875410664</v>
      </c>
      <c r="F171" s="23">
        <f t="shared" ca="1" si="18"/>
        <v>0.9613796065969038</v>
      </c>
      <c r="G171" s="23">
        <f t="shared" ca="1" si="18"/>
        <v>0.94129586840119739</v>
      </c>
      <c r="H171" s="23">
        <f t="shared" ca="1" si="18"/>
        <v>0.9191253897371896</v>
      </c>
      <c r="I171" s="23">
        <f t="shared" ca="1" si="18"/>
        <v>0.89556928287176718</v>
      </c>
      <c r="J171" s="23">
        <f t="shared" ca="1" si="18"/>
        <v>0.87117443533729455</v>
      </c>
      <c r="K171" s="23">
        <f t="shared" ca="1" si="18"/>
        <v>0.84635520222266591</v>
      </c>
      <c r="L171" s="23">
        <f t="shared" ca="1" si="18"/>
        <v>0.82142544158430264</v>
      </c>
      <c r="M171" s="24">
        <f ca="1">C171*'Balance y flujos'!D$12</f>
        <v>7565.8126532998149</v>
      </c>
      <c r="N171" s="24">
        <f ca="1">D171*'Balance y flujos'!E$12</f>
        <v>7507.7465363554411</v>
      </c>
      <c r="O171" s="24">
        <f ca="1">E171*'Balance y flujos'!F$12</f>
        <v>7408.9797271955531</v>
      </c>
      <c r="P171" s="24">
        <f ca="1">F171*'Balance y flujos'!G$12</f>
        <v>7279.4284352955683</v>
      </c>
      <c r="Q171" s="24">
        <f ca="1">G171*'Balance y flujos'!H$12</f>
        <v>-934168.51114975649</v>
      </c>
      <c r="R171" s="24">
        <f ca="1">H171*'Balance y flujos'!I$12</f>
        <v>23294.113871017646</v>
      </c>
      <c r="S171" s="24">
        <f ca="1">I171*'Balance y flujos'!J$12</f>
        <v>22697.113024552174</v>
      </c>
      <c r="T171" s="24">
        <f ca="1">J171*'Balance y flujos'!K$12</f>
        <v>22078.855317084639</v>
      </c>
      <c r="U171" s="24">
        <f ca="1">K171*'Balance y flujos'!L$12</f>
        <v>21449.842073822147</v>
      </c>
      <c r="V171" s="24">
        <f ca="1">L171*'Balance y flujos'!M$12</f>
        <v>842243.46922935208</v>
      </c>
      <c r="W171" s="18">
        <f t="shared" ca="1" si="16"/>
        <v>27356.849718218553</v>
      </c>
      <c r="X171" s="18">
        <f ca="1">'Metrics and Escenarios'!$N$13-W171</f>
        <v>-24448.802962411777</v>
      </c>
    </row>
    <row r="172" spans="1:24" x14ac:dyDescent="0.25">
      <c r="A172">
        <v>167</v>
      </c>
      <c r="B172" s="18">
        <f t="shared" ca="1" si="15"/>
        <v>-129.58878472224461</v>
      </c>
      <c r="C172" s="23">
        <f t="shared" ca="1" si="17"/>
        <v>1.006509079923247</v>
      </c>
      <c r="D172" s="23">
        <f t="shared" ca="1" si="18"/>
        <v>1.0060885489549765</v>
      </c>
      <c r="E172" s="23">
        <f t="shared" ca="1" si="18"/>
        <v>1.0001139838358097</v>
      </c>
      <c r="F172" s="23">
        <f t="shared" ca="1" si="18"/>
        <v>0.98981233954975933</v>
      </c>
      <c r="G172" s="23">
        <f t="shared" ca="1" si="18"/>
        <v>0.97622202183590834</v>
      </c>
      <c r="H172" s="23">
        <f t="shared" ca="1" si="18"/>
        <v>0.96019999770886011</v>
      </c>
      <c r="I172" s="23">
        <f t="shared" ca="1" si="18"/>
        <v>0.94243328531653592</v>
      </c>
      <c r="J172" s="23">
        <f t="shared" ca="1" si="18"/>
        <v>0.92346627400080905</v>
      </c>
      <c r="K172" s="23">
        <f t="shared" ca="1" si="18"/>
        <v>0.90371829478773158</v>
      </c>
      <c r="L172" s="23">
        <f t="shared" ca="1" si="18"/>
        <v>0.88351320665389688</v>
      </c>
      <c r="M172" s="24">
        <f ca="1">C172*'Balance y flujos'!D$12</f>
        <v>7621.1423318120342</v>
      </c>
      <c r="N172" s="24">
        <f ca="1">D172*'Balance y flujos'!E$12</f>
        <v>7617.958131661183</v>
      </c>
      <c r="O172" s="24">
        <f ca="1">E172*'Balance y flujos'!F$12</f>
        <v>7572.7195818536429</v>
      </c>
      <c r="P172" s="24">
        <f ca="1">F172*'Balance y flujos'!G$12</f>
        <v>7494.7170094757812</v>
      </c>
      <c r="Q172" s="24">
        <f ca="1">G172*'Balance y flujos'!H$12</f>
        <v>-968830.20876212267</v>
      </c>
      <c r="R172" s="24">
        <f ca="1">H172*'Balance y flujos'!I$12</f>
        <v>24335.099797402603</v>
      </c>
      <c r="S172" s="24">
        <f ca="1">I172*'Balance y flujos'!J$12</f>
        <v>23884.824104660878</v>
      </c>
      <c r="T172" s="24">
        <f ca="1">J172*'Balance y flujos'!K$12</f>
        <v>23404.128297195748</v>
      </c>
      <c r="U172" s="24">
        <f ca="1">K172*'Balance y flujos'!L$12</f>
        <v>22903.639809282853</v>
      </c>
      <c r="V172" s="24">
        <f ca="1">L172*'Balance y flujos'!M$12</f>
        <v>905904.77310624847</v>
      </c>
      <c r="W172" s="18">
        <f t="shared" ca="1" si="16"/>
        <v>61908.79340747057</v>
      </c>
      <c r="X172" s="18">
        <f ca="1">'Metrics and Escenarios'!$N$13-W172</f>
        <v>-59000.746651663794</v>
      </c>
    </row>
    <row r="173" spans="1:24" x14ac:dyDescent="0.25">
      <c r="A173">
        <v>168</v>
      </c>
      <c r="B173" s="18">
        <f t="shared" ca="1" si="15"/>
        <v>16.212860115121153</v>
      </c>
      <c r="C173" s="23">
        <f t="shared" ca="1" si="17"/>
        <v>0.99194047638488525</v>
      </c>
      <c r="D173" s="23">
        <f t="shared" ca="1" si="18"/>
        <v>0.97717429925974975</v>
      </c>
      <c r="E173" s="23">
        <f t="shared" ca="1" si="18"/>
        <v>0.95731143110978323</v>
      </c>
      <c r="F173" s="23">
        <f t="shared" ca="1" si="18"/>
        <v>0.93373690403174381</v>
      </c>
      <c r="G173" s="23">
        <f t="shared" ca="1" si="18"/>
        <v>0.90758680958927651</v>
      </c>
      <c r="H173" s="23">
        <f t="shared" ca="1" si="18"/>
        <v>0.87977008545545388</v>
      </c>
      <c r="I173" s="23">
        <f t="shared" ca="1" si="18"/>
        <v>0.85099306612044234</v>
      </c>
      <c r="J173" s="23">
        <f t="shared" ca="1" si="18"/>
        <v>0.82179663629100097</v>
      </c>
      <c r="K173" s="23">
        <f t="shared" ca="1" si="18"/>
        <v>0.79258219040543265</v>
      </c>
      <c r="L173" s="23">
        <f t="shared" ca="1" si="18"/>
        <v>0.76364620154008267</v>
      </c>
      <c r="M173" s="24">
        <f ca="1">C173*'Balance y flujos'!D$12</f>
        <v>7510.8309562305421</v>
      </c>
      <c r="N173" s="24">
        <f ca="1">D173*'Balance y flujos'!E$12</f>
        <v>7399.0235817993189</v>
      </c>
      <c r="O173" s="24">
        <f ca="1">E173*'Balance y flujos'!F$12</f>
        <v>7248.6247942389973</v>
      </c>
      <c r="P173" s="24">
        <f ca="1">F173*'Balance y flujos'!G$12</f>
        <v>7070.1218578515827</v>
      </c>
      <c r="Q173" s="24">
        <f ca="1">G173*'Balance y flujos'!H$12</f>
        <v>-900714.69249433442</v>
      </c>
      <c r="R173" s="24">
        <f ca="1">H173*'Balance y flujos'!I$12</f>
        <v>22296.701603220943</v>
      </c>
      <c r="S173" s="24">
        <f ca="1">I173*'Balance y flujos'!J$12</f>
        <v>21567.383087224003</v>
      </c>
      <c r="T173" s="24">
        <f ca="1">J173*'Balance y flujos'!K$12</f>
        <v>20827.435122922147</v>
      </c>
      <c r="U173" s="24">
        <f ca="1">K173*'Balance y flujos'!L$12</f>
        <v>20087.030563614197</v>
      </c>
      <c r="V173" s="24">
        <f ca="1">L173*'Balance y flujos'!M$12</f>
        <v>782999.88469851564</v>
      </c>
      <c r="W173" s="18">
        <f t="shared" ca="1" si="16"/>
        <v>-3707.6562287170673</v>
      </c>
      <c r="X173" s="18">
        <f ca="1">'Metrics and Escenarios'!$N$13-W173</f>
        <v>6615.702984523843</v>
      </c>
    </row>
    <row r="174" spans="1:24" x14ac:dyDescent="0.25">
      <c r="A174">
        <v>169</v>
      </c>
      <c r="B174" s="18">
        <f t="shared" ca="1" si="15"/>
        <v>11.904565627943731</v>
      </c>
      <c r="C174" s="23">
        <f t="shared" ca="1" si="17"/>
        <v>0.99236792562573561</v>
      </c>
      <c r="D174" s="23">
        <f t="shared" ca="1" si="18"/>
        <v>0.97801665304775276</v>
      </c>
      <c r="E174" s="23">
        <f t="shared" ca="1" si="18"/>
        <v>0.95854954492961508</v>
      </c>
      <c r="F174" s="23">
        <f t="shared" ca="1" si="18"/>
        <v>0.93534741676824007</v>
      </c>
      <c r="G174" s="23">
        <f t="shared" ca="1" si="18"/>
        <v>0.90954399248670814</v>
      </c>
      <c r="H174" s="23">
        <f t="shared" ca="1" si="18"/>
        <v>0.88204721251312945</v>
      </c>
      <c r="I174" s="23">
        <f t="shared" ca="1" si="18"/>
        <v>0.85356337005631999</v>
      </c>
      <c r="J174" s="23">
        <f t="shared" ca="1" si="18"/>
        <v>0.82463395662100591</v>
      </c>
      <c r="K174" s="23">
        <f t="shared" ca="1" si="18"/>
        <v>0.79566136597877046</v>
      </c>
      <c r="L174" s="23">
        <f t="shared" ca="1" si="18"/>
        <v>0.76694331162101059</v>
      </c>
      <c r="M174" s="24">
        <f ca="1">C174*'Balance y flujos'!D$12</f>
        <v>7514.0675405486827</v>
      </c>
      <c r="N174" s="24">
        <f ca="1">D174*'Balance y flujos'!E$12</f>
        <v>7405.4017638149262</v>
      </c>
      <c r="O174" s="24">
        <f ca="1">E174*'Balance y flujos'!F$12</f>
        <v>7257.9996144290362</v>
      </c>
      <c r="P174" s="24">
        <f ca="1">F174*'Balance y flujos'!G$12</f>
        <v>7082.3164292040537</v>
      </c>
      <c r="Q174" s="24">
        <f ca="1">G174*'Balance y flujos'!H$12</f>
        <v>-902657.05588369782</v>
      </c>
      <c r="R174" s="24">
        <f ca="1">H174*'Balance y flujos'!I$12</f>
        <v>22354.412615855941</v>
      </c>
      <c r="S174" s="24">
        <f ca="1">I174*'Balance y flujos'!J$12</f>
        <v>21632.524310863337</v>
      </c>
      <c r="T174" s="24">
        <f ca="1">J174*'Balance y flujos'!K$12</f>
        <v>20899.343551950082</v>
      </c>
      <c r="U174" s="24">
        <f ca="1">K174*'Balance y flujos'!L$12</f>
        <v>20165.068519300195</v>
      </c>
      <c r="V174" s="24">
        <f ca="1">L174*'Balance y flujos'!M$12</f>
        <v>786380.55601986626</v>
      </c>
      <c r="W174" s="18">
        <f t="shared" ca="1" si="16"/>
        <v>-1965.3655178652843</v>
      </c>
      <c r="X174" s="18">
        <f ca="1">'Metrics and Escenarios'!$N$13-W174</f>
        <v>4873.4122736720601</v>
      </c>
    </row>
    <row r="175" spans="1:24" x14ac:dyDescent="0.25">
      <c r="A175">
        <v>170</v>
      </c>
      <c r="B175" s="18">
        <f t="shared" ca="1" si="15"/>
        <v>24.31708549422099</v>
      </c>
      <c r="C175" s="23">
        <f t="shared" ca="1" si="17"/>
        <v>0.99113691112423752</v>
      </c>
      <c r="D175" s="23">
        <f t="shared" ca="1" si="18"/>
        <v>0.97559173400159782</v>
      </c>
      <c r="E175" s="23">
        <f t="shared" ca="1" si="18"/>
        <v>0.95498677790319708</v>
      </c>
      <c r="F175" s="23">
        <f t="shared" ca="1" si="18"/>
        <v>0.93071491912147319</v>
      </c>
      <c r="G175" s="23">
        <f t="shared" ca="1" si="18"/>
        <v>0.90391660662122431</v>
      </c>
      <c r="H175" s="23">
        <f t="shared" ca="1" si="18"/>
        <v>0.87550255633673835</v>
      </c>
      <c r="I175" s="23">
        <f t="shared" ca="1" si="18"/>
        <v>0.84617908606096448</v>
      </c>
      <c r="J175" s="23">
        <f t="shared" ca="1" si="18"/>
        <v>0.81648585069023094</v>
      </c>
      <c r="K175" s="23">
        <f t="shared" ca="1" si="18"/>
        <v>0.78682228352112915</v>
      </c>
      <c r="L175" s="23">
        <f t="shared" ca="1" si="18"/>
        <v>0.75748245056190255</v>
      </c>
      <c r="M175" s="24">
        <f ca="1">C175*'Balance y flujos'!D$12</f>
        <v>7504.7464753784043</v>
      </c>
      <c r="N175" s="24">
        <f ca="1">D175*'Balance y flujos'!E$12</f>
        <v>7387.04062474276</v>
      </c>
      <c r="O175" s="24">
        <f ca="1">E175*'Balance y flujos'!F$12</f>
        <v>7231.0228537171624</v>
      </c>
      <c r="P175" s="24">
        <f ca="1">F175*'Balance y flujos'!G$12</f>
        <v>7047.2398217277587</v>
      </c>
      <c r="Q175" s="24">
        <f ca="1">G175*'Balance y flujos'!H$12</f>
        <v>-897072.27977652848</v>
      </c>
      <c r="R175" s="24">
        <f ca="1">H175*'Balance y flujos'!I$12</f>
        <v>22188.546273872824</v>
      </c>
      <c r="S175" s="24">
        <f ca="1">I175*'Balance y flujos'!J$12</f>
        <v>21445.378624143781</v>
      </c>
      <c r="T175" s="24">
        <f ca="1">J175*'Balance y flujos'!K$12</f>
        <v>20692.839728310897</v>
      </c>
      <c r="U175" s="24">
        <f ca="1">K175*'Balance y flujos'!L$12</f>
        <v>19941.052736924208</v>
      </c>
      <c r="V175" s="24">
        <f ca="1">L175*'Balance y flujos'!M$12</f>
        <v>776679.92095680884</v>
      </c>
      <c r="W175" s="18">
        <f t="shared" ca="1" si="16"/>
        <v>-6954.4916809017304</v>
      </c>
      <c r="X175" s="18">
        <f ca="1">'Metrics and Escenarios'!$N$13-W175</f>
        <v>9862.5384367085062</v>
      </c>
    </row>
    <row r="176" spans="1:24" x14ac:dyDescent="0.25">
      <c r="A176">
        <v>171</v>
      </c>
      <c r="B176" s="18">
        <f t="shared" ca="1" si="15"/>
        <v>-34.286715304238633</v>
      </c>
      <c r="C176" s="23">
        <f t="shared" ca="1" si="17"/>
        <v>0.99696240326105146</v>
      </c>
      <c r="D176" s="23">
        <f t="shared" ca="1" si="18"/>
        <v>0.98709368485905136</v>
      </c>
      <c r="E176" s="23">
        <f t="shared" ca="1" si="18"/>
        <v>0.97192499466150095</v>
      </c>
      <c r="F176" s="23">
        <f t="shared" ca="1" si="18"/>
        <v>0.95279001789253548</v>
      </c>
      <c r="G176" s="23">
        <f t="shared" ca="1" si="18"/>
        <v>0.93079495116389788</v>
      </c>
      <c r="H176" s="23">
        <f t="shared" ca="1" si="18"/>
        <v>0.90683485210093906</v>
      </c>
      <c r="I176" s="23">
        <f t="shared" ca="1" si="18"/>
        <v>0.88161344010811826</v>
      </c>
      <c r="J176" s="23">
        <f t="shared" ca="1" si="18"/>
        <v>0.85567670495688397</v>
      </c>
      <c r="K176" s="23">
        <f t="shared" ca="1" si="18"/>
        <v>0.82943589781413629</v>
      </c>
      <c r="L176" s="23">
        <f t="shared" ca="1" si="18"/>
        <v>0.80320033846943528</v>
      </c>
      <c r="M176" s="24">
        <f ca="1">C176*'Balance y flujos'!D$12</f>
        <v>7548.8562659536628</v>
      </c>
      <c r="N176" s="24">
        <f ca="1">D176*'Balance y flujos'!E$12</f>
        <v>7474.1317462504221</v>
      </c>
      <c r="O176" s="24">
        <f ca="1">E176*'Balance y flujos'!F$12</f>
        <v>7359.2766005904259</v>
      </c>
      <c r="P176" s="24">
        <f ca="1">F176*'Balance y flujos'!G$12</f>
        <v>7214.3893021238055</v>
      </c>
      <c r="Q176" s="24">
        <f ca="1">G176*'Balance y flujos'!H$12</f>
        <v>-923747.1053510285</v>
      </c>
      <c r="R176" s="24">
        <f ca="1">H176*'Balance y flujos'!I$12</f>
        <v>22982.625159649648</v>
      </c>
      <c r="S176" s="24">
        <f ca="1">I176*'Balance y flujos'!J$12</f>
        <v>22343.419182414476</v>
      </c>
      <c r="T176" s="24">
        <f ca="1">J176*'Balance y flujos'!K$12</f>
        <v>21686.084210710527</v>
      </c>
      <c r="U176" s="24">
        <f ca="1">K176*'Balance y flujos'!L$12</f>
        <v>21021.042904621314</v>
      </c>
      <c r="V176" s="24">
        <f ca="1">L176*'Balance y flujos'!M$12</f>
        <v>823556.47306701913</v>
      </c>
      <c r="W176" s="18">
        <f t="shared" ca="1" si="16"/>
        <v>17439.193088304834</v>
      </c>
      <c r="X176" s="18">
        <f ca="1">'Metrics and Escenarios'!$N$13-W176</f>
        <v>-14531.146332498058</v>
      </c>
    </row>
    <row r="177" spans="1:24" x14ac:dyDescent="0.25">
      <c r="A177">
        <v>172</v>
      </c>
      <c r="B177" s="18">
        <f t="shared" ca="1" si="15"/>
        <v>-42.685690002496408</v>
      </c>
      <c r="C177" s="23">
        <f t="shared" ca="1" si="17"/>
        <v>0.99780010120200779</v>
      </c>
      <c r="D177" s="23">
        <f t="shared" ca="1" si="18"/>
        <v>0.98875319326252775</v>
      </c>
      <c r="E177" s="23">
        <f t="shared" ca="1" si="18"/>
        <v>0.9743770345890248</v>
      </c>
      <c r="F177" s="23">
        <f t="shared" ca="1" si="18"/>
        <v>0.95599638461653302</v>
      </c>
      <c r="G177" s="23">
        <f t="shared" ca="1" si="18"/>
        <v>0.93471203189472962</v>
      </c>
      <c r="H177" s="23">
        <f t="shared" ca="1" si="18"/>
        <v>0.91141627597127961</v>
      </c>
      <c r="I177" s="23">
        <f t="shared" ca="1" si="18"/>
        <v>0.88681196120428685</v>
      </c>
      <c r="J177" s="23">
        <f t="shared" ca="1" si="18"/>
        <v>0.86144550966680999</v>
      </c>
      <c r="K177" s="23">
        <f t="shared" ca="1" si="18"/>
        <v>0.83572942448134224</v>
      </c>
      <c r="L177" s="23">
        <f t="shared" ca="1" si="18"/>
        <v>0.80997480726175652</v>
      </c>
      <c r="M177" s="24">
        <f ca="1">C177*'Balance y flujos'!D$12</f>
        <v>7555.1991945634882</v>
      </c>
      <c r="N177" s="24">
        <f ca="1">D177*'Balance y flujos'!E$12</f>
        <v>7486.6973057630066</v>
      </c>
      <c r="O177" s="24">
        <f ca="1">E177*'Balance y flujos'!F$12</f>
        <v>7377.8430950848124</v>
      </c>
      <c r="P177" s="24">
        <f ca="1">F177*'Balance y flujos'!G$12</f>
        <v>7238.6674508847036</v>
      </c>
      <c r="Q177" s="24">
        <f ca="1">G177*'Balance y flujos'!H$12</f>
        <v>-927634.52650861815</v>
      </c>
      <c r="R177" s="24">
        <f ca="1">H177*'Balance y flujos'!I$12</f>
        <v>23098.735769277813</v>
      </c>
      <c r="S177" s="24">
        <f ca="1">I177*'Balance y flujos'!J$12</f>
        <v>22475.16936985045</v>
      </c>
      <c r="T177" s="24">
        <f ca="1">J177*'Balance y flujos'!K$12</f>
        <v>21832.287541956877</v>
      </c>
      <c r="U177" s="24">
        <f ca="1">K177*'Balance y flujos'!L$12</f>
        <v>21180.544674970733</v>
      </c>
      <c r="V177" s="24">
        <f ca="1">L177*'Balance y flujos'!M$12</f>
        <v>830502.6325222532</v>
      </c>
      <c r="W177" s="18">
        <f t="shared" ca="1" si="16"/>
        <v>21113.250415986986</v>
      </c>
      <c r="X177" s="18">
        <f ca="1">'Metrics and Escenarios'!$N$13-W177</f>
        <v>-18205.20366018021</v>
      </c>
    </row>
    <row r="178" spans="1:24" x14ac:dyDescent="0.25">
      <c r="A178">
        <v>173</v>
      </c>
      <c r="B178" s="18">
        <f t="shared" ca="1" si="15"/>
        <v>20.311687542550082</v>
      </c>
      <c r="C178" s="23">
        <f t="shared" ca="1" si="17"/>
        <v>0.99153398041531948</v>
      </c>
      <c r="D178" s="23">
        <f t="shared" ca="1" si="18"/>
        <v>0.97637357374432499</v>
      </c>
      <c r="E178" s="23">
        <f t="shared" ca="1" si="18"/>
        <v>0.9561349982521794</v>
      </c>
      <c r="F178" s="23">
        <f t="shared" ca="1" si="18"/>
        <v>0.93220726774452467</v>
      </c>
      <c r="G178" s="23">
        <f t="shared" ca="1" si="18"/>
        <v>0.90572869341006312</v>
      </c>
      <c r="H178" s="23">
        <f t="shared" ca="1" si="18"/>
        <v>0.87760912830807092</v>
      </c>
      <c r="I178" s="23">
        <f t="shared" ca="1" si="18"/>
        <v>0.84855491393684135</v>
      </c>
      <c r="J178" s="23">
        <f t="shared" ca="1" si="18"/>
        <v>0.81910632747212397</v>
      </c>
      <c r="K178" s="23">
        <f t="shared" ca="1" si="18"/>
        <v>0.78966378477497612</v>
      </c>
      <c r="L178" s="23">
        <f t="shared" ca="1" si="18"/>
        <v>0.76052255356456255</v>
      </c>
      <c r="M178" s="24">
        <f ca="1">C178*'Balance y flujos'!D$12</f>
        <v>7507.7530270760381</v>
      </c>
      <c r="N178" s="24">
        <f ca="1">D178*'Balance y flujos'!E$12</f>
        <v>7392.9606030905416</v>
      </c>
      <c r="O178" s="24">
        <f ca="1">E178*'Balance y flujos'!F$12</f>
        <v>7239.7170134445087</v>
      </c>
      <c r="P178" s="24">
        <f ca="1">F178*'Balance y flujos'!G$12</f>
        <v>7058.5396713682867</v>
      </c>
      <c r="Q178" s="24">
        <f ca="1">G178*'Balance y flujos'!H$12</f>
        <v>-898870.64570421376</v>
      </c>
      <c r="R178" s="24">
        <f ca="1">H178*'Balance y flujos'!I$12</f>
        <v>22241.934775513222</v>
      </c>
      <c r="S178" s="24">
        <f ca="1">I178*'Balance y flujos'!J$12</f>
        <v>21505.59108883746</v>
      </c>
      <c r="T178" s="24">
        <f ca="1">J178*'Balance y flujos'!K$12</f>
        <v>20759.252521641767</v>
      </c>
      <c r="U178" s="24">
        <f ca="1">K178*'Balance y flujos'!L$12</f>
        <v>20013.067126376205</v>
      </c>
      <c r="V178" s="24">
        <f ca="1">L178*'Balance y flujos'!M$12</f>
        <v>779797.07166842604</v>
      </c>
      <c r="W178" s="18">
        <f t="shared" ca="1" si="16"/>
        <v>-5354.7582084396854</v>
      </c>
      <c r="X178" s="18">
        <f ca="1">'Metrics and Escenarios'!$N$13-W178</f>
        <v>8262.8049642464612</v>
      </c>
    </row>
    <row r="179" spans="1:24" x14ac:dyDescent="0.25">
      <c r="A179">
        <v>174</v>
      </c>
      <c r="B179" s="18">
        <f t="shared" ca="1" si="15"/>
        <v>9.5880008626355266</v>
      </c>
      <c r="C179" s="23">
        <f t="shared" ca="1" si="17"/>
        <v>0.99259784071243962</v>
      </c>
      <c r="D179" s="23">
        <f t="shared" ca="1" si="18"/>
        <v>0.97846988581761873</v>
      </c>
      <c r="E179" s="23">
        <f t="shared" ca="1" si="18"/>
        <v>0.95921593909505609</v>
      </c>
      <c r="F179" s="23">
        <f t="shared" ca="1" si="18"/>
        <v>0.93621453560118517</v>
      </c>
      <c r="G179" s="23">
        <f t="shared" ca="1" si="18"/>
        <v>0.91059811163542181</v>
      </c>
      <c r="H179" s="23">
        <f t="shared" ca="1" si="18"/>
        <v>0.88327405663107927</v>
      </c>
      <c r="I179" s="23">
        <f t="shared" ca="1" si="18"/>
        <v>0.85494862729572751</v>
      </c>
      <c r="J179" s="23">
        <f t="shared" ca="1" si="18"/>
        <v>0.82616362799086296</v>
      </c>
      <c r="K179" s="23">
        <f t="shared" ca="1" si="18"/>
        <v>0.79732197746555145</v>
      </c>
      <c r="L179" s="23">
        <f t="shared" ca="1" si="18"/>
        <v>0.7687220449537232</v>
      </c>
      <c r="M179" s="24">
        <f ca="1">C179*'Balance y flujos'!D$12</f>
        <v>7515.8084245952887</v>
      </c>
      <c r="N179" s="24">
        <f ca="1">D179*'Balance y flujos'!E$12</f>
        <v>7408.8335773151612</v>
      </c>
      <c r="O179" s="24">
        <f ca="1">E179*'Balance y flujos'!F$12</f>
        <v>7263.0454554305925</v>
      </c>
      <c r="P179" s="24">
        <f ca="1">F179*'Balance y flujos'!G$12</f>
        <v>7088.8821285864906</v>
      </c>
      <c r="Q179" s="24">
        <f ca="1">G179*'Balance y flujos'!H$12</f>
        <v>-903703.19339347025</v>
      </c>
      <c r="R179" s="24">
        <f ca="1">H179*'Balance y flujos'!I$12</f>
        <v>22385.505486213577</v>
      </c>
      <c r="S179" s="24">
        <f ca="1">I179*'Balance y flujos'!J$12</f>
        <v>21667.631968899674</v>
      </c>
      <c r="T179" s="24">
        <f ca="1">J179*'Balance y flujos'!K$12</f>
        <v>20938.111210283263</v>
      </c>
      <c r="U179" s="24">
        <f ca="1">K179*'Balance y flujos'!L$12</f>
        <v>20207.154695463447</v>
      </c>
      <c r="V179" s="24">
        <f ca="1">L179*'Balance y flujos'!M$12</f>
        <v>788204.36918310146</v>
      </c>
      <c r="W179" s="18">
        <f t="shared" ca="1" si="16"/>
        <v>-1023.8512635813095</v>
      </c>
      <c r="X179" s="18">
        <f ca="1">'Metrics and Escenarios'!$N$13-W179</f>
        <v>3931.8980193880852</v>
      </c>
    </row>
    <row r="180" spans="1:24" x14ac:dyDescent="0.25">
      <c r="A180">
        <v>175</v>
      </c>
      <c r="B180" s="18">
        <f t="shared" ca="1" si="15"/>
        <v>157.3727540415052</v>
      </c>
      <c r="C180" s="23">
        <f t="shared" ca="1" si="17"/>
        <v>0.97803661936532904</v>
      </c>
      <c r="D180" s="23">
        <f t="shared" ca="1" si="18"/>
        <v>0.94997252190270176</v>
      </c>
      <c r="E180" s="23">
        <f t="shared" ca="1" si="18"/>
        <v>0.91761764458809236</v>
      </c>
      <c r="F180" s="23">
        <f t="shared" ca="1" si="18"/>
        <v>0.88247525931574866</v>
      </c>
      <c r="G180" s="23">
        <f t="shared" ca="1" si="18"/>
        <v>0.84573770701978879</v>
      </c>
      <c r="H180" s="23">
        <f t="shared" ca="1" si="18"/>
        <v>0.80832537593628317</v>
      </c>
      <c r="I180" s="23">
        <f t="shared" ca="1" si="18"/>
        <v>0.77092574186537088</v>
      </c>
      <c r="J180" s="23">
        <f t="shared" ca="1" si="18"/>
        <v>0.73404111952787499</v>
      </c>
      <c r="K180" s="23">
        <f t="shared" ca="1" si="18"/>
        <v>0.69802317633600763</v>
      </c>
      <c r="L180" s="23">
        <f t="shared" ca="1" si="18"/>
        <v>0.66311252781333663</v>
      </c>
      <c r="M180" s="24">
        <f ca="1">C180*'Balance y flujos'!D$12</f>
        <v>7405.5529459066993</v>
      </c>
      <c r="N180" s="24">
        <f ca="1">D180*'Balance y flujos'!E$12</f>
        <v>7193.0556267639477</v>
      </c>
      <c r="O180" s="24">
        <f ca="1">E180*'Balance y flujos'!F$12</f>
        <v>6948.0691382548148</v>
      </c>
      <c r="P180" s="24">
        <f ca="1">F180*'Balance y flujos'!G$12</f>
        <v>6681.9760394619752</v>
      </c>
      <c r="Q180" s="24">
        <f ca="1">G180*'Balance y flujos'!H$12</f>
        <v>-839333.90245493618</v>
      </c>
      <c r="R180" s="24">
        <f ca="1">H180*'Balance y flujos'!I$12</f>
        <v>20486.022431908739</v>
      </c>
      <c r="S180" s="24">
        <f ca="1">I180*'Balance y flujos'!J$12</f>
        <v>19538.174244371097</v>
      </c>
      <c r="T180" s="24">
        <f ca="1">J180*'Balance y flujos'!K$12</f>
        <v>18603.378402135924</v>
      </c>
      <c r="U180" s="24">
        <f ca="1">K180*'Balance y flujos'!L$12</f>
        <v>17690.547487573651</v>
      </c>
      <c r="V180" s="24">
        <f ca="1">L180*'Balance y flujos'!M$12</f>
        <v>679918.30742149102</v>
      </c>
      <c r="W180" s="18">
        <f t="shared" ca="1" si="16"/>
        <v>-54868.818717068178</v>
      </c>
      <c r="X180" s="18">
        <f ca="1">'Metrics and Escenarios'!$N$13-W180</f>
        <v>57776.865472874953</v>
      </c>
    </row>
    <row r="181" spans="1:24" x14ac:dyDescent="0.25">
      <c r="A181">
        <v>176</v>
      </c>
      <c r="B181" s="18">
        <f t="shared" ca="1" si="15"/>
        <v>-0.81228632752904739</v>
      </c>
      <c r="C181" s="23">
        <f t="shared" ca="1" si="17"/>
        <v>0.99363070798592701</v>
      </c>
      <c r="D181" s="23">
        <f t="shared" ca="1" si="18"/>
        <v>0.98050727759287493</v>
      </c>
      <c r="E181" s="23">
        <f t="shared" ca="1" si="18"/>
        <v>0.96221344928155272</v>
      </c>
      <c r="F181" s="23">
        <f t="shared" ca="1" si="18"/>
        <v>0.94011740818831135</v>
      </c>
      <c r="G181" s="23">
        <f t="shared" ca="1" si="18"/>
        <v>0.91534568590885856</v>
      </c>
      <c r="H181" s="23">
        <f t="shared" ca="1" si="18"/>
        <v>0.88880307200784103</v>
      </c>
      <c r="I181" s="23">
        <f t="shared" ca="1" si="18"/>
        <v>0.86119553696335005</v>
      </c>
      <c r="J181" s="23">
        <f t="shared" ca="1" si="18"/>
        <v>0.83306617475635913</v>
      </c>
      <c r="K181" s="23">
        <f t="shared" ca="1" si="18"/>
        <v>0.80482015495339265</v>
      </c>
      <c r="L181" s="23">
        <f t="shared" ca="1" si="18"/>
        <v>0.77675869428030475</v>
      </c>
      <c r="M181" s="24">
        <f ca="1">C181*'Balance y flujos'!D$12</f>
        <v>7523.6291473866995</v>
      </c>
      <c r="N181" s="24">
        <f ca="1">D181*'Balance y flujos'!E$12</f>
        <v>7424.2604154973615</v>
      </c>
      <c r="O181" s="24">
        <f ca="1">E181*'Balance y flujos'!F$12</f>
        <v>7285.7421724578144</v>
      </c>
      <c r="P181" s="24">
        <f ca="1">F181*'Balance y flujos'!G$12</f>
        <v>7118.4341198031861</v>
      </c>
      <c r="Q181" s="24">
        <f ca="1">G181*'Balance y flujos'!H$12</f>
        <v>-908414.81971572561</v>
      </c>
      <c r="R181" s="24">
        <f ca="1">H181*'Balance y flujos'!I$12</f>
        <v>22525.631648779625</v>
      </c>
      <c r="S181" s="24">
        <f ca="1">I181*'Balance y flujos'!J$12</f>
        <v>21825.952288155753</v>
      </c>
      <c r="T181" s="24">
        <f ca="1">J181*'Balance y flujos'!K$12</f>
        <v>21113.047853477798</v>
      </c>
      <c r="U181" s="24">
        <f ca="1">K181*'Balance y flujos'!L$12</f>
        <v>20397.18687407274</v>
      </c>
      <c r="V181" s="24">
        <f ca="1">L181*'Balance y flujos'!M$12</f>
        <v>796444.69760139904</v>
      </c>
      <c r="W181" s="18">
        <f t="shared" ca="1" si="16"/>
        <v>3243.762405304471</v>
      </c>
      <c r="X181" s="18">
        <f ca="1">'Metrics and Escenarios'!$N$13-W181</f>
        <v>-335.71564949769527</v>
      </c>
    </row>
    <row r="182" spans="1:24" x14ac:dyDescent="0.25">
      <c r="A182">
        <v>177</v>
      </c>
      <c r="B182" s="18">
        <f t="shared" ca="1" si="15"/>
        <v>153.50855174374684</v>
      </c>
      <c r="C182" s="23">
        <f t="shared" ca="1" si="17"/>
        <v>0.97841462553042424</v>
      </c>
      <c r="D182" s="23">
        <f t="shared" ca="1" si="18"/>
        <v>0.95070698287711231</v>
      </c>
      <c r="E182" s="23">
        <f t="shared" ca="1" si="18"/>
        <v>0.91868201947607997</v>
      </c>
      <c r="F182" s="23">
        <f t="shared" ca="1" si="18"/>
        <v>0.88384033920284166</v>
      </c>
      <c r="G182" s="23">
        <f t="shared" ca="1" si="18"/>
        <v>0.84737333740802889</v>
      </c>
      <c r="H182" s="23">
        <f t="shared" ca="1" si="18"/>
        <v>0.8102016698745973</v>
      </c>
      <c r="I182" s="23">
        <f t="shared" ca="1" si="18"/>
        <v>0.77301387384590425</v>
      </c>
      <c r="J182" s="23">
        <f t="shared" ca="1" si="18"/>
        <v>0.73631381728809808</v>
      </c>
      <c r="K182" s="23">
        <f t="shared" ca="1" si="18"/>
        <v>0.70045497500356124</v>
      </c>
      <c r="L182" s="23">
        <f t="shared" ca="1" si="18"/>
        <v>0.66567988596796424</v>
      </c>
      <c r="M182" s="24">
        <f ca="1">C182*'Balance y flujos'!D$12</f>
        <v>7408.4151543496791</v>
      </c>
      <c r="N182" s="24">
        <f ca="1">D182*'Balance y flujos'!E$12</f>
        <v>7198.6168598762915</v>
      </c>
      <c r="O182" s="24">
        <f ca="1">E182*'Balance y flujos'!F$12</f>
        <v>6956.1284321822759</v>
      </c>
      <c r="P182" s="24">
        <f ca="1">F182*'Balance y flujos'!G$12</f>
        <v>6692.3122284952851</v>
      </c>
      <c r="Q182" s="24">
        <f ca="1">G182*'Balance y flujos'!H$12</f>
        <v>-840957.14808456891</v>
      </c>
      <c r="R182" s="24">
        <f ca="1">H182*'Balance y flujos'!I$12</f>
        <v>20533.57481719002</v>
      </c>
      <c r="S182" s="24">
        <f ca="1">I182*'Balance y flujos'!J$12</f>
        <v>19591.095406897319</v>
      </c>
      <c r="T182" s="24">
        <f ca="1">J182*'Balance y flujos'!K$12</f>
        <v>18660.977159620124</v>
      </c>
      <c r="U182" s="24">
        <f ca="1">K182*'Balance y flujos'!L$12</f>
        <v>17752.17846383205</v>
      </c>
      <c r="V182" s="24">
        <f ca="1">L182*'Balance y flujos'!M$12</f>
        <v>682550.73214251897</v>
      </c>
      <c r="W182" s="18">
        <f t="shared" ca="1" si="16"/>
        <v>-53613.117419606773</v>
      </c>
      <c r="X182" s="18">
        <f ca="1">'Metrics and Escenarios'!$N$13-W182</f>
        <v>56521.164175413549</v>
      </c>
    </row>
    <row r="183" spans="1:24" x14ac:dyDescent="0.25">
      <c r="A183">
        <v>178</v>
      </c>
      <c r="B183" s="18">
        <f t="shared" ca="1" si="15"/>
        <v>213.60427020388406</v>
      </c>
      <c r="C183" s="23">
        <f t="shared" ca="1" si="17"/>
        <v>0.97255240490393291</v>
      </c>
      <c r="D183" s="23">
        <f t="shared" ca="1" si="18"/>
        <v>0.93934869422695</v>
      </c>
      <c r="E183" s="23">
        <f t="shared" ca="1" si="18"/>
        <v>0.90226777118112811</v>
      </c>
      <c r="F183" s="23">
        <f t="shared" ca="1" si="18"/>
        <v>0.86284765605928671</v>
      </c>
      <c r="G183" s="23">
        <f t="shared" ca="1" si="18"/>
        <v>0.82229031541258069</v>
      </c>
      <c r="H183" s="23">
        <f t="shared" ca="1" si="18"/>
        <v>0.78150829245728459</v>
      </c>
      <c r="I183" s="23">
        <f t="shared" ca="1" si="18"/>
        <v>0.74116998137584811</v>
      </c>
      <c r="J183" s="23">
        <f t="shared" ca="1" si="18"/>
        <v>0.7017518386075049</v>
      </c>
      <c r="K183" s="23">
        <f t="shared" ca="1" si="18"/>
        <v>0.66357636515786766</v>
      </c>
      <c r="L183" s="23">
        <f t="shared" ca="1" si="18"/>
        <v>0.62685370298213916</v>
      </c>
      <c r="M183" s="24">
        <f ca="1">C183*'Balance y flujos'!D$12</f>
        <v>7364.0272609206586</v>
      </c>
      <c r="N183" s="24">
        <f ca="1">D183*'Balance y flujos'!E$12</f>
        <v>7112.613527988522</v>
      </c>
      <c r="O183" s="24">
        <f ca="1">E183*'Balance y flujos'!F$12</f>
        <v>6831.8420993306427</v>
      </c>
      <c r="P183" s="24">
        <f ca="1">F183*'Balance y flujos'!G$12</f>
        <v>6533.3586439177234</v>
      </c>
      <c r="Q183" s="24">
        <f ca="1">G183*'Balance y flujos'!H$12</f>
        <v>-816064.0511325727</v>
      </c>
      <c r="R183" s="24">
        <f ca="1">H183*'Balance y flujos'!I$12</f>
        <v>19806.376103754323</v>
      </c>
      <c r="S183" s="24">
        <f ca="1">I183*'Balance y flujos'!J$12</f>
        <v>18784.050725533409</v>
      </c>
      <c r="T183" s="24">
        <f ca="1">J183*'Balance y flujos'!K$12</f>
        <v>17785.045892806109</v>
      </c>
      <c r="U183" s="24">
        <f ca="1">K183*'Balance y flujos'!L$12</f>
        <v>16817.535000880762</v>
      </c>
      <c r="V183" s="24">
        <f ca="1">L183*'Balance y flujos'!M$12</f>
        <v>642740.54682388122</v>
      </c>
      <c r="W183" s="18">
        <f t="shared" ca="1" si="16"/>
        <v>-72288.655053559458</v>
      </c>
      <c r="X183" s="18">
        <f ca="1">'Metrics and Escenarios'!$N$13-W183</f>
        <v>75196.701809366234</v>
      </c>
    </row>
    <row r="184" spans="1:24" x14ac:dyDescent="0.25">
      <c r="A184">
        <v>179</v>
      </c>
      <c r="B184" s="18">
        <f t="shared" ca="1" si="15"/>
        <v>-284.45364278925666</v>
      </c>
      <c r="C184" s="23">
        <f t="shared" ca="1" si="17"/>
        <v>1.0222176901383262</v>
      </c>
      <c r="D184" s="23">
        <f t="shared" ca="1" si="18"/>
        <v>1.037737705118349</v>
      </c>
      <c r="E184" s="23">
        <f t="shared" ca="1" si="18"/>
        <v>1.0476750120070493</v>
      </c>
      <c r="F184" s="23">
        <f t="shared" ca="1" si="18"/>
        <v>1.0530661307324858</v>
      </c>
      <c r="G184" s="23">
        <f t="shared" ca="1" si="18"/>
        <v>1.0548168943255165</v>
      </c>
      <c r="H184" s="23">
        <f t="shared" ca="1" si="18"/>
        <v>1.0536973130109555</v>
      </c>
      <c r="I184" s="23">
        <f t="shared" ca="1" si="18"/>
        <v>1.0503413994668906</v>
      </c>
      <c r="J184" s="23">
        <f t="shared" ca="1" si="18"/>
        <v>1.0452654650360111</v>
      </c>
      <c r="K184" s="23">
        <f t="shared" ref="D184:L213" ca="1" si="19">EXP(-(K$4+($B184/10000))*K$3)</f>
        <v>1.0388774802187575</v>
      </c>
      <c r="L184" s="23">
        <f t="shared" ca="1" si="19"/>
        <v>1.0315018209212208</v>
      </c>
      <c r="M184" s="24">
        <f ca="1">C184*'Balance y flujos'!D$12</f>
        <v>7740.0856743730419</v>
      </c>
      <c r="N184" s="24">
        <f ca="1">D184*'Balance y flujos'!E$12</f>
        <v>7857.601000875241</v>
      </c>
      <c r="O184" s="24">
        <f ca="1">E184*'Balance y flujos'!F$12</f>
        <v>7932.844862758192</v>
      </c>
      <c r="P184" s="24">
        <f ca="1">F184*'Balance y flujos'!G$12</f>
        <v>7973.6656401896107</v>
      </c>
      <c r="Q184" s="24">
        <f ca="1">G184*'Balance y flujos'!H$12</f>
        <v>-1046829.9721546131</v>
      </c>
      <c r="R184" s="24">
        <f ca="1">H184*'Balance y flujos'!I$12</f>
        <v>26704.675410915141</v>
      </c>
      <c r="S184" s="24">
        <f ca="1">I184*'Balance y flujos'!J$12</f>
        <v>26619.623868318664</v>
      </c>
      <c r="T184" s="24">
        <f ca="1">J184*'Balance y flujos'!K$12</f>
        <v>26490.980490652277</v>
      </c>
      <c r="U184" s="24">
        <f ca="1">K184*'Balance y flujos'!L$12</f>
        <v>26329.084793502632</v>
      </c>
      <c r="V184" s="24">
        <f ca="1">L184*'Balance y flujos'!M$12</f>
        <v>1057643.9786104686</v>
      </c>
      <c r="W184" s="18">
        <f t="shared" ca="1" si="16"/>
        <v>148462.56819744012</v>
      </c>
      <c r="X184" s="18">
        <f ca="1">'Metrics and Escenarios'!$N$13-W184</f>
        <v>-145554.52144163335</v>
      </c>
    </row>
    <row r="185" spans="1:24" x14ac:dyDescent="0.25">
      <c r="A185">
        <v>180</v>
      </c>
      <c r="B185" s="18">
        <f t="shared" ca="1" si="15"/>
        <v>-15.04577441030183</v>
      </c>
      <c r="C185" s="23">
        <f t="shared" ca="1" si="17"/>
        <v>0.9950459980567854</v>
      </c>
      <c r="D185" s="23">
        <f t="shared" ca="1" si="19"/>
        <v>0.98330246195773952</v>
      </c>
      <c r="E185" s="23">
        <f t="shared" ca="1" si="19"/>
        <v>0.96633093004131254</v>
      </c>
      <c r="F185" s="23">
        <f t="shared" ca="1" si="19"/>
        <v>0.94548513395134037</v>
      </c>
      <c r="G185" s="23">
        <f t="shared" ca="1" si="19"/>
        <v>0.92188320218719011</v>
      </c>
      <c r="H185" s="23">
        <f t="shared" ca="1" si="19"/>
        <v>0.89642603685109357</v>
      </c>
      <c r="I185" s="23">
        <f t="shared" ca="1" si="19"/>
        <v>0.86981889628396281</v>
      </c>
      <c r="J185" s="23">
        <f t="shared" ca="1" si="19"/>
        <v>0.84260633756985004</v>
      </c>
      <c r="K185" s="23">
        <f t="shared" ca="1" si="19"/>
        <v>0.81519633146887782</v>
      </c>
      <c r="L185" s="23">
        <f t="shared" ca="1" si="19"/>
        <v>0.78789373715984479</v>
      </c>
      <c r="M185" s="24">
        <f ca="1">C185*'Balance y flujos'!D$12</f>
        <v>7534.3455207269526</v>
      </c>
      <c r="N185" s="24">
        <f ca="1">D185*'Balance y flujos'!E$12</f>
        <v>7445.4251504343902</v>
      </c>
      <c r="O185" s="24">
        <f ca="1">E185*'Balance y flujos'!F$12</f>
        <v>7316.9191459641243</v>
      </c>
      <c r="P185" s="24">
        <f ca="1">F185*'Balance y flujos'!G$12</f>
        <v>7159.0777690798504</v>
      </c>
      <c r="Q185" s="24">
        <f ca="1">G185*'Balance y flujos'!H$12</f>
        <v>-914902.83485884871</v>
      </c>
      <c r="R185" s="24">
        <f ca="1">H185*'Balance y flujos'!I$12</f>
        <v>22718.826410970083</v>
      </c>
      <c r="S185" s="24">
        <f ca="1">I185*'Balance y flujos'!J$12</f>
        <v>22044.500830289373</v>
      </c>
      <c r="T185" s="24">
        <f ca="1">J185*'Balance y flujos'!K$12</f>
        <v>21354.831663833695</v>
      </c>
      <c r="U185" s="24">
        <f ca="1">K185*'Balance y flujos'!L$12</f>
        <v>20660.158433771034</v>
      </c>
      <c r="V185" s="24">
        <f ca="1">L185*'Balance y flujos'!M$12</f>
        <v>807861.94458463462</v>
      </c>
      <c r="W185" s="18">
        <f t="shared" ca="1" si="16"/>
        <v>9193.1946508552646</v>
      </c>
      <c r="X185" s="18">
        <f ca="1">'Metrics and Escenarios'!$N$13-W185</f>
        <v>-6285.1478950484889</v>
      </c>
    </row>
    <row r="186" spans="1:24" x14ac:dyDescent="0.25">
      <c r="A186">
        <v>181</v>
      </c>
      <c r="B186" s="18">
        <f t="shared" ca="1" si="15"/>
        <v>-179.21074038123331</v>
      </c>
      <c r="C186" s="23">
        <f t="shared" ca="1" si="17"/>
        <v>1.0115159871692339</v>
      </c>
      <c r="D186" s="23">
        <f t="shared" ca="1" si="19"/>
        <v>1.016123076153191</v>
      </c>
      <c r="E186" s="23">
        <f t="shared" ca="1" si="19"/>
        <v>1.0151136371780634</v>
      </c>
      <c r="F186" s="23">
        <f t="shared" ca="1" si="19"/>
        <v>1.0096551858675513</v>
      </c>
      <c r="G186" s="23">
        <f t="shared" ca="1" si="19"/>
        <v>1.0007460189135218</v>
      </c>
      <c r="H186" s="23">
        <f t="shared" ca="1" si="19"/>
        <v>0.98921803472350855</v>
      </c>
      <c r="I186" s="23">
        <f t="shared" ca="1" si="19"/>
        <v>0.97574423812283873</v>
      </c>
      <c r="J186" s="23">
        <f t="shared" ca="1" si="19"/>
        <v>0.96086300457808593</v>
      </c>
      <c r="K186" s="23">
        <f t="shared" ca="1" si="19"/>
        <v>0.94499293484507907</v>
      </c>
      <c r="L186" s="23">
        <f t="shared" ca="1" si="19"/>
        <v>0.92846083170343985</v>
      </c>
      <c r="M186" s="24">
        <f ca="1">C186*'Balance y flujos'!D$12</f>
        <v>7659.0539150505647</v>
      </c>
      <c r="N186" s="24">
        <f ca="1">D186*'Balance y flujos'!E$12</f>
        <v>7693.9381317778871</v>
      </c>
      <c r="O186" s="24">
        <f ca="1">E186*'Balance y flujos'!F$12</f>
        <v>7686.2948046999909</v>
      </c>
      <c r="P186" s="24">
        <f ca="1">F186*'Balance y flujos'!G$12</f>
        <v>7644.9641945957574</v>
      </c>
      <c r="Q186" s="24">
        <f ca="1">G186*'Balance y flujos'!H$12</f>
        <v>-993168.51365274889</v>
      </c>
      <c r="R186" s="24">
        <f ca="1">H186*'Balance y flujos'!I$12</f>
        <v>25070.526613025555</v>
      </c>
      <c r="S186" s="24">
        <f ca="1">I186*'Balance y flujos'!J$12</f>
        <v>24729.049643946637</v>
      </c>
      <c r="T186" s="24">
        <f ca="1">J186*'Balance y flujos'!K$12</f>
        <v>24351.902899222507</v>
      </c>
      <c r="U186" s="24">
        <f ca="1">K186*'Balance y flujos'!L$12</f>
        <v>23949.695305319179</v>
      </c>
      <c r="V186" s="24">
        <f ca="1">L186*'Balance y flujos'!M$12</f>
        <v>951991.54098420928</v>
      </c>
      <c r="W186" s="18">
        <f t="shared" ca="1" si="16"/>
        <v>87608.452839098405</v>
      </c>
      <c r="X186" s="18">
        <f ca="1">'Metrics and Escenarios'!$N$13-W186</f>
        <v>-84700.406083291629</v>
      </c>
    </row>
    <row r="187" spans="1:24" x14ac:dyDescent="0.25">
      <c r="A187">
        <v>182</v>
      </c>
      <c r="B187" s="18">
        <f t="shared" ca="1" si="15"/>
        <v>-214.34766977925003</v>
      </c>
      <c r="C187" s="23">
        <f t="shared" ca="1" si="17"/>
        <v>1.0150763951790132</v>
      </c>
      <c r="D187" s="23">
        <f t="shared" ca="1" si="19"/>
        <v>1.0232889141750754</v>
      </c>
      <c r="E187" s="23">
        <f t="shared" ca="1" si="19"/>
        <v>1.0258706255649763</v>
      </c>
      <c r="F187" s="23">
        <f t="shared" ca="1" si="19"/>
        <v>1.0239458498272054</v>
      </c>
      <c r="G187" s="23">
        <f t="shared" ca="1" si="19"/>
        <v>1.0184829390396026</v>
      </c>
      <c r="H187" s="23">
        <f t="shared" ca="1" si="19"/>
        <v>1.0102942709193996</v>
      </c>
      <c r="I187" s="23">
        <f t="shared" ca="1" si="19"/>
        <v>1.0000410734080176</v>
      </c>
      <c r="J187" s="23">
        <f t="shared" ca="1" si="19"/>
        <v>0.9882556182966179</v>
      </c>
      <c r="K187" s="23">
        <f t="shared" ca="1" si="19"/>
        <v>0.97535420047930299</v>
      </c>
      <c r="L187" s="23">
        <f t="shared" ca="1" si="19"/>
        <v>0.96166400721915013</v>
      </c>
      <c r="M187" s="24">
        <f ca="1">C187*'Balance y flujos'!D$12</f>
        <v>7686.0128136269404</v>
      </c>
      <c r="N187" s="24">
        <f ca="1">D187*'Balance y flujos'!E$12</f>
        <v>7748.1968290721588</v>
      </c>
      <c r="O187" s="24">
        <f ca="1">E187*'Balance y flujos'!F$12</f>
        <v>7767.7451772734448</v>
      </c>
      <c r="P187" s="24">
        <f ca="1">F187*'Balance y flujos'!G$12</f>
        <v>7753.1710515681016</v>
      </c>
      <c r="Q187" s="24">
        <f ca="1">G187*'Balance y flujos'!H$12</f>
        <v>-1010771.1323646595</v>
      </c>
      <c r="R187" s="24">
        <f ca="1">H187*'Balance y flujos'!I$12</f>
        <v>25604.678156875227</v>
      </c>
      <c r="S187" s="24">
        <f ca="1">I187*'Balance y flujos'!J$12</f>
        <v>25344.82335029605</v>
      </c>
      <c r="T187" s="24">
        <f ca="1">J187*'Balance y flujos'!K$12</f>
        <v>25046.135340529276</v>
      </c>
      <c r="U187" s="24">
        <f ca="1">K187*'Balance y flujos'!L$12</f>
        <v>24719.164614783094</v>
      </c>
      <c r="V187" s="24">
        <f ca="1">L187*'Balance y flujos'!M$12</f>
        <v>986036.21055500535</v>
      </c>
      <c r="W187" s="18">
        <f t="shared" ca="1" si="16"/>
        <v>106935.00552437012</v>
      </c>
      <c r="X187" s="18">
        <f ca="1">'Metrics and Escenarios'!$N$13-W187</f>
        <v>-104026.95876856335</v>
      </c>
    </row>
    <row r="188" spans="1:24" x14ac:dyDescent="0.25">
      <c r="A188">
        <v>183</v>
      </c>
      <c r="B188" s="18">
        <f t="shared" ca="1" si="15"/>
        <v>-54.274705540115754</v>
      </c>
      <c r="C188" s="23">
        <f t="shared" ca="1" si="17"/>
        <v>0.99895712359766553</v>
      </c>
      <c r="D188" s="23">
        <f t="shared" ca="1" si="19"/>
        <v>0.99104758643509472</v>
      </c>
      <c r="E188" s="23">
        <f t="shared" ca="1" si="19"/>
        <v>0.97777055147676761</v>
      </c>
      <c r="F188" s="23">
        <f t="shared" ca="1" si="19"/>
        <v>0.96043829491783361</v>
      </c>
      <c r="G188" s="23">
        <f t="shared" ca="1" si="19"/>
        <v>0.94014395047370158</v>
      </c>
      <c r="H188" s="23">
        <f t="shared" ca="1" si="19"/>
        <v>0.91777581100289629</v>
      </c>
      <c r="I188" s="23">
        <f t="shared" ca="1" si="19"/>
        <v>0.89403531495423749</v>
      </c>
      <c r="J188" s="23">
        <f t="shared" ca="1" si="19"/>
        <v>0.86946929160344344</v>
      </c>
      <c r="K188" s="23">
        <f t="shared" ca="1" si="19"/>
        <v>0.8444917944611211</v>
      </c>
      <c r="L188" s="23">
        <f t="shared" ca="1" si="19"/>
        <v>0.81941622056184005</v>
      </c>
      <c r="M188" s="24">
        <f ca="1">C188*'Balance y flujos'!D$12</f>
        <v>7563.9600021252782</v>
      </c>
      <c r="N188" s="24">
        <f ca="1">D188*'Balance y flujos'!E$12</f>
        <v>7504.0701216491825</v>
      </c>
      <c r="O188" s="24">
        <f ca="1">E188*'Balance y flujos'!F$12</f>
        <v>7403.5383180319004</v>
      </c>
      <c r="P188" s="24">
        <f ca="1">F188*'Balance y flujos'!G$12</f>
        <v>7272.30095832801</v>
      </c>
      <c r="Q188" s="24">
        <f ca="1">G188*'Balance y flujos'!H$12</f>
        <v>-933025.31537952204</v>
      </c>
      <c r="R188" s="24">
        <f ca="1">H188*'Balance y flujos'!I$12</f>
        <v>23259.910441251093</v>
      </c>
      <c r="S188" s="24">
        <f ca="1">I188*'Balance y flujos'!J$12</f>
        <v>22658.236475449725</v>
      </c>
      <c r="T188" s="24">
        <f ca="1">J188*'Balance y flujos'!K$12</f>
        <v>22035.640525342093</v>
      </c>
      <c r="U188" s="24">
        <f ca="1">K188*'Balance y flujos'!L$12</f>
        <v>21402.616273000807</v>
      </c>
      <c r="V188" s="24">
        <f ca="1">L188*'Balance y flujos'!M$12</f>
        <v>840183.32694651315</v>
      </c>
      <c r="W188" s="18">
        <f t="shared" ca="1" si="16"/>
        <v>26258.284682169324</v>
      </c>
      <c r="X188" s="18">
        <f ca="1">'Metrics and Escenarios'!$N$13-W188</f>
        <v>-23350.237926362548</v>
      </c>
    </row>
    <row r="189" spans="1:24" x14ac:dyDescent="0.25">
      <c r="A189">
        <v>184</v>
      </c>
      <c r="B189" s="18">
        <f t="shared" ca="1" si="15"/>
        <v>124.06916792834501</v>
      </c>
      <c r="C189" s="23">
        <f t="shared" ca="1" si="17"/>
        <v>0.98129926191209016</v>
      </c>
      <c r="D189" s="23">
        <f t="shared" ca="1" si="19"/>
        <v>0.95632113994369505</v>
      </c>
      <c r="E189" s="23">
        <f t="shared" ca="1" si="19"/>
        <v>0.92683158399971877</v>
      </c>
      <c r="F189" s="23">
        <f t="shared" ca="1" si="19"/>
        <v>0.89430974679442587</v>
      </c>
      <c r="G189" s="23">
        <f t="shared" ca="1" si="19"/>
        <v>0.85993866385657736</v>
      </c>
      <c r="H189" s="23">
        <f t="shared" ca="1" si="19"/>
        <v>0.82463991312944096</v>
      </c>
      <c r="I189" s="23">
        <f t="shared" ca="1" si="19"/>
        <v>0.78910908229684884</v>
      </c>
      <c r="J189" s="23">
        <f t="shared" ca="1" si="19"/>
        <v>0.75386093683421929</v>
      </c>
      <c r="K189" s="23">
        <f t="shared" ca="1" si="19"/>
        <v>0.71926189016467257</v>
      </c>
      <c r="L189" s="23">
        <f t="shared" ca="1" si="19"/>
        <v>0.68556840815812981</v>
      </c>
      <c r="M189" s="24">
        <f ca="1">C189*'Balance y flujos'!D$12</f>
        <v>7430.2572071226914</v>
      </c>
      <c r="N189" s="24">
        <f ca="1">D189*'Balance y flujos'!E$12</f>
        <v>7241.1264516236788</v>
      </c>
      <c r="O189" s="24">
        <f ca="1">E189*'Balance y flujos'!F$12</f>
        <v>7017.8357653954781</v>
      </c>
      <c r="P189" s="24">
        <f ca="1">F189*'Balance y flujos'!G$12</f>
        <v>6771.5850805507289</v>
      </c>
      <c r="Q189" s="24">
        <f ca="1">G189*'Balance y flujos'!H$12</f>
        <v>-853427.33168421488</v>
      </c>
      <c r="R189" s="24">
        <f ca="1">H189*'Balance y flujos'!I$12</f>
        <v>20899.494512403693</v>
      </c>
      <c r="S189" s="24">
        <f ca="1">I189*'Balance y flujos'!J$12</f>
        <v>19999.008867476699</v>
      </c>
      <c r="T189" s="24">
        <f ca="1">J189*'Balance y flujos'!K$12</f>
        <v>19105.687539052229</v>
      </c>
      <c r="U189" s="24">
        <f ca="1">K189*'Balance y flujos'!L$12</f>
        <v>18228.816829192361</v>
      </c>
      <c r="V189" s="24">
        <f ca="1">L189*'Balance y flujos'!M$12</f>
        <v>702943.30471122591</v>
      </c>
      <c r="W189" s="18">
        <f t="shared" ca="1" si="16"/>
        <v>-43790.214720171411</v>
      </c>
      <c r="X189" s="18">
        <f ca="1">'Metrics and Escenarios'!$N$13-W189</f>
        <v>46698.261475978186</v>
      </c>
    </row>
    <row r="190" spans="1:24" x14ac:dyDescent="0.25">
      <c r="A190">
        <v>185</v>
      </c>
      <c r="B190" s="18">
        <f t="shared" ca="1" si="15"/>
        <v>-133.45153374793188</v>
      </c>
      <c r="C190" s="23">
        <f t="shared" ca="1" si="17"/>
        <v>1.0068979442194528</v>
      </c>
      <c r="D190" s="23">
        <f t="shared" ca="1" si="19"/>
        <v>1.0068661027782775</v>
      </c>
      <c r="E190" s="23">
        <f t="shared" ca="1" si="19"/>
        <v>1.0012736124041497</v>
      </c>
      <c r="F190" s="23">
        <f t="shared" ca="1" si="19"/>
        <v>0.9913428803243276</v>
      </c>
      <c r="G190" s="23">
        <f t="shared" ca="1" si="19"/>
        <v>0.97810929409587</v>
      </c>
      <c r="H190" s="23">
        <f t="shared" ca="1" si="19"/>
        <v>0.96242798552225295</v>
      </c>
      <c r="I190" s="23">
        <f t="shared" ca="1" si="19"/>
        <v>0.94498500186431411</v>
      </c>
      <c r="J190" s="23">
        <f t="shared" ca="1" si="19"/>
        <v>0.9263243825489158</v>
      </c>
      <c r="K190" s="23">
        <f t="shared" ca="1" si="19"/>
        <v>0.90686551550009142</v>
      </c>
      <c r="L190" s="23">
        <f t="shared" ca="1" si="19"/>
        <v>0.88693259630242116</v>
      </c>
      <c r="M190" s="24">
        <f ca="1">C190*'Balance y flujos'!D$12</f>
        <v>7624.0867564657792</v>
      </c>
      <c r="N190" s="24">
        <f ca="1">D190*'Balance y flujos'!E$12</f>
        <v>7623.8456576420458</v>
      </c>
      <c r="O190" s="24">
        <f ca="1">E190*'Balance y flujos'!F$12</f>
        <v>7581.5001229810305</v>
      </c>
      <c r="P190" s="24">
        <f ca="1">F190*'Balance y flujos'!G$12</f>
        <v>7506.3060446075024</v>
      </c>
      <c r="Q190" s="24">
        <f ca="1">G190*'Balance y flujos'!H$12</f>
        <v>-970703.19086733158</v>
      </c>
      <c r="R190" s="24">
        <f ca="1">H190*'Balance y flujos'!I$12</f>
        <v>24391.565435723456</v>
      </c>
      <c r="S190" s="24">
        <f ca="1">I190*'Balance y flujos'!J$12</f>
        <v>23949.494253580931</v>
      </c>
      <c r="T190" s="24">
        <f ca="1">J190*'Balance y flujos'!K$12</f>
        <v>23476.563578299629</v>
      </c>
      <c r="U190" s="24">
        <f ca="1">K190*'Balance y flujos'!L$12</f>
        <v>22983.402286165248</v>
      </c>
      <c r="V190" s="24">
        <f ca="1">L190*'Balance y flujos'!M$12</f>
        <v>909410.82302194787</v>
      </c>
      <c r="W190" s="18">
        <f t="shared" ca="1" si="16"/>
        <v>63844.396290081902</v>
      </c>
      <c r="X190" s="18">
        <f ca="1">'Metrics and Escenarios'!$N$13-W190</f>
        <v>-60936.349534275127</v>
      </c>
    </row>
    <row r="191" spans="1:24" x14ac:dyDescent="0.25">
      <c r="A191">
        <v>186</v>
      </c>
      <c r="B191" s="18">
        <f t="shared" ca="1" si="15"/>
        <v>95.065189708397298</v>
      </c>
      <c r="C191" s="23">
        <f t="shared" ca="1" si="17"/>
        <v>0.984149551643003</v>
      </c>
      <c r="D191" s="23">
        <f t="shared" ca="1" si="19"/>
        <v>0.96188468433783891</v>
      </c>
      <c r="E191" s="23">
        <f t="shared" ca="1" si="19"/>
        <v>0.93493131247172279</v>
      </c>
      <c r="F191" s="23">
        <f t="shared" ca="1" si="19"/>
        <v>0.90474558205697841</v>
      </c>
      <c r="G191" s="23">
        <f t="shared" ca="1" si="19"/>
        <v>0.87250034955888156</v>
      </c>
      <c r="H191" s="23">
        <f t="shared" ca="1" si="19"/>
        <v>0.8391162117165597</v>
      </c>
      <c r="I191" s="23">
        <f t="shared" ca="1" si="19"/>
        <v>0.80529393700272445</v>
      </c>
      <c r="J191" s="23">
        <f t="shared" ca="1" si="19"/>
        <v>0.77155742323384202</v>
      </c>
      <c r="K191" s="23">
        <f t="shared" ca="1" si="19"/>
        <v>0.7382843983838453</v>
      </c>
      <c r="L191" s="23">
        <f t="shared" ca="1" si="19"/>
        <v>0.70574378815157512</v>
      </c>
      <c r="M191" s="24">
        <f ca="1">C191*'Balance y flujos'!D$12</f>
        <v>7451.8391919845126</v>
      </c>
      <c r="N191" s="24">
        <f ca="1">D191*'Balance y flujos'!E$12</f>
        <v>7283.2528114776387</v>
      </c>
      <c r="O191" s="24">
        <f ca="1">E191*'Balance y flujos'!F$12</f>
        <v>7079.1657471765466</v>
      </c>
      <c r="P191" s="24">
        <f ca="1">F191*'Balance y flujos'!G$12</f>
        <v>6850.6037277479518</v>
      </c>
      <c r="Q191" s="24">
        <f ca="1">G191*'Balance y flujos'!H$12</f>
        <v>-865893.90210482478</v>
      </c>
      <c r="R191" s="24">
        <f ca="1">H191*'Balance y flujos'!I$12</f>
        <v>21266.378673677504</v>
      </c>
      <c r="S191" s="24">
        <f ca="1">I191*'Balance y flujos'!J$12</f>
        <v>20409.194303233558</v>
      </c>
      <c r="T191" s="24">
        <f ca="1">J191*'Balance y flujos'!K$12</f>
        <v>19554.18343951647</v>
      </c>
      <c r="U191" s="24">
        <f ca="1">K191*'Balance y flujos'!L$12</f>
        <v>18710.91913810201</v>
      </c>
      <c r="V191" s="24">
        <f ca="1">L191*'Balance y flujos'!M$12</f>
        <v>723630.0051449571</v>
      </c>
      <c r="W191" s="18">
        <f t="shared" ca="1" si="16"/>
        <v>-33658.359926951583</v>
      </c>
      <c r="X191" s="18">
        <f ca="1">'Metrics and Escenarios'!$N$13-W191</f>
        <v>36566.406682758359</v>
      </c>
    </row>
    <row r="192" spans="1:24" x14ac:dyDescent="0.25">
      <c r="A192">
        <v>187</v>
      </c>
      <c r="B192" s="18">
        <f t="shared" ca="1" si="15"/>
        <v>183.39671744006</v>
      </c>
      <c r="C192" s="23">
        <f t="shared" ca="1" si="17"/>
        <v>0.97549468943601469</v>
      </c>
      <c r="D192" s="23">
        <f t="shared" ca="1" si="19"/>
        <v>0.94504095689445156</v>
      </c>
      <c r="E192" s="23">
        <f t="shared" ca="1" si="19"/>
        <v>0.91048152296113072</v>
      </c>
      <c r="F192" s="23">
        <f t="shared" ca="1" si="19"/>
        <v>0.87333670457971124</v>
      </c>
      <c r="G192" s="23">
        <f t="shared" ca="1" si="19"/>
        <v>0.83480427055402129</v>
      </c>
      <c r="H192" s="23">
        <f t="shared" ca="1" si="19"/>
        <v>0.7958019054821327</v>
      </c>
      <c r="I192" s="23">
        <f t="shared" ca="1" si="19"/>
        <v>0.75700910453591475</v>
      </c>
      <c r="J192" s="23">
        <f t="shared" ca="1" si="19"/>
        <v>0.71891697450189596</v>
      </c>
      <c r="K192" s="23">
        <f t="shared" ca="1" si="19"/>
        <v>0.68186435089003528</v>
      </c>
      <c r="L192" s="23">
        <f t="shared" ca="1" si="19"/>
        <v>0.64607832178986413</v>
      </c>
      <c r="M192" s="24">
        <f ca="1">C192*'Balance y flujos'!D$12</f>
        <v>7386.3058172168367</v>
      </c>
      <c r="N192" s="24">
        <f ca="1">D192*'Balance y flujos'!E$12</f>
        <v>7155.7145241388971</v>
      </c>
      <c r="O192" s="24">
        <f ca="1">E192*'Balance y flujos'!F$12</f>
        <v>6894.0354492389697</v>
      </c>
      <c r="P192" s="24">
        <f ca="1">F192*'Balance y flujos'!G$12</f>
        <v>6612.7802142681212</v>
      </c>
      <c r="Q192" s="24">
        <f ca="1">G192*'Balance y flujos'!H$12</f>
        <v>-828483.25240127719</v>
      </c>
      <c r="R192" s="24">
        <f ca="1">H192*'Balance y flujos'!I$12</f>
        <v>20168.63032189128</v>
      </c>
      <c r="S192" s="24">
        <f ca="1">I192*'Balance y flujos'!J$12</f>
        <v>19185.474016226275</v>
      </c>
      <c r="T192" s="24">
        <f ca="1">J192*'Balance y flujos'!K$12</f>
        <v>18220.0753616904</v>
      </c>
      <c r="U192" s="24">
        <f ca="1">K192*'Balance y flujos'!L$12</f>
        <v>17281.021731715678</v>
      </c>
      <c r="V192" s="24">
        <f ca="1">L192*'Balance y flujos'!M$12</f>
        <v>662452.39018729178</v>
      </c>
      <c r="W192" s="18">
        <f t="shared" ca="1" si="16"/>
        <v>-63126.824777599075</v>
      </c>
      <c r="X192" s="18">
        <f ca="1">'Metrics and Escenarios'!$N$13-W192</f>
        <v>66034.871533405851</v>
      </c>
    </row>
    <row r="193" spans="1:24" x14ac:dyDescent="0.25">
      <c r="A193">
        <v>188</v>
      </c>
      <c r="B193" s="18">
        <f t="shared" ca="1" si="15"/>
        <v>-124.9448887975811</v>
      </c>
      <c r="C193" s="23">
        <f t="shared" ca="1" si="17"/>
        <v>1.006041776095723</v>
      </c>
      <c r="D193" s="23">
        <f t="shared" ca="1" si="19"/>
        <v>1.0051545486596658</v>
      </c>
      <c r="E193" s="23">
        <f t="shared" ca="1" si="19"/>
        <v>0.99872162637936157</v>
      </c>
      <c r="F193" s="23">
        <f t="shared" ca="1" si="19"/>
        <v>0.98797541198211847</v>
      </c>
      <c r="G193" s="23">
        <f t="shared" ca="1" si="19"/>
        <v>0.97395791468824555</v>
      </c>
      <c r="H193" s="23">
        <f t="shared" ca="1" si="19"/>
        <v>0.95752828027696413</v>
      </c>
      <c r="I193" s="23">
        <f t="shared" ca="1" si="19"/>
        <v>0.93937466591346186</v>
      </c>
      <c r="J193" s="23">
        <f t="shared" ca="1" si="19"/>
        <v>0.92004185398643068</v>
      </c>
      <c r="K193" s="23">
        <f t="shared" ca="1" si="19"/>
        <v>0.89994908066609181</v>
      </c>
      <c r="L193" s="23">
        <f t="shared" ca="1" si="19"/>
        <v>0.87941977536506744</v>
      </c>
      <c r="M193" s="24">
        <f ca="1">C193*'Balance y flujos'!D$12</f>
        <v>7617.6039742822322</v>
      </c>
      <c r="N193" s="24">
        <f ca="1">D193*'Balance y flujos'!E$12</f>
        <v>7610.886015442361</v>
      </c>
      <c r="O193" s="24">
        <f ca="1">E193*'Balance y flujos'!F$12</f>
        <v>7562.1768509791636</v>
      </c>
      <c r="P193" s="24">
        <f ca="1">F193*'Balance y flujos'!G$12</f>
        <v>7480.8080575095582</v>
      </c>
      <c r="Q193" s="24">
        <f ca="1">G193*'Balance y flujos'!H$12</f>
        <v>-966583.24510891107</v>
      </c>
      <c r="R193" s="24">
        <f ca="1">H193*'Balance y flujos'!I$12</f>
        <v>24267.388372188288</v>
      </c>
      <c r="S193" s="24">
        <f ca="1">I193*'Balance y flujos'!J$12</f>
        <v>23807.307120080914</v>
      </c>
      <c r="T193" s="24">
        <f ca="1">J193*'Balance y flujos'!K$12</f>
        <v>23317.340541523008</v>
      </c>
      <c r="U193" s="24">
        <f ca="1">K193*'Balance y flujos'!L$12</f>
        <v>22808.11366678468</v>
      </c>
      <c r="V193" s="24">
        <f ca="1">L193*'Balance y flujos'!M$12</f>
        <v>901707.59878558689</v>
      </c>
      <c r="W193" s="18">
        <f t="shared" ca="1" si="16"/>
        <v>59595.978275466012</v>
      </c>
      <c r="X193" s="18">
        <f ca="1">'Metrics and Escenarios'!$N$13-W193</f>
        <v>-56687.931519659236</v>
      </c>
    </row>
    <row r="194" spans="1:24" x14ac:dyDescent="0.25">
      <c r="A194">
        <v>189</v>
      </c>
      <c r="B194" s="18">
        <f t="shared" ca="1" si="15"/>
        <v>73.727626950696191</v>
      </c>
      <c r="C194" s="23">
        <f t="shared" ca="1" si="17"/>
        <v>0.98625172889448287</v>
      </c>
      <c r="D194" s="23">
        <f t="shared" ca="1" si="19"/>
        <v>0.96599831053410123</v>
      </c>
      <c r="E194" s="23">
        <f t="shared" ca="1" si="19"/>
        <v>0.94093525506162523</v>
      </c>
      <c r="F194" s="23">
        <f t="shared" ca="1" si="19"/>
        <v>0.91250065611005327</v>
      </c>
      <c r="G194" s="23">
        <f t="shared" ca="1" si="19"/>
        <v>0.88185869735864841</v>
      </c>
      <c r="H194" s="23">
        <f t="shared" ca="1" si="19"/>
        <v>0.84992809068112241</v>
      </c>
      <c r="I194" s="23">
        <f t="shared" ca="1" si="19"/>
        <v>0.81741232052234847</v>
      </c>
      <c r="J194" s="23">
        <f t="shared" ca="1" si="19"/>
        <v>0.78484100029591786</v>
      </c>
      <c r="K194" s="23">
        <f t="shared" ca="1" si="19"/>
        <v>0.75259927927544434</v>
      </c>
      <c r="L194" s="23">
        <f t="shared" ca="1" si="19"/>
        <v>0.72096444894235356</v>
      </c>
      <c r="M194" s="24">
        <f ca="1">C194*'Balance y flujos'!D$12</f>
        <v>7467.7565764967785</v>
      </c>
      <c r="N194" s="24">
        <f ca="1">D194*'Balance y flujos'!E$12</f>
        <v>7314.4005987822266</v>
      </c>
      <c r="O194" s="24">
        <f ca="1">E194*'Balance y flujos'!F$12</f>
        <v>7124.6267389772011</v>
      </c>
      <c r="P194" s="24">
        <f ca="1">F194*'Balance y flujos'!G$12</f>
        <v>6909.324035722454</v>
      </c>
      <c r="Q194" s="24">
        <f ca="1">G194*'Balance y flujos'!H$12</f>
        <v>-875181.38983785675</v>
      </c>
      <c r="R194" s="24">
        <f ca="1">H194*'Balance y flujos'!I$12</f>
        <v>21540.392581434091</v>
      </c>
      <c r="S194" s="24">
        <f ca="1">I194*'Balance y flujos'!J$12</f>
        <v>20716.319978131411</v>
      </c>
      <c r="T194" s="24">
        <f ca="1">J194*'Balance y flujos'!K$12</f>
        <v>19890.839526002022</v>
      </c>
      <c r="U194" s="24">
        <f ca="1">K194*'Balance y flujos'!L$12</f>
        <v>19073.712364425905</v>
      </c>
      <c r="V194" s="24">
        <f ca="1">L194*'Balance y flujos'!M$12</f>
        <v>739236.41505072173</v>
      </c>
      <c r="W194" s="18">
        <f t="shared" ca="1" si="16"/>
        <v>-25907.602387162857</v>
      </c>
      <c r="X194" s="18">
        <f ca="1">'Metrics and Escenarios'!$N$13-W194</f>
        <v>28815.649142969633</v>
      </c>
    </row>
    <row r="195" spans="1:24" x14ac:dyDescent="0.25">
      <c r="A195">
        <v>190</v>
      </c>
      <c r="B195" s="18">
        <f t="shared" ca="1" si="15"/>
        <v>-111.12356660528539</v>
      </c>
      <c r="C195" s="23">
        <f t="shared" ca="1" si="17"/>
        <v>1.0046522538160452</v>
      </c>
      <c r="D195" s="23">
        <f t="shared" ca="1" si="19"/>
        <v>1.002379872421888</v>
      </c>
      <c r="E195" s="23">
        <f t="shared" ca="1" si="19"/>
        <v>0.99458910382536758</v>
      </c>
      <c r="F195" s="23">
        <f t="shared" ca="1" si="19"/>
        <v>0.98252843215366403</v>
      </c>
      <c r="G195" s="23">
        <f t="shared" ca="1" si="19"/>
        <v>0.96725042490651147</v>
      </c>
      <c r="H195" s="23">
        <f t="shared" ca="1" si="19"/>
        <v>0.94962053014195158</v>
      </c>
      <c r="I195" s="23">
        <f t="shared" ca="1" si="19"/>
        <v>0.93033010922844894</v>
      </c>
      <c r="J195" s="23">
        <f t="shared" ca="1" si="19"/>
        <v>0.90992493283480058</v>
      </c>
      <c r="K195" s="23">
        <f t="shared" ca="1" si="19"/>
        <v>0.88882378139545637</v>
      </c>
      <c r="L195" s="23">
        <f t="shared" ca="1" si="19"/>
        <v>0.86734864297317515</v>
      </c>
      <c r="M195" s="24">
        <f ca="1">C195*'Balance y flujos'!D$12</f>
        <v>7607.0827109594447</v>
      </c>
      <c r="N195" s="24">
        <f ca="1">D195*'Balance y flujos'!E$12</f>
        <v>7589.8765651009753</v>
      </c>
      <c r="O195" s="24">
        <f ca="1">E195*'Balance y flujos'!F$12</f>
        <v>7530.8859831652208</v>
      </c>
      <c r="P195" s="24">
        <f ca="1">F195*'Balance y flujos'!G$12</f>
        <v>7439.5643078214516</v>
      </c>
      <c r="Q195" s="24">
        <f ca="1">G195*'Balance y flujos'!H$12</f>
        <v>-959926.54347736412</v>
      </c>
      <c r="R195" s="24">
        <f ca="1">H195*'Balance y flujos'!I$12</f>
        <v>24066.976073534232</v>
      </c>
      <c r="S195" s="24">
        <f ca="1">I195*'Balance y flujos'!J$12</f>
        <v>23578.083843598684</v>
      </c>
      <c r="T195" s="24">
        <f ca="1">J195*'Balance y flujos'!K$12</f>
        <v>23060.939493350939</v>
      </c>
      <c r="U195" s="24">
        <f ca="1">K195*'Balance y flujos'!L$12</f>
        <v>22526.156502992879</v>
      </c>
      <c r="V195" s="24">
        <f ca="1">L195*'Balance y flujos'!M$12</f>
        <v>889330.53824109596</v>
      </c>
      <c r="W195" s="18">
        <f t="shared" ca="1" si="16"/>
        <v>52803.560244255699</v>
      </c>
      <c r="X195" s="18">
        <f ca="1">'Metrics and Escenarios'!$N$13-W195</f>
        <v>-49895.513488448923</v>
      </c>
    </row>
    <row r="196" spans="1:24" x14ac:dyDescent="0.25">
      <c r="A196">
        <v>191</v>
      </c>
      <c r="B196" s="18">
        <f t="shared" ca="1" si="15"/>
        <v>31.755349258472421</v>
      </c>
      <c r="C196" s="23">
        <f t="shared" ca="1" si="17"/>
        <v>0.99039995146608939</v>
      </c>
      <c r="D196" s="23">
        <f t="shared" ca="1" si="19"/>
        <v>0.97414147128398054</v>
      </c>
      <c r="E196" s="23">
        <f t="shared" ca="1" si="19"/>
        <v>0.95285812074988141</v>
      </c>
      <c r="F196" s="23">
        <f t="shared" ca="1" si="19"/>
        <v>0.92794987336608692</v>
      </c>
      <c r="G196" s="23">
        <f t="shared" ca="1" si="19"/>
        <v>0.9005610652689725</v>
      </c>
      <c r="H196" s="23">
        <f t="shared" ca="1" si="19"/>
        <v>0.87160393114436718</v>
      </c>
      <c r="I196" s="23">
        <f t="shared" ca="1" si="19"/>
        <v>0.84178466412946951</v>
      </c>
      <c r="J196" s="23">
        <f t="shared" ca="1" si="19"/>
        <v>0.81164168815414017</v>
      </c>
      <c r="K196" s="23">
        <f t="shared" ca="1" si="19"/>
        <v>0.78157254264534337</v>
      </c>
      <c r="L196" s="23">
        <f t="shared" ca="1" si="19"/>
        <v>0.75186899934484164</v>
      </c>
      <c r="M196" s="24">
        <f ca="1">C196*'Balance y flujos'!D$12</f>
        <v>7499.1663225913289</v>
      </c>
      <c r="N196" s="24">
        <f ca="1">D196*'Balance y flujos'!E$12</f>
        <v>7376.0594435393832</v>
      </c>
      <c r="O196" s="24">
        <f ca="1">E196*'Balance y flujos'!F$12</f>
        <v>7214.9049671877274</v>
      </c>
      <c r="P196" s="24">
        <f ca="1">F196*'Balance y flujos'!G$12</f>
        <v>7026.3032920171881</v>
      </c>
      <c r="Q196" s="24">
        <f ca="1">G196*'Balance y flujos'!H$12</f>
        <v>-893742.14610191796</v>
      </c>
      <c r="R196" s="24">
        <f ca="1">H196*'Balance y flujos'!I$12</f>
        <v>22089.740365358557</v>
      </c>
      <c r="S196" s="24">
        <f ca="1">I196*'Balance y flujos'!J$12</f>
        <v>21334.007350961121</v>
      </c>
      <c r="T196" s="24">
        <f ca="1">J196*'Balance y flujos'!K$12</f>
        <v>20570.070327111262</v>
      </c>
      <c r="U196" s="24">
        <f ca="1">K196*'Balance y flujos'!L$12</f>
        <v>19808.004446539308</v>
      </c>
      <c r="V196" s="24">
        <f ca="1">L196*'Balance y flujos'!M$12</f>
        <v>770924.20365361904</v>
      </c>
      <c r="W196" s="18">
        <f t="shared" ca="1" si="16"/>
        <v>-9899.6859329930739</v>
      </c>
      <c r="X196" s="18">
        <f ca="1">'Metrics and Escenarios'!$N$13-W196</f>
        <v>12807.73268879985</v>
      </c>
    </row>
    <row r="197" spans="1:24" x14ac:dyDescent="0.25">
      <c r="A197">
        <v>192</v>
      </c>
      <c r="B197" s="18">
        <f t="shared" ca="1" si="15"/>
        <v>-98.174552600530518</v>
      </c>
      <c r="C197" s="23">
        <f t="shared" ca="1" si="17"/>
        <v>1.0033521701273442</v>
      </c>
      <c r="D197" s="23">
        <f t="shared" ca="1" si="19"/>
        <v>0.99978726484092884</v>
      </c>
      <c r="E197" s="23">
        <f t="shared" ca="1" si="19"/>
        <v>0.99073291428235877</v>
      </c>
      <c r="F197" s="23">
        <f t="shared" ca="1" si="19"/>
        <v>0.97745247944725566</v>
      </c>
      <c r="G197" s="23">
        <f t="shared" ca="1" si="19"/>
        <v>0.96100818477693195</v>
      </c>
      <c r="H197" s="23">
        <f t="shared" ca="1" si="19"/>
        <v>0.94227112764004994</v>
      </c>
      <c r="I197" s="23">
        <f t="shared" ca="1" si="19"/>
        <v>0.92193541244203625</v>
      </c>
      <c r="J197" s="23">
        <f t="shared" ca="1" si="19"/>
        <v>0.90054748362465287</v>
      </c>
      <c r="K197" s="23">
        <f t="shared" ca="1" si="19"/>
        <v>0.87852545445084562</v>
      </c>
      <c r="L197" s="23">
        <f t="shared" ca="1" si="19"/>
        <v>0.85618973758324179</v>
      </c>
      <c r="M197" s="24">
        <f ca="1">C197*'Balance y flujos'!D$12</f>
        <v>7597.2386638142243</v>
      </c>
      <c r="N197" s="24">
        <f ca="1">D197*'Balance y flujos'!E$12</f>
        <v>7570.245712504463</v>
      </c>
      <c r="O197" s="24">
        <f ca="1">E197*'Balance y flujos'!F$12</f>
        <v>7501.6874692601532</v>
      </c>
      <c r="P197" s="24">
        <f ca="1">F197*'Balance y flujos'!G$12</f>
        <v>7401.1299222637626</v>
      </c>
      <c r="Q197" s="24">
        <f ca="1">G197*'Balance y flujos'!H$12</f>
        <v>-953731.568694363</v>
      </c>
      <c r="R197" s="24">
        <f ca="1">H197*'Balance y flujos'!I$12</f>
        <v>23880.714415794377</v>
      </c>
      <c r="S197" s="24">
        <f ca="1">I197*'Balance y flujos'!J$12</f>
        <v>23365.330474973674</v>
      </c>
      <c r="T197" s="24">
        <f ca="1">J197*'Balance y flujos'!K$12</f>
        <v>22823.279461150843</v>
      </c>
      <c r="U197" s="24">
        <f ca="1">K197*'Balance y flujos'!L$12</f>
        <v>22265.157945878353</v>
      </c>
      <c r="V197" s="24">
        <f ca="1">L197*'Balance y flujos'!M$12</f>
        <v>877888.82398119615</v>
      </c>
      <c r="W197" s="18">
        <f t="shared" ca="1" si="16"/>
        <v>46562.039352472988</v>
      </c>
      <c r="X197" s="18">
        <f ca="1">'Metrics and Escenarios'!$N$13-W197</f>
        <v>-43653.992596666212</v>
      </c>
    </row>
    <row r="198" spans="1:24" x14ac:dyDescent="0.25">
      <c r="A198">
        <v>193</v>
      </c>
      <c r="B198" s="18">
        <f t="shared" ca="1" si="15"/>
        <v>-87.056458143755805</v>
      </c>
      <c r="C198" s="23">
        <f t="shared" ca="1" si="17"/>
        <v>1.0022372536094613</v>
      </c>
      <c r="D198" s="23">
        <f t="shared" ca="1" si="19"/>
        <v>0.99756658887501459</v>
      </c>
      <c r="E198" s="23">
        <f t="shared" ca="1" si="19"/>
        <v>0.98743390051611346</v>
      </c>
      <c r="F198" s="23">
        <f t="shared" ca="1" si="19"/>
        <v>0.97311516752716065</v>
      </c>
      <c r="G198" s="23">
        <f t="shared" ca="1" si="19"/>
        <v>0.95568071643451025</v>
      </c>
      <c r="H198" s="23">
        <f t="shared" ca="1" si="19"/>
        <v>0.93600629114488298</v>
      </c>
      <c r="I198" s="23">
        <f t="shared" ca="1" si="19"/>
        <v>0.91478814541523157</v>
      </c>
      <c r="J198" s="23">
        <f t="shared" ca="1" si="19"/>
        <v>0.89257310257690692</v>
      </c>
      <c r="K198" s="23">
        <f t="shared" ca="1" si="19"/>
        <v>0.86977851353868352</v>
      </c>
      <c r="L198" s="23">
        <f t="shared" ca="1" si="19"/>
        <v>0.84672326131054687</v>
      </c>
      <c r="M198" s="24">
        <f ca="1">C198*'Balance y flujos'!D$12</f>
        <v>7588.7966759172823</v>
      </c>
      <c r="N198" s="24">
        <f ca="1">D198*'Balance y flujos'!E$12</f>
        <v>7553.4310727295715</v>
      </c>
      <c r="O198" s="24">
        <f ca="1">E198*'Balance y flujos'!F$12</f>
        <v>7476.7078103890381</v>
      </c>
      <c r="P198" s="24">
        <f ca="1">F198*'Balance y flujos'!G$12</f>
        <v>7368.2884187543959</v>
      </c>
      <c r="Q198" s="24">
        <f ca="1">G198*'Balance y flujos'!H$12</f>
        <v>-948444.43917780544</v>
      </c>
      <c r="R198" s="24">
        <f ca="1">H198*'Balance y flujos'!I$12</f>
        <v>23721.939762921982</v>
      </c>
      <c r="S198" s="24">
        <f ca="1">I198*'Balance y flujos'!J$12</f>
        <v>23184.191694728943</v>
      </c>
      <c r="T198" s="24">
        <f ca="1">J198*'Balance y flujos'!K$12</f>
        <v>22621.178483143703</v>
      </c>
      <c r="U198" s="24">
        <f ca="1">K198*'Balance y flujos'!L$12</f>
        <v>22043.47737878051</v>
      </c>
      <c r="V198" s="24">
        <f ca="1">L198*'Balance y flujos'!M$12</f>
        <v>868182.43139380065</v>
      </c>
      <c r="W198" s="18">
        <f t="shared" ca="1" si="16"/>
        <v>41296.003513360629</v>
      </c>
      <c r="X198" s="18">
        <f ca="1">'Metrics and Escenarios'!$N$13-W198</f>
        <v>-38387.956757553853</v>
      </c>
    </row>
    <row r="199" spans="1:24" x14ac:dyDescent="0.25">
      <c r="A199">
        <v>194</v>
      </c>
      <c r="B199" s="18">
        <f t="shared" ref="B199:B262" ca="1" si="20">_xlfn.NORM.INV(RAND(),0,1.6)*100</f>
        <v>278.63065628633683</v>
      </c>
      <c r="C199" s="23">
        <f t="shared" ca="1" si="17"/>
        <v>0.96624876544399596</v>
      </c>
      <c r="D199" s="23">
        <f t="shared" ca="1" si="19"/>
        <v>0.92721130021577081</v>
      </c>
      <c r="E199" s="23">
        <f t="shared" ca="1" si="19"/>
        <v>0.88483697944178963</v>
      </c>
      <c r="F199" s="23">
        <f t="shared" ca="1" si="19"/>
        <v>0.84069387519123595</v>
      </c>
      <c r="G199" s="23">
        <f t="shared" ca="1" si="19"/>
        <v>0.79598498406625995</v>
      </c>
      <c r="H199" s="23">
        <f t="shared" ca="1" si="19"/>
        <v>0.7516042552452572</v>
      </c>
      <c r="I199" s="23">
        <f t="shared" ca="1" si="19"/>
        <v>0.70818936548162015</v>
      </c>
      <c r="J199" s="23">
        <f t="shared" ca="1" si="19"/>
        <v>0.6661792153139936</v>
      </c>
      <c r="K199" s="23">
        <f t="shared" ca="1" si="19"/>
        <v>0.6258559257864742</v>
      </c>
      <c r="L199" s="23">
        <f t="shared" ca="1" si="19"/>
        <v>0.5873887102707851</v>
      </c>
      <c r="M199" s="24">
        <f ca="1">C199*'Balance y flujos'!D$12</f>
        <v>7316.2970074228269</v>
      </c>
      <c r="N199" s="24">
        <f ca="1">D199*'Balance y flujos'!E$12</f>
        <v>7020.7109220989323</v>
      </c>
      <c r="O199" s="24">
        <f ca="1">E199*'Balance y flujos'!F$12</f>
        <v>6699.8586453792868</v>
      </c>
      <c r="P199" s="24">
        <f ca="1">F199*'Balance y flujos'!G$12</f>
        <v>6365.6133939731681</v>
      </c>
      <c r="Q199" s="24">
        <f ca="1">G199*'Balance y flujos'!H$12</f>
        <v>-789957.89998072281</v>
      </c>
      <c r="R199" s="24">
        <f ca="1">H199*'Balance y flujos'!I$12</f>
        <v>19048.494691927262</v>
      </c>
      <c r="S199" s="24">
        <f ca="1">I199*'Balance y flujos'!J$12</f>
        <v>17948.19717306424</v>
      </c>
      <c r="T199" s="24">
        <f ca="1">J199*'Balance y flujos'!K$12</f>
        <v>16883.501068843838</v>
      </c>
      <c r="U199" s="24">
        <f ca="1">K199*'Balance y flujos'!L$12</f>
        <v>15861.556393616633</v>
      </c>
      <c r="V199" s="24">
        <f ca="1">L199*'Balance y flujos'!M$12</f>
        <v>602275.36192503897</v>
      </c>
      <c r="W199" s="18">
        <f t="shared" ref="W199:W262" ca="1" si="21">SUM(M199:V199)</f>
        <v>-90538.308759357664</v>
      </c>
      <c r="X199" s="18">
        <f ca="1">'Metrics and Escenarios'!$N$13-W199</f>
        <v>93446.35551516444</v>
      </c>
    </row>
    <row r="200" spans="1:24" x14ac:dyDescent="0.25">
      <c r="A200">
        <v>195</v>
      </c>
      <c r="B200" s="18">
        <f t="shared" ca="1" si="20"/>
        <v>-417.59253838561818</v>
      </c>
      <c r="C200" s="23">
        <f t="shared" ref="C200:C263" ca="1" si="22">EXP(-(C$4+($B200/10000))*C$3)</f>
        <v>1.0359183859651784</v>
      </c>
      <c r="D200" s="23">
        <f t="shared" ca="1" si="19"/>
        <v>1.0657415408597519</v>
      </c>
      <c r="E200" s="23">
        <f t="shared" ca="1" si="19"/>
        <v>1.0903678358976852</v>
      </c>
      <c r="F200" s="23">
        <f t="shared" ca="1" si="19"/>
        <v>1.1106679505947503</v>
      </c>
      <c r="G200" s="23">
        <f t="shared" ca="1" si="19"/>
        <v>1.1274254153961103</v>
      </c>
      <c r="H200" s="23">
        <f t="shared" ca="1" si="19"/>
        <v>1.1413235148446867</v>
      </c>
      <c r="I200" s="23">
        <f t="shared" ca="1" si="19"/>
        <v>1.1529368626440184</v>
      </c>
      <c r="J200" s="23">
        <f t="shared" ca="1" si="19"/>
        <v>1.1627431561178547</v>
      </c>
      <c r="K200" s="23">
        <f t="shared" ca="1" si="19"/>
        <v>1.1711261301876705</v>
      </c>
      <c r="L200" s="23">
        <f t="shared" ca="1" si="19"/>
        <v>1.1783966159600232</v>
      </c>
      <c r="M200" s="24">
        <f ca="1">C200*'Balance y flujos'!D$12</f>
        <v>7843.825377296801</v>
      </c>
      <c r="N200" s="24">
        <f ca="1">D200*'Balance y flujos'!E$12</f>
        <v>8069.6420269116788</v>
      </c>
      <c r="O200" s="24">
        <f ca="1">E200*'Balance y flujos'!F$12</f>
        <v>8256.1087993759647</v>
      </c>
      <c r="P200" s="24">
        <f ca="1">F200*'Balance y flujos'!G$12</f>
        <v>8409.8183550515496</v>
      </c>
      <c r="Q200" s="24">
        <f ca="1">G200*'Balance y flujos'!H$12</f>
        <v>-1118888.7119220679</v>
      </c>
      <c r="R200" s="24">
        <f ca="1">H200*'Balance y flujos'!I$12</f>
        <v>28925.454802270389</v>
      </c>
      <c r="S200" s="24">
        <f ca="1">I200*'Balance y flujos'!J$12</f>
        <v>29219.780961771557</v>
      </c>
      <c r="T200" s="24">
        <f ca="1">J200*'Balance y flujos'!K$12</f>
        <v>29468.309529671827</v>
      </c>
      <c r="U200" s="24">
        <f ca="1">K200*'Balance y flujos'!L$12</f>
        <v>29680.765800318331</v>
      </c>
      <c r="V200" s="24">
        <f ca="1">L200*'Balance y flujos'!M$12</f>
        <v>1208261.6433696605</v>
      </c>
      <c r="W200" s="18">
        <f t="shared" ca="1" si="21"/>
        <v>239246.63710026059</v>
      </c>
      <c r="X200" s="18">
        <f ca="1">'Metrics and Escenarios'!$N$13-W200</f>
        <v>-236338.59034445381</v>
      </c>
    </row>
    <row r="201" spans="1:24" x14ac:dyDescent="0.25">
      <c r="A201">
        <v>196</v>
      </c>
      <c r="B201" s="18">
        <f t="shared" ca="1" si="20"/>
        <v>64.689320756431968</v>
      </c>
      <c r="C201" s="23">
        <f t="shared" ca="1" si="22"/>
        <v>0.98714353636625918</v>
      </c>
      <c r="D201" s="23">
        <f t="shared" ca="1" si="19"/>
        <v>0.96774608745522306</v>
      </c>
      <c r="E201" s="23">
        <f t="shared" ca="1" si="19"/>
        <v>0.94349005543982434</v>
      </c>
      <c r="F201" s="23">
        <f t="shared" ca="1" si="19"/>
        <v>0.9158056108818472</v>
      </c>
      <c r="G201" s="23">
        <f t="shared" ca="1" si="19"/>
        <v>0.88585297038988697</v>
      </c>
      <c r="H201" s="23">
        <f t="shared" ca="1" si="19"/>
        <v>0.85454975716171744</v>
      </c>
      <c r="I201" s="23">
        <f t="shared" ca="1" si="19"/>
        <v>0.82260033099404117</v>
      </c>
      <c r="J201" s="23">
        <f t="shared" ca="1" si="19"/>
        <v>0.79053647307194441</v>
      </c>
      <c r="K201" s="23">
        <f t="shared" ca="1" si="19"/>
        <v>0.75874624701460791</v>
      </c>
      <c r="L201" s="23">
        <f t="shared" ca="1" si="19"/>
        <v>0.72751028345413915</v>
      </c>
      <c r="M201" s="24">
        <f ca="1">C201*'Balance y flujos'!D$12</f>
        <v>7474.5092147099367</v>
      </c>
      <c r="N201" s="24">
        <f ca="1">D201*'Balance y flujos'!E$12</f>
        <v>7327.6345148450018</v>
      </c>
      <c r="O201" s="24">
        <f ca="1">E201*'Balance y flujos'!F$12</f>
        <v>7143.9713208592711</v>
      </c>
      <c r="P201" s="24">
        <f ca="1">F201*'Balance y flujos'!G$12</f>
        <v>6934.3486790351235</v>
      </c>
      <c r="Q201" s="24">
        <f ca="1">G201*'Balance y flujos'!H$12</f>
        <v>-879145.41880683065</v>
      </c>
      <c r="R201" s="24">
        <f ca="1">H201*'Balance y flujos'!I$12</f>
        <v>21657.523091019546</v>
      </c>
      <c r="S201" s="24">
        <f ca="1">I201*'Balance y flujos'!J$12</f>
        <v>20847.803786587836</v>
      </c>
      <c r="T201" s="24">
        <f ca="1">J201*'Balance y flujos'!K$12</f>
        <v>20035.184348673039</v>
      </c>
      <c r="U201" s="24">
        <f ca="1">K201*'Balance y flujos'!L$12</f>
        <v>19229.499777195007</v>
      </c>
      <c r="V201" s="24">
        <f ca="1">L201*'Balance y flujos'!M$12</f>
        <v>745948.14576796629</v>
      </c>
      <c r="W201" s="18">
        <f t="shared" ca="1" si="21"/>
        <v>-22546.798305939534</v>
      </c>
      <c r="X201" s="18">
        <f ca="1">'Metrics and Escenarios'!$N$13-W201</f>
        <v>25454.84506174631</v>
      </c>
    </row>
    <row r="202" spans="1:24" x14ac:dyDescent="0.25">
      <c r="A202">
        <v>197</v>
      </c>
      <c r="B202" s="18">
        <f t="shared" ca="1" si="20"/>
        <v>-122.22179120983492</v>
      </c>
      <c r="C202" s="23">
        <f t="shared" ca="1" si="22"/>
        <v>1.0057678583992806</v>
      </c>
      <c r="D202" s="23">
        <f t="shared" ca="1" si="19"/>
        <v>1.0046072709169098</v>
      </c>
      <c r="E202" s="23">
        <f t="shared" ca="1" si="19"/>
        <v>0.99790607461328795</v>
      </c>
      <c r="F202" s="23">
        <f t="shared" ca="1" si="19"/>
        <v>0.98689985647253309</v>
      </c>
      <c r="G202" s="23">
        <f t="shared" ca="1" si="19"/>
        <v>0.97263272582359006</v>
      </c>
      <c r="H202" s="23">
        <f t="shared" ca="1" si="19"/>
        <v>0.95596509186894985</v>
      </c>
      <c r="I202" s="23">
        <f t="shared" ca="1" si="19"/>
        <v>0.93758576520732462</v>
      </c>
      <c r="J202" s="23">
        <f t="shared" ca="1" si="19"/>
        <v>0.91803974455140236</v>
      </c>
      <c r="K202" s="23">
        <f t="shared" ca="1" si="19"/>
        <v>0.89774619691545299</v>
      </c>
      <c r="L202" s="23">
        <f t="shared" ca="1" si="19"/>
        <v>0.87702828710190706</v>
      </c>
      <c r="M202" s="24">
        <f ca="1">C202*'Balance y flujos'!D$12</f>
        <v>7615.5299087885069</v>
      </c>
      <c r="N202" s="24">
        <f ca="1">D202*'Balance y flujos'!E$12</f>
        <v>7606.7421069016709</v>
      </c>
      <c r="O202" s="24">
        <f ca="1">E202*'Balance y flujos'!F$12</f>
        <v>7556.0016100278526</v>
      </c>
      <c r="P202" s="24">
        <f ca="1">F202*'Balance y flujos'!G$12</f>
        <v>7472.6641055196369</v>
      </c>
      <c r="Q202" s="24">
        <f ca="1">G202*'Balance y flujos'!H$12</f>
        <v>-965268.0903841909</v>
      </c>
      <c r="R202" s="24">
        <f ca="1">H202*'Balance y flujos'!I$12</f>
        <v>24227.771265333529</v>
      </c>
      <c r="S202" s="24">
        <f ca="1">I202*'Balance y flujos'!J$12</f>
        <v>23761.969609858701</v>
      </c>
      <c r="T202" s="24">
        <f ca="1">J202*'Balance y flujos'!K$12</f>
        <v>23266.599515671114</v>
      </c>
      <c r="U202" s="24">
        <f ca="1">K202*'Balance y flujos'!L$12</f>
        <v>22752.284260367491</v>
      </c>
      <c r="V202" s="24">
        <f ca="1">L202*'Balance y flujos'!M$12</f>
        <v>899255.50116428535</v>
      </c>
      <c r="W202" s="18">
        <f t="shared" ca="1" si="21"/>
        <v>58246.973162562936</v>
      </c>
      <c r="X202" s="18">
        <f ca="1">'Metrics and Escenarios'!$N$13-W202</f>
        <v>-55338.92640675616</v>
      </c>
    </row>
    <row r="203" spans="1:24" x14ac:dyDescent="0.25">
      <c r="A203">
        <v>198</v>
      </c>
      <c r="B203" s="18">
        <f t="shared" ca="1" si="20"/>
        <v>219.68711274148322</v>
      </c>
      <c r="C203" s="23">
        <f t="shared" ca="1" si="22"/>
        <v>0.97196099648052481</v>
      </c>
      <c r="D203" s="23">
        <f t="shared" ca="1" si="19"/>
        <v>0.93820660704248549</v>
      </c>
      <c r="E203" s="23">
        <f t="shared" ca="1" si="19"/>
        <v>0.90062276674941488</v>
      </c>
      <c r="F203" s="23">
        <f t="shared" ca="1" si="19"/>
        <v>0.86075078151500861</v>
      </c>
      <c r="G203" s="23">
        <f t="shared" ca="1" si="19"/>
        <v>0.81979318349813757</v>
      </c>
      <c r="H203" s="23">
        <f t="shared" ca="1" si="19"/>
        <v>0.77866121598208182</v>
      </c>
      <c r="I203" s="23">
        <f t="shared" ca="1" si="19"/>
        <v>0.73802079652909269</v>
      </c>
      <c r="J203" s="23">
        <f t="shared" ca="1" si="19"/>
        <v>0.69834521735855926</v>
      </c>
      <c r="K203" s="23">
        <f t="shared" ca="1" si="19"/>
        <v>0.65995350350300508</v>
      </c>
      <c r="L203" s="23">
        <f t="shared" ca="1" si="19"/>
        <v>0.62305222423263673</v>
      </c>
      <c r="M203" s="24">
        <f ca="1">C203*'Balance y flujos'!D$12</f>
        <v>7359.5492011982669</v>
      </c>
      <c r="N203" s="24">
        <f ca="1">D203*'Balance y flujos'!E$12</f>
        <v>7103.9658077028726</v>
      </c>
      <c r="O203" s="24">
        <f ca="1">E203*'Balance y flujos'!F$12</f>
        <v>6819.3863618111127</v>
      </c>
      <c r="P203" s="24">
        <f ca="1">F203*'Balance y flujos'!G$12</f>
        <v>6517.4814107435177</v>
      </c>
      <c r="Q203" s="24">
        <f ca="1">G203*'Balance y flujos'!H$12</f>
        <v>-813585.82714267878</v>
      </c>
      <c r="R203" s="24">
        <f ca="1">H203*'Balance y flujos'!I$12</f>
        <v>19734.22041710548</v>
      </c>
      <c r="S203" s="24">
        <f ca="1">I203*'Balance y flujos'!J$12</f>
        <v>18704.238470056298</v>
      </c>
      <c r="T203" s="24">
        <f ca="1">J203*'Balance y flujos'!K$12</f>
        <v>17698.709225171391</v>
      </c>
      <c r="U203" s="24">
        <f ca="1">K203*'Balance y flujos'!L$12</f>
        <v>16725.717983453527</v>
      </c>
      <c r="V203" s="24">
        <f ca="1">L203*'Balance y flujos'!M$12</f>
        <v>638842.724224173</v>
      </c>
      <c r="W203" s="18">
        <f t="shared" ca="1" si="21"/>
        <v>-74079.834041263326</v>
      </c>
      <c r="X203" s="18">
        <f ca="1">'Metrics and Escenarios'!$N$13-W203</f>
        <v>76987.880797070102</v>
      </c>
    </row>
    <row r="204" spans="1:24" x14ac:dyDescent="0.25">
      <c r="A204">
        <v>199</v>
      </c>
      <c r="B204" s="18">
        <f t="shared" ca="1" si="20"/>
        <v>-385.47056055437474</v>
      </c>
      <c r="C204" s="23">
        <f t="shared" ca="1" si="22"/>
        <v>1.0325961499185436</v>
      </c>
      <c r="D204" s="23">
        <f t="shared" ca="1" si="19"/>
        <v>1.0589167417078229</v>
      </c>
      <c r="E204" s="23">
        <f t="shared" ca="1" si="19"/>
        <v>1.0799108701479896</v>
      </c>
      <c r="F204" s="23">
        <f t="shared" ca="1" si="19"/>
        <v>1.096488499557331</v>
      </c>
      <c r="G204" s="23">
        <f t="shared" ca="1" si="19"/>
        <v>1.1094624856386217</v>
      </c>
      <c r="H204" s="23">
        <f t="shared" ca="1" si="19"/>
        <v>1.1195371939580074</v>
      </c>
      <c r="I204" s="23">
        <f t="shared" ca="1" si="19"/>
        <v>1.1273019198372367</v>
      </c>
      <c r="J204" s="23">
        <f t="shared" ca="1" si="19"/>
        <v>1.1332441185115389</v>
      </c>
      <c r="K204" s="23">
        <f t="shared" ca="1" si="19"/>
        <v>1.1377538482984957</v>
      </c>
      <c r="L204" s="23">
        <f t="shared" ca="1" si="19"/>
        <v>1.1411456758927916</v>
      </c>
      <c r="M204" s="24">
        <f ca="1">C204*'Balance y flujos'!D$12</f>
        <v>7818.6698826506808</v>
      </c>
      <c r="N204" s="24">
        <f ca="1">D204*'Balance y flujos'!E$12</f>
        <v>8017.9656270059304</v>
      </c>
      <c r="O204" s="24">
        <f ca="1">E204*'Balance y flujos'!F$12</f>
        <v>8176.9301551620538</v>
      </c>
      <c r="P204" s="24">
        <f ca="1">F204*'Balance y flujos'!G$12</f>
        <v>8302.4535863687142</v>
      </c>
      <c r="Q204" s="24">
        <f ca="1">G204*'Balance y flujos'!H$12</f>
        <v>-1101061.7948912489</v>
      </c>
      <c r="R204" s="24">
        <f ca="1">H204*'Balance y flujos'!I$12</f>
        <v>28373.307026535516</v>
      </c>
      <c r="S204" s="24">
        <f ca="1">I204*'Balance y flujos'!J$12</f>
        <v>28570.094549573827</v>
      </c>
      <c r="T204" s="24">
        <f ca="1">J204*'Balance y flujos'!K$12</f>
        <v>28720.6923397219</v>
      </c>
      <c r="U204" s="24">
        <f ca="1">K204*'Balance y flujos'!L$12</f>
        <v>28834.985950101793</v>
      </c>
      <c r="V204" s="24">
        <f ca="1">L204*'Balance y flujos'!M$12</f>
        <v>1170066.6235833638</v>
      </c>
      <c r="W204" s="18">
        <f t="shared" ca="1" si="21"/>
        <v>215819.92780923529</v>
      </c>
      <c r="X204" s="18">
        <f ca="1">'Metrics and Escenarios'!$N$13-W204</f>
        <v>-212911.88105342851</v>
      </c>
    </row>
    <row r="205" spans="1:24" x14ac:dyDescent="0.25">
      <c r="A205">
        <v>200</v>
      </c>
      <c r="B205" s="18">
        <f t="shared" ca="1" si="20"/>
        <v>37.485537792556102</v>
      </c>
      <c r="C205" s="23">
        <f t="shared" ca="1" si="22"/>
        <v>0.98983259618964392</v>
      </c>
      <c r="D205" s="23">
        <f t="shared" ca="1" si="19"/>
        <v>0.97302570790168963</v>
      </c>
      <c r="E205" s="23">
        <f t="shared" ca="1" si="19"/>
        <v>0.95122151086196105</v>
      </c>
      <c r="F205" s="23">
        <f t="shared" ca="1" si="19"/>
        <v>0.9258253779582114</v>
      </c>
      <c r="G205" s="23">
        <f t="shared" ca="1" si="19"/>
        <v>0.89798456564339224</v>
      </c>
      <c r="H205" s="23">
        <f t="shared" ca="1" si="19"/>
        <v>0.86861240378440596</v>
      </c>
      <c r="I205" s="23">
        <f t="shared" ca="1" si="19"/>
        <v>0.83841491751530706</v>
      </c>
      <c r="J205" s="23">
        <f t="shared" ca="1" si="19"/>
        <v>0.80792951531879786</v>
      </c>
      <c r="K205" s="23">
        <f t="shared" ca="1" si="19"/>
        <v>0.77755221608878999</v>
      </c>
      <c r="L205" s="23">
        <f t="shared" ca="1" si="19"/>
        <v>0.74757296851399702</v>
      </c>
      <c r="M205" s="24">
        <f ca="1">C205*'Balance y flujos'!D$12</f>
        <v>7494.8703898464146</v>
      </c>
      <c r="N205" s="24">
        <f ca="1">D205*'Balance y flujos'!E$12</f>
        <v>7367.6110433066578</v>
      </c>
      <c r="O205" s="24">
        <f ca="1">E205*'Balance y flujos'!F$12</f>
        <v>7202.5127919492852</v>
      </c>
      <c r="P205" s="24">
        <f ca="1">F205*'Balance y flujos'!G$12</f>
        <v>7010.2169176270681</v>
      </c>
      <c r="Q205" s="24">
        <f ca="1">G205*'Balance y flujos'!H$12</f>
        <v>-891185.15536180744</v>
      </c>
      <c r="R205" s="24">
        <f ca="1">H205*'Balance y flujos'!I$12</f>
        <v>22013.923746919667</v>
      </c>
      <c r="S205" s="24">
        <f ca="1">I205*'Balance y flujos'!J$12</f>
        <v>21248.605226046235</v>
      </c>
      <c r="T205" s="24">
        <f ca="1">J205*'Balance y flujos'!K$12</f>
        <v>20475.989826560526</v>
      </c>
      <c r="U205" s="24">
        <f ca="1">K205*'Balance y flujos'!L$12</f>
        <v>19706.114165134059</v>
      </c>
      <c r="V205" s="24">
        <f ca="1">L205*'Balance y flujos'!M$12</f>
        <v>766519.29515223624</v>
      </c>
      <c r="W205" s="18">
        <f t="shared" ca="1" si="21"/>
        <v>-12146.016102181398</v>
      </c>
      <c r="X205" s="18">
        <f ca="1">'Metrics and Escenarios'!$N$13-W205</f>
        <v>15054.062857988174</v>
      </c>
    </row>
    <row r="206" spans="1:24" x14ac:dyDescent="0.25">
      <c r="A206">
        <v>201</v>
      </c>
      <c r="B206" s="18">
        <f t="shared" ca="1" si="20"/>
        <v>96.195436159228592</v>
      </c>
      <c r="C206" s="23">
        <f t="shared" ca="1" si="22"/>
        <v>0.98403832477502684</v>
      </c>
      <c r="D206" s="23">
        <f t="shared" ca="1" si="19"/>
        <v>0.96166727556119813</v>
      </c>
      <c r="E206" s="23">
        <f t="shared" ca="1" si="19"/>
        <v>0.93461435537139748</v>
      </c>
      <c r="F206" s="23">
        <f t="shared" ca="1" si="19"/>
        <v>0.904336640311725</v>
      </c>
      <c r="G206" s="23">
        <f t="shared" ca="1" si="19"/>
        <v>0.87200741864363562</v>
      </c>
      <c r="H206" s="23">
        <f t="shared" ca="1" si="19"/>
        <v>0.83854735974915884</v>
      </c>
      <c r="I206" s="23">
        <f t="shared" ca="1" si="19"/>
        <v>0.80465706254480773</v>
      </c>
      <c r="J206" s="23">
        <f t="shared" ca="1" si="19"/>
        <v>0.77086009850949122</v>
      </c>
      <c r="K206" s="23">
        <f t="shared" ca="1" si="19"/>
        <v>0.7375337812317575</v>
      </c>
      <c r="L206" s="23">
        <f t="shared" ca="1" si="19"/>
        <v>0.70494657434872343</v>
      </c>
      <c r="M206" s="24">
        <f ca="1">C206*'Balance y flujos'!D$12</f>
        <v>7450.9969980998503</v>
      </c>
      <c r="N206" s="24">
        <f ca="1">D206*'Balance y flujos'!E$12</f>
        <v>7281.6066234163345</v>
      </c>
      <c r="O206" s="24">
        <f ca="1">E206*'Balance y flujos'!F$12</f>
        <v>7076.7657934922318</v>
      </c>
      <c r="P206" s="24">
        <f ca="1">F206*'Balance y flujos'!G$12</f>
        <v>6847.5072795308788</v>
      </c>
      <c r="Q206" s="24">
        <f ca="1">G206*'Balance y flujos'!H$12</f>
        <v>-865404.70359173976</v>
      </c>
      <c r="R206" s="24">
        <f ca="1">H206*'Balance y flujos'!I$12</f>
        <v>21251.961813200855</v>
      </c>
      <c r="S206" s="24">
        <f ca="1">I206*'Balance y flujos'!J$12</f>
        <v>20393.053495559325</v>
      </c>
      <c r="T206" s="24">
        <f ca="1">J206*'Balance y flujos'!K$12</f>
        <v>19536.510593444022</v>
      </c>
      <c r="U206" s="24">
        <f ca="1">K206*'Balance y flujos'!L$12</f>
        <v>18691.895660337705</v>
      </c>
      <c r="V206" s="24">
        <f ca="1">L206*'Balance y flujos'!M$12</f>
        <v>722812.58692896378</v>
      </c>
      <c r="W206" s="18">
        <f t="shared" ca="1" si="21"/>
        <v>-34061.818405694677</v>
      </c>
      <c r="X206" s="18">
        <f ca="1">'Metrics and Escenarios'!$N$13-W206</f>
        <v>36969.865161501453</v>
      </c>
    </row>
    <row r="207" spans="1:24" x14ac:dyDescent="0.25">
      <c r="A207">
        <v>202</v>
      </c>
      <c r="B207" s="18">
        <f t="shared" ca="1" si="20"/>
        <v>-92.418900824474974</v>
      </c>
      <c r="C207" s="23">
        <f t="shared" ca="1" si="22"/>
        <v>1.0027748417183462</v>
      </c>
      <c r="D207" s="23">
        <f t="shared" ca="1" si="19"/>
        <v>0.9986370415271163</v>
      </c>
      <c r="E207" s="23">
        <f t="shared" ca="1" si="19"/>
        <v>0.98902369625928177</v>
      </c>
      <c r="F207" s="23">
        <f t="shared" ca="1" si="19"/>
        <v>0.975204717467403</v>
      </c>
      <c r="G207" s="23">
        <f t="shared" ca="1" si="19"/>
        <v>0.95824654620762184</v>
      </c>
      <c r="H207" s="23">
        <f t="shared" ca="1" si="19"/>
        <v>0.93902270920441655</v>
      </c>
      <c r="I207" s="23">
        <f t="shared" ca="1" si="19"/>
        <v>0.91822844762018341</v>
      </c>
      <c r="J207" s="23">
        <f t="shared" ca="1" si="19"/>
        <v>0.89641042534191473</v>
      </c>
      <c r="K207" s="23">
        <f t="shared" ca="1" si="19"/>
        <v>0.87398638305914012</v>
      </c>
      <c r="L207" s="23">
        <f t="shared" ca="1" si="19"/>
        <v>0.85127596215471146</v>
      </c>
      <c r="M207" s="24">
        <f ca="1">C207*'Balance y flujos'!D$12</f>
        <v>7592.8672159406415</v>
      </c>
      <c r="N207" s="24">
        <f ca="1">D207*'Balance y flujos'!E$12</f>
        <v>7561.5363866148227</v>
      </c>
      <c r="O207" s="24">
        <f ca="1">E207*'Balance y flujos'!F$12</f>
        <v>7488.7455156406577</v>
      </c>
      <c r="P207" s="24">
        <f ca="1">F207*'Balance y flujos'!G$12</f>
        <v>7384.1101910778316</v>
      </c>
      <c r="Q207" s="24">
        <f ca="1">G207*'Balance y flujos'!H$12</f>
        <v>-950990.84085603931</v>
      </c>
      <c r="R207" s="24">
        <f ca="1">H207*'Balance y flujos'!I$12</f>
        <v>23798.387205834486</v>
      </c>
      <c r="S207" s="24">
        <f ca="1">I207*'Balance y flujos'!J$12</f>
        <v>23271.381965183529</v>
      </c>
      <c r="T207" s="24">
        <f ca="1">J207*'Balance y flujos'!K$12</f>
        <v>22718.430756278602</v>
      </c>
      <c r="U207" s="24">
        <f ca="1">K207*'Balance y flujos'!L$12</f>
        <v>22150.120708252594</v>
      </c>
      <c r="V207" s="24">
        <f ca="1">L207*'Balance y flujos'!M$12</f>
        <v>872850.51489746827</v>
      </c>
      <c r="W207" s="18">
        <f t="shared" ca="1" si="21"/>
        <v>43825.253986252006</v>
      </c>
      <c r="X207" s="18">
        <f ca="1">'Metrics and Escenarios'!$N$13-W207</f>
        <v>-40917.20723044523</v>
      </c>
    </row>
    <row r="208" spans="1:24" x14ac:dyDescent="0.25">
      <c r="A208">
        <v>203</v>
      </c>
      <c r="B208" s="18">
        <f t="shared" ca="1" si="20"/>
        <v>-91.345455092866857</v>
      </c>
      <c r="C208" s="23">
        <f t="shared" ca="1" si="22"/>
        <v>1.0026672050581944</v>
      </c>
      <c r="D208" s="23">
        <f t="shared" ca="1" si="19"/>
        <v>0.99842266800584323</v>
      </c>
      <c r="E208" s="23">
        <f t="shared" ca="1" si="19"/>
        <v>0.98870524855792008</v>
      </c>
      <c r="F208" s="23">
        <f t="shared" ca="1" si="19"/>
        <v>0.97478607561513297</v>
      </c>
      <c r="G208" s="23">
        <f t="shared" ca="1" si="19"/>
        <v>0.95773237137223322</v>
      </c>
      <c r="H208" s="23">
        <f t="shared" ca="1" si="19"/>
        <v>0.93841810997520803</v>
      </c>
      <c r="I208" s="23">
        <f t="shared" ca="1" si="19"/>
        <v>0.91753873889492854</v>
      </c>
      <c r="J208" s="23">
        <f t="shared" ca="1" si="19"/>
        <v>0.89564095742614058</v>
      </c>
      <c r="K208" s="23">
        <f t="shared" ca="1" si="19"/>
        <v>0.87314243153891213</v>
      </c>
      <c r="L208" s="23">
        <f t="shared" ca="1" si="19"/>
        <v>0.8503626538878456</v>
      </c>
      <c r="M208" s="24">
        <f ca="1">C208*'Balance y flujos'!D$12</f>
        <v>7592.052206594476</v>
      </c>
      <c r="N208" s="24">
        <f ca="1">D208*'Balance y flujos'!E$12</f>
        <v>7559.9131810716408</v>
      </c>
      <c r="O208" s="24">
        <f ca="1">E208*'Balance y flujos'!F$12</f>
        <v>7486.334275339178</v>
      </c>
      <c r="P208" s="24">
        <f ca="1">F208*'Balance y flujos'!G$12</f>
        <v>7380.9402950422718</v>
      </c>
      <c r="Q208" s="24">
        <f ca="1">G208*'Balance y flujos'!H$12</f>
        <v>-950480.55927872669</v>
      </c>
      <c r="R208" s="24">
        <f ca="1">H208*'Balance y flujos'!I$12</f>
        <v>23783.064374533373</v>
      </c>
      <c r="S208" s="24">
        <f ca="1">I208*'Balance y flujos'!J$12</f>
        <v>23253.902137334888</v>
      </c>
      <c r="T208" s="24">
        <f ca="1">J208*'Balance y flujos'!K$12</f>
        <v>22698.929528861456</v>
      </c>
      <c r="U208" s="24">
        <f ca="1">K208*'Balance y flujos'!L$12</f>
        <v>22128.731784572192</v>
      </c>
      <c r="V208" s="24">
        <f ca="1">L208*'Balance y flujos'!M$12</f>
        <v>871914.05994462769</v>
      </c>
      <c r="W208" s="18">
        <f t="shared" ca="1" si="21"/>
        <v>43317.368449250469</v>
      </c>
      <c r="X208" s="18">
        <f ca="1">'Metrics and Escenarios'!$N$13-W208</f>
        <v>-40409.321693443693</v>
      </c>
    </row>
    <row r="209" spans="1:24" x14ac:dyDescent="0.25">
      <c r="A209">
        <v>204</v>
      </c>
      <c r="B209" s="18">
        <f t="shared" ca="1" si="20"/>
        <v>304.27386804731975</v>
      </c>
      <c r="C209" s="23">
        <f t="shared" ca="1" si="22"/>
        <v>0.96377416746142019</v>
      </c>
      <c r="D209" s="23">
        <f t="shared" ca="1" si="19"/>
        <v>0.92246813845878384</v>
      </c>
      <c r="E209" s="23">
        <f t="shared" ca="1" si="19"/>
        <v>0.878056076890537</v>
      </c>
      <c r="F209" s="23">
        <f t="shared" ca="1" si="19"/>
        <v>0.83211471343550625</v>
      </c>
      <c r="G209" s="23">
        <f t="shared" ca="1" si="19"/>
        <v>0.78584432698917273</v>
      </c>
      <c r="H209" s="23">
        <f t="shared" ca="1" si="19"/>
        <v>0.74012863490864567</v>
      </c>
      <c r="I209" s="23">
        <f t="shared" ca="1" si="19"/>
        <v>0.69559060430762587</v>
      </c>
      <c r="J209" s="23">
        <f t="shared" ca="1" si="19"/>
        <v>0.6526520618297369</v>
      </c>
      <c r="K209" s="23">
        <f t="shared" ca="1" si="19"/>
        <v>0.61157726692682934</v>
      </c>
      <c r="L209" s="23">
        <f t="shared" ca="1" si="19"/>
        <v>0.57251766278976635</v>
      </c>
      <c r="M209" s="24">
        <f ca="1">C209*'Balance y flujos'!D$12</f>
        <v>7297.5597065723832</v>
      </c>
      <c r="N209" s="24">
        <f ca="1">D209*'Balance y flujos'!E$12</f>
        <v>6984.796381858956</v>
      </c>
      <c r="O209" s="24">
        <f ca="1">E209*'Balance y flujos'!F$12</f>
        <v>6648.5146242352503</v>
      </c>
      <c r="P209" s="24">
        <f ca="1">F209*'Balance y flujos'!G$12</f>
        <v>6300.6532121603623</v>
      </c>
      <c r="Q209" s="24">
        <f ca="1">G209*'Balance y flujos'!H$12</f>
        <v>-779894.02650396677</v>
      </c>
      <c r="R209" s="24">
        <f ca="1">H209*'Balance y flujos'!I$12</f>
        <v>18757.659067271059</v>
      </c>
      <c r="S209" s="24">
        <f ca="1">I209*'Balance y flujos'!J$12</f>
        <v>17628.896911426713</v>
      </c>
      <c r="T209" s="24">
        <f ca="1">J209*'Balance y flujos'!K$12</f>
        <v>16540.671834518031</v>
      </c>
      <c r="U209" s="24">
        <f ca="1">K209*'Balance y flujos'!L$12</f>
        <v>15499.681170588481</v>
      </c>
      <c r="V209" s="24">
        <f ca="1">L209*'Balance y flujos'!M$12</f>
        <v>587027.42585267883</v>
      </c>
      <c r="W209" s="18">
        <f t="shared" ca="1" si="21"/>
        <v>-97208.16774265666</v>
      </c>
      <c r="X209" s="18">
        <f ca="1">'Metrics and Escenarios'!$N$13-W209</f>
        <v>100116.21449846344</v>
      </c>
    </row>
    <row r="210" spans="1:24" x14ac:dyDescent="0.25">
      <c r="A210">
        <v>205</v>
      </c>
      <c r="B210" s="18">
        <f t="shared" ca="1" si="20"/>
        <v>-332.26732702073554</v>
      </c>
      <c r="C210" s="23">
        <f t="shared" ca="1" si="22"/>
        <v>1.0271169928754642</v>
      </c>
      <c r="D210" s="23">
        <f t="shared" ca="1" si="19"/>
        <v>1.0477089177637005</v>
      </c>
      <c r="E210" s="23">
        <f t="shared" ca="1" si="19"/>
        <v>1.0628112711878615</v>
      </c>
      <c r="F210" s="23">
        <f t="shared" ca="1" si="19"/>
        <v>1.0734003502794034</v>
      </c>
      <c r="G210" s="23">
        <f t="shared" ca="1" si="19"/>
        <v>1.0803380853068243</v>
      </c>
      <c r="H210" s="23">
        <f t="shared" ca="1" si="19"/>
        <v>1.0843637832337867</v>
      </c>
      <c r="I210" s="23">
        <f t="shared" ca="1" si="19"/>
        <v>1.086090805474422</v>
      </c>
      <c r="J210" s="23">
        <f t="shared" ca="1" si="19"/>
        <v>1.0860223854670086</v>
      </c>
      <c r="K210" s="23">
        <f t="shared" ca="1" si="19"/>
        <v>1.0845586175293842</v>
      </c>
      <c r="L210" s="23">
        <f t="shared" ca="1" si="19"/>
        <v>1.0820198252874489</v>
      </c>
      <c r="M210" s="24">
        <f ca="1">C210*'Balance y flujos'!D$12</f>
        <v>7777.1824917104595</v>
      </c>
      <c r="N210" s="24">
        <f ca="1">D210*'Balance y flujos'!E$12</f>
        <v>7933.1015922825063</v>
      </c>
      <c r="O210" s="24">
        <f ca="1">E210*'Balance y flujos'!F$12</f>
        <v>8047.4544454128891</v>
      </c>
      <c r="P210" s="24">
        <f ca="1">F210*'Balance y flujos'!G$12</f>
        <v>8127.6334328946614</v>
      </c>
      <c r="Q210" s="24">
        <f ca="1">G210*'Balance y flujos'!H$12</f>
        <v>-1072157.9203397797</v>
      </c>
      <c r="R210" s="24">
        <f ca="1">H210*'Balance y flujos'!I$12</f>
        <v>27481.879759058607</v>
      </c>
      <c r="S210" s="24">
        <f ca="1">I210*'Balance y flujos'!J$12</f>
        <v>27525.649034916216</v>
      </c>
      <c r="T210" s="24">
        <f ca="1">J210*'Balance y flujos'!K$12</f>
        <v>27523.915013136881</v>
      </c>
      <c r="U210" s="24">
        <f ca="1">K210*'Balance y flujos'!L$12</f>
        <v>27486.81759704927</v>
      </c>
      <c r="V210" s="24">
        <f ca="1">L210*'Balance y flujos'!M$12</f>
        <v>1109442.3002863729</v>
      </c>
      <c r="W210" s="18">
        <f t="shared" ca="1" si="21"/>
        <v>179188.01331305469</v>
      </c>
      <c r="X210" s="18">
        <f ca="1">'Metrics and Escenarios'!$N$13-W210</f>
        <v>-176279.96655724791</v>
      </c>
    </row>
    <row r="211" spans="1:24" x14ac:dyDescent="0.25">
      <c r="A211">
        <v>206</v>
      </c>
      <c r="B211" s="18">
        <f t="shared" ca="1" si="20"/>
        <v>-145.46775464583283</v>
      </c>
      <c r="C211" s="23">
        <f t="shared" ca="1" si="22"/>
        <v>1.0081085822504219</v>
      </c>
      <c r="D211" s="23">
        <f t="shared" ca="1" si="19"/>
        <v>1.0092887578292009</v>
      </c>
      <c r="E211" s="23">
        <f t="shared" ca="1" si="19"/>
        <v>1.0048895835062317</v>
      </c>
      <c r="F211" s="23">
        <f t="shared" ca="1" si="19"/>
        <v>0.99611922787259499</v>
      </c>
      <c r="G211" s="23">
        <f t="shared" ca="1" si="19"/>
        <v>0.98400357177092734</v>
      </c>
      <c r="H211" s="23">
        <f t="shared" ca="1" si="19"/>
        <v>0.96939190772842609</v>
      </c>
      <c r="I211" s="23">
        <f t="shared" ca="1" si="19"/>
        <v>0.95296712902292235</v>
      </c>
      <c r="J211" s="23">
        <f t="shared" ca="1" si="19"/>
        <v>0.93527205525273982</v>
      </c>
      <c r="K211" s="23">
        <f t="shared" ca="1" si="19"/>
        <v>0.91672612538887921</v>
      </c>
      <c r="L211" s="23">
        <f t="shared" ca="1" si="19"/>
        <v>0.89765446345303257</v>
      </c>
      <c r="M211" s="24">
        <f ca="1">C211*'Balance y flujos'!D$12</f>
        <v>7633.2535339249789</v>
      </c>
      <c r="N211" s="24">
        <f ca="1">D211*'Balance y flujos'!E$12</f>
        <v>7642.1896540671733</v>
      </c>
      <c r="O211" s="24">
        <f ca="1">E211*'Balance y flujos'!F$12</f>
        <v>7608.8797373197176</v>
      </c>
      <c r="P211" s="24">
        <f ca="1">F211*'Balance y flujos'!G$12</f>
        <v>7542.4718628973114</v>
      </c>
      <c r="Q211" s="24">
        <f ca="1">G211*'Balance y flujos'!H$12</f>
        <v>-976552.83791758795</v>
      </c>
      <c r="R211" s="24">
        <f ca="1">H211*'Balance y flujos'!I$12</f>
        <v>24568.057564730891</v>
      </c>
      <c r="S211" s="24">
        <f ca="1">I211*'Balance y flujos'!J$12</f>
        <v>24151.791547336172</v>
      </c>
      <c r="T211" s="24">
        <f ca="1">J211*'Balance y flujos'!K$12</f>
        <v>23703.331448245066</v>
      </c>
      <c r="U211" s="24">
        <f ca="1">K211*'Balance y flujos'!L$12</f>
        <v>23233.307437466512</v>
      </c>
      <c r="V211" s="24">
        <f ca="1">L211*'Balance y flujos'!M$12</f>
        <v>920404.42284049012</v>
      </c>
      <c r="W211" s="18">
        <f t="shared" ca="1" si="21"/>
        <v>69934.867708889884</v>
      </c>
      <c r="X211" s="18">
        <f ca="1">'Metrics and Escenarios'!$N$13-W211</f>
        <v>-67026.820953083108</v>
      </c>
    </row>
    <row r="212" spans="1:24" x14ac:dyDescent="0.25">
      <c r="A212">
        <v>207</v>
      </c>
      <c r="B212" s="18">
        <f t="shared" ca="1" si="20"/>
        <v>-133.52715712588426</v>
      </c>
      <c r="C212" s="23">
        <f t="shared" ca="1" si="22"/>
        <v>1.0069055587506242</v>
      </c>
      <c r="D212" s="23">
        <f t="shared" ca="1" si="19"/>
        <v>1.0068813314166087</v>
      </c>
      <c r="E212" s="23">
        <f t="shared" ca="1" si="19"/>
        <v>1.0012963285696772</v>
      </c>
      <c r="F212" s="23">
        <f t="shared" ca="1" si="19"/>
        <v>0.99137286825681081</v>
      </c>
      <c r="G212" s="23">
        <f t="shared" ca="1" si="19"/>
        <v>0.97814627875950499</v>
      </c>
      <c r="H212" s="23">
        <f t="shared" ca="1" si="19"/>
        <v>0.96247165574617299</v>
      </c>
      <c r="I212" s="23">
        <f t="shared" ca="1" si="19"/>
        <v>0.94503502725895239</v>
      </c>
      <c r="J212" s="23">
        <f t="shared" ca="1" si="19"/>
        <v>0.92638042566727707</v>
      </c>
      <c r="K212" s="23">
        <f t="shared" ca="1" si="19"/>
        <v>0.90692723981084555</v>
      </c>
      <c r="L212" s="23">
        <f t="shared" ca="1" si="19"/>
        <v>0.88699967167757088</v>
      </c>
      <c r="M212" s="24">
        <f ca="1">C212*'Balance y flujos'!D$12</f>
        <v>7624.1444126032202</v>
      </c>
      <c r="N212" s="24">
        <f ca="1">D212*'Balance y flujos'!E$12</f>
        <v>7623.9609667063723</v>
      </c>
      <c r="O212" s="24">
        <f ca="1">E212*'Balance y flujos'!F$12</f>
        <v>7581.6721265269207</v>
      </c>
      <c r="P212" s="24">
        <f ca="1">F212*'Balance y flujos'!G$12</f>
        <v>7506.533108929375</v>
      </c>
      <c r="Q212" s="24">
        <f ca="1">G212*'Balance y flujos'!H$12</f>
        <v>-970739.89548840048</v>
      </c>
      <c r="R212" s="24">
        <f ca="1">H212*'Balance y flujos'!I$12</f>
        <v>24392.672204375616</v>
      </c>
      <c r="S212" s="24">
        <f ca="1">I212*'Balance y flujos'!J$12</f>
        <v>23950.762086296858</v>
      </c>
      <c r="T212" s="24">
        <f ca="1">J212*'Balance y flujos'!K$12</f>
        <v>23477.983922896103</v>
      </c>
      <c r="U212" s="24">
        <f ca="1">K212*'Balance y flujos'!L$12</f>
        <v>22984.966613665471</v>
      </c>
      <c r="V212" s="24">
        <f ca="1">L212*'Balance y flujos'!M$12</f>
        <v>909479.59834080946</v>
      </c>
      <c r="W212" s="18">
        <f t="shared" ca="1" si="21"/>
        <v>63882.398294408806</v>
      </c>
      <c r="X212" s="18">
        <f ca="1">'Metrics and Escenarios'!$N$13-W212</f>
        <v>-60974.35153860203</v>
      </c>
    </row>
    <row r="213" spans="1:24" x14ac:dyDescent="0.25">
      <c r="A213">
        <v>208</v>
      </c>
      <c r="B213" s="18">
        <f t="shared" ca="1" si="20"/>
        <v>80.202508683880652</v>
      </c>
      <c r="C213" s="23">
        <f t="shared" ca="1" si="22"/>
        <v>0.985613349258044</v>
      </c>
      <c r="D213" s="23">
        <f t="shared" ca="1" si="19"/>
        <v>0.96474817519361911</v>
      </c>
      <c r="E213" s="23">
        <f t="shared" ref="D213:L241" ca="1" si="23">EXP(-(E$4+($B213/10000))*E$3)</f>
        <v>0.93910929571785062</v>
      </c>
      <c r="F213" s="23">
        <f t="shared" ca="1" si="23"/>
        <v>0.91014038039873013</v>
      </c>
      <c r="G213" s="23">
        <f t="shared" ca="1" si="23"/>
        <v>0.87900834838093933</v>
      </c>
      <c r="H213" s="23">
        <f t="shared" ca="1" si="23"/>
        <v>0.84663258590573143</v>
      </c>
      <c r="I213" s="23">
        <f t="shared" ca="1" si="23"/>
        <v>0.8137158501514633</v>
      </c>
      <c r="J213" s="23">
        <f t="shared" ca="1" si="23"/>
        <v>0.78078610921351776</v>
      </c>
      <c r="K213" s="23">
        <f t="shared" ca="1" si="23"/>
        <v>0.7482263408736427</v>
      </c>
      <c r="L213" s="23">
        <f t="shared" ca="1" si="23"/>
        <v>0.71631136972676202</v>
      </c>
      <c r="M213" s="24">
        <f ca="1">C213*'Balance y flujos'!D$12</f>
        <v>7462.9228574890949</v>
      </c>
      <c r="N213" s="24">
        <f ca="1">D213*'Balance y flujos'!E$12</f>
        <v>7304.9347533627606</v>
      </c>
      <c r="O213" s="24">
        <f ca="1">E213*'Balance y flujos'!F$12</f>
        <v>7110.8008368282908</v>
      </c>
      <c r="P213" s="24">
        <f ca="1">F213*'Balance y flujos'!G$12</f>
        <v>6891.4523667061303</v>
      </c>
      <c r="Q213" s="24">
        <f ca="1">G213*'Balance y flujos'!H$12</f>
        <v>-872352.62329361774</v>
      </c>
      <c r="R213" s="24">
        <f ca="1">H213*'Balance y flujos'!I$12</f>
        <v>21456.872025525623</v>
      </c>
      <c r="S213" s="24">
        <f ca="1">I213*'Balance y flujos'!J$12</f>
        <v>20622.637437422942</v>
      </c>
      <c r="T213" s="24">
        <f ca="1">J213*'Balance y flujos'!K$12</f>
        <v>19788.073248775137</v>
      </c>
      <c r="U213" s="24">
        <f ca="1">K213*'Balance y flujos'!L$12</f>
        <v>18962.885565144861</v>
      </c>
      <c r="V213" s="24">
        <f ca="1">L213*'Balance y flujos'!M$12</f>
        <v>734465.40920802462</v>
      </c>
      <c r="W213" s="18">
        <f t="shared" ca="1" si="21"/>
        <v>-28286.634994338267</v>
      </c>
      <c r="X213" s="18">
        <f ca="1">'Metrics and Escenarios'!$N$13-W213</f>
        <v>31194.681750145042</v>
      </c>
    </row>
    <row r="214" spans="1:24" x14ac:dyDescent="0.25">
      <c r="A214">
        <v>209</v>
      </c>
      <c r="B214" s="18">
        <f t="shared" ca="1" si="20"/>
        <v>147.55745185630477</v>
      </c>
      <c r="C214" s="23">
        <f t="shared" ca="1" si="22"/>
        <v>0.97899706313724022</v>
      </c>
      <c r="D214" s="23">
        <f t="shared" ca="1" si="23"/>
        <v>0.95183920698508528</v>
      </c>
      <c r="E214" s="23">
        <f t="shared" ca="1" si="23"/>
        <v>0.92032363499153524</v>
      </c>
      <c r="F214" s="23">
        <f t="shared" ca="1" si="23"/>
        <v>0.88594677418642409</v>
      </c>
      <c r="G214" s="23">
        <f t="shared" ca="1" si="23"/>
        <v>0.84989849409626195</v>
      </c>
      <c r="H214" s="23">
        <f t="shared" ca="1" si="23"/>
        <v>0.81309979554587752</v>
      </c>
      <c r="I214" s="23">
        <f t="shared" ca="1" si="23"/>
        <v>0.77624078841551747</v>
      </c>
      <c r="J214" s="23">
        <f t="shared" ca="1" si="23"/>
        <v>0.73982767684284056</v>
      </c>
      <c r="K214" s="23">
        <f t="shared" ca="1" si="23"/>
        <v>0.70421666958072826</v>
      </c>
      <c r="L214" s="23">
        <f t="shared" ca="1" si="23"/>
        <v>0.66965322460346988</v>
      </c>
      <c r="M214" s="24">
        <f ca="1">C214*'Balance y flujos'!D$12</f>
        <v>7412.8252883360346</v>
      </c>
      <c r="N214" s="24">
        <f ca="1">D214*'Balance y flujos'!E$12</f>
        <v>7207.189898361974</v>
      </c>
      <c r="O214" s="24">
        <f ca="1">E214*'Balance y flujos'!F$12</f>
        <v>6968.5585093141681</v>
      </c>
      <c r="P214" s="24">
        <f ca="1">F214*'Balance y flujos'!G$12</f>
        <v>6708.2618519441012</v>
      </c>
      <c r="Q214" s="24">
        <f ca="1">G214*'Balance y flujos'!H$12</f>
        <v>-843463.18464868679</v>
      </c>
      <c r="R214" s="24">
        <f ca="1">H214*'Balance y flujos'!I$12</f>
        <v>20607.024283555675</v>
      </c>
      <c r="S214" s="24">
        <f ca="1">I214*'Balance y flujos'!J$12</f>
        <v>19672.877627556147</v>
      </c>
      <c r="T214" s="24">
        <f ca="1">J214*'Balance y flujos'!K$12</f>
        <v>18750.03165154134</v>
      </c>
      <c r="U214" s="24">
        <f ca="1">K214*'Balance y flujos'!L$12</f>
        <v>17847.514032631396</v>
      </c>
      <c r="V214" s="24">
        <f ca="1">L214*'Balance y flujos'!M$12</f>
        <v>686624.77020778367</v>
      </c>
      <c r="W214" s="18">
        <f t="shared" ca="1" si="21"/>
        <v>-51664.131297662272</v>
      </c>
      <c r="X214" s="18">
        <f ca="1">'Metrics and Escenarios'!$N$13-W214</f>
        <v>54572.178053469048</v>
      </c>
    </row>
    <row r="215" spans="1:24" x14ac:dyDescent="0.25">
      <c r="A215">
        <v>210</v>
      </c>
      <c r="B215" s="18">
        <f t="shared" ca="1" si="20"/>
        <v>404.31839643988718</v>
      </c>
      <c r="C215" s="23">
        <f t="shared" ca="1" si="22"/>
        <v>0.95418020544638549</v>
      </c>
      <c r="D215" s="23">
        <f t="shared" ca="1" si="23"/>
        <v>0.90419399298818037</v>
      </c>
      <c r="E215" s="23">
        <f t="shared" ca="1" si="23"/>
        <v>0.85209421523180251</v>
      </c>
      <c r="F215" s="23">
        <f t="shared" ca="1" si="23"/>
        <v>0.79947278901000285</v>
      </c>
      <c r="G215" s="23">
        <f t="shared" ca="1" si="23"/>
        <v>0.74750160420135581</v>
      </c>
      <c r="H215" s="23">
        <f t="shared" ca="1" si="23"/>
        <v>0.69700827640343022</v>
      </c>
      <c r="I215" s="23">
        <f t="shared" ca="1" si="23"/>
        <v>0.64854416528558834</v>
      </c>
      <c r="J215" s="23">
        <f t="shared" ca="1" si="23"/>
        <v>0.60245232540879845</v>
      </c>
      <c r="K215" s="23">
        <f t="shared" ca="1" si="23"/>
        <v>0.55891713708502144</v>
      </c>
      <c r="L215" s="23">
        <f t="shared" ca="1" si="23"/>
        <v>0.51801233700841798</v>
      </c>
      <c r="M215" s="24">
        <f ca="1">C215*'Balance y flujos'!D$12</f>
        <v>7224.9156028071666</v>
      </c>
      <c r="N215" s="24">
        <f ca="1">D215*'Balance y flujos'!E$12</f>
        <v>6846.4271744650914</v>
      </c>
      <c r="O215" s="24">
        <f ca="1">E215*'Balance y flujos'!F$12</f>
        <v>6451.9351329552337</v>
      </c>
      <c r="P215" s="24">
        <f ca="1">F215*'Balance y flujos'!G$12</f>
        <v>6053.4932441151823</v>
      </c>
      <c r="Q215" s="24">
        <f ca="1">G215*'Balance y flujos'!H$12</f>
        <v>-741841.62931140175</v>
      </c>
      <c r="R215" s="24">
        <f ca="1">H215*'Balance y flujos'!I$12</f>
        <v>17664.82608452993</v>
      </c>
      <c r="S215" s="24">
        <f ca="1">I215*'Balance y flujos'!J$12</f>
        <v>16436.562198402858</v>
      </c>
      <c r="T215" s="24">
        <f ca="1">J215*'Balance y flujos'!K$12</f>
        <v>15268.420638390404</v>
      </c>
      <c r="U215" s="24">
        <f ca="1">K215*'Balance y flujos'!L$12</f>
        <v>14165.074298996788</v>
      </c>
      <c r="V215" s="24">
        <f ca="1">L215*'Balance y flujos'!M$12</f>
        <v>531140.72895537131</v>
      </c>
      <c r="W215" s="18">
        <f t="shared" ca="1" si="21"/>
        <v>-120589.24598136777</v>
      </c>
      <c r="X215" s="18">
        <f ca="1">'Metrics and Escenarios'!$N$13-W215</f>
        <v>123497.29273717455</v>
      </c>
    </row>
    <row r="216" spans="1:24" x14ac:dyDescent="0.25">
      <c r="A216">
        <v>211</v>
      </c>
      <c r="B216" s="18">
        <f t="shared" ca="1" si="20"/>
        <v>308.91965542170232</v>
      </c>
      <c r="C216" s="23">
        <f t="shared" ca="1" si="22"/>
        <v>0.96332652246674999</v>
      </c>
      <c r="D216" s="23">
        <f t="shared" ca="1" si="23"/>
        <v>0.92161141836817384</v>
      </c>
      <c r="E216" s="23">
        <f t="shared" ca="1" si="23"/>
        <v>0.87683315075591228</v>
      </c>
      <c r="F216" s="23">
        <f t="shared" ca="1" si="23"/>
        <v>0.83056981811923725</v>
      </c>
      <c r="G216" s="23">
        <f t="shared" ca="1" si="23"/>
        <v>0.78402101266541924</v>
      </c>
      <c r="H216" s="23">
        <f t="shared" ca="1" si="23"/>
        <v>0.73806841947899837</v>
      </c>
      <c r="I216" s="23">
        <f t="shared" ca="1" si="23"/>
        <v>0.69333218231688498</v>
      </c>
      <c r="J216" s="23">
        <f t="shared" ca="1" si="23"/>
        <v>0.65023089773522802</v>
      </c>
      <c r="K216" s="23">
        <f t="shared" ca="1" si="23"/>
        <v>0.60902547328464884</v>
      </c>
      <c r="L216" s="23">
        <f t="shared" ca="1" si="23"/>
        <v>0.56986403632537086</v>
      </c>
      <c r="M216" s="24">
        <f ca="1">C216*'Balance y flujos'!D$12</f>
        <v>7294.1702029041553</v>
      </c>
      <c r="N216" s="24">
        <f ca="1">D216*'Balance y flujos'!E$12</f>
        <v>6978.309420261392</v>
      </c>
      <c r="O216" s="24">
        <f ca="1">E216*'Balance y flujos'!F$12</f>
        <v>6639.2548030183589</v>
      </c>
      <c r="P216" s="24">
        <f ca="1">F216*'Balance y flujos'!G$12</f>
        <v>6288.9554864985794</v>
      </c>
      <c r="Q216" s="24">
        <f ca="1">G216*'Balance y flujos'!H$12</f>
        <v>-778084.51805465017</v>
      </c>
      <c r="R216" s="24">
        <f ca="1">H216*'Balance y flujos'!I$12</f>
        <v>18705.445415735707</v>
      </c>
      <c r="S216" s="24">
        <f ca="1">I216*'Balance y flujos'!J$12</f>
        <v>17571.659955937786</v>
      </c>
      <c r="T216" s="24">
        <f ca="1">J216*'Balance y flujos'!K$12</f>
        <v>16479.310378564744</v>
      </c>
      <c r="U216" s="24">
        <f ca="1">K216*'Balance y flujos'!L$12</f>
        <v>15435.009067804673</v>
      </c>
      <c r="V216" s="24">
        <f ca="1">L216*'Balance y flujos'!M$12</f>
        <v>584306.54645661265</v>
      </c>
      <c r="W216" s="18">
        <f t="shared" ca="1" si="21"/>
        <v>-98385.856867312104</v>
      </c>
      <c r="X216" s="18">
        <f ca="1">'Metrics and Escenarios'!$N$13-W216</f>
        <v>101293.90362311888</v>
      </c>
    </row>
    <row r="217" spans="1:24" x14ac:dyDescent="0.25">
      <c r="A217">
        <v>212</v>
      </c>
      <c r="B217" s="18">
        <f t="shared" ca="1" si="20"/>
        <v>-178.15064612752943</v>
      </c>
      <c r="C217" s="23">
        <f t="shared" ca="1" si="22"/>
        <v>1.0114087626241877</v>
      </c>
      <c r="D217" s="23">
        <f t="shared" ca="1" si="23"/>
        <v>1.0159076617431384</v>
      </c>
      <c r="E217" s="23">
        <f t="shared" ca="1" si="23"/>
        <v>1.0147908536678369</v>
      </c>
      <c r="F217" s="23">
        <f t="shared" ca="1" si="23"/>
        <v>1.0092271447624441</v>
      </c>
      <c r="G217" s="23">
        <f t="shared" ca="1" si="23"/>
        <v>1.0002157169164287</v>
      </c>
      <c r="H217" s="23">
        <f t="shared" ca="1" si="23"/>
        <v>0.98858903617147742</v>
      </c>
      <c r="I217" s="23">
        <f t="shared" ca="1" si="23"/>
        <v>0.97502044010705069</v>
      </c>
      <c r="J217" s="23">
        <f t="shared" ca="1" si="23"/>
        <v>0.96004846574228198</v>
      </c>
      <c r="K217" s="23">
        <f t="shared" ca="1" si="23"/>
        <v>0.94409176138938178</v>
      </c>
      <c r="L217" s="23">
        <f t="shared" ca="1" si="23"/>
        <v>0.92747709722872052</v>
      </c>
      <c r="M217" s="24">
        <f ca="1">C217*'Balance y flujos'!D$12</f>
        <v>7658.2420261808456</v>
      </c>
      <c r="N217" s="24">
        <f ca="1">D217*'Balance y flujos'!E$12</f>
        <v>7692.307044774222</v>
      </c>
      <c r="O217" s="24">
        <f ca="1">E217*'Balance y flujos'!F$12</f>
        <v>7683.8507342759222</v>
      </c>
      <c r="P217" s="24">
        <f ca="1">F217*'Balance y flujos'!G$12</f>
        <v>7641.7231287663899</v>
      </c>
      <c r="Q217" s="24">
        <f ca="1">G217*'Balance y flujos'!H$12</f>
        <v>-992642.22702628619</v>
      </c>
      <c r="R217" s="24">
        <f ca="1">H217*'Balance y flujos'!I$12</f>
        <v>25054.585410596246</v>
      </c>
      <c r="S217" s="24">
        <f ca="1">I217*'Balance y flujos'!J$12</f>
        <v>24710.705864536732</v>
      </c>
      <c r="T217" s="24">
        <f ca="1">J217*'Balance y flujos'!K$12</f>
        <v>24331.259404215794</v>
      </c>
      <c r="U217" s="24">
        <f ca="1">K217*'Balance y flujos'!L$12</f>
        <v>23926.856161358035</v>
      </c>
      <c r="V217" s="24">
        <f ca="1">L217*'Balance y flujos'!M$12</f>
        <v>950982.87495702831</v>
      </c>
      <c r="W217" s="18">
        <f t="shared" ca="1" si="21"/>
        <v>87040.177705446375</v>
      </c>
      <c r="X217" s="18">
        <f ca="1">'Metrics and Escenarios'!$N$13-W217</f>
        <v>-84132.130949639599</v>
      </c>
    </row>
    <row r="218" spans="1:24" x14ac:dyDescent="0.25">
      <c r="A218">
        <v>213</v>
      </c>
      <c r="B218" s="18">
        <f t="shared" ca="1" si="20"/>
        <v>144.06307560011086</v>
      </c>
      <c r="C218" s="23">
        <f t="shared" ca="1" si="22"/>
        <v>0.97933922132446183</v>
      </c>
      <c r="D218" s="23">
        <f t="shared" ca="1" si="23"/>
        <v>0.9525046563559687</v>
      </c>
      <c r="E218" s="23">
        <f t="shared" ca="1" si="23"/>
        <v>0.92128892798510986</v>
      </c>
      <c r="F218" s="23">
        <f t="shared" ca="1" si="23"/>
        <v>0.8871859725785467</v>
      </c>
      <c r="G218" s="23">
        <f t="shared" ca="1" si="23"/>
        <v>0.85138472463933412</v>
      </c>
      <c r="H218" s="23">
        <f t="shared" ca="1" si="23"/>
        <v>0.8148063498953152</v>
      </c>
      <c r="I218" s="23">
        <f t="shared" ca="1" si="23"/>
        <v>0.77814184668824715</v>
      </c>
      <c r="J218" s="23">
        <f t="shared" ca="1" si="23"/>
        <v>0.74189875936482186</v>
      </c>
      <c r="K218" s="23">
        <f t="shared" ca="1" si="23"/>
        <v>0.70643487401931404</v>
      </c>
      <c r="L218" s="23">
        <f t="shared" ca="1" si="23"/>
        <v>0.67199733815350848</v>
      </c>
      <c r="M218" s="24">
        <f ca="1">C218*'Balance y flujos'!D$12</f>
        <v>7415.4160610342897</v>
      </c>
      <c r="N218" s="24">
        <f ca="1">D218*'Balance y flujos'!E$12</f>
        <v>7212.2285855147056</v>
      </c>
      <c r="O218" s="24">
        <f ca="1">E218*'Balance y flujos'!F$12</f>
        <v>6975.8675693541363</v>
      </c>
      <c r="P218" s="24">
        <f ca="1">F218*'Balance y flujos'!G$12</f>
        <v>6717.6448843599028</v>
      </c>
      <c r="Q218" s="24">
        <f ca="1">G218*'Balance y flujos'!H$12</f>
        <v>-844938.16166734218</v>
      </c>
      <c r="R218" s="24">
        <f ca="1">H218*'Balance y flujos'!I$12</f>
        <v>20650.274825632689</v>
      </c>
      <c r="S218" s="24">
        <f ca="1">I218*'Balance y flujos'!J$12</f>
        <v>19721.057634740006</v>
      </c>
      <c r="T218" s="24">
        <f ca="1">J218*'Balance y flujos'!K$12</f>
        <v>18802.520716300067</v>
      </c>
      <c r="U218" s="24">
        <f ca="1">K218*'Balance y flujos'!L$12</f>
        <v>17903.731723230052</v>
      </c>
      <c r="V218" s="24">
        <f ca="1">L218*'Balance y flujos'!M$12</f>
        <v>689028.29246154311</v>
      </c>
      <c r="W218" s="18">
        <f t="shared" ca="1" si="21"/>
        <v>-50511.127205633093</v>
      </c>
      <c r="X218" s="18">
        <f ca="1">'Metrics and Escenarios'!$N$13-W218</f>
        <v>53419.173961439868</v>
      </c>
    </row>
    <row r="219" spans="1:24" x14ac:dyDescent="0.25">
      <c r="A219">
        <v>214</v>
      </c>
      <c r="B219" s="18">
        <f t="shared" ca="1" si="20"/>
        <v>182.3285698500022</v>
      </c>
      <c r="C219" s="23">
        <f t="shared" ca="1" si="22"/>
        <v>0.97559889223127738</v>
      </c>
      <c r="D219" s="23">
        <f t="shared" ca="1" si="23"/>
        <v>0.94524286710479666</v>
      </c>
      <c r="E219" s="23">
        <f t="shared" ca="1" si="23"/>
        <v>0.91077332830567304</v>
      </c>
      <c r="F219" s="23">
        <f t="shared" ca="1" si="23"/>
        <v>0.87370992530351932</v>
      </c>
      <c r="G219" s="23">
        <f t="shared" ca="1" si="23"/>
        <v>0.8352502367177228</v>
      </c>
      <c r="H219" s="23">
        <f t="shared" ca="1" si="23"/>
        <v>0.79631208928265163</v>
      </c>
      <c r="I219" s="23">
        <f t="shared" ca="1" si="23"/>
        <v>0.75757533441097502</v>
      </c>
      <c r="J219" s="23">
        <f t="shared" ca="1" si="23"/>
        <v>0.7195315646006839</v>
      </c>
      <c r="K219" s="23">
        <f t="shared" ca="1" si="23"/>
        <v>0.68252016465401455</v>
      </c>
      <c r="L219" s="23">
        <f t="shared" ca="1" si="23"/>
        <v>0.64676879749160165</v>
      </c>
      <c r="M219" s="24">
        <f ca="1">C219*'Balance y flujos'!D$12</f>
        <v>7387.0948258307781</v>
      </c>
      <c r="N219" s="24">
        <f ca="1">D219*'Balance y flujos'!E$12</f>
        <v>7157.2433592800598</v>
      </c>
      <c r="O219" s="24">
        <f ca="1">E219*'Balance y flujos'!F$12</f>
        <v>6896.244957437455</v>
      </c>
      <c r="P219" s="24">
        <f ca="1">F219*'Balance y flujos'!G$12</f>
        <v>6615.6061880363259</v>
      </c>
      <c r="Q219" s="24">
        <f ca="1">G219*'Balance y flujos'!H$12</f>
        <v>-828925.84177317761</v>
      </c>
      <c r="R219" s="24">
        <f ca="1">H219*'Balance y flujos'!I$12</f>
        <v>20181.560309112974</v>
      </c>
      <c r="S219" s="24">
        <f ca="1">I219*'Balance y flujos'!J$12</f>
        <v>19199.824422965226</v>
      </c>
      <c r="T219" s="24">
        <f ca="1">J219*'Balance y flujos'!K$12</f>
        <v>18235.65139941607</v>
      </c>
      <c r="U219" s="24">
        <f ca="1">K219*'Balance y flujos'!L$12</f>
        <v>17297.642533041471</v>
      </c>
      <c r="V219" s="24">
        <f ca="1">L219*'Balance y flujos'!M$12</f>
        <v>663160.36515496299</v>
      </c>
      <c r="W219" s="18">
        <f t="shared" ca="1" si="21"/>
        <v>-62794.608623094391</v>
      </c>
      <c r="X219" s="18">
        <f ca="1">'Metrics and Escenarios'!$N$13-W219</f>
        <v>65702.655378901167</v>
      </c>
    </row>
    <row r="220" spans="1:24" x14ac:dyDescent="0.25">
      <c r="A220">
        <v>215</v>
      </c>
      <c r="B220" s="18">
        <f t="shared" ca="1" si="20"/>
        <v>266.49591175126773</v>
      </c>
      <c r="C220" s="23">
        <f t="shared" ca="1" si="22"/>
        <v>0.96742199533487816</v>
      </c>
      <c r="D220" s="23">
        <f t="shared" ca="1" si="23"/>
        <v>0.92946432755264063</v>
      </c>
      <c r="E220" s="23">
        <f t="shared" ca="1" si="23"/>
        <v>0.88806403100502695</v>
      </c>
      <c r="F220" s="23">
        <f t="shared" ca="1" si="23"/>
        <v>0.84478443690733562</v>
      </c>
      <c r="G220" s="23">
        <f t="shared" ca="1" si="23"/>
        <v>0.80082920226067911</v>
      </c>
      <c r="H220" s="23">
        <f t="shared" ca="1" si="23"/>
        <v>0.75709654060402032</v>
      </c>
      <c r="I220" s="23">
        <f t="shared" ca="1" si="23"/>
        <v>0.7142305750671849</v>
      </c>
      <c r="J220" s="23">
        <f t="shared" ca="1" si="23"/>
        <v>0.67267783960969874</v>
      </c>
      <c r="K220" s="23">
        <f t="shared" ca="1" si="23"/>
        <v>0.6327285278455872</v>
      </c>
      <c r="L220" s="23">
        <f t="shared" ca="1" si="23"/>
        <v>0.59455994476397533</v>
      </c>
      <c r="M220" s="24">
        <f ca="1">C220*'Balance y flujos'!D$12</f>
        <v>7325.180535812885</v>
      </c>
      <c r="N220" s="24">
        <f ca="1">D220*'Balance y flujos'!E$12</f>
        <v>7037.7705218126857</v>
      </c>
      <c r="O220" s="24">
        <f ca="1">E220*'Balance y flujos'!F$12</f>
        <v>6724.2934167748945</v>
      </c>
      <c r="P220" s="24">
        <f ca="1">F220*'Balance y flujos'!G$12</f>
        <v>6396.5865403434273</v>
      </c>
      <c r="Q220" s="24">
        <f ca="1">G220*'Balance y flujos'!H$12</f>
        <v>-794765.43845005811</v>
      </c>
      <c r="R220" s="24">
        <f ca="1">H220*'Balance y flujos'!I$12</f>
        <v>19187.689976909798</v>
      </c>
      <c r="S220" s="24">
        <f ca="1">I220*'Balance y flujos'!J$12</f>
        <v>18101.304274202059</v>
      </c>
      <c r="T220" s="24">
        <f ca="1">J220*'Balance y flujos'!K$12</f>
        <v>17048.200788859627</v>
      </c>
      <c r="U220" s="24">
        <f ca="1">K220*'Balance y flujos'!L$12</f>
        <v>16035.734124688717</v>
      </c>
      <c r="V220" s="24">
        <f ca="1">L220*'Balance y flujos'!M$12</f>
        <v>609628.34262472659</v>
      </c>
      <c r="W220" s="18">
        <f t="shared" ca="1" si="21"/>
        <v>-87280.335645927466</v>
      </c>
      <c r="X220" s="18">
        <f ca="1">'Metrics and Escenarios'!$N$13-W220</f>
        <v>90188.382401734241</v>
      </c>
    </row>
    <row r="221" spans="1:24" x14ac:dyDescent="0.25">
      <c r="A221">
        <v>216</v>
      </c>
      <c r="B221" s="18">
        <f t="shared" ca="1" si="20"/>
        <v>13.786214725136933</v>
      </c>
      <c r="C221" s="23">
        <f t="shared" ca="1" si="22"/>
        <v>0.99218121437140594</v>
      </c>
      <c r="D221" s="23">
        <f t="shared" ca="1" si="23"/>
        <v>0.97764866546399676</v>
      </c>
      <c r="E221" s="23">
        <f t="shared" ca="1" si="23"/>
        <v>0.9580086014580993</v>
      </c>
      <c r="F221" s="23">
        <f t="shared" ca="1" si="23"/>
        <v>0.9346436833883881</v>
      </c>
      <c r="G221" s="23">
        <f t="shared" ca="1" si="23"/>
        <v>0.9086886735861478</v>
      </c>
      <c r="H221" s="23">
        <f t="shared" ca="1" si="23"/>
        <v>0.88105195243324907</v>
      </c>
      <c r="I221" s="23">
        <f t="shared" ca="1" si="23"/>
        <v>0.85243983543175916</v>
      </c>
      <c r="J221" s="23">
        <f t="shared" ca="1" si="23"/>
        <v>0.82339355306493389</v>
      </c>
      <c r="K221" s="23">
        <f t="shared" ca="1" si="23"/>
        <v>0.79431506632724036</v>
      </c>
      <c r="L221" s="23">
        <f t="shared" ca="1" si="23"/>
        <v>0.76550155030093581</v>
      </c>
      <c r="M221" s="24">
        <f ca="1">C221*'Balance y flujos'!D$12</f>
        <v>7512.6537897216103</v>
      </c>
      <c r="N221" s="24">
        <f ca="1">D221*'Balance y flujos'!E$12</f>
        <v>7402.6154146323061</v>
      </c>
      <c r="O221" s="24">
        <f ca="1">E221*'Balance y flujos'!F$12</f>
        <v>7253.9036680812887</v>
      </c>
      <c r="P221" s="24">
        <f ca="1">F221*'Balance y flujos'!G$12</f>
        <v>7076.9878610286842</v>
      </c>
      <c r="Q221" s="24">
        <f ca="1">G221*'Balance y flujos'!H$12</f>
        <v>-901808.21333512501</v>
      </c>
      <c r="R221" s="24">
        <f ca="1">H221*'Balance y flujos'!I$12</f>
        <v>22329.188960965239</v>
      </c>
      <c r="S221" s="24">
        <f ca="1">I221*'Balance y flujos'!J$12</f>
        <v>21604.049693825466</v>
      </c>
      <c r="T221" s="24">
        <f ca="1">J221*'Balance y flujos'!K$12</f>
        <v>20867.907034143278</v>
      </c>
      <c r="U221" s="24">
        <f ca="1">K221*'Balance y flujos'!L$12</f>
        <v>20130.948193893648</v>
      </c>
      <c r="V221" s="24">
        <f ca="1">L221*'Balance y flujos'!M$12</f>
        <v>784902.25501463027</v>
      </c>
      <c r="W221" s="18">
        <f t="shared" ca="1" si="21"/>
        <v>-2727.7037042032462</v>
      </c>
      <c r="X221" s="18">
        <f ca="1">'Metrics and Escenarios'!$N$13-W221</f>
        <v>5635.7504600100219</v>
      </c>
    </row>
    <row r="222" spans="1:24" x14ac:dyDescent="0.25">
      <c r="A222">
        <v>217</v>
      </c>
      <c r="B222" s="18">
        <f t="shared" ca="1" si="20"/>
        <v>169.17522161158854</v>
      </c>
      <c r="C222" s="23">
        <f t="shared" ca="1" si="22"/>
        <v>0.97688297574307681</v>
      </c>
      <c r="D222" s="23">
        <f t="shared" ca="1" si="23"/>
        <v>0.94773276243508631</v>
      </c>
      <c r="E222" s="23">
        <f t="shared" ca="1" si="23"/>
        <v>0.91437434407126639</v>
      </c>
      <c r="F222" s="23">
        <f t="shared" ca="1" si="23"/>
        <v>0.87831892378661736</v>
      </c>
      <c r="G222" s="23">
        <f t="shared" ca="1" si="23"/>
        <v>0.84076150838673946</v>
      </c>
      <c r="H222" s="23">
        <f t="shared" ca="1" si="23"/>
        <v>0.80262145545226837</v>
      </c>
      <c r="I222" s="23">
        <f t="shared" ca="1" si="23"/>
        <v>0.764582801518641</v>
      </c>
      <c r="J222" s="23">
        <f t="shared" ca="1" si="23"/>
        <v>0.7271429397864364</v>
      </c>
      <c r="K222" s="23">
        <f t="shared" ca="1" si="23"/>
        <v>0.69064786048831761</v>
      </c>
      <c r="L222" s="23">
        <f t="shared" ca="1" si="23"/>
        <v>0.65533216774784486</v>
      </c>
      <c r="M222" s="24">
        <f ca="1">C222*'Balance y flujos'!D$12</f>
        <v>7396.8177219323243</v>
      </c>
      <c r="N222" s="24">
        <f ca="1">D222*'Balance y flujos'!E$12</f>
        <v>7176.0964894524168</v>
      </c>
      <c r="O222" s="24">
        <f ca="1">E222*'Balance y flujos'!F$12</f>
        <v>6923.5113321141534</v>
      </c>
      <c r="P222" s="24">
        <f ca="1">F222*'Balance y flujos'!G$12</f>
        <v>6650.5048632171538</v>
      </c>
      <c r="Q222" s="24">
        <f ca="1">G222*'Balance y flujos'!H$12</f>
        <v>-834395.38288391451</v>
      </c>
      <c r="R222" s="24">
        <f ca="1">H222*'Balance y flujos'!I$12</f>
        <v>20341.463512364735</v>
      </c>
      <c r="S222" s="24">
        <f ca="1">I222*'Balance y flujos'!J$12</f>
        <v>19377.4201444805</v>
      </c>
      <c r="T222" s="24">
        <f ca="1">J222*'Balance y flujos'!K$12</f>
        <v>18428.552435848815</v>
      </c>
      <c r="U222" s="24">
        <f ca="1">K222*'Balance y flujos'!L$12</f>
        <v>17503.629087637015</v>
      </c>
      <c r="V222" s="24">
        <f ca="1">L222*'Balance y flujos'!M$12</f>
        <v>671940.76360354642</v>
      </c>
      <c r="W222" s="18">
        <f t="shared" ca="1" si="21"/>
        <v>-58656.623693320784</v>
      </c>
      <c r="X222" s="18">
        <f ca="1">'Metrics and Escenarios'!$N$13-W222</f>
        <v>61564.67044912756</v>
      </c>
    </row>
    <row r="223" spans="1:24" x14ac:dyDescent="0.25">
      <c r="A223">
        <v>218</v>
      </c>
      <c r="B223" s="18">
        <f t="shared" ca="1" si="20"/>
        <v>-67.22065940239257</v>
      </c>
      <c r="C223" s="23">
        <f t="shared" ca="1" si="22"/>
        <v>1.0002512063569613</v>
      </c>
      <c r="D223" s="23">
        <f t="shared" ca="1" si="23"/>
        <v>0.99361692251621025</v>
      </c>
      <c r="E223" s="23">
        <f t="shared" ca="1" si="23"/>
        <v>0.98157538701214309</v>
      </c>
      <c r="F223" s="23">
        <f t="shared" ca="1" si="23"/>
        <v>0.96542471049764833</v>
      </c>
      <c r="G223" s="23">
        <f t="shared" ca="1" si="23"/>
        <v>0.94624921889062019</v>
      </c>
      <c r="H223" s="23">
        <f t="shared" ca="1" si="23"/>
        <v>0.92493245989680206</v>
      </c>
      <c r="I223" s="23">
        <f t="shared" ca="1" si="23"/>
        <v>0.90217403443384669</v>
      </c>
      <c r="J223" s="23">
        <f t="shared" ca="1" si="23"/>
        <v>0.87852097121239048</v>
      </c>
      <c r="K223" s="23">
        <f t="shared" ca="1" si="23"/>
        <v>0.85438881599812688</v>
      </c>
      <c r="L223" s="23">
        <f t="shared" ca="1" si="23"/>
        <v>0.83009330857072283</v>
      </c>
      <c r="M223" s="24">
        <f ca="1">C223*'Balance y flujos'!D$12</f>
        <v>7573.7586110941011</v>
      </c>
      <c r="N223" s="24">
        <f ca="1">D223*'Balance y flujos'!E$12</f>
        <v>7523.5247657880454</v>
      </c>
      <c r="O223" s="24">
        <f ca="1">E223*'Balance y flujos'!F$12</f>
        <v>7432.3479867598207</v>
      </c>
      <c r="P223" s="24">
        <f ca="1">F223*'Balance y flujos'!G$12</f>
        <v>7310.0573816105807</v>
      </c>
      <c r="Q223" s="24">
        <f ca="1">G223*'Balance y flujos'!H$12</f>
        <v>-939084.35558001674</v>
      </c>
      <c r="R223" s="24">
        <f ca="1">H223*'Balance y flujos'!I$12</f>
        <v>23441.28699349409</v>
      </c>
      <c r="S223" s="24">
        <f ca="1">I223*'Balance y flujos'!J$12</f>
        <v>22864.502410913108</v>
      </c>
      <c r="T223" s="24">
        <f ca="1">J223*'Balance y flujos'!K$12</f>
        <v>22265.044323658523</v>
      </c>
      <c r="U223" s="24">
        <f ca="1">K223*'Balance y flujos'!L$12</f>
        <v>21653.444233191145</v>
      </c>
      <c r="V223" s="24">
        <f ca="1">L223*'Balance y flujos'!M$12</f>
        <v>851131.01275050303</v>
      </c>
      <c r="W223" s="18">
        <f t="shared" ca="1" si="21"/>
        <v>32110.623876995873</v>
      </c>
      <c r="X223" s="18">
        <f ca="1">'Metrics and Escenarios'!$N$13-W223</f>
        <v>-29202.577121189097</v>
      </c>
    </row>
    <row r="224" spans="1:24" x14ac:dyDescent="0.25">
      <c r="A224">
        <v>219</v>
      </c>
      <c r="B224" s="18">
        <f t="shared" ca="1" si="20"/>
        <v>-25.119332802433469</v>
      </c>
      <c r="C224" s="23">
        <f t="shared" ca="1" si="22"/>
        <v>0.9960488684921015</v>
      </c>
      <c r="D224" s="23">
        <f t="shared" ca="1" si="23"/>
        <v>0.98528552989555462</v>
      </c>
      <c r="E224" s="23">
        <f t="shared" ca="1" si="23"/>
        <v>0.96925566450284772</v>
      </c>
      <c r="F224" s="23">
        <f t="shared" ca="1" si="23"/>
        <v>0.94930257972113186</v>
      </c>
      <c r="G224" s="23">
        <f t="shared" ca="1" si="23"/>
        <v>0.92653823767292998</v>
      </c>
      <c r="H224" s="23">
        <f t="shared" ca="1" si="23"/>
        <v>0.90186056383011248</v>
      </c>
      <c r="I224" s="23">
        <f t="shared" ca="1" si="23"/>
        <v>0.87597409244352931</v>
      </c>
      <c r="J224" s="23">
        <f t="shared" ca="1" si="23"/>
        <v>0.84942420807211871</v>
      </c>
      <c r="K224" s="23">
        <f t="shared" ca="1" si="23"/>
        <v>0.82262067095899138</v>
      </c>
      <c r="L224" s="23">
        <f t="shared" ca="1" si="23"/>
        <v>0.79587074168186289</v>
      </c>
      <c r="M224" s="24">
        <f ca="1">C224*'Balance y flujos'!D$12</f>
        <v>7541.9391117638988</v>
      </c>
      <c r="N224" s="24">
        <f ca="1">D224*'Balance y flujos'!E$12</f>
        <v>7460.440656314272</v>
      </c>
      <c r="O224" s="24">
        <f ca="1">E224*'Balance y flujos'!F$12</f>
        <v>7339.0648156443367</v>
      </c>
      <c r="P224" s="24">
        <f ca="1">F224*'Balance y flujos'!G$12</f>
        <v>7187.9829206933591</v>
      </c>
      <c r="Q224" s="24">
        <f ca="1">G224*'Balance y flujos'!H$12</f>
        <v>-919522.62308382953</v>
      </c>
      <c r="R224" s="24">
        <f ca="1">H224*'Balance y flujos'!I$12</f>
        <v>22856.557880144908</v>
      </c>
      <c r="S224" s="24">
        <f ca="1">I224*'Balance y flujos'!J$12</f>
        <v>22200.496782354618</v>
      </c>
      <c r="T224" s="24">
        <f ca="1">J224*'Balance y flujos'!K$12</f>
        <v>21527.622290238989</v>
      </c>
      <c r="U224" s="24">
        <f ca="1">K224*'Balance y flujos'!L$12</f>
        <v>20848.319278233452</v>
      </c>
      <c r="V224" s="24">
        <f ca="1">L224*'Balance y flujos'!M$12</f>
        <v>816041.11657342105</v>
      </c>
      <c r="W224" s="18">
        <f t="shared" ca="1" si="21"/>
        <v>13480.917224979377</v>
      </c>
      <c r="X224" s="18">
        <f ca="1">'Metrics and Escenarios'!$N$13-W224</f>
        <v>-10572.870469172602</v>
      </c>
    </row>
    <row r="225" spans="1:24" x14ac:dyDescent="0.25">
      <c r="A225">
        <v>220</v>
      </c>
      <c r="B225" s="18">
        <f t="shared" ca="1" si="20"/>
        <v>-144.45512268402814</v>
      </c>
      <c r="C225" s="23">
        <f t="shared" ca="1" si="22"/>
        <v>1.0080065031218028</v>
      </c>
      <c r="D225" s="23">
        <f t="shared" ca="1" si="23"/>
        <v>1.0090843709157979</v>
      </c>
      <c r="E225" s="23">
        <f t="shared" ca="1" si="23"/>
        <v>1.0045843548781159</v>
      </c>
      <c r="F225" s="23">
        <f t="shared" ca="1" si="23"/>
        <v>0.9957158287099227</v>
      </c>
      <c r="G225" s="23">
        <f t="shared" ca="1" si="23"/>
        <v>0.98350548114353775</v>
      </c>
      <c r="H225" s="23">
        <f t="shared" ca="1" si="23"/>
        <v>0.96880310428132776</v>
      </c>
      <c r="I225" s="23">
        <f t="shared" ca="1" si="23"/>
        <v>0.95229186489773077</v>
      </c>
      <c r="J225" s="23">
        <f t="shared" ca="1" si="23"/>
        <v>0.93451469296495782</v>
      </c>
      <c r="K225" s="23">
        <f t="shared" ca="1" si="23"/>
        <v>0.91589103042910136</v>
      </c>
      <c r="L225" s="23">
        <f t="shared" ca="1" si="23"/>
        <v>0.89674592993535862</v>
      </c>
      <c r="M225" s="24">
        <f ca="1">C225*'Balance y flujos'!D$12</f>
        <v>7632.4806054101437</v>
      </c>
      <c r="N225" s="24">
        <f ca="1">D225*'Balance y flujos'!E$12</f>
        <v>7640.6420656858318</v>
      </c>
      <c r="O225" s="24">
        <f ca="1">E225*'Balance y flujos'!F$12</f>
        <v>7606.5685899440869</v>
      </c>
      <c r="P225" s="24">
        <f ca="1">F225*'Balance y flujos'!G$12</f>
        <v>7539.4173823202527</v>
      </c>
      <c r="Q225" s="24">
        <f ca="1">G225*'Balance y flujos'!H$12</f>
        <v>-976058.51876095927</v>
      </c>
      <c r="R225" s="24">
        <f ca="1">H225*'Balance y flujos'!I$12</f>
        <v>24553.135058294334</v>
      </c>
      <c r="S225" s="24">
        <f ca="1">I225*'Balance y flujos'!J$12</f>
        <v>24134.677800288315</v>
      </c>
      <c r="T225" s="24">
        <f ca="1">J225*'Balance y flujos'!K$12</f>
        <v>23684.137023229505</v>
      </c>
      <c r="U225" s="24">
        <f ca="1">K225*'Balance y flujos'!L$12</f>
        <v>23212.142972526923</v>
      </c>
      <c r="V225" s="24">
        <f ca="1">L225*'Balance y flujos'!M$12</f>
        <v>919472.86364704592</v>
      </c>
      <c r="W225" s="18">
        <f t="shared" ca="1" si="21"/>
        <v>69417.546383786015</v>
      </c>
      <c r="X225" s="18">
        <f ca="1">'Metrics and Escenarios'!$N$13-W225</f>
        <v>-66509.499627979239</v>
      </c>
    </row>
    <row r="226" spans="1:24" x14ac:dyDescent="0.25">
      <c r="A226">
        <v>221</v>
      </c>
      <c r="B226" s="18">
        <f t="shared" ca="1" si="20"/>
        <v>-103.78841751406102</v>
      </c>
      <c r="C226" s="23">
        <f t="shared" ca="1" si="22"/>
        <v>1.0039155966169364</v>
      </c>
      <c r="D226" s="23">
        <f t="shared" ca="1" si="23"/>
        <v>1.0009104293817563</v>
      </c>
      <c r="E226" s="23">
        <f t="shared" ca="1" si="23"/>
        <v>0.99240287234933811</v>
      </c>
      <c r="F226" s="23">
        <f t="shared" ca="1" si="23"/>
        <v>0.97964986015519884</v>
      </c>
      <c r="G226" s="23">
        <f t="shared" ca="1" si="23"/>
        <v>0.9637094592158657</v>
      </c>
      <c r="H226" s="23">
        <f t="shared" ca="1" si="23"/>
        <v>0.94545034864287714</v>
      </c>
      <c r="I226" s="23">
        <f t="shared" ca="1" si="23"/>
        <v>0.92556547491381036</v>
      </c>
      <c r="J226" s="23">
        <f t="shared" ca="1" si="23"/>
        <v>0.90460102075233995</v>
      </c>
      <c r="K226" s="23">
        <f t="shared" ca="1" si="23"/>
        <v>0.88297541755770093</v>
      </c>
      <c r="L226" s="23">
        <f t="shared" ca="1" si="23"/>
        <v>0.86100978800752104</v>
      </c>
      <c r="M226" s="24">
        <f ca="1">C226*'Balance y flujos'!D$12</f>
        <v>7601.5048483488163</v>
      </c>
      <c r="N226" s="24">
        <f ca="1">D226*'Balance y flujos'!E$12</f>
        <v>7578.7501532476535</v>
      </c>
      <c r="O226" s="24">
        <f ca="1">E226*'Balance y flujos'!F$12</f>
        <v>7514.3321521253865</v>
      </c>
      <c r="P226" s="24">
        <f ca="1">F226*'Balance y flujos'!G$12</f>
        <v>7417.7681736878731</v>
      </c>
      <c r="Q226" s="24">
        <f ca="1">G226*'Balance y flujos'!H$12</f>
        <v>-956412.38947084395</v>
      </c>
      <c r="R226" s="24">
        <f ca="1">H226*'Balance y flujos'!I$12</f>
        <v>23961.287901074946</v>
      </c>
      <c r="S226" s="24">
        <f ca="1">I226*'Balance y flujos'!J$12</f>
        <v>23457.32998833778</v>
      </c>
      <c r="T226" s="24">
        <f ca="1">J226*'Balance y flujos'!K$12</f>
        <v>22926.011424044111</v>
      </c>
      <c r="U226" s="24">
        <f ca="1">K226*'Balance y flujos'!L$12</f>
        <v>22377.936842523297</v>
      </c>
      <c r="V226" s="24">
        <f ca="1">L226*'Balance y flujos'!M$12</f>
        <v>882831.03271456016</v>
      </c>
      <c r="W226" s="18">
        <f t="shared" ca="1" si="21"/>
        <v>49253.564727106132</v>
      </c>
      <c r="X226" s="18">
        <f ca="1">'Metrics and Escenarios'!$N$13-W226</f>
        <v>-46345.517971299356</v>
      </c>
    </row>
    <row r="227" spans="1:24" x14ac:dyDescent="0.25">
      <c r="A227">
        <v>222</v>
      </c>
      <c r="B227" s="18">
        <f t="shared" ca="1" si="20"/>
        <v>-0.89505792433974884</v>
      </c>
      <c r="C227" s="23">
        <f t="shared" ca="1" si="22"/>
        <v>0.99363893245999857</v>
      </c>
      <c r="D227" s="23">
        <f t="shared" ca="1" si="23"/>
        <v>0.98052350935783761</v>
      </c>
      <c r="E227" s="23">
        <f t="shared" ca="1" si="23"/>
        <v>0.96223734276130768</v>
      </c>
      <c r="F227" s="23">
        <f t="shared" ca="1" si="23"/>
        <v>0.94014853471121307</v>
      </c>
      <c r="G227" s="23">
        <f t="shared" ca="1" si="23"/>
        <v>0.91538356900479245</v>
      </c>
      <c r="H227" s="23">
        <f t="shared" ca="1" si="23"/>
        <v>0.88884721369364761</v>
      </c>
      <c r="I227" s="23">
        <f t="shared" ca="1" si="23"/>
        <v>0.86124543617975191</v>
      </c>
      <c r="J227" s="23">
        <f t="shared" ca="1" si="23"/>
        <v>0.83312133995681059</v>
      </c>
      <c r="K227" s="23">
        <f t="shared" ca="1" si="23"/>
        <v>0.80488011181102492</v>
      </c>
      <c r="L227" s="23">
        <f t="shared" ca="1" si="23"/>
        <v>0.77682299049868053</v>
      </c>
      <c r="M227" s="24">
        <f ca="1">C227*'Balance y flujos'!D$12</f>
        <v>7523.6914219242608</v>
      </c>
      <c r="N227" s="24">
        <f ca="1">D227*'Balance y flujos'!E$12</f>
        <v>7424.3833200926047</v>
      </c>
      <c r="O227" s="24">
        <f ca="1">E227*'Balance y flujos'!F$12</f>
        <v>7285.9230904581054</v>
      </c>
      <c r="P227" s="24">
        <f ca="1">F227*'Balance y flujos'!G$12</f>
        <v>7118.669805368334</v>
      </c>
      <c r="Q227" s="24">
        <f ca="1">G227*'Balance y flujos'!H$12</f>
        <v>-908452.41596629273</v>
      </c>
      <c r="R227" s="24">
        <f ca="1">H227*'Balance y flujos'!I$12</f>
        <v>22526.750366059248</v>
      </c>
      <c r="S227" s="24">
        <f ca="1">I227*'Balance y flujos'!J$12</f>
        <v>21827.216923037915</v>
      </c>
      <c r="T227" s="24">
        <f ca="1">J227*'Balance y flujos'!K$12</f>
        <v>21114.445948313805</v>
      </c>
      <c r="U227" s="24">
        <f ca="1">K227*'Balance y flujos'!L$12</f>
        <v>20398.706407625647</v>
      </c>
      <c r="V227" s="24">
        <f ca="1">L227*'Balance y flujos'!M$12</f>
        <v>796510.62332914211</v>
      </c>
      <c r="W227" s="18">
        <f t="shared" ca="1" si="21"/>
        <v>3277.9946457293117</v>
      </c>
      <c r="X227" s="18">
        <f ca="1">'Metrics and Escenarios'!$N$13-W227</f>
        <v>-369.94788992253598</v>
      </c>
    </row>
    <row r="228" spans="1:24" x14ac:dyDescent="0.25">
      <c r="A228">
        <v>223</v>
      </c>
      <c r="B228" s="18">
        <f t="shared" ca="1" si="20"/>
        <v>311.37120702878451</v>
      </c>
      <c r="C228" s="23">
        <f t="shared" ca="1" si="22"/>
        <v>0.96309038694442373</v>
      </c>
      <c r="D228" s="23">
        <f t="shared" ca="1" si="23"/>
        <v>0.92115965353894247</v>
      </c>
      <c r="E228" s="23">
        <f t="shared" ca="1" si="23"/>
        <v>0.87618850732550213</v>
      </c>
      <c r="F228" s="23">
        <f t="shared" ca="1" si="23"/>
        <v>0.82975574342473646</v>
      </c>
      <c r="G228" s="23">
        <f t="shared" ca="1" si="23"/>
        <v>0.78306056744414043</v>
      </c>
      <c r="H228" s="23">
        <f t="shared" ca="1" si="23"/>
        <v>0.73698356985210778</v>
      </c>
      <c r="I228" s="23">
        <f t="shared" ca="1" si="23"/>
        <v>0.6921433849099381</v>
      </c>
      <c r="J228" s="23">
        <f t="shared" ca="1" si="23"/>
        <v>0.64895688778220317</v>
      </c>
      <c r="K228" s="23">
        <f t="shared" ca="1" si="23"/>
        <v>0.60768320297939316</v>
      </c>
      <c r="L228" s="23">
        <f t="shared" ca="1" si="23"/>
        <v>0.56846869630417962</v>
      </c>
      <c r="M228" s="24">
        <f ca="1">C228*'Balance y flujos'!D$12</f>
        <v>7292.3822186115722</v>
      </c>
      <c r="N228" s="24">
        <f ca="1">D228*'Balance y flujos'!E$12</f>
        <v>6974.8887217970105</v>
      </c>
      <c r="O228" s="24">
        <f ca="1">E228*'Balance y flujos'!F$12</f>
        <v>6634.3736554614998</v>
      </c>
      <c r="P228" s="24">
        <f ca="1">F228*'Balance y flujos'!G$12</f>
        <v>6282.7914297212774</v>
      </c>
      <c r="Q228" s="24">
        <f ca="1">G228*'Balance y flujos'!H$12</f>
        <v>-777131.34518677508</v>
      </c>
      <c r="R228" s="24">
        <f ca="1">H228*'Balance y flujos'!I$12</f>
        <v>18677.951222860731</v>
      </c>
      <c r="S228" s="24">
        <f ca="1">I228*'Balance y flujos'!J$12</f>
        <v>17541.531333144645</v>
      </c>
      <c r="T228" s="24">
        <f ca="1">J228*'Balance y flujos'!K$12</f>
        <v>16447.022147546497</v>
      </c>
      <c r="U228" s="24">
        <f ca="1">K228*'Balance y flujos'!L$12</f>
        <v>15400.990861273298</v>
      </c>
      <c r="V228" s="24">
        <f ca="1">L228*'Balance y flujos'!M$12</f>
        <v>582875.8432415576</v>
      </c>
      <c r="W228" s="18">
        <f t="shared" ca="1" si="21"/>
        <v>-99003.570354801021</v>
      </c>
      <c r="X228" s="18">
        <f ca="1">'Metrics and Escenarios'!$N$13-W228</f>
        <v>101911.6171106078</v>
      </c>
    </row>
    <row r="229" spans="1:24" x14ac:dyDescent="0.25">
      <c r="A229">
        <v>224</v>
      </c>
      <c r="B229" s="18">
        <f t="shared" ca="1" si="20"/>
        <v>191.60406993348946</v>
      </c>
      <c r="C229" s="23">
        <f t="shared" ca="1" si="22"/>
        <v>0.97469439501869037</v>
      </c>
      <c r="D229" s="23">
        <f t="shared" ca="1" si="23"/>
        <v>0.94349097251849912</v>
      </c>
      <c r="E229" s="23">
        <f t="shared" ca="1" si="23"/>
        <v>0.90824248773569394</v>
      </c>
      <c r="F229" s="23">
        <f t="shared" ca="1" si="23"/>
        <v>0.87047429284300903</v>
      </c>
      <c r="G229" s="23">
        <f t="shared" ca="1" si="23"/>
        <v>0.83138552361128937</v>
      </c>
      <c r="H229" s="23">
        <f t="shared" ca="1" si="23"/>
        <v>0.79189268264097046</v>
      </c>
      <c r="I229" s="23">
        <f t="shared" ca="1" si="23"/>
        <v>0.75267244544242129</v>
      </c>
      <c r="J229" s="23">
        <f t="shared" ca="1" si="23"/>
        <v>0.71421211316797684</v>
      </c>
      <c r="K229" s="23">
        <f t="shared" ca="1" si="23"/>
        <v>0.67684623618050443</v>
      </c>
      <c r="L229" s="23">
        <f t="shared" ca="1" si="23"/>
        <v>0.64079742997851119</v>
      </c>
      <c r="M229" s="24">
        <f ca="1">C229*'Balance y flujos'!D$12</f>
        <v>7380.2461027210193</v>
      </c>
      <c r="N229" s="24">
        <f ca="1">D229*'Balance y flujos'!E$12</f>
        <v>7143.9782648474074</v>
      </c>
      <c r="O229" s="24">
        <f ca="1">E229*'Balance y flujos'!F$12</f>
        <v>6877.081795785296</v>
      </c>
      <c r="P229" s="24">
        <f ca="1">F229*'Balance y flujos'!G$12</f>
        <v>6591.106443317818</v>
      </c>
      <c r="Q229" s="24">
        <f ca="1">G229*'Balance y flujos'!H$12</f>
        <v>-825090.3917198485</v>
      </c>
      <c r="R229" s="24">
        <f ca="1">H229*'Balance y flujos'!I$12</f>
        <v>20069.555828872155</v>
      </c>
      <c r="S229" s="24">
        <f ca="1">I229*'Balance y flujos'!J$12</f>
        <v>19075.566671840428</v>
      </c>
      <c r="T229" s="24">
        <f ca="1">J229*'Balance y flujos'!K$12</f>
        <v>18100.836379845936</v>
      </c>
      <c r="U229" s="24">
        <f ca="1">K229*'Balance y flujos'!L$12</f>
        <v>17153.843724485279</v>
      </c>
      <c r="V229" s="24">
        <f ca="1">L229*'Balance y flujos'!M$12</f>
        <v>657037.6606030215</v>
      </c>
      <c r="W229" s="18">
        <f t="shared" ca="1" si="21"/>
        <v>-65660.515905111679</v>
      </c>
      <c r="X229" s="18">
        <f ca="1">'Metrics and Escenarios'!$N$13-W229</f>
        <v>68568.562660918455</v>
      </c>
    </row>
    <row r="230" spans="1:24" x14ac:dyDescent="0.25">
      <c r="A230">
        <v>225</v>
      </c>
      <c r="B230" s="18">
        <f t="shared" ca="1" si="20"/>
        <v>114.03043641424382</v>
      </c>
      <c r="C230" s="23">
        <f t="shared" ca="1" si="22"/>
        <v>0.98228485651783337</v>
      </c>
      <c r="D230" s="23">
        <f t="shared" ca="1" si="23"/>
        <v>0.9582431189542201</v>
      </c>
      <c r="E230" s="23">
        <f t="shared" ca="1" si="23"/>
        <v>0.92962705536398405</v>
      </c>
      <c r="F230" s="23">
        <f t="shared" ca="1" si="23"/>
        <v>0.89790806063615591</v>
      </c>
      <c r="G230" s="23">
        <f t="shared" ca="1" si="23"/>
        <v>0.86426586134759908</v>
      </c>
      <c r="H230" s="23">
        <f t="shared" ca="1" si="23"/>
        <v>0.82962190514176981</v>
      </c>
      <c r="I230" s="23">
        <f t="shared" ca="1" si="23"/>
        <v>0.79467376918597599</v>
      </c>
      <c r="J230" s="23">
        <f t="shared" ca="1" si="23"/>
        <v>0.75993955886019648</v>
      </c>
      <c r="K230" s="23">
        <f t="shared" ca="1" si="23"/>
        <v>0.72578976427189867</v>
      </c>
      <c r="L230" s="23">
        <f t="shared" ca="1" si="23"/>
        <v>0.69248530569272604</v>
      </c>
      <c r="M230" s="24">
        <f ca="1">C230*'Balance y flujos'!D$12</f>
        <v>7437.719988056976</v>
      </c>
      <c r="N230" s="24">
        <f ca="1">D230*'Balance y flujos'!E$12</f>
        <v>7255.6794009116111</v>
      </c>
      <c r="O230" s="24">
        <f ca="1">E230*'Balance y flujos'!F$12</f>
        <v>7039.0026734507883</v>
      </c>
      <c r="P230" s="24">
        <f ca="1">F230*'Balance y flujos'!G$12</f>
        <v>6798.8309966476263</v>
      </c>
      <c r="Q230" s="24">
        <f ca="1">G230*'Balance y flujos'!H$12</f>
        <v>-857721.76425673289</v>
      </c>
      <c r="R230" s="24">
        <f ca="1">H230*'Balance y flujos'!I$12</f>
        <v>21025.757033856691</v>
      </c>
      <c r="S230" s="24">
        <f ca="1">I230*'Balance y flujos'!J$12</f>
        <v>20140.039081089828</v>
      </c>
      <c r="T230" s="24">
        <f ca="1">J230*'Balance y flujos'!K$12</f>
        <v>19259.742812938715</v>
      </c>
      <c r="U230" s="24">
        <f ca="1">K230*'Balance y flujos'!L$12</f>
        <v>18394.257850066428</v>
      </c>
      <c r="V230" s="24">
        <f ca="1">L230*'Balance y flujos'!M$12</f>
        <v>710035.50259178586</v>
      </c>
      <c r="W230" s="18">
        <f t="shared" ca="1" si="21"/>
        <v>-40335.231827928335</v>
      </c>
      <c r="X230" s="18">
        <f ca="1">'Metrics and Escenarios'!$N$13-W230</f>
        <v>43243.278583735111</v>
      </c>
    </row>
    <row r="231" spans="1:24" x14ac:dyDescent="0.25">
      <c r="A231">
        <v>226</v>
      </c>
      <c r="B231" s="18">
        <f t="shared" ca="1" si="20"/>
        <v>-160.93261025661621</v>
      </c>
      <c r="C231" s="23">
        <f t="shared" ca="1" si="22"/>
        <v>1.0096688137436531</v>
      </c>
      <c r="D231" s="23">
        <f t="shared" ca="1" si="23"/>
        <v>1.012415291457706</v>
      </c>
      <c r="E231" s="23">
        <f t="shared" ca="1" si="23"/>
        <v>1.0095625568470703</v>
      </c>
      <c r="F231" s="23">
        <f t="shared" ca="1" si="23"/>
        <v>1.0023002619343091</v>
      </c>
      <c r="G231" s="23">
        <f t="shared" ca="1" si="23"/>
        <v>0.99164180132145308</v>
      </c>
      <c r="H231" s="23">
        <f t="shared" ca="1" si="23"/>
        <v>0.97842867209788309</v>
      </c>
      <c r="I231" s="23">
        <f t="shared" ca="1" si="23"/>
        <v>0.96333941915545351</v>
      </c>
      <c r="J231" s="23">
        <f t="shared" ca="1" si="23"/>
        <v>0.94691500720520427</v>
      </c>
      <c r="K231" s="23">
        <f t="shared" ca="1" si="23"/>
        <v>0.92957466679450074</v>
      </c>
      <c r="L231" s="23">
        <f t="shared" ca="1" si="23"/>
        <v>0.91164445791938886</v>
      </c>
      <c r="M231" s="24">
        <f ca="1">C231*'Balance y flujos'!D$12</f>
        <v>7645.0673829181724</v>
      </c>
      <c r="N231" s="24">
        <f ca="1">D231*'Balance y flujos'!E$12</f>
        <v>7665.8633180840461</v>
      </c>
      <c r="O231" s="24">
        <f ca="1">E231*'Balance y flujos'!F$12</f>
        <v>7644.2628209437726</v>
      </c>
      <c r="P231" s="24">
        <f ca="1">F231*'Balance y flujos'!G$12</f>
        <v>7589.2737659121294</v>
      </c>
      <c r="Q231" s="24">
        <f ca="1">G231*'Balance y flujos'!H$12</f>
        <v>-984133.23188994685</v>
      </c>
      <c r="R231" s="24">
        <f ca="1">H231*'Balance y flujos'!I$12</f>
        <v>24797.083354463321</v>
      </c>
      <c r="S231" s="24">
        <f ca="1">I231*'Balance y flujos'!J$12</f>
        <v>24414.664611390574</v>
      </c>
      <c r="T231" s="24">
        <f ca="1">J231*'Balance y flujos'!K$12</f>
        <v>23998.407888961217</v>
      </c>
      <c r="U231" s="24">
        <f ca="1">K231*'Balance y flujos'!L$12</f>
        <v>23558.938074940917</v>
      </c>
      <c r="V231" s="24">
        <f ca="1">L231*'Balance y flujos'!M$12</f>
        <v>934748.97668230592</v>
      </c>
      <c r="W231" s="18">
        <f t="shared" ca="1" si="21"/>
        <v>77929.306009973283</v>
      </c>
      <c r="X231" s="18">
        <f ca="1">'Metrics and Escenarios'!$N$13-W231</f>
        <v>-75021.259254166507</v>
      </c>
    </row>
    <row r="232" spans="1:24" x14ac:dyDescent="0.25">
      <c r="A232">
        <v>227</v>
      </c>
      <c r="B232" s="18">
        <f t="shared" ca="1" si="20"/>
        <v>-93.232869658520329</v>
      </c>
      <c r="C232" s="23">
        <f t="shared" ca="1" si="22"/>
        <v>1.0028564677872271</v>
      </c>
      <c r="D232" s="23">
        <f t="shared" ca="1" si="23"/>
        <v>0.99879962664634447</v>
      </c>
      <c r="E232" s="23">
        <f t="shared" ca="1" si="23"/>
        <v>0.98926523608843164</v>
      </c>
      <c r="F232" s="23">
        <f t="shared" ca="1" si="23"/>
        <v>0.97552228366112748</v>
      </c>
      <c r="G232" s="23">
        <f t="shared" ca="1" si="23"/>
        <v>0.95863661699057501</v>
      </c>
      <c r="H232" s="23">
        <f t="shared" ca="1" si="23"/>
        <v>0.93948142234060994</v>
      </c>
      <c r="I232" s="23">
        <f t="shared" ca="1" si="23"/>
        <v>0.91875178323586104</v>
      </c>
      <c r="J232" s="23">
        <f t="shared" ca="1" si="23"/>
        <v>0.89699433555416097</v>
      </c>
      <c r="K232" s="23">
        <f t="shared" ca="1" si="23"/>
        <v>0.87462687554338159</v>
      </c>
      <c r="L232" s="23">
        <f t="shared" ca="1" si="23"/>
        <v>0.85196915633803527</v>
      </c>
      <c r="M232" s="24">
        <f ca="1">C232*'Balance y flujos'!D$12</f>
        <v>7593.4852768218952</v>
      </c>
      <c r="N232" s="24">
        <f ca="1">D232*'Balance y flujos'!E$12</f>
        <v>7562.7674578087026</v>
      </c>
      <c r="O232" s="24">
        <f ca="1">E232*'Balance y flujos'!F$12</f>
        <v>7490.5744205690589</v>
      </c>
      <c r="P232" s="24">
        <f ca="1">F232*'Balance y flujos'!G$12</f>
        <v>7386.5147567299673</v>
      </c>
      <c r="Q232" s="24">
        <f ca="1">G232*'Balance y flujos'!H$12</f>
        <v>-951377.95807899418</v>
      </c>
      <c r="R232" s="24">
        <f ca="1">H232*'Balance y flujos'!I$12</f>
        <v>23810.0127317398</v>
      </c>
      <c r="S232" s="24">
        <f ca="1">I232*'Balance y flujos'!J$12</f>
        <v>23284.645269146702</v>
      </c>
      <c r="T232" s="24">
        <f ca="1">J232*'Balance y flujos'!K$12</f>
        <v>22733.22924963586</v>
      </c>
      <c r="U232" s="24">
        <f ca="1">K232*'Balance y flujos'!L$12</f>
        <v>22166.353210398702</v>
      </c>
      <c r="V232" s="24">
        <f ca="1">L232*'Balance y flujos'!M$12</f>
        <v>873561.27724333166</v>
      </c>
      <c r="W232" s="18">
        <f t="shared" ca="1" si="21"/>
        <v>44210.901537188096</v>
      </c>
      <c r="X232" s="18">
        <f ca="1">'Metrics and Escenarios'!$N$13-W232</f>
        <v>-41302.85478138132</v>
      </c>
    </row>
    <row r="233" spans="1:24" x14ac:dyDescent="0.25">
      <c r="A233">
        <v>228</v>
      </c>
      <c r="B233" s="18">
        <f t="shared" ca="1" si="20"/>
        <v>-28.905724667267034</v>
      </c>
      <c r="C233" s="23">
        <f t="shared" ca="1" si="22"/>
        <v>0.99642608303496216</v>
      </c>
      <c r="D233" s="23">
        <f t="shared" ca="1" si="23"/>
        <v>0.98603194790597914</v>
      </c>
      <c r="E233" s="23">
        <f t="shared" ca="1" si="23"/>
        <v>0.97035728458809989</v>
      </c>
      <c r="F233" s="23">
        <f t="shared" ca="1" si="23"/>
        <v>0.9507414416911838</v>
      </c>
      <c r="G233" s="23">
        <f t="shared" ca="1" si="23"/>
        <v>0.92829401758899777</v>
      </c>
      <c r="H233" s="23">
        <f t="shared" ca="1" si="23"/>
        <v>0.90391177145189827</v>
      </c>
      <c r="I233" s="23">
        <f t="shared" ca="1" si="23"/>
        <v>0.87829891885306932</v>
      </c>
      <c r="J233" s="23">
        <f t="shared" ca="1" si="23"/>
        <v>0.85200111129690048</v>
      </c>
      <c r="K233" s="23">
        <f t="shared" ca="1" si="23"/>
        <v>0.82542874063974891</v>
      </c>
      <c r="L233" s="23">
        <f t="shared" ca="1" si="23"/>
        <v>0.79888993249627738</v>
      </c>
      <c r="M233" s="24">
        <f ca="1">C233*'Balance y flujos'!D$12</f>
        <v>7544.7953261569073</v>
      </c>
      <c r="N233" s="24">
        <f ca="1">D233*'Balance y flujos'!E$12</f>
        <v>7466.0924263876304</v>
      </c>
      <c r="O233" s="24">
        <f ca="1">E233*'Balance y flujos'!F$12</f>
        <v>7347.4061248612688</v>
      </c>
      <c r="P233" s="24">
        <f ca="1">F233*'Balance y flujos'!G$12</f>
        <v>7198.8777770720353</v>
      </c>
      <c r="Q233" s="24">
        <f ca="1">G233*'Balance y flujos'!H$12</f>
        <v>-921265.10848630511</v>
      </c>
      <c r="R233" s="24">
        <f ca="1">H233*'Balance y flujos'!I$12</f>
        <v>22908.543239757961</v>
      </c>
      <c r="S233" s="24">
        <f ca="1">I233*'Balance y flujos'!J$12</f>
        <v>22259.416676983637</v>
      </c>
      <c r="T233" s="24">
        <f ca="1">J233*'Balance y flujos'!K$12</f>
        <v>21592.930764820267</v>
      </c>
      <c r="U233" s="24">
        <f ca="1">K233*'Balance y flujos'!L$12</f>
        <v>20919.486385171953</v>
      </c>
      <c r="V233" s="24">
        <f ca="1">L233*'Balance y flujos'!M$12</f>
        <v>819136.82510284428</v>
      </c>
      <c r="W233" s="18">
        <f t="shared" ca="1" si="21"/>
        <v>15109.265337750898</v>
      </c>
      <c r="X233" s="18">
        <f ca="1">'Metrics and Escenarios'!$N$13-W233</f>
        <v>-12201.218581944122</v>
      </c>
    </row>
    <row r="234" spans="1:24" x14ac:dyDescent="0.25">
      <c r="A234">
        <v>229</v>
      </c>
      <c r="B234" s="18">
        <f t="shared" ca="1" si="20"/>
        <v>95.836101026401138</v>
      </c>
      <c r="C234" s="23">
        <f t="shared" ca="1" si="22"/>
        <v>0.9840736853645522</v>
      </c>
      <c r="D234" s="23">
        <f t="shared" ca="1" si="23"/>
        <v>0.96173639021234048</v>
      </c>
      <c r="E234" s="23">
        <f t="shared" ca="1" si="23"/>
        <v>0.93471511273420793</v>
      </c>
      <c r="F234" s="23">
        <f t="shared" ca="1" si="23"/>
        <v>0.90446663362444091</v>
      </c>
      <c r="G234" s="23">
        <f t="shared" ca="1" si="23"/>
        <v>0.87216410416967016</v>
      </c>
      <c r="H234" s="23">
        <f t="shared" ca="1" si="23"/>
        <v>0.83872817095614272</v>
      </c>
      <c r="I234" s="23">
        <f t="shared" ca="1" si="23"/>
        <v>0.80485948708884314</v>
      </c>
      <c r="J234" s="23">
        <f t="shared" ca="1" si="23"/>
        <v>0.77108172805638953</v>
      </c>
      <c r="K234" s="23">
        <f t="shared" ca="1" si="23"/>
        <v>0.73777233942405041</v>
      </c>
      <c r="L234" s="23">
        <f t="shared" ca="1" si="23"/>
        <v>0.70519993193706842</v>
      </c>
      <c r="M234" s="24">
        <f ca="1">C234*'Balance y flujos'!D$12</f>
        <v>7451.2647434099381</v>
      </c>
      <c r="N234" s="24">
        <f ca="1">D234*'Balance y flujos'!E$12</f>
        <v>7282.1299496377023</v>
      </c>
      <c r="O234" s="24">
        <f ca="1">E234*'Balance y flujos'!F$12</f>
        <v>7077.5287137860214</v>
      </c>
      <c r="P234" s="24">
        <f ca="1">F234*'Balance y flujos'!G$12</f>
        <v>6848.4915702423614</v>
      </c>
      <c r="Q234" s="24">
        <f ca="1">G234*'Balance y flujos'!H$12</f>
        <v>-865560.20271745359</v>
      </c>
      <c r="R234" s="24">
        <f ca="1">H234*'Balance y flujos'!I$12</f>
        <v>21256.544253085191</v>
      </c>
      <c r="S234" s="24">
        <f ca="1">I234*'Balance y flujos'!J$12</f>
        <v>20398.183699154721</v>
      </c>
      <c r="T234" s="24">
        <f ca="1">J234*'Balance y flujos'!K$12</f>
        <v>19542.127524452866</v>
      </c>
      <c r="U234" s="24">
        <f ca="1">K234*'Balance y flujos'!L$12</f>
        <v>18697.941627251668</v>
      </c>
      <c r="V234" s="24">
        <f ca="1">L234*'Balance y flujos'!M$12</f>
        <v>723072.36555689585</v>
      </c>
      <c r="W234" s="18">
        <f t="shared" ca="1" si="21"/>
        <v>-33933.625079537276</v>
      </c>
      <c r="X234" s="18">
        <f ca="1">'Metrics and Escenarios'!$N$13-W234</f>
        <v>36841.671835344052</v>
      </c>
    </row>
    <row r="235" spans="1:24" x14ac:dyDescent="0.25">
      <c r="A235">
        <v>230</v>
      </c>
      <c r="B235" s="18">
        <f t="shared" ca="1" si="20"/>
        <v>-195.38518303640336</v>
      </c>
      <c r="C235" s="23">
        <f t="shared" ca="1" si="22"/>
        <v>1.0131533817424216</v>
      </c>
      <c r="D235" s="23">
        <f t="shared" ca="1" si="23"/>
        <v>1.0194154433877796</v>
      </c>
      <c r="E235" s="23">
        <f t="shared" ca="1" si="23"/>
        <v>1.0200512762177831</v>
      </c>
      <c r="F235" s="23">
        <f t="shared" ca="1" si="23"/>
        <v>1.0162086065556823</v>
      </c>
      <c r="G235" s="23">
        <f t="shared" ca="1" si="23"/>
        <v>1.0088720878309445</v>
      </c>
      <c r="H235" s="23">
        <f t="shared" ca="1" si="23"/>
        <v>0.99886479854631505</v>
      </c>
      <c r="I235" s="23">
        <f t="shared" ca="1" si="23"/>
        <v>0.98685449869087072</v>
      </c>
      <c r="J235" s="23">
        <f t="shared" ca="1" si="23"/>
        <v>0.97337693114453772</v>
      </c>
      <c r="K235" s="23">
        <f t="shared" ca="1" si="23"/>
        <v>0.95884980802051956</v>
      </c>
      <c r="L235" s="23">
        <f t="shared" ca="1" si="23"/>
        <v>0.94360027415095127</v>
      </c>
      <c r="M235" s="24">
        <f ca="1">C235*'Balance y flujos'!D$12</f>
        <v>7671.4520318132591</v>
      </c>
      <c r="N235" s="24">
        <f ca="1">D235*'Balance y flujos'!E$12</f>
        <v>7718.8674640649915</v>
      </c>
      <c r="O235" s="24">
        <f ca="1">E235*'Balance y flujos'!F$12</f>
        <v>7723.6818990197817</v>
      </c>
      <c r="P235" s="24">
        <f ca="1">F235*'Balance y flujos'!G$12</f>
        <v>7694.5857557130175</v>
      </c>
      <c r="Q235" s="24">
        <f ca="1">G235*'Balance y flujos'!H$12</f>
        <v>-1001233.0531423173</v>
      </c>
      <c r="R235" s="24">
        <f ca="1">H235*'Balance y flujos'!I$12</f>
        <v>25315.01209616461</v>
      </c>
      <c r="S235" s="24">
        <f ca="1">I235*'Balance y flujos'!J$12</f>
        <v>25010.625670132158</v>
      </c>
      <c r="T235" s="24">
        <f ca="1">J235*'Balance y flujos'!K$12</f>
        <v>24669.053131026933</v>
      </c>
      <c r="U235" s="24">
        <f ca="1">K235*'Balance y flujos'!L$12</f>
        <v>24300.880883749622</v>
      </c>
      <c r="V235" s="24">
        <f ca="1">L235*'Balance y flujos'!M$12</f>
        <v>967514.6741666887</v>
      </c>
      <c r="W235" s="18">
        <f t="shared" ca="1" si="21"/>
        <v>96385.779956055689</v>
      </c>
      <c r="X235" s="18">
        <f ca="1">'Metrics and Escenarios'!$N$13-W235</f>
        <v>-93477.733200248913</v>
      </c>
    </row>
    <row r="236" spans="1:24" x14ac:dyDescent="0.25">
      <c r="A236">
        <v>231</v>
      </c>
      <c r="B236" s="18">
        <f t="shared" ca="1" si="20"/>
        <v>180.35191969320317</v>
      </c>
      <c r="C236" s="23">
        <f t="shared" ca="1" si="22"/>
        <v>0.97579175306189914</v>
      </c>
      <c r="D236" s="23">
        <f t="shared" ca="1" si="23"/>
        <v>0.94561662387086109</v>
      </c>
      <c r="E236" s="23">
        <f t="shared" ca="1" si="23"/>
        <v>0.9113135725435817</v>
      </c>
      <c r="F236" s="23">
        <f t="shared" ca="1" si="23"/>
        <v>0.87440100601681647</v>
      </c>
      <c r="G236" s="23">
        <f t="shared" ca="1" si="23"/>
        <v>0.83607614353839388</v>
      </c>
      <c r="H236" s="23">
        <f t="shared" ca="1" si="23"/>
        <v>0.7972570677891454</v>
      </c>
      <c r="I236" s="23">
        <f t="shared" ca="1" si="23"/>
        <v>0.75862428291758988</v>
      </c>
      <c r="J236" s="23">
        <f t="shared" ca="1" si="23"/>
        <v>0.72067027443978293</v>
      </c>
      <c r="K236" s="23">
        <f t="shared" ca="1" si="23"/>
        <v>0.68373543854203578</v>
      </c>
      <c r="L236" s="23">
        <f t="shared" ca="1" si="23"/>
        <v>0.64804849747950255</v>
      </c>
      <c r="M236" s="24">
        <f ca="1">C236*'Balance y flujos'!D$12</f>
        <v>7388.5551403671479</v>
      </c>
      <c r="N236" s="24">
        <f ca="1">D236*'Balance y flujos'!E$12</f>
        <v>7160.0733918833148</v>
      </c>
      <c r="O236" s="24">
        <f ca="1">E236*'Balance y flujos'!F$12</f>
        <v>6900.3356092886606</v>
      </c>
      <c r="P236" s="24">
        <f ca="1">F236*'Balance y flujos'!G$12</f>
        <v>6620.8389520360397</v>
      </c>
      <c r="Q236" s="24">
        <f ca="1">G236*'Balance y flujos'!H$12</f>
        <v>-829745.49494590983</v>
      </c>
      <c r="R236" s="24">
        <f ca="1">H236*'Balance y flujos'!I$12</f>
        <v>20205.509638749296</v>
      </c>
      <c r="S236" s="24">
        <f ca="1">I236*'Balance y flujos'!J$12</f>
        <v>19226.408745660203</v>
      </c>
      <c r="T236" s="24">
        <f ca="1">J236*'Balance y flujos'!K$12</f>
        <v>18264.510613788992</v>
      </c>
      <c r="U236" s="24">
        <f ca="1">K236*'Balance y flujos'!L$12</f>
        <v>17328.442170009541</v>
      </c>
      <c r="V236" s="24">
        <f ca="1">L236*'Balance y flujos'!M$12</f>
        <v>664472.49758088787</v>
      </c>
      <c r="W236" s="18">
        <f t="shared" ca="1" si="21"/>
        <v>-62178.323103238712</v>
      </c>
      <c r="X236" s="18">
        <f ca="1">'Metrics and Escenarios'!$N$13-W236</f>
        <v>65086.369859045488</v>
      </c>
    </row>
    <row r="237" spans="1:24" x14ac:dyDescent="0.25">
      <c r="A237">
        <v>232</v>
      </c>
      <c r="B237" s="18">
        <f t="shared" ca="1" si="20"/>
        <v>-128.6536663842146</v>
      </c>
      <c r="C237" s="23">
        <f t="shared" ca="1" si="22"/>
        <v>1.0064149638139976</v>
      </c>
      <c r="D237" s="23">
        <f t="shared" ca="1" si="23"/>
        <v>1.0059004041789259</v>
      </c>
      <c r="E237" s="23">
        <f t="shared" ca="1" si="23"/>
        <v>0.99983345570877735</v>
      </c>
      <c r="F237" s="23">
        <f t="shared" ca="1" si="23"/>
        <v>0.9894421721161778</v>
      </c>
      <c r="G237" s="23">
        <f t="shared" ca="1" si="23"/>
        <v>0.97576568696869359</v>
      </c>
      <c r="H237" s="23">
        <f t="shared" ca="1" si="23"/>
        <v>0.95966140844077918</v>
      </c>
      <c r="I237" s="23">
        <f t="shared" ca="1" si="23"/>
        <v>0.94181658652554956</v>
      </c>
      <c r="J237" s="23">
        <f t="shared" ca="1" si="23"/>
        <v>0.92277569214542232</v>
      </c>
      <c r="K237" s="23">
        <f t="shared" ca="1" si="23"/>
        <v>0.9029580395555975</v>
      </c>
      <c r="L237" s="23">
        <f t="shared" ca="1" si="23"/>
        <v>0.88268740342451157</v>
      </c>
      <c r="M237" s="24">
        <f ca="1">C237*'Balance y flujos'!D$12</f>
        <v>7620.4296981372736</v>
      </c>
      <c r="N237" s="24">
        <f ca="1">D237*'Balance y flujos'!E$12</f>
        <v>7616.5335264133328</v>
      </c>
      <c r="O237" s="24">
        <f ca="1">E237*'Balance y flujos'!F$12</f>
        <v>7570.5954631280047</v>
      </c>
      <c r="P237" s="24">
        <f ca="1">F237*'Balance y flujos'!G$12</f>
        <v>7491.9141547830632</v>
      </c>
      <c r="Q237" s="24">
        <f ca="1">G237*'Balance y flujos'!H$12</f>
        <v>-968377.32919704414</v>
      </c>
      <c r="R237" s="24">
        <f ca="1">H237*'Balance y flujos'!I$12</f>
        <v>24321.449908192197</v>
      </c>
      <c r="S237" s="24">
        <f ca="1">I237*'Balance y flujos'!J$12</f>
        <v>23869.194624698997</v>
      </c>
      <c r="T237" s="24">
        <f ca="1">J237*'Balance y flujos'!K$12</f>
        <v>23386.626340927043</v>
      </c>
      <c r="U237" s="24">
        <f ca="1">K237*'Balance y flujos'!L$12</f>
        <v>22884.372066115153</v>
      </c>
      <c r="V237" s="24">
        <f ca="1">L237*'Balance y flujos'!M$12</f>
        <v>905058.04089951667</v>
      </c>
      <c r="W237" s="18">
        <f t="shared" ca="1" si="21"/>
        <v>61441.827484867536</v>
      </c>
      <c r="X237" s="18">
        <f ca="1">'Metrics and Escenarios'!$N$13-W237</f>
        <v>-58533.78072906076</v>
      </c>
    </row>
    <row r="238" spans="1:24" x14ac:dyDescent="0.25">
      <c r="A238">
        <v>233</v>
      </c>
      <c r="B238" s="18">
        <f t="shared" ca="1" si="20"/>
        <v>58.007086575897937</v>
      </c>
      <c r="C238" s="23">
        <f t="shared" ca="1" si="22"/>
        <v>0.98780338923425537</v>
      </c>
      <c r="D238" s="23">
        <f t="shared" ca="1" si="23"/>
        <v>0.96904029327796515</v>
      </c>
      <c r="E238" s="23">
        <f t="shared" ca="1" si="23"/>
        <v>0.9453833389595927</v>
      </c>
      <c r="F238" s="23">
        <f t="shared" ca="1" si="23"/>
        <v>0.91825673624357551</v>
      </c>
      <c r="G238" s="23">
        <f t="shared" ca="1" si="23"/>
        <v>0.88881765881638841</v>
      </c>
      <c r="H238" s="23">
        <f t="shared" ca="1" si="23"/>
        <v>0.85798281567094281</v>
      </c>
      <c r="I238" s="23">
        <f t="shared" ca="1" si="23"/>
        <v>0.82645710976067388</v>
      </c>
      <c r="J238" s="23">
        <f t="shared" ca="1" si="23"/>
        <v>0.79477382885539993</v>
      </c>
      <c r="K238" s="23">
        <f t="shared" ca="1" si="23"/>
        <v>0.7633231039488132</v>
      </c>
      <c r="L238" s="23">
        <f t="shared" ca="1" si="23"/>
        <v>0.73238795626299869</v>
      </c>
      <c r="M238" s="24">
        <f ca="1">C238*'Balance y flujos'!D$12</f>
        <v>7479.505525945835</v>
      </c>
      <c r="N238" s="24">
        <f ca="1">D238*'Balance y flujos'!E$12</f>
        <v>7337.4340556325824</v>
      </c>
      <c r="O238" s="24">
        <f ca="1">E238*'Balance y flujos'!F$12</f>
        <v>7158.3069920086355</v>
      </c>
      <c r="P238" s="24">
        <f ca="1">F238*'Balance y flujos'!G$12</f>
        <v>6952.9082485685358</v>
      </c>
      <c r="Q238" s="24">
        <f ca="1">G238*'Balance y flujos'!H$12</f>
        <v>-882087.65903796209</v>
      </c>
      <c r="R238" s="24">
        <f ca="1">H238*'Balance y flujos'!I$12</f>
        <v>21744.529778825905</v>
      </c>
      <c r="S238" s="24">
        <f ca="1">I238*'Balance y flujos'!J$12</f>
        <v>20945.549148394188</v>
      </c>
      <c r="T238" s="24">
        <f ca="1">J238*'Balance y flujos'!K$12</f>
        <v>20142.574971578204</v>
      </c>
      <c r="U238" s="24">
        <f ca="1">K238*'Balance y flujos'!L$12</f>
        <v>19345.494643387548</v>
      </c>
      <c r="V238" s="24">
        <f ca="1">L238*'Balance y flujos'!M$12</f>
        <v>750949.43725508649</v>
      </c>
      <c r="W238" s="18">
        <f t="shared" ca="1" si="21"/>
        <v>-20031.918418534216</v>
      </c>
      <c r="X238" s="18">
        <f ca="1">'Metrics and Escenarios'!$N$13-W238</f>
        <v>22939.965174340992</v>
      </c>
    </row>
    <row r="239" spans="1:24" x14ac:dyDescent="0.25">
      <c r="A239">
        <v>234</v>
      </c>
      <c r="B239" s="18">
        <f t="shared" ca="1" si="20"/>
        <v>-256.46734452131909</v>
      </c>
      <c r="C239" s="23">
        <f t="shared" ca="1" si="22"/>
        <v>1.0193608806619563</v>
      </c>
      <c r="D239" s="23">
        <f t="shared" ca="1" si="23"/>
        <v>1.031945443249606</v>
      </c>
      <c r="E239" s="23">
        <f t="shared" ca="1" si="23"/>
        <v>1.0389156710785283</v>
      </c>
      <c r="F239" s="23">
        <f t="shared" ca="1" si="23"/>
        <v>1.0413432997516454</v>
      </c>
      <c r="G239" s="23">
        <f t="shared" ca="1" si="23"/>
        <v>1.0401594751101761</v>
      </c>
      <c r="H239" s="23">
        <f t="shared" ca="1" si="23"/>
        <v>1.0361515849031748</v>
      </c>
      <c r="I239" s="23">
        <f t="shared" ca="1" si="23"/>
        <v>1.0299650245155461</v>
      </c>
      <c r="J239" s="23">
        <f t="shared" ca="1" si="23"/>
        <v>1.0221230115279161</v>
      </c>
      <c r="K239" s="23">
        <f t="shared" ca="1" si="23"/>
        <v>1.013037370855741</v>
      </c>
      <c r="L239" s="23">
        <f t="shared" ca="1" si="23"/>
        <v>1.0030341142086274</v>
      </c>
      <c r="M239" s="24">
        <f ca="1">C239*'Balance y flujos'!D$12</f>
        <v>7718.4543229341207</v>
      </c>
      <c r="N239" s="24">
        <f ca="1">D239*'Balance y flujos'!E$12</f>
        <v>7813.7428251216907</v>
      </c>
      <c r="O239" s="24">
        <f ca="1">E239*'Balance y flujos'!F$12</f>
        <v>7866.5203901024506</v>
      </c>
      <c r="P239" s="24">
        <f ca="1">F239*'Balance y flujos'!G$12</f>
        <v>7884.9020460811771</v>
      </c>
      <c r="Q239" s="24">
        <f ca="1">G239*'Balance y flujos'!H$12</f>
        <v>-1032283.5368144163</v>
      </c>
      <c r="R239" s="24">
        <f ca="1">H239*'Balance y flujos'!I$12</f>
        <v>26260.000295793554</v>
      </c>
      <c r="S239" s="24">
        <f ca="1">I239*'Balance y flujos'!J$12</f>
        <v>26103.209455557317</v>
      </c>
      <c r="T239" s="24">
        <f ca="1">J239*'Balance y flujos'!K$12</f>
        <v>25904.463184861776</v>
      </c>
      <c r="U239" s="24">
        <f ca="1">K239*'Balance y flujos'!L$12</f>
        <v>25674.198684748997</v>
      </c>
      <c r="V239" s="24">
        <f ca="1">L239*'Balance y flujos'!M$12</f>
        <v>1028454.7925336728</v>
      </c>
      <c r="W239" s="18">
        <f t="shared" ca="1" si="21"/>
        <v>131396.74692445749</v>
      </c>
      <c r="X239" s="18">
        <f ca="1">'Metrics and Escenarios'!$N$13-W239</f>
        <v>-128488.70016865071</v>
      </c>
    </row>
    <row r="240" spans="1:24" x14ac:dyDescent="0.25">
      <c r="A240">
        <v>235</v>
      </c>
      <c r="B240" s="18">
        <f t="shared" ca="1" si="20"/>
        <v>-1.4757516625285987</v>
      </c>
      <c r="C240" s="23">
        <f t="shared" ca="1" si="22"/>
        <v>0.99369663412594222</v>
      </c>
      <c r="D240" s="23">
        <f t="shared" ca="1" si="23"/>
        <v>0.98063739274325268</v>
      </c>
      <c r="E240" s="23">
        <f t="shared" ca="1" si="23"/>
        <v>0.96240498692324883</v>
      </c>
      <c r="F240" s="23">
        <f t="shared" ca="1" si="23"/>
        <v>0.9403669354218458</v>
      </c>
      <c r="G240" s="23">
        <f t="shared" ca="1" si="23"/>
        <v>0.91564938634582238</v>
      </c>
      <c r="H240" s="23">
        <f t="shared" ca="1" si="23"/>
        <v>0.88915695645693815</v>
      </c>
      <c r="I240" s="23">
        <f t="shared" ca="1" si="23"/>
        <v>0.86159559122370832</v>
      </c>
      <c r="J240" s="23">
        <f t="shared" ca="1" si="23"/>
        <v>0.83350846054546068</v>
      </c>
      <c r="K240" s="23">
        <f t="shared" ca="1" si="23"/>
        <v>0.80530087170796394</v>
      </c>
      <c r="L240" s="23">
        <f t="shared" ca="1" si="23"/>
        <v>0.77727421774468275</v>
      </c>
      <c r="M240" s="24">
        <f ca="1">C240*'Balance y flujos'!D$12</f>
        <v>7524.128330659325</v>
      </c>
      <c r="N240" s="24">
        <f ca="1">D240*'Balance y flujos'!E$12</f>
        <v>7425.2456287461373</v>
      </c>
      <c r="O240" s="24">
        <f ca="1">E240*'Balance y flujos'!F$12</f>
        <v>7287.1924679975</v>
      </c>
      <c r="P240" s="24">
        <f ca="1">F240*'Balance y flujos'!G$12</f>
        <v>7120.3235042114957</v>
      </c>
      <c r="Q240" s="24">
        <f ca="1">G240*'Balance y flujos'!H$12</f>
        <v>-908716.22057655791</v>
      </c>
      <c r="R240" s="24">
        <f ca="1">H240*'Balance y flujos'!I$12</f>
        <v>22534.600419250441</v>
      </c>
      <c r="S240" s="24">
        <f ca="1">I240*'Balance y flujos'!J$12</f>
        <v>21836.091176276379</v>
      </c>
      <c r="T240" s="24">
        <f ca="1">J240*'Balance y flujos'!K$12</f>
        <v>21124.257048273092</v>
      </c>
      <c r="U240" s="24">
        <f ca="1">K240*'Balance y flujos'!L$12</f>
        <v>20409.37005489412</v>
      </c>
      <c r="V240" s="24">
        <f ca="1">L240*'Balance y flujos'!M$12</f>
        <v>796973.2863802776</v>
      </c>
      <c r="W240" s="18">
        <f t="shared" ca="1" si="21"/>
        <v>3518.2744340281934</v>
      </c>
      <c r="X240" s="18">
        <f ca="1">'Metrics and Escenarios'!$N$13-W240</f>
        <v>-610.22767822141759</v>
      </c>
    </row>
    <row r="241" spans="1:24" x14ac:dyDescent="0.25">
      <c r="A241">
        <v>236</v>
      </c>
      <c r="B241" s="18">
        <f t="shared" ca="1" si="20"/>
        <v>-54.352540723810762</v>
      </c>
      <c r="C241" s="23">
        <f t="shared" ca="1" si="22"/>
        <v>0.99896489902904739</v>
      </c>
      <c r="D241" s="23">
        <f t="shared" ca="1" si="23"/>
        <v>0.99106301422936516</v>
      </c>
      <c r="E241" s="23">
        <f t="shared" ca="1" si="23"/>
        <v>0.97779338322847931</v>
      </c>
      <c r="F241" s="23">
        <f t="shared" ca="1" si="23"/>
        <v>0.96046819773977454</v>
      </c>
      <c r="G241" s="23">
        <f t="shared" ca="1" si="23"/>
        <v>0.9401805393242143</v>
      </c>
      <c r="H241" s="23">
        <f t="shared" ref="D241:L269" ca="1" si="24">EXP(-(H$4+($B241/10000))*H$3)</f>
        <v>0.91781867315304766</v>
      </c>
      <c r="I241" s="23">
        <f t="shared" ca="1" si="24"/>
        <v>0.89408402746334537</v>
      </c>
      <c r="J241" s="23">
        <f t="shared" ca="1" si="24"/>
        <v>0.86952343353070805</v>
      </c>
      <c r="K241" s="23">
        <f t="shared" ca="1" si="24"/>
        <v>0.84455095458978535</v>
      </c>
      <c r="L241" s="23">
        <f t="shared" ca="1" si="24"/>
        <v>0.81948000245609565</v>
      </c>
      <c r="M241" s="24">
        <f ca="1">C241*'Balance y flujos'!D$12</f>
        <v>7564.0188765760258</v>
      </c>
      <c r="N241" s="24">
        <f ca="1">D241*'Balance y flujos'!E$12</f>
        <v>7504.1869386937042</v>
      </c>
      <c r="O241" s="24">
        <f ca="1">E241*'Balance y flujos'!F$12</f>
        <v>7403.7111967797928</v>
      </c>
      <c r="P241" s="24">
        <f ca="1">F241*'Balance y flujos'!G$12</f>
        <v>7272.527378205069</v>
      </c>
      <c r="Q241" s="24">
        <f ca="1">G241*'Balance y flujos'!H$12</f>
        <v>-933061.62718450872</v>
      </c>
      <c r="R241" s="24">
        <f ca="1">H241*'Balance y flujos'!I$12</f>
        <v>23260.996730257502</v>
      </c>
      <c r="S241" s="24">
        <f ca="1">I241*'Balance y flujos'!J$12</f>
        <v>22659.47103468046</v>
      </c>
      <c r="T241" s="24">
        <f ca="1">J241*'Balance y flujos'!K$12</f>
        <v>22037.012686565118</v>
      </c>
      <c r="U241" s="24">
        <f ca="1">K241*'Balance y flujos'!L$12</f>
        <v>21404.115614428123</v>
      </c>
      <c r="V241" s="24">
        <f ca="1">L241*'Balance y flujos'!M$12</f>
        <v>840248.72531521751</v>
      </c>
      <c r="W241" s="18">
        <f t="shared" ca="1" si="21"/>
        <v>26293.138586894609</v>
      </c>
      <c r="X241" s="18">
        <f ca="1">'Metrics and Escenarios'!$N$13-W241</f>
        <v>-23385.091831087833</v>
      </c>
    </row>
    <row r="242" spans="1:24" x14ac:dyDescent="0.25">
      <c r="A242">
        <v>237</v>
      </c>
      <c r="B242" s="18">
        <f t="shared" ca="1" si="20"/>
        <v>595.32433864790869</v>
      </c>
      <c r="C242" s="23">
        <f t="shared" ca="1" si="22"/>
        <v>0.93612775166625439</v>
      </c>
      <c r="D242" s="23">
        <f t="shared" ca="1" si="24"/>
        <v>0.87030414537633793</v>
      </c>
      <c r="E242" s="23">
        <f t="shared" ca="1" si="24"/>
        <v>0.80464027911967262</v>
      </c>
      <c r="F242" s="23">
        <f t="shared" ca="1" si="24"/>
        <v>0.7406662506126549</v>
      </c>
      <c r="G242" s="23">
        <f t="shared" ca="1" si="24"/>
        <v>0.67941591480583907</v>
      </c>
      <c r="H242" s="23">
        <f t="shared" ca="1" si="24"/>
        <v>0.6215359291690894</v>
      </c>
      <c r="I242" s="23">
        <f t="shared" ca="1" si="24"/>
        <v>0.56737811198723187</v>
      </c>
      <c r="J242" s="23">
        <f t="shared" ca="1" si="24"/>
        <v>0.51708319509872502</v>
      </c>
      <c r="K242" s="23">
        <f t="shared" ca="1" si="24"/>
        <v>0.4706411339750084</v>
      </c>
      <c r="L242" s="23">
        <f t="shared" ca="1" si="24"/>
        <v>0.42794432972522861</v>
      </c>
      <c r="M242" s="24">
        <f ca="1">C242*'Balance y flujos'!D$12</f>
        <v>7088.2250130835955</v>
      </c>
      <c r="N242" s="24">
        <f ca="1">D242*'Balance y flujos'!E$12</f>
        <v>6589.8181111142012</v>
      </c>
      <c r="O242" s="24">
        <f ca="1">E242*'Balance y flujos'!F$12</f>
        <v>6092.6207377559031</v>
      </c>
      <c r="P242" s="24">
        <f ca="1">F242*'Balance y flujos'!G$12</f>
        <v>5608.2185733675178</v>
      </c>
      <c r="Q242" s="24">
        <f ca="1">G242*'Balance y flujos'!H$12</f>
        <v>-674271.4749865497</v>
      </c>
      <c r="R242" s="24">
        <f ca="1">H242*'Balance y flujos'!I$12</f>
        <v>15752.071339399443</v>
      </c>
      <c r="S242" s="24">
        <f ca="1">I242*'Balance y flujos'!J$12</f>
        <v>14379.507405766111</v>
      </c>
      <c r="T242" s="24">
        <f ca="1">J242*'Balance y flujos'!K$12</f>
        <v>13104.843976580196</v>
      </c>
      <c r="U242" s="24">
        <f ca="1">K242*'Balance y flujos'!L$12</f>
        <v>11927.826485495601</v>
      </c>
      <c r="V242" s="24">
        <f ca="1">L242*'Balance y flujos'!M$12</f>
        <v>438790.05769486522</v>
      </c>
      <c r="W242" s="18">
        <f t="shared" ca="1" si="21"/>
        <v>-154938.28564912203</v>
      </c>
      <c r="X242" s="18">
        <f ca="1">'Metrics and Escenarios'!$N$13-W242</f>
        <v>157846.33240492881</v>
      </c>
    </row>
    <row r="243" spans="1:24" x14ac:dyDescent="0.25">
      <c r="A243">
        <v>238</v>
      </c>
      <c r="B243" s="18">
        <f t="shared" ca="1" si="20"/>
        <v>363.95963702377099</v>
      </c>
      <c r="C243" s="23">
        <f t="shared" ca="1" si="22"/>
        <v>0.95803893983045929</v>
      </c>
      <c r="D243" s="23">
        <f t="shared" ca="1" si="24"/>
        <v>0.91152195752301046</v>
      </c>
      <c r="E243" s="23">
        <f t="shared" ca="1" si="24"/>
        <v>0.86247376391922204</v>
      </c>
      <c r="F243" s="23">
        <f t="shared" ca="1" si="24"/>
        <v>0.81248382023758547</v>
      </c>
      <c r="G243" s="23">
        <f t="shared" ca="1" si="24"/>
        <v>0.76273894589719027</v>
      </c>
      <c r="H243" s="23">
        <f t="shared" ca="1" si="24"/>
        <v>0.71409252491748942</v>
      </c>
      <c r="I243" s="23">
        <f t="shared" ca="1" si="24"/>
        <v>0.66712753650109291</v>
      </c>
      <c r="J243" s="23">
        <f t="shared" ca="1" si="24"/>
        <v>0.62222112862264012</v>
      </c>
      <c r="K243" s="23">
        <f t="shared" ca="1" si="24"/>
        <v>0.57959182827740952</v>
      </c>
      <c r="L243" s="23">
        <f t="shared" ca="1" si="24"/>
        <v>0.53934628237526305</v>
      </c>
      <c r="M243" s="24">
        <f ca="1">C243*'Balance y flujos'!D$12</f>
        <v>7254.1333858836251</v>
      </c>
      <c r="N243" s="24">
        <f ca="1">D243*'Balance y flujos'!E$12</f>
        <v>6901.9134704522776</v>
      </c>
      <c r="O243" s="24">
        <f ca="1">E243*'Balance y flujos'!F$12</f>
        <v>6530.5275862819635</v>
      </c>
      <c r="P243" s="24">
        <f ca="1">F243*'Balance y flujos'!G$12</f>
        <v>6152.0109056514493</v>
      </c>
      <c r="Q243" s="24">
        <f ca="1">G243*'Balance y flujos'!H$12</f>
        <v>-756963.59604228183</v>
      </c>
      <c r="R243" s="24">
        <f ca="1">H243*'Balance y flujos'!I$12</f>
        <v>18097.80556124861</v>
      </c>
      <c r="S243" s="24">
        <f ca="1">I243*'Balance y flujos'!J$12</f>
        <v>16907.535114650043</v>
      </c>
      <c r="T243" s="24">
        <f ca="1">J243*'Balance y flujos'!K$12</f>
        <v>15769.436885247254</v>
      </c>
      <c r="U243" s="24">
        <f ca="1">K243*'Balance y flujos'!L$12</f>
        <v>14689.049173655967</v>
      </c>
      <c r="V243" s="24">
        <f ca="1">L243*'Balance y flujos'!M$12</f>
        <v>553015.35719121585</v>
      </c>
      <c r="W243" s="18">
        <f t="shared" ca="1" si="21"/>
        <v>-111645.82676799491</v>
      </c>
      <c r="X243" s="18">
        <f ca="1">'Metrics and Escenarios'!$N$13-W243</f>
        <v>114553.87352380168</v>
      </c>
    </row>
    <row r="244" spans="1:24" x14ac:dyDescent="0.25">
      <c r="A244">
        <v>239</v>
      </c>
      <c r="B244" s="18">
        <f t="shared" ca="1" si="20"/>
        <v>59.225945502589305</v>
      </c>
      <c r="C244" s="23">
        <f t="shared" ca="1" si="22"/>
        <v>0.98768299727356679</v>
      </c>
      <c r="D244" s="23">
        <f t="shared" ca="1" si="24"/>
        <v>0.96880409738572493</v>
      </c>
      <c r="E244" s="23">
        <f t="shared" ca="1" si="24"/>
        <v>0.9450377154768328</v>
      </c>
      <c r="F244" s="23">
        <f t="shared" ca="1" si="24"/>
        <v>0.91780915519208728</v>
      </c>
      <c r="G244" s="23">
        <f t="shared" ca="1" si="24"/>
        <v>0.88827615216937628</v>
      </c>
      <c r="H244" s="23">
        <f t="shared" ca="1" si="24"/>
        <v>0.85735558904083353</v>
      </c>
      <c r="I244" s="23">
        <f t="shared" ca="1" si="24"/>
        <v>0.82575227624781611</v>
      </c>
      <c r="J244" s="23">
        <f t="shared" ca="1" si="24"/>
        <v>0.79399923282528695</v>
      </c>
      <c r="K244" s="23">
        <f t="shared" ca="1" si="24"/>
        <v>0.76248621819201123</v>
      </c>
      <c r="L244" s="23">
        <f t="shared" ca="1" si="24"/>
        <v>0.73149582246777378</v>
      </c>
      <c r="M244" s="24">
        <f ca="1">C244*'Balance y flujos'!D$12</f>
        <v>7478.5939352942296</v>
      </c>
      <c r="N244" s="24">
        <f ca="1">D244*'Balance y flujos'!E$12</f>
        <v>7335.6456142276729</v>
      </c>
      <c r="O244" s="24">
        <f ca="1">E244*'Balance y flujos'!F$12</f>
        <v>7155.689980589791</v>
      </c>
      <c r="P244" s="24">
        <f ca="1">F244*'Balance y flujos'!G$12</f>
        <v>6949.5192290689056</v>
      </c>
      <c r="Q244" s="24">
        <f ca="1">G244*'Balance y flujos'!H$12</f>
        <v>-881550.25260158174</v>
      </c>
      <c r="R244" s="24">
        <f ca="1">H244*'Balance y flujos'!I$12</f>
        <v>21728.633483600206</v>
      </c>
      <c r="S244" s="24">
        <f ca="1">I244*'Balance y flujos'!J$12</f>
        <v>20927.686001219772</v>
      </c>
      <c r="T244" s="24">
        <f ca="1">J244*'Balance y flujos'!K$12</f>
        <v>20122.943778347159</v>
      </c>
      <c r="U244" s="24">
        <f ca="1">K244*'Balance y flujos'!L$12</f>
        <v>19324.284792877868</v>
      </c>
      <c r="V244" s="24">
        <f ca="1">L244*'Balance y flujos'!M$12</f>
        <v>750034.69341508835</v>
      </c>
      <c r="W244" s="18">
        <f t="shared" ca="1" si="21"/>
        <v>-20492.562371267821</v>
      </c>
      <c r="X244" s="18">
        <f ca="1">'Metrics and Escenarios'!$N$13-W244</f>
        <v>23400.609127074596</v>
      </c>
    </row>
    <row r="245" spans="1:24" x14ac:dyDescent="0.25">
      <c r="A245">
        <v>240</v>
      </c>
      <c r="B245" s="18">
        <f t="shared" ca="1" si="20"/>
        <v>2.3806889029020391</v>
      </c>
      <c r="C245" s="23">
        <f t="shared" ca="1" si="22"/>
        <v>0.99331349480743358</v>
      </c>
      <c r="D245" s="23">
        <f t="shared" ca="1" si="24"/>
        <v>0.97988133038741676</v>
      </c>
      <c r="E245" s="23">
        <f t="shared" ca="1" si="24"/>
        <v>0.96129219347105932</v>
      </c>
      <c r="F245" s="23">
        <f t="shared" ca="1" si="24"/>
        <v>0.93891746598935188</v>
      </c>
      <c r="G245" s="23">
        <f t="shared" ca="1" si="24"/>
        <v>0.9138855137411922</v>
      </c>
      <c r="H245" s="23">
        <f t="shared" ca="1" si="24"/>
        <v>0.88710194630761119</v>
      </c>
      <c r="I245" s="23">
        <f t="shared" ca="1" si="24"/>
        <v>0.85927284324081044</v>
      </c>
      <c r="J245" s="23">
        <f t="shared" ca="1" si="24"/>
        <v>0.830940922533976</v>
      </c>
      <c r="K245" s="23">
        <f t="shared" ca="1" si="24"/>
        <v>0.80251068114665092</v>
      </c>
      <c r="L245" s="23">
        <f t="shared" ca="1" si="24"/>
        <v>0.77428247836126318</v>
      </c>
      <c r="M245" s="24">
        <f ca="1">C245*'Balance y flujos'!D$12</f>
        <v>7521.2272547152406</v>
      </c>
      <c r="N245" s="24">
        <f ca="1">D245*'Balance y flujos'!E$12</f>
        <v>7419.5208330731666</v>
      </c>
      <c r="O245" s="24">
        <f ca="1">E245*'Balance y flujos'!F$12</f>
        <v>7278.7665556493557</v>
      </c>
      <c r="P245" s="24">
        <f ca="1">F245*'Balance y flujos'!G$12</f>
        <v>7109.3483296492459</v>
      </c>
      <c r="Q245" s="24">
        <f ca="1">G245*'Balance y flujos'!H$12</f>
        <v>-906965.70376219647</v>
      </c>
      <c r="R245" s="24">
        <f ca="1">H245*'Balance y flujos'!I$12</f>
        <v>22482.51868920683</v>
      </c>
      <c r="S245" s="24">
        <f ca="1">I245*'Balance y flujos'!J$12</f>
        <v>21777.223956839898</v>
      </c>
      <c r="T245" s="24">
        <f ca="1">J245*'Balance y flujos'!K$12</f>
        <v>21059.185923619698</v>
      </c>
      <c r="U245" s="24">
        <f ca="1">K245*'Balance y flujos'!L$12</f>
        <v>20338.656072468231</v>
      </c>
      <c r="V245" s="24">
        <f ca="1">L245*'Balance y flujos'!M$12</f>
        <v>793905.72500494274</v>
      </c>
      <c r="W245" s="18">
        <f t="shared" ca="1" si="21"/>
        <v>1926.4688579678768</v>
      </c>
      <c r="X245" s="18">
        <f ca="1">'Metrics and Escenarios'!$N$13-W245</f>
        <v>981.57789783889893</v>
      </c>
    </row>
    <row r="246" spans="1:24" x14ac:dyDescent="0.25">
      <c r="A246">
        <v>241</v>
      </c>
      <c r="B246" s="18">
        <f t="shared" ca="1" si="20"/>
        <v>-117.70480278550399</v>
      </c>
      <c r="C246" s="23">
        <f t="shared" ca="1" si="22"/>
        <v>1.0053136568107739</v>
      </c>
      <c r="D246" s="23">
        <f t="shared" ca="1" si="24"/>
        <v>1.0037001208544927</v>
      </c>
      <c r="E246" s="23">
        <f t="shared" ca="1" si="24"/>
        <v>0.99655473136406847</v>
      </c>
      <c r="F246" s="23">
        <f t="shared" ca="1" si="24"/>
        <v>0.98511834028371748</v>
      </c>
      <c r="G246" s="23">
        <f t="shared" ca="1" si="24"/>
        <v>0.97043851917594504</v>
      </c>
      <c r="H246" s="23">
        <f t="shared" ca="1" si="24"/>
        <v>0.95337774959875365</v>
      </c>
      <c r="I246" s="23">
        <f t="shared" ca="1" si="24"/>
        <v>0.93462590222288711</v>
      </c>
      <c r="J246" s="23">
        <f t="shared" ca="1" si="24"/>
        <v>0.91472831131766574</v>
      </c>
      <c r="K246" s="23">
        <f t="shared" ca="1" si="24"/>
        <v>0.89410400694848524</v>
      </c>
      <c r="L246" s="23">
        <f t="shared" ca="1" si="24"/>
        <v>0.87307569411010666</v>
      </c>
      <c r="M246" s="24">
        <f ca="1">C246*'Balance y flujos'!D$12</f>
        <v>7612.090759532537</v>
      </c>
      <c r="N246" s="24">
        <f ca="1">D246*'Balance y flujos'!E$12</f>
        <v>7599.8732967936485</v>
      </c>
      <c r="O246" s="24">
        <f ca="1">E246*'Balance y flujos'!F$12</f>
        <v>7545.7694328454872</v>
      </c>
      <c r="P246" s="24">
        <f ca="1">F246*'Balance y flujos'!G$12</f>
        <v>7459.1747205630436</v>
      </c>
      <c r="Q246" s="24">
        <f ca="1">G246*'Balance y flujos'!H$12</f>
        <v>-963090.49795444089</v>
      </c>
      <c r="R246" s="24">
        <f ca="1">H246*'Balance y flujos'!I$12</f>
        <v>24162.198225856861</v>
      </c>
      <c r="S246" s="24">
        <f ca="1">I246*'Balance y flujos'!J$12</f>
        <v>23686.95548646275</v>
      </c>
      <c r="T246" s="24">
        <f ca="1">J246*'Balance y flujos'!K$12</f>
        <v>23182.675272380446</v>
      </c>
      <c r="U246" s="24">
        <f ca="1">K246*'Balance y flujos'!L$12</f>
        <v>22659.977390404205</v>
      </c>
      <c r="V246" s="24">
        <f ca="1">L246*'Balance y flujos'!M$12</f>
        <v>895202.73451580561</v>
      </c>
      <c r="W246" s="18">
        <f t="shared" ca="1" si="21"/>
        <v>56020.951146203792</v>
      </c>
      <c r="X246" s="18">
        <f ca="1">'Metrics and Escenarios'!$N$13-W246</f>
        <v>-53112.904390397016</v>
      </c>
    </row>
    <row r="247" spans="1:24" x14ac:dyDescent="0.25">
      <c r="A247">
        <v>242</v>
      </c>
      <c r="B247" s="18">
        <f t="shared" ca="1" si="20"/>
        <v>-140.47790917150712</v>
      </c>
      <c r="C247" s="23">
        <f t="shared" ca="1" si="22"/>
        <v>1.0076056771271222</v>
      </c>
      <c r="D247" s="23">
        <f t="shared" ca="1" si="24"/>
        <v>1.0082820212706327</v>
      </c>
      <c r="E247" s="23">
        <f t="shared" ca="1" si="24"/>
        <v>1.0033864357360562</v>
      </c>
      <c r="F247" s="23">
        <f t="shared" ca="1" si="24"/>
        <v>0.99413301829931289</v>
      </c>
      <c r="G247" s="23">
        <f t="shared" ca="1" si="24"/>
        <v>0.98155161887465903</v>
      </c>
      <c r="H247" s="23">
        <f t="shared" ca="1" si="24"/>
        <v>0.96649397846464413</v>
      </c>
      <c r="I247" s="23">
        <f t="shared" ca="1" si="24"/>
        <v>0.94964432439859814</v>
      </c>
      <c r="J247" s="23">
        <f t="shared" ca="1" si="24"/>
        <v>0.93154600673743992</v>
      </c>
      <c r="K247" s="23">
        <f t="shared" ca="1" si="24"/>
        <v>0.91261846621828924</v>
      </c>
      <c r="L247" s="23">
        <f t="shared" ca="1" si="24"/>
        <v>0.89318646297759918</v>
      </c>
      <c r="M247" s="24">
        <f ca="1">C247*'Balance y flujos'!D$12</f>
        <v>7629.4456084919002</v>
      </c>
      <c r="N247" s="24">
        <f ca="1">D247*'Balance y flujos'!E$12</f>
        <v>7634.5667892997017</v>
      </c>
      <c r="O247" s="24">
        <f ca="1">E247*'Balance y flujos'!F$12</f>
        <v>7597.4981180867089</v>
      </c>
      <c r="P247" s="24">
        <f ca="1">F247*'Balance y flujos'!G$12</f>
        <v>7527.4325690044589</v>
      </c>
      <c r="Q247" s="24">
        <f ca="1">G247*'Balance y flujos'!H$12</f>
        <v>-974119.45085682592</v>
      </c>
      <c r="R247" s="24">
        <f ca="1">H247*'Balance y flujos'!I$12</f>
        <v>24494.613076074133</v>
      </c>
      <c r="S247" s="24">
        <f ca="1">I247*'Balance y flujos'!J$12</f>
        <v>24067.579109996925</v>
      </c>
      <c r="T247" s="24">
        <f ca="1">J247*'Balance y flujos'!K$12</f>
        <v>23608.899285480911</v>
      </c>
      <c r="U247" s="24">
        <f ca="1">K247*'Balance y flujos'!L$12</f>
        <v>23129.203817295154</v>
      </c>
      <c r="V247" s="24">
        <f ca="1">L247*'Balance y flujos'!M$12</f>
        <v>915823.1863332676</v>
      </c>
      <c r="W247" s="18">
        <f t="shared" ca="1" si="21"/>
        <v>67392.973850171664</v>
      </c>
      <c r="X247" s="18">
        <f ca="1">'Metrics and Escenarios'!$N$13-W247</f>
        <v>-64484.927094364888</v>
      </c>
    </row>
    <row r="248" spans="1:24" x14ac:dyDescent="0.25">
      <c r="A248">
        <v>243</v>
      </c>
      <c r="B248" s="18">
        <f t="shared" ca="1" si="20"/>
        <v>-230.383462445276</v>
      </c>
      <c r="C248" s="23">
        <f t="shared" ca="1" si="22"/>
        <v>1.0167054564556939</v>
      </c>
      <c r="D248" s="23">
        <f t="shared" ca="1" si="24"/>
        <v>1.0265760322849835</v>
      </c>
      <c r="E248" s="23">
        <f t="shared" ca="1" si="24"/>
        <v>1.0308177101836382</v>
      </c>
      <c r="F248" s="23">
        <f t="shared" ca="1" si="24"/>
        <v>1.0305348726162429</v>
      </c>
      <c r="G248" s="23">
        <f t="shared" ca="1" si="24"/>
        <v>1.0266818547665724</v>
      </c>
      <c r="H248" s="23">
        <f t="shared" ca="1" si="24"/>
        <v>1.0200617058139587</v>
      </c>
      <c r="I248" s="23">
        <f t="shared" ca="1" si="24"/>
        <v>1.0113298292438746</v>
      </c>
      <c r="J248" s="23">
        <f t="shared" ca="1" si="24"/>
        <v>1.0010152574330886</v>
      </c>
      <c r="K248" s="23">
        <f t="shared" ca="1" si="24"/>
        <v>0.98953278854240811</v>
      </c>
      <c r="L248" s="23">
        <f t="shared" ca="1" si="24"/>
        <v>0.97720935976025236</v>
      </c>
      <c r="M248" s="24">
        <f ca="1">C248*'Balance y flujos'!D$12</f>
        <v>7698.3478318642065</v>
      </c>
      <c r="N248" s="24">
        <f ca="1">D248*'Balance y flujos'!E$12</f>
        <v>7773.0864157403657</v>
      </c>
      <c r="O248" s="24">
        <f ca="1">E248*'Balance y flujos'!F$12</f>
        <v>7805.2037921616638</v>
      </c>
      <c r="P248" s="24">
        <f ca="1">F248*'Balance y flujos'!G$12</f>
        <v>7803.0621866849724</v>
      </c>
      <c r="Q248" s="24">
        <f ca="1">G248*'Balance y flujos'!H$12</f>
        <v>-1018907.9670781856</v>
      </c>
      <c r="R248" s="24">
        <f ca="1">H248*'Balance y flujos'!I$12</f>
        <v>25852.221901398123</v>
      </c>
      <c r="S248" s="24">
        <f ca="1">I248*'Balance y flujos'!J$12</f>
        <v>25630.923121707823</v>
      </c>
      <c r="T248" s="24">
        <f ca="1">J248*'Balance y flujos'!K$12</f>
        <v>25369.512858239919</v>
      </c>
      <c r="U248" s="24">
        <f ca="1">K248*'Balance y flujos'!L$12</f>
        <v>25078.503665319673</v>
      </c>
      <c r="V248" s="24">
        <f ca="1">L248*'Balance y flujos'!M$12</f>
        <v>1001975.5411281595</v>
      </c>
      <c r="W248" s="18">
        <f t="shared" ca="1" si="21"/>
        <v>116078.43582309061</v>
      </c>
      <c r="X248" s="18">
        <f ca="1">'Metrics and Escenarios'!$N$13-W248</f>
        <v>-113170.38906728383</v>
      </c>
    </row>
    <row r="249" spans="1:24" x14ac:dyDescent="0.25">
      <c r="A249">
        <v>244</v>
      </c>
      <c r="B249" s="18">
        <f t="shared" ca="1" si="20"/>
        <v>146.41503162281185</v>
      </c>
      <c r="C249" s="23">
        <f t="shared" ca="1" si="22"/>
        <v>0.97910891213139206</v>
      </c>
      <c r="D249" s="23">
        <f t="shared" ca="1" si="24"/>
        <v>0.95205671190615959</v>
      </c>
      <c r="E249" s="23">
        <f t="shared" ca="1" si="24"/>
        <v>0.92063910795144399</v>
      </c>
      <c r="F249" s="23">
        <f t="shared" ca="1" si="24"/>
        <v>0.8863517161103982</v>
      </c>
      <c r="G249" s="23">
        <f t="shared" ca="1" si="24"/>
        <v>0.85038410339356518</v>
      </c>
      <c r="H249" s="23">
        <f t="shared" ca="1" si="24"/>
        <v>0.81365732759978615</v>
      </c>
      <c r="I249" s="23">
        <f t="shared" ca="1" si="24"/>
        <v>0.77686179191678417</v>
      </c>
      <c r="J249" s="23">
        <f t="shared" ca="1" si="24"/>
        <v>0.74050414120424235</v>
      </c>
      <c r="K249" s="23">
        <f t="shared" ca="1" si="24"/>
        <v>0.70494110217469552</v>
      </c>
      <c r="L249" s="23">
        <f t="shared" ca="1" si="24"/>
        <v>0.67041868715338127</v>
      </c>
      <c r="M249" s="24">
        <f ca="1">C249*'Balance y flujos'!D$12</f>
        <v>7413.6721928708312</v>
      </c>
      <c r="N249" s="24">
        <f ca="1">D249*'Balance y flujos'!E$12</f>
        <v>7208.8368144151336</v>
      </c>
      <c r="O249" s="24">
        <f ca="1">E249*'Balance y flujos'!F$12</f>
        <v>6970.9472253002032</v>
      </c>
      <c r="P249" s="24">
        <f ca="1">F249*'Balance y flujos'!G$12</f>
        <v>6711.3280140883708</v>
      </c>
      <c r="Q249" s="24">
        <f ca="1">G249*'Balance y flujos'!H$12</f>
        <v>-843945.11698206968</v>
      </c>
      <c r="R249" s="24">
        <f ca="1">H249*'Balance y flujos'!I$12</f>
        <v>20621.154254608049</v>
      </c>
      <c r="S249" s="24">
        <f ca="1">I249*'Balance y flujos'!J$12</f>
        <v>19688.616205158647</v>
      </c>
      <c r="T249" s="24">
        <f ca="1">J249*'Balance y flujos'!K$12</f>
        <v>18767.17581711453</v>
      </c>
      <c r="U249" s="24">
        <f ca="1">K249*'Balance y flujos'!L$12</f>
        <v>17865.873894652592</v>
      </c>
      <c r="V249" s="24">
        <f ca="1">L249*'Balance y flujos'!M$12</f>
        <v>687409.63247399137</v>
      </c>
      <c r="W249" s="18">
        <f t="shared" ca="1" si="21"/>
        <v>-51287.880089869956</v>
      </c>
      <c r="X249" s="18">
        <f ca="1">'Metrics and Escenarios'!$N$13-W249</f>
        <v>54195.926845676731</v>
      </c>
    </row>
    <row r="250" spans="1:24" x14ac:dyDescent="0.25">
      <c r="A250">
        <v>245</v>
      </c>
      <c r="B250" s="18">
        <f t="shared" ca="1" si="20"/>
        <v>-87.132924313287589</v>
      </c>
      <c r="C250" s="23">
        <f t="shared" ca="1" si="22"/>
        <v>1.0022449173631367</v>
      </c>
      <c r="D250" s="23">
        <f t="shared" ca="1" si="24"/>
        <v>0.9975818450108529</v>
      </c>
      <c r="E250" s="23">
        <f t="shared" ca="1" si="24"/>
        <v>0.98745655236233898</v>
      </c>
      <c r="F250" s="23">
        <f t="shared" ca="1" si="24"/>
        <v>0.97314493213810516</v>
      </c>
      <c r="G250" s="23">
        <f t="shared" ca="1" si="24"/>
        <v>0.95571725575485189</v>
      </c>
      <c r="H250" s="23">
        <f t="shared" ca="1" si="24"/>
        <v>0.93604923581946475</v>
      </c>
      <c r="I250" s="23">
        <f t="shared" ca="1" si="24"/>
        <v>0.91483711196750861</v>
      </c>
      <c r="J250" s="23">
        <f t="shared" ca="1" si="24"/>
        <v>0.89262770556394733</v>
      </c>
      <c r="K250" s="23">
        <f t="shared" ca="1" si="24"/>
        <v>0.86983837336656733</v>
      </c>
      <c r="L250" s="23">
        <f t="shared" ca="1" si="24"/>
        <v>0.84678800947048305</v>
      </c>
      <c r="M250" s="24">
        <f ca="1">C250*'Balance y flujos'!D$12</f>
        <v>7588.8547047604607</v>
      </c>
      <c r="N250" s="24">
        <f ca="1">D250*'Balance y flujos'!E$12</f>
        <v>7553.5465900010759</v>
      </c>
      <c r="O250" s="24">
        <f ca="1">E250*'Balance y flujos'!F$12</f>
        <v>7476.8793269184034</v>
      </c>
      <c r="P250" s="24">
        <f ca="1">F250*'Balance y flujos'!G$12</f>
        <v>7368.5137921176211</v>
      </c>
      <c r="Q250" s="24">
        <f ca="1">G250*'Balance y flujos'!H$12</f>
        <v>-948480.70182765648</v>
      </c>
      <c r="R250" s="24">
        <f ca="1">H250*'Balance y flujos'!I$12</f>
        <v>23723.028143409596</v>
      </c>
      <c r="S250" s="24">
        <f ca="1">I250*'Balance y flujos'!J$12</f>
        <v>23185.432692374474</v>
      </c>
      <c r="T250" s="24">
        <f ca="1">J250*'Balance y flujos'!K$12</f>
        <v>22622.562329365363</v>
      </c>
      <c r="U250" s="24">
        <f ca="1">K250*'Balance y flujos'!L$12</f>
        <v>22044.994453232586</v>
      </c>
      <c r="V250" s="24">
        <f ca="1">L250*'Balance y flujos'!M$12</f>
        <v>868248.82051701273</v>
      </c>
      <c r="W250" s="18">
        <f t="shared" ca="1" si="21"/>
        <v>41331.930721535929</v>
      </c>
      <c r="X250" s="18">
        <f ca="1">'Metrics and Escenarios'!$N$13-W250</f>
        <v>-38423.883965729154</v>
      </c>
    </row>
    <row r="251" spans="1:24" x14ac:dyDescent="0.25">
      <c r="A251">
        <v>246</v>
      </c>
      <c r="B251" s="18">
        <f t="shared" ca="1" si="20"/>
        <v>543.58357614505724</v>
      </c>
      <c r="C251" s="23">
        <f t="shared" ca="1" si="22"/>
        <v>0.94098390024120415</v>
      </c>
      <c r="D251" s="23">
        <f t="shared" ca="1" si="24"/>
        <v>0.87935694448321444</v>
      </c>
      <c r="E251" s="23">
        <f t="shared" ca="1" si="24"/>
        <v>0.81722752794257902</v>
      </c>
      <c r="F251" s="23">
        <f t="shared" ca="1" si="24"/>
        <v>0.75615503265368589</v>
      </c>
      <c r="G251" s="23">
        <f t="shared" ca="1" si="24"/>
        <v>0.69722199550996633</v>
      </c>
      <c r="H251" s="23">
        <f t="shared" ca="1" si="24"/>
        <v>0.64113380365614792</v>
      </c>
      <c r="I251" s="23">
        <f t="shared" ca="1" si="24"/>
        <v>0.58830438728081091</v>
      </c>
      <c r="J251" s="23">
        <f t="shared" ca="1" si="24"/>
        <v>0.53893576559690248</v>
      </c>
      <c r="K251" s="23">
        <f t="shared" ca="1" si="24"/>
        <v>0.49307562815238537</v>
      </c>
      <c r="L251" s="23">
        <f t="shared" ca="1" si="24"/>
        <v>0.45066933054468733</v>
      </c>
      <c r="M251" s="24">
        <f ca="1">C251*'Balance y flujos'!D$12</f>
        <v>7124.9950732970019</v>
      </c>
      <c r="N251" s="24">
        <f ca="1">D251*'Balance y flujos'!E$12</f>
        <v>6658.364606988901</v>
      </c>
      <c r="O251" s="24">
        <f ca="1">E251*'Balance y flujos'!F$12</f>
        <v>6187.9295797313953</v>
      </c>
      <c r="P251" s="24">
        <f ca="1">F251*'Balance y flujos'!G$12</f>
        <v>5725.4974085372041</v>
      </c>
      <c r="Q251" s="24">
        <f ca="1">G251*'Balance y flujos'!H$12</f>
        <v>-691942.73060253344</v>
      </c>
      <c r="R251" s="24">
        <f ca="1">H251*'Balance y flujos'!I$12</f>
        <v>16248.755605799684</v>
      </c>
      <c r="S251" s="24">
        <f ca="1">I251*'Balance y flujos'!J$12</f>
        <v>14909.858373139861</v>
      </c>
      <c r="T251" s="24">
        <f ca="1">J251*'Balance y flujos'!K$12</f>
        <v>13658.670768052618</v>
      </c>
      <c r="U251" s="24">
        <f ca="1">K251*'Balance y flujos'!L$12</f>
        <v>12496.401424064026</v>
      </c>
      <c r="V251" s="24">
        <f ca="1">L251*'Balance y flujos'!M$12</f>
        <v>462090.99599001353</v>
      </c>
      <c r="W251" s="18">
        <f t="shared" ca="1" si="21"/>
        <v>-146841.26177290914</v>
      </c>
      <c r="X251" s="18">
        <f ca="1">'Metrics and Escenarios'!$N$13-W251</f>
        <v>149749.30852871592</v>
      </c>
    </row>
    <row r="252" spans="1:24" x14ac:dyDescent="0.25">
      <c r="A252">
        <v>247</v>
      </c>
      <c r="B252" s="18">
        <f t="shared" ca="1" si="20"/>
        <v>137.34834228632695</v>
      </c>
      <c r="C252" s="23">
        <f t="shared" ca="1" si="22"/>
        <v>0.97999704232386675</v>
      </c>
      <c r="D252" s="23">
        <f t="shared" ca="1" si="24"/>
        <v>0.9537846786139148</v>
      </c>
      <c r="E252" s="23">
        <f t="shared" ca="1" si="24"/>
        <v>0.92314666132140055</v>
      </c>
      <c r="F252" s="23">
        <f t="shared" ca="1" si="24"/>
        <v>0.88957206241772913</v>
      </c>
      <c r="G252" s="23">
        <f t="shared" ca="1" si="24"/>
        <v>0.8542479390668597</v>
      </c>
      <c r="H252" s="23">
        <f t="shared" ca="1" si="24"/>
        <v>0.8180956959757173</v>
      </c>
      <c r="I252" s="23">
        <f t="shared" ca="1" si="24"/>
        <v>0.7818079663808104</v>
      </c>
      <c r="J252" s="23">
        <f t="shared" ca="1" si="24"/>
        <v>0.74589480455872348</v>
      </c>
      <c r="K252" s="23">
        <f t="shared" ca="1" si="24"/>
        <v>0.71071696949958929</v>
      </c>
      <c r="L252" s="23">
        <f t="shared" ca="1" si="24"/>
        <v>0.67652480442001262</v>
      </c>
      <c r="M252" s="24">
        <f ca="1">C252*'Balance y flujos'!D$12</f>
        <v>7420.3969872527614</v>
      </c>
      <c r="N252" s="24">
        <f ca="1">D252*'Balance y flujos'!E$12</f>
        <v>7221.9207303848134</v>
      </c>
      <c r="O252" s="24">
        <f ca="1">E252*'Balance y flujos'!F$12</f>
        <v>6989.9340596152115</v>
      </c>
      <c r="P252" s="24">
        <f ca="1">F252*'Balance y flujos'!G$12</f>
        <v>6735.7120142483755</v>
      </c>
      <c r="Q252" s="24">
        <f ca="1">G252*'Balance y flujos'!H$12</f>
        <v>-847779.69624605775</v>
      </c>
      <c r="R252" s="24">
        <f ca="1">H252*'Balance y flujos'!I$12</f>
        <v>20733.639296915524</v>
      </c>
      <c r="S252" s="24">
        <f ca="1">I252*'Balance y flujos'!J$12</f>
        <v>19813.97097446155</v>
      </c>
      <c r="T252" s="24">
        <f ca="1">J252*'Balance y flujos'!K$12</f>
        <v>18903.795616134019</v>
      </c>
      <c r="U252" s="24">
        <f ca="1">K252*'Balance y flujos'!L$12</f>
        <v>18012.256219275823</v>
      </c>
      <c r="V252" s="24">
        <f ca="1">L252*'Balance y flujos'!M$12</f>
        <v>693670.50184790522</v>
      </c>
      <c r="W252" s="18">
        <f t="shared" ca="1" si="21"/>
        <v>-48277.568499864428</v>
      </c>
      <c r="X252" s="18">
        <f ca="1">'Metrics and Escenarios'!$N$13-W252</f>
        <v>51185.615255671204</v>
      </c>
    </row>
    <row r="253" spans="1:24" x14ac:dyDescent="0.25">
      <c r="A253">
        <v>248</v>
      </c>
      <c r="B253" s="18">
        <f t="shared" ca="1" si="20"/>
        <v>-8.4336886561332314</v>
      </c>
      <c r="C253" s="23">
        <f t="shared" ca="1" si="22"/>
        <v>0.99438828257745615</v>
      </c>
      <c r="D253" s="23">
        <f t="shared" ca="1" si="24"/>
        <v>0.98200298533205366</v>
      </c>
      <c r="E253" s="23">
        <f t="shared" ca="1" si="24"/>
        <v>0.96441599103745101</v>
      </c>
      <c r="F253" s="23">
        <f t="shared" ca="1" si="24"/>
        <v>0.94298778642832148</v>
      </c>
      <c r="G253" s="23">
        <f t="shared" ca="1" si="24"/>
        <v>0.91884044930026954</v>
      </c>
      <c r="H253" s="23">
        <f t="shared" ca="1" si="24"/>
        <v>0.89287673449702543</v>
      </c>
      <c r="I253" s="23">
        <f t="shared" ca="1" si="24"/>
        <v>0.86580227684279776</v>
      </c>
      <c r="J253" s="23">
        <f t="shared" ca="1" si="24"/>
        <v>0.83816099683595946</v>
      </c>
      <c r="K253" s="23">
        <f t="shared" ca="1" si="24"/>
        <v>0.8103596038831955</v>
      </c>
      <c r="L253" s="23">
        <f t="shared" ca="1" si="24"/>
        <v>0.78270130153699791</v>
      </c>
      <c r="M253" s="24">
        <f ca="1">C253*'Balance y flujos'!D$12</f>
        <v>7529.3653934913527</v>
      </c>
      <c r="N253" s="24">
        <f ca="1">D253*'Balance y flujos'!E$12</f>
        <v>7435.5856998832141</v>
      </c>
      <c r="O253" s="24">
        <f ca="1">E253*'Balance y flujos'!F$12</f>
        <v>7302.4195025964955</v>
      </c>
      <c r="P253" s="24">
        <f ca="1">F253*'Balance y flujos'!G$12</f>
        <v>7140.1682119734442</v>
      </c>
      <c r="Q253" s="24">
        <f ca="1">G253*'Balance y flujos'!H$12</f>
        <v>-911883.12126019131</v>
      </c>
      <c r="R253" s="24">
        <f ca="1">H253*'Balance y flujos'!I$12</f>
        <v>22628.873664455296</v>
      </c>
      <c r="S253" s="24">
        <f ca="1">I253*'Balance y flujos'!J$12</f>
        <v>21942.704501209839</v>
      </c>
      <c r="T253" s="24">
        <f ca="1">J253*'Balance y flujos'!K$12</f>
        <v>21242.169915603317</v>
      </c>
      <c r="U253" s="24">
        <f ca="1">K253*'Balance y flujos'!L$12</f>
        <v>20537.577462336667</v>
      </c>
      <c r="V253" s="24">
        <f ca="1">L253*'Balance y flujos'!M$12</f>
        <v>802537.91300326341</v>
      </c>
      <c r="W253" s="18">
        <f t="shared" ca="1" si="21"/>
        <v>6413.6560946217505</v>
      </c>
      <c r="X253" s="18">
        <f ca="1">'Metrics and Escenarios'!$N$13-W253</f>
        <v>-3505.6093388149748</v>
      </c>
    </row>
    <row r="254" spans="1:24" x14ac:dyDescent="0.25">
      <c r="A254">
        <v>249</v>
      </c>
      <c r="B254" s="18">
        <f t="shared" ca="1" si="20"/>
        <v>-20.951602456578598</v>
      </c>
      <c r="C254" s="23">
        <f t="shared" ca="1" si="22"/>
        <v>0.99563382867729389</v>
      </c>
      <c r="D254" s="23">
        <f t="shared" ca="1" si="24"/>
        <v>0.98446459120773966</v>
      </c>
      <c r="E254" s="23">
        <f t="shared" ca="1" si="24"/>
        <v>0.96804454293109343</v>
      </c>
      <c r="F254" s="23">
        <f t="shared" ca="1" si="24"/>
        <v>0.94772132326988878</v>
      </c>
      <c r="G254" s="23">
        <f t="shared" ca="1" si="24"/>
        <v>0.92460946725478099</v>
      </c>
      <c r="H254" s="23">
        <f t="shared" ca="1" si="24"/>
        <v>0.8996081542508052</v>
      </c>
      <c r="I254" s="23">
        <f t="shared" ca="1" si="24"/>
        <v>0.87342223998992818</v>
      </c>
      <c r="J254" s="23">
        <f t="shared" ca="1" si="24"/>
        <v>0.84659678742338362</v>
      </c>
      <c r="K254" s="23">
        <f t="shared" ca="1" si="24"/>
        <v>0.81954083571514313</v>
      </c>
      <c r="L254" s="23">
        <f t="shared" ca="1" si="24"/>
        <v>0.79256066957568083</v>
      </c>
      <c r="M254" s="24">
        <f ca="1">C254*'Balance y flujos'!D$12</f>
        <v>7538.7964898391583</v>
      </c>
      <c r="N254" s="24">
        <f ca="1">D254*'Balance y flujos'!E$12</f>
        <v>7454.224626364492</v>
      </c>
      <c r="O254" s="24">
        <f ca="1">E254*'Balance y flujos'!F$12</f>
        <v>7329.8943768836934</v>
      </c>
      <c r="P254" s="24">
        <f ca="1">F254*'Balance y flujos'!G$12</f>
        <v>7176.0098737349172</v>
      </c>
      <c r="Q254" s="24">
        <f ca="1">G254*'Balance y flujos'!H$12</f>
        <v>-917608.45703853248</v>
      </c>
      <c r="R254" s="24">
        <f ca="1">H254*'Balance y flujos'!I$12</f>
        <v>22799.473301903021</v>
      </c>
      <c r="S254" s="24">
        <f ca="1">I254*'Balance y flujos'!J$12</f>
        <v>22135.823189066963</v>
      </c>
      <c r="T254" s="24">
        <f ca="1">J254*'Balance y flujos'!K$12</f>
        <v>21455.964756578935</v>
      </c>
      <c r="U254" s="24">
        <f ca="1">K254*'Balance y flujos'!L$12</f>
        <v>20770.264604001586</v>
      </c>
      <c r="V254" s="24">
        <f ca="1">L254*'Balance y flujos'!M$12</f>
        <v>812647.15472006879</v>
      </c>
      <c r="W254" s="18">
        <f t="shared" ca="1" si="21"/>
        <v>11699.148899908992</v>
      </c>
      <c r="X254" s="18">
        <f ca="1">'Metrics and Escenarios'!$N$13-W254</f>
        <v>-8791.1021441022167</v>
      </c>
    </row>
    <row r="255" spans="1:24" x14ac:dyDescent="0.25">
      <c r="A255">
        <v>250</v>
      </c>
      <c r="B255" s="18">
        <f t="shared" ca="1" si="20"/>
        <v>101.60031500418729</v>
      </c>
      <c r="C255" s="23">
        <f t="shared" ca="1" si="22"/>
        <v>0.98350660768887199</v>
      </c>
      <c r="D255" s="23">
        <f t="shared" ca="1" si="24"/>
        <v>0.96062829819433437</v>
      </c>
      <c r="E255" s="23">
        <f t="shared" ca="1" si="24"/>
        <v>0.93310014011839071</v>
      </c>
      <c r="F255" s="23">
        <f t="shared" ca="1" si="24"/>
        <v>0.90238362024941887</v>
      </c>
      <c r="G255" s="23">
        <f t="shared" ca="1" si="24"/>
        <v>0.86965405276541519</v>
      </c>
      <c r="H255" s="23">
        <f t="shared" ca="1" si="24"/>
        <v>0.83583241617968129</v>
      </c>
      <c r="I255" s="23">
        <f t="shared" ca="1" si="24"/>
        <v>0.80161846255772806</v>
      </c>
      <c r="J255" s="23">
        <f t="shared" ca="1" si="24"/>
        <v>0.76753416983684841</v>
      </c>
      <c r="K255" s="23">
        <f t="shared" ca="1" si="24"/>
        <v>0.73395484031438252</v>
      </c>
      <c r="L255" s="23">
        <f t="shared" ca="1" si="24"/>
        <v>0.70114670169822968</v>
      </c>
      <c r="M255" s="24">
        <f ca="1">C255*'Balance y flujos'!D$12</f>
        <v>7446.970912618186</v>
      </c>
      <c r="N255" s="24">
        <f ca="1">D255*'Balance y flujos'!E$12</f>
        <v>7273.7396358745982</v>
      </c>
      <c r="O255" s="24">
        <f ca="1">E255*'Balance y flujos'!F$12</f>
        <v>7065.3003728672684</v>
      </c>
      <c r="P255" s="24">
        <f ca="1">F255*'Balance y flujos'!G$12</f>
        <v>6832.7192918528599</v>
      </c>
      <c r="Q255" s="24">
        <f ca="1">G255*'Balance y flujos'!H$12</f>
        <v>-863069.15706227091</v>
      </c>
      <c r="R255" s="24">
        <f ca="1">H255*'Balance y flujos'!I$12</f>
        <v>21183.154874161904</v>
      </c>
      <c r="S255" s="24">
        <f ca="1">I255*'Balance y flujos'!J$12</f>
        <v>20316.043878701992</v>
      </c>
      <c r="T255" s="24">
        <f ca="1">J255*'Balance y flujos'!K$12</f>
        <v>19452.218980903999</v>
      </c>
      <c r="U255" s="24">
        <f ca="1">K255*'Balance y flujos'!L$12</f>
        <v>18601.191760523976</v>
      </c>
      <c r="V255" s="24">
        <f ca="1">L255*'Balance y flujos'!M$12</f>
        <v>718916.41113288805</v>
      </c>
      <c r="W255" s="18">
        <f t="shared" ca="1" si="21"/>
        <v>-35981.406221878133</v>
      </c>
      <c r="X255" s="18">
        <f ca="1">'Metrics and Escenarios'!$N$13-W255</f>
        <v>38889.452977684909</v>
      </c>
    </row>
    <row r="256" spans="1:24" x14ac:dyDescent="0.25">
      <c r="A256">
        <v>251</v>
      </c>
      <c r="B256" s="18">
        <f t="shared" ca="1" si="20"/>
        <v>-222.1593132775285</v>
      </c>
      <c r="C256" s="23">
        <f t="shared" ca="1" si="22"/>
        <v>1.0158696464607517</v>
      </c>
      <c r="D256" s="23">
        <f t="shared" ca="1" si="24"/>
        <v>1.0248888773224605</v>
      </c>
      <c r="E256" s="23">
        <f t="shared" ca="1" si="24"/>
        <v>1.0282775654675553</v>
      </c>
      <c r="F256" s="23">
        <f t="shared" ca="1" si="24"/>
        <v>1.0271503336531675</v>
      </c>
      <c r="G256" s="23">
        <f t="shared" ca="1" si="24"/>
        <v>1.0224687306827909</v>
      </c>
      <c r="H256" s="23">
        <f t="shared" ca="1" si="24"/>
        <v>1.0150406204713334</v>
      </c>
      <c r="I256" s="23">
        <f t="shared" ca="1" si="24"/>
        <v>1.0055244266897536</v>
      </c>
      <c r="J256" s="23">
        <f t="shared" ca="1" si="24"/>
        <v>0.9944508766543072</v>
      </c>
      <c r="K256" s="23">
        <f t="shared" ca="1" si="24"/>
        <v>0.98223556916352395</v>
      </c>
      <c r="L256" s="23">
        <f t="shared" ca="1" si="24"/>
        <v>0.96920560138109058</v>
      </c>
      <c r="M256" s="24">
        <f ca="1">C256*'Balance y flujos'!D$12</f>
        <v>7692.019198510704</v>
      </c>
      <c r="N256" s="24">
        <f ca="1">D256*'Balance y flujos'!E$12</f>
        <v>7760.3115204496135</v>
      </c>
      <c r="O256" s="24">
        <f ca="1">E256*'Balance y flujos'!F$12</f>
        <v>7785.9701808502341</v>
      </c>
      <c r="P256" s="24">
        <f ca="1">F256*'Balance y flujos'!G$12</f>
        <v>7777.4349432952476</v>
      </c>
      <c r="Q256" s="24">
        <f ca="1">G256*'Balance y flujos'!H$12</f>
        <v>-1014726.7441654364</v>
      </c>
      <c r="R256" s="24">
        <f ca="1">H256*'Balance y flujos'!I$12</f>
        <v>25724.968607089002</v>
      </c>
      <c r="S256" s="24">
        <f ca="1">I256*'Balance y flujos'!J$12</f>
        <v>25483.792262662075</v>
      </c>
      <c r="T256" s="24">
        <f ca="1">J256*'Balance y flujos'!K$12</f>
        <v>25203.146620226002</v>
      </c>
      <c r="U256" s="24">
        <f ca="1">K256*'Balance y flujos'!L$12</f>
        <v>24893.564525294252</v>
      </c>
      <c r="V256" s="24">
        <f ca="1">L256*'Balance y flujos'!M$12</f>
        <v>993768.9372382958</v>
      </c>
      <c r="W256" s="18">
        <f t="shared" ca="1" si="21"/>
        <v>111363.40093123657</v>
      </c>
      <c r="X256" s="18">
        <f ca="1">'Metrics and Escenarios'!$N$13-W256</f>
        <v>-108455.35417542979</v>
      </c>
    </row>
    <row r="257" spans="1:24" x14ac:dyDescent="0.25">
      <c r="A257">
        <v>252</v>
      </c>
      <c r="B257" s="18">
        <f t="shared" ca="1" si="20"/>
        <v>17.442011185135623</v>
      </c>
      <c r="C257" s="23">
        <f t="shared" ca="1" si="22"/>
        <v>0.99181855940796393</v>
      </c>
      <c r="D257" s="23">
        <f t="shared" ca="1" si="24"/>
        <v>0.97693410981676532</v>
      </c>
      <c r="E257" s="23">
        <f t="shared" ca="1" si="24"/>
        <v>0.95695849207512551</v>
      </c>
      <c r="F257" s="23">
        <f t="shared" ca="1" si="24"/>
        <v>0.93327793538346937</v>
      </c>
      <c r="G257" s="23">
        <f t="shared" ca="1" si="24"/>
        <v>0.90702920030427092</v>
      </c>
      <c r="H257" s="23">
        <f t="shared" ca="1" si="24"/>
        <v>0.87912150244165943</v>
      </c>
      <c r="I257" s="23">
        <f t="shared" ca="1" si="24"/>
        <v>0.85026118169791798</v>
      </c>
      <c r="J257" s="23">
        <f t="shared" ca="1" si="24"/>
        <v>0.82098894369470465</v>
      </c>
      <c r="K257" s="23">
        <f t="shared" ca="1" si="24"/>
        <v>0.79170589226838395</v>
      </c>
      <c r="L257" s="23">
        <f t="shared" ca="1" si="24"/>
        <v>0.76270814162112643</v>
      </c>
      <c r="M257" s="24">
        <f ca="1">C257*'Balance y flujos'!D$12</f>
        <v>7509.9078183748434</v>
      </c>
      <c r="N257" s="24">
        <f ca="1">D257*'Balance y flujos'!E$12</f>
        <v>7397.2049018011985</v>
      </c>
      <c r="O257" s="24">
        <f ca="1">E257*'Balance y flujos'!F$12</f>
        <v>7245.9523905108726</v>
      </c>
      <c r="P257" s="24">
        <f ca="1">F257*'Balance y flujos'!G$12</f>
        <v>7066.6466131030647</v>
      </c>
      <c r="Q257" s="24">
        <f ca="1">G257*'Balance y flujos'!H$12</f>
        <v>-900161.30534682504</v>
      </c>
      <c r="R257" s="24">
        <f ca="1">H257*'Balance y flujos'!I$12</f>
        <v>22280.264056454384</v>
      </c>
      <c r="S257" s="24">
        <f ca="1">I257*'Balance y flujos'!J$12</f>
        <v>21548.834367681415</v>
      </c>
      <c r="T257" s="24">
        <f ca="1">J257*'Balance y flujos'!K$12</f>
        <v>20806.965137519739</v>
      </c>
      <c r="U257" s="24">
        <f ca="1">K257*'Balance y flujos'!L$12</f>
        <v>20064.821854315884</v>
      </c>
      <c r="V257" s="24">
        <f ca="1">L257*'Balance y flujos'!M$12</f>
        <v>782038.05079310003</v>
      </c>
      <c r="W257" s="18">
        <f t="shared" ca="1" si="21"/>
        <v>-4202.6574139635777</v>
      </c>
      <c r="X257" s="18">
        <f ca="1">'Metrics and Escenarios'!$N$13-W257</f>
        <v>7110.7041697703535</v>
      </c>
    </row>
    <row r="258" spans="1:24" x14ac:dyDescent="0.25">
      <c r="A258">
        <v>253</v>
      </c>
      <c r="B258" s="18">
        <f t="shared" ca="1" si="20"/>
        <v>7.8086379580194727</v>
      </c>
      <c r="C258" s="23">
        <f t="shared" ca="1" si="22"/>
        <v>0.99277447560454879</v>
      </c>
      <c r="D258" s="23">
        <f t="shared" ca="1" si="24"/>
        <v>0.97881815838789388</v>
      </c>
      <c r="E258" s="23">
        <f t="shared" ca="1" si="24"/>
        <v>0.95972811376244715</v>
      </c>
      <c r="F258" s="23">
        <f t="shared" ca="1" si="24"/>
        <v>0.93688111895794934</v>
      </c>
      <c r="G258" s="23">
        <f t="shared" ca="1" si="24"/>
        <v>0.91140861437701703</v>
      </c>
      <c r="H258" s="23">
        <f t="shared" ca="1" si="24"/>
        <v>0.88421755924611523</v>
      </c>
      <c r="I258" s="23">
        <f t="shared" ca="1" si="24"/>
        <v>0.85601417546781478</v>
      </c>
      <c r="J258" s="23">
        <f t="shared" ca="1" si="24"/>
        <v>0.82734050135629156</v>
      </c>
      <c r="K258" s="23">
        <f t="shared" ca="1" si="24"/>
        <v>0.79859985303919179</v>
      </c>
      <c r="L258" s="23">
        <f t="shared" ca="1" si="24"/>
        <v>0.77009109810445286</v>
      </c>
      <c r="M258" s="24">
        <f ca="1">C258*'Balance y flujos'!D$12</f>
        <v>7517.1458786534586</v>
      </c>
      <c r="N258" s="24">
        <f ca="1">D258*'Balance y flujos'!E$12</f>
        <v>7411.4706472445605</v>
      </c>
      <c r="O258" s="24">
        <f ca="1">E258*'Balance y flujos'!F$12</f>
        <v>7266.923568521468</v>
      </c>
      <c r="P258" s="24">
        <f ca="1">F258*'Balance y flujos'!G$12</f>
        <v>7093.9294021175992</v>
      </c>
      <c r="Q258" s="24">
        <f ca="1">G258*'Balance y flujos'!H$12</f>
        <v>-904507.55912460294</v>
      </c>
      <c r="R258" s="24">
        <f ca="1">H258*'Balance y flujos'!I$12</f>
        <v>22409.417411177954</v>
      </c>
      <c r="S258" s="24">
        <f ca="1">I258*'Balance y flujos'!J$12</f>
        <v>21694.636989904211</v>
      </c>
      <c r="T258" s="24">
        <f ca="1">J258*'Balance y flujos'!K$12</f>
        <v>20967.9376327629</v>
      </c>
      <c r="U258" s="24">
        <f ca="1">K258*'Balance y flujos'!L$12</f>
        <v>20239.540895929393</v>
      </c>
      <c r="V258" s="24">
        <f ca="1">L258*'Balance y flujos'!M$12</f>
        <v>789608.11931897013</v>
      </c>
      <c r="W258" s="18">
        <f t="shared" ca="1" si="21"/>
        <v>-298.43737932108343</v>
      </c>
      <c r="X258" s="18">
        <f ca="1">'Metrics and Escenarios'!$N$13-W258</f>
        <v>3206.4841351278592</v>
      </c>
    </row>
    <row r="259" spans="1:24" x14ac:dyDescent="0.25">
      <c r="A259">
        <v>254</v>
      </c>
      <c r="B259" s="18">
        <f t="shared" ca="1" si="20"/>
        <v>1.9875647330418098</v>
      </c>
      <c r="C259" s="23">
        <f t="shared" ca="1" si="22"/>
        <v>0.99335254512931559</v>
      </c>
      <c r="D259" s="23">
        <f t="shared" ca="1" si="24"/>
        <v>0.97995837642315697</v>
      </c>
      <c r="E259" s="23">
        <f t="shared" ca="1" si="24"/>
        <v>0.96140557231538804</v>
      </c>
      <c r="F259" s="23">
        <f t="shared" ca="1" si="24"/>
        <v>0.93906512205823522</v>
      </c>
      <c r="G259" s="23">
        <f t="shared" ca="1" si="24"/>
        <v>0.91406516663905624</v>
      </c>
      <c r="H259" s="23">
        <f t="shared" ca="1" si="24"/>
        <v>0.88731121571703386</v>
      </c>
      <c r="I259" s="23">
        <f t="shared" ca="1" si="24"/>
        <v>0.85950933642546112</v>
      </c>
      <c r="J259" s="23">
        <f t="shared" ca="1" si="24"/>
        <v>0.83120229400069723</v>
      </c>
      <c r="K259" s="23">
        <f t="shared" ca="1" si="24"/>
        <v>0.80279466909362174</v>
      </c>
      <c r="L259" s="23">
        <f t="shared" ca="1" si="24"/>
        <v>0.77458692735701473</v>
      </c>
      <c r="M259" s="24">
        <f ca="1">C259*'Balance y flujos'!D$12</f>
        <v>7521.5229381493018</v>
      </c>
      <c r="N259" s="24">
        <f ca="1">D259*'Balance y flujos'!E$12</f>
        <v>7420.1042146006566</v>
      </c>
      <c r="O259" s="24">
        <f ca="1">E259*'Balance y flujos'!F$12</f>
        <v>7279.6250439901769</v>
      </c>
      <c r="P259" s="24">
        <f ca="1">F259*'Balance y flujos'!G$12</f>
        <v>7110.4663602160463</v>
      </c>
      <c r="Q259" s="24">
        <f ca="1">G259*'Balance y flujos'!H$12</f>
        <v>-907143.99635409575</v>
      </c>
      <c r="R259" s="24">
        <f ca="1">H259*'Balance y flujos'!I$12</f>
        <v>22487.822367581124</v>
      </c>
      <c r="S259" s="24">
        <f ca="1">I259*'Balance y flujos'!J$12</f>
        <v>21783.217588649535</v>
      </c>
      <c r="T259" s="24">
        <f ca="1">J259*'Balance y flujos'!K$12</f>
        <v>21065.810065196485</v>
      </c>
      <c r="U259" s="24">
        <f ca="1">K259*'Balance y flujos'!L$12</f>
        <v>20345.853401199001</v>
      </c>
      <c r="V259" s="24">
        <f ca="1">L259*'Balance y flujos'!M$12</f>
        <v>794217.889889793</v>
      </c>
      <c r="W259" s="18">
        <f t="shared" ca="1" si="21"/>
        <v>2088.3155152794207</v>
      </c>
      <c r="X259" s="18">
        <f ca="1">'Metrics and Escenarios'!$N$13-W259</f>
        <v>819.73124052735511</v>
      </c>
    </row>
    <row r="260" spans="1:24" x14ac:dyDescent="0.25">
      <c r="A260">
        <v>255</v>
      </c>
      <c r="B260" s="18">
        <f t="shared" ca="1" si="20"/>
        <v>26.005993521201077</v>
      </c>
      <c r="C260" s="23">
        <f t="shared" ca="1" si="22"/>
        <v>0.99096953135058419</v>
      </c>
      <c r="D260" s="23">
        <f t="shared" ca="1" si="24"/>
        <v>0.97526225270896838</v>
      </c>
      <c r="E260" s="23">
        <f t="shared" ca="1" si="24"/>
        <v>0.95450303501267519</v>
      </c>
      <c r="F260" s="23">
        <f t="shared" ca="1" si="24"/>
        <v>0.93008637469702904</v>
      </c>
      <c r="G260" s="23">
        <f t="shared" ca="1" si="24"/>
        <v>0.90315361281683404</v>
      </c>
      <c r="H260" s="23">
        <f t="shared" ca="1" si="24"/>
        <v>0.8746158197205719</v>
      </c>
      <c r="I260" s="23">
        <f t="shared" ca="1" si="24"/>
        <v>0.84517929411673998</v>
      </c>
      <c r="J260" s="23">
        <f t="shared" ca="1" si="24"/>
        <v>0.81538342001383246</v>
      </c>
      <c r="K260" s="23">
        <f t="shared" ca="1" si="24"/>
        <v>0.78562720859506097</v>
      </c>
      <c r="L260" s="23">
        <f t="shared" ca="1" si="24"/>
        <v>0.75620421208829958</v>
      </c>
      <c r="M260" s="24">
        <f ca="1">C260*'Balance y flujos'!D$12</f>
        <v>7503.4790997491891</v>
      </c>
      <c r="N260" s="24">
        <f ca="1">D260*'Balance y flujos'!E$12</f>
        <v>7384.545839671383</v>
      </c>
      <c r="O260" s="24">
        <f ca="1">E260*'Balance y flujos'!F$12</f>
        <v>7227.360021961138</v>
      </c>
      <c r="P260" s="24">
        <f ca="1">F260*'Balance y flujos'!G$12</f>
        <v>7042.4805735340697</v>
      </c>
      <c r="Q260" s="24">
        <f ca="1">G260*'Balance y flujos'!H$12</f>
        <v>-896315.06325174507</v>
      </c>
      <c r="R260" s="24">
        <f ca="1">H260*'Balance y flujos'!I$12</f>
        <v>22166.073014031219</v>
      </c>
      <c r="S260" s="24">
        <f ca="1">I260*'Balance y flujos'!J$12</f>
        <v>21420.0401146693</v>
      </c>
      <c r="T260" s="24">
        <f ca="1">J260*'Balance y flujos'!K$12</f>
        <v>20664.899965142922</v>
      </c>
      <c r="U260" s="24">
        <f ca="1">K260*'Balance y flujos'!L$12</f>
        <v>19910.765018052476</v>
      </c>
      <c r="V260" s="24">
        <f ca="1">L260*'Balance y flujos'!M$12</f>
        <v>775369.28708548227</v>
      </c>
      <c r="W260" s="18">
        <f t="shared" ca="1" si="21"/>
        <v>-7626.1325194512028</v>
      </c>
      <c r="X260" s="18">
        <f ca="1">'Metrics and Escenarios'!$N$13-W260</f>
        <v>10534.179275257979</v>
      </c>
    </row>
    <row r="261" spans="1:24" x14ac:dyDescent="0.25">
      <c r="A261">
        <v>256</v>
      </c>
      <c r="B261" s="18">
        <f t="shared" ca="1" si="20"/>
        <v>68.547236255069691</v>
      </c>
      <c r="C261" s="23">
        <f t="shared" ca="1" si="22"/>
        <v>0.9867627781827939</v>
      </c>
      <c r="D261" s="23">
        <f t="shared" ca="1" si="24"/>
        <v>0.9669996789244496</v>
      </c>
      <c r="E261" s="23">
        <f t="shared" ca="1" si="24"/>
        <v>0.9423987156338518</v>
      </c>
      <c r="F261" s="23">
        <f t="shared" ca="1" si="24"/>
        <v>0.91439346048947678</v>
      </c>
      <c r="G261" s="23">
        <f t="shared" ca="1" si="24"/>
        <v>0.88414584445413158</v>
      </c>
      <c r="H261" s="23">
        <f t="shared" ca="1" si="24"/>
        <v>0.85257397631107701</v>
      </c>
      <c r="I261" s="23">
        <f t="shared" ca="1" si="24"/>
        <v>0.82038186207897612</v>
      </c>
      <c r="J261" s="23">
        <f t="shared" ca="1" si="24"/>
        <v>0.78810037597901728</v>
      </c>
      <c r="K261" s="23">
        <f t="shared" ca="1" si="24"/>
        <v>0.75611635429813495</v>
      </c>
      <c r="L261" s="23">
        <f t="shared" ca="1" si="24"/>
        <v>0.72470901725471537</v>
      </c>
      <c r="M261" s="24">
        <f ca="1">C261*'Balance y flujos'!D$12</f>
        <v>7471.6261683787379</v>
      </c>
      <c r="N261" s="24">
        <f ca="1">D261*'Balance y flujos'!E$12</f>
        <v>7321.9828165502022</v>
      </c>
      <c r="O261" s="24">
        <f ca="1">E261*'Balance y flujos'!F$12</f>
        <v>7135.7078524419539</v>
      </c>
      <c r="P261" s="24">
        <f ca="1">F261*'Balance y flujos'!G$12</f>
        <v>6923.6560788898769</v>
      </c>
      <c r="Q261" s="24">
        <f ca="1">G261*'Balance y flujos'!H$12</f>
        <v>-877451.21898370981</v>
      </c>
      <c r="R261" s="24">
        <f ca="1">H261*'Balance y flujos'!I$12</f>
        <v>21607.449331081141</v>
      </c>
      <c r="S261" s="24">
        <f ca="1">I261*'Balance y flujos'!J$12</f>
        <v>20791.579393154843</v>
      </c>
      <c r="T261" s="24">
        <f ca="1">J261*'Balance y flujos'!K$12</f>
        <v>19973.444434057335</v>
      </c>
      <c r="U261" s="24">
        <f ca="1">K261*'Balance y flujos'!L$12</f>
        <v>19162.848348467094</v>
      </c>
      <c r="V261" s="24">
        <f ca="1">L261*'Balance y flujos'!M$12</f>
        <v>743075.88488755445</v>
      </c>
      <c r="W261" s="18">
        <f t="shared" ca="1" si="21"/>
        <v>-23987.039673134102</v>
      </c>
      <c r="X261" s="18">
        <f ca="1">'Metrics and Escenarios'!$N$13-W261</f>
        <v>26895.086428940878</v>
      </c>
    </row>
    <row r="262" spans="1:24" x14ac:dyDescent="0.25">
      <c r="A262">
        <v>257</v>
      </c>
      <c r="B262" s="18">
        <f t="shared" ca="1" si="20"/>
        <v>182.96025900613279</v>
      </c>
      <c r="C262" s="23">
        <f t="shared" ca="1" si="22"/>
        <v>0.97553726665361273</v>
      </c>
      <c r="D262" s="23">
        <f t="shared" ca="1" si="24"/>
        <v>0.94512345471429471</v>
      </c>
      <c r="E262" s="23">
        <f t="shared" ca="1" si="24"/>
        <v>0.91060074696829829</v>
      </c>
      <c r="F262" s="23">
        <f t="shared" ca="1" si="24"/>
        <v>0.87348918795800401</v>
      </c>
      <c r="G262" s="23">
        <f t="shared" ca="1" si="24"/>
        <v>0.83498646911610397</v>
      </c>
      <c r="H262" s="23">
        <f t="shared" ca="1" si="24"/>
        <v>0.79601033344401395</v>
      </c>
      <c r="I262" s="23">
        <f t="shared" ca="1" si="24"/>
        <v>0.75724042197603614</v>
      </c>
      <c r="J262" s="23">
        <f t="shared" ca="1" si="24"/>
        <v>0.71916804023269931</v>
      </c>
      <c r="K262" s="23">
        <f t="shared" ca="1" si="24"/>
        <v>0.68213224840541531</v>
      </c>
      <c r="L262" s="23">
        <f t="shared" ca="1" si="24"/>
        <v>0.64636036966899724</v>
      </c>
      <c r="M262" s="24">
        <f ca="1">C262*'Balance y flujos'!D$12</f>
        <v>7386.6282057991948</v>
      </c>
      <c r="N262" s="24">
        <f ca="1">D262*'Balance y flujos'!E$12</f>
        <v>7156.339185793352</v>
      </c>
      <c r="O262" s="24">
        <f ca="1">E262*'Balance y flujos'!F$12</f>
        <v>6894.9381963141004</v>
      </c>
      <c r="P262" s="24">
        <f ca="1">F262*'Balance y flujos'!G$12</f>
        <v>6613.9347965291108</v>
      </c>
      <c r="Q262" s="24">
        <f ca="1">G262*'Balance y flujos'!H$12</f>
        <v>-828664.07138199091</v>
      </c>
      <c r="R262" s="24">
        <f ca="1">H262*'Balance y flujos'!I$12</f>
        <v>20173.912674802184</v>
      </c>
      <c r="S262" s="24">
        <f ca="1">I262*'Balance y flujos'!J$12</f>
        <v>19191.33647509283</v>
      </c>
      <c r="T262" s="24">
        <f ca="1">J262*'Balance y flujos'!K$12</f>
        <v>18226.438316938667</v>
      </c>
      <c r="U262" s="24">
        <f ca="1">K262*'Balance y flujos'!L$12</f>
        <v>17287.811268049572</v>
      </c>
      <c r="V262" s="24">
        <f ca="1">L262*'Balance y flujos'!M$12</f>
        <v>662741.58622649848</v>
      </c>
      <c r="W262" s="18">
        <f t="shared" ca="1" si="21"/>
        <v>-62991.14603617345</v>
      </c>
      <c r="X262" s="18">
        <f ca="1">'Metrics and Escenarios'!$N$13-W262</f>
        <v>65899.192791980226</v>
      </c>
    </row>
    <row r="263" spans="1:24" x14ac:dyDescent="0.25">
      <c r="A263">
        <v>258</v>
      </c>
      <c r="B263" s="18">
        <f t="shared" ref="B263:B326" ca="1" si="25">_xlfn.NORM.INV(RAND(),0,1.6)*100</f>
        <v>-98.744835409061409</v>
      </c>
      <c r="C263" s="23">
        <f t="shared" ca="1" si="22"/>
        <v>1.0034093912082913</v>
      </c>
      <c r="D263" s="23">
        <f t="shared" ca="1" si="24"/>
        <v>0.99990130364210728</v>
      </c>
      <c r="E263" s="23">
        <f t="shared" ca="1" si="24"/>
        <v>0.99090242816723173</v>
      </c>
      <c r="F263" s="23">
        <f t="shared" ca="1" si="24"/>
        <v>0.97767547461842508</v>
      </c>
      <c r="G263" s="23">
        <f t="shared" ca="1" si="24"/>
        <v>0.96128224707164667</v>
      </c>
      <c r="H263" s="23">
        <f t="shared" ca="1" si="24"/>
        <v>0.94259359942197862</v>
      </c>
      <c r="I263" s="23">
        <f t="shared" ca="1" si="24"/>
        <v>0.92230352065257626</v>
      </c>
      <c r="J263" s="23">
        <f t="shared" ca="1" si="24"/>
        <v>0.90095843075850068</v>
      </c>
      <c r="K263" s="23">
        <f t="shared" ca="1" si="24"/>
        <v>0.87897647735289486</v>
      </c>
      <c r="L263" s="23">
        <f t="shared" ca="1" si="24"/>
        <v>0.8566781471239715</v>
      </c>
      <c r="M263" s="24">
        <f ca="1">C263*'Balance y flujos'!D$12</f>
        <v>7597.6719336286515</v>
      </c>
      <c r="N263" s="24">
        <f ca="1">D263*'Balance y flujos'!E$12</f>
        <v>7571.1091979438552</v>
      </c>
      <c r="O263" s="24">
        <f ca="1">E263*'Balance y flujos'!F$12</f>
        <v>7502.9710040733053</v>
      </c>
      <c r="P263" s="24">
        <f ca="1">F263*'Balance y flujos'!G$12</f>
        <v>7402.8184097028616</v>
      </c>
      <c r="Q263" s="24">
        <f ca="1">G263*'Balance y flujos'!H$12</f>
        <v>-954003.55582870659</v>
      </c>
      <c r="R263" s="24">
        <f ca="1">H263*'Balance y flujos'!I$12</f>
        <v>23888.887070464032</v>
      </c>
      <c r="S263" s="24">
        <f ca="1">I263*'Balance y flujos'!J$12</f>
        <v>23374.659729359333</v>
      </c>
      <c r="T263" s="24">
        <f ca="1">J263*'Balance y flujos'!K$12</f>
        <v>22833.694415886843</v>
      </c>
      <c r="U263" s="24">
        <f ca="1">K263*'Balance y flujos'!L$12</f>
        <v>22276.588572162953</v>
      </c>
      <c r="V263" s="24">
        <f ca="1">L263*'Balance y flujos'!M$12</f>
        <v>878389.61166704562</v>
      </c>
      <c r="W263" s="18">
        <f t="shared" ref="W263:W326" ca="1" si="26">SUM(M263:V263)</f>
        <v>46834.456171560916</v>
      </c>
      <c r="X263" s="18">
        <f ca="1">'Metrics and Escenarios'!$N$13-W263</f>
        <v>-43926.40941575414</v>
      </c>
    </row>
    <row r="264" spans="1:24" x14ac:dyDescent="0.25">
      <c r="A264">
        <v>259</v>
      </c>
      <c r="B264" s="18">
        <f t="shared" ca="1" si="25"/>
        <v>31.526004349885952</v>
      </c>
      <c r="C264" s="23">
        <f t="shared" ref="C264:C327" ca="1" si="27">EXP(-(C$4+($B264/10000))*C$3)</f>
        <v>0.99042266604519535</v>
      </c>
      <c r="D264" s="23">
        <f t="shared" ca="1" si="24"/>
        <v>0.97418615518611162</v>
      </c>
      <c r="E264" s="23">
        <f t="shared" ca="1" si="24"/>
        <v>0.95292368295288887</v>
      </c>
      <c r="F264" s="23">
        <f t="shared" ca="1" si="24"/>
        <v>0.92803500550250362</v>
      </c>
      <c r="G264" s="23">
        <f t="shared" ca="1" si="24"/>
        <v>0.90066434073788038</v>
      </c>
      <c r="H264" s="23">
        <f t="shared" ca="1" si="24"/>
        <v>0.87172387815129571</v>
      </c>
      <c r="I264" s="23">
        <f t="shared" ca="1" si="24"/>
        <v>0.84191981629673174</v>
      </c>
      <c r="J264" s="23">
        <f t="shared" ca="1" si="24"/>
        <v>0.81179061852731127</v>
      </c>
      <c r="K264" s="23">
        <f t="shared" ca="1" si="24"/>
        <v>0.78173388401105193</v>
      </c>
      <c r="L264" s="23">
        <f t="shared" ca="1" si="24"/>
        <v>0.75204145644708864</v>
      </c>
      <c r="M264" s="24">
        <f ca="1">C264*'Balance y flujos'!D$12</f>
        <v>7499.3383141250633</v>
      </c>
      <c r="N264" s="24">
        <f ca="1">D264*'Balance y flujos'!E$12</f>
        <v>7376.3977836347422</v>
      </c>
      <c r="O264" s="24">
        <f ca="1">E264*'Balance y flujos'!F$12</f>
        <v>7215.4013947815502</v>
      </c>
      <c r="P264" s="24">
        <f ca="1">F264*'Balance y flujos'!G$12</f>
        <v>7026.9479003387469</v>
      </c>
      <c r="Q264" s="24">
        <f ca="1">G264*'Balance y flujos'!H$12</f>
        <v>-893844.63958379405</v>
      </c>
      <c r="R264" s="24">
        <f ca="1">H264*'Balance y flujos'!I$12</f>
        <v>22092.780276201061</v>
      </c>
      <c r="S264" s="24">
        <f ca="1">I264*'Balance y flujos'!J$12</f>
        <v>21337.432618078397</v>
      </c>
      <c r="T264" s="24">
        <f ca="1">J264*'Balance y flujos'!K$12</f>
        <v>20573.844786080881</v>
      </c>
      <c r="U264" s="24">
        <f ca="1">K264*'Balance y flujos'!L$12</f>
        <v>19812.093447003102</v>
      </c>
      <c r="V264" s="24">
        <f ca="1">L264*'Balance y flujos'!M$12</f>
        <v>771101.03147113789</v>
      </c>
      <c r="W264" s="18">
        <f t="shared" ca="1" si="26"/>
        <v>-9809.3715924125863</v>
      </c>
      <c r="X264" s="18">
        <f ca="1">'Metrics and Escenarios'!$N$13-W264</f>
        <v>12717.418348219362</v>
      </c>
    </row>
    <row r="265" spans="1:24" x14ac:dyDescent="0.25">
      <c r="A265">
        <v>260</v>
      </c>
      <c r="B265" s="18">
        <f t="shared" ca="1" si="25"/>
        <v>138.29708718164937</v>
      </c>
      <c r="C265" s="23">
        <f t="shared" ca="1" si="27"/>
        <v>0.97990407001515301</v>
      </c>
      <c r="D265" s="23">
        <f t="shared" ca="1" si="24"/>
        <v>0.95360371611416817</v>
      </c>
      <c r="E265" s="23">
        <f t="shared" ca="1" si="24"/>
        <v>0.92288394950537944</v>
      </c>
      <c r="F265" s="23">
        <f t="shared" ca="1" si="24"/>
        <v>0.88923453568583666</v>
      </c>
      <c r="G265" s="23">
        <f t="shared" ca="1" si="24"/>
        <v>0.85384280348127195</v>
      </c>
      <c r="H265" s="23">
        <f t="shared" ca="1" si="24"/>
        <v>0.81763013003001828</v>
      </c>
      <c r="I265" s="23">
        <f t="shared" ca="1" si="24"/>
        <v>0.78128892333163458</v>
      </c>
      <c r="J265" s="23">
        <f t="shared" ca="1" si="24"/>
        <v>0.74532888823936072</v>
      </c>
      <c r="K265" s="23">
        <f t="shared" ca="1" si="24"/>
        <v>0.71011036832869057</v>
      </c>
      <c r="L265" s="23">
        <f t="shared" ca="1" si="24"/>
        <v>0.67588325934468996</v>
      </c>
      <c r="M265" s="24">
        <f ca="1">C265*'Balance y flujos'!D$12</f>
        <v>7419.6930142715355</v>
      </c>
      <c r="N265" s="24">
        <f ca="1">D265*'Balance y flujos'!E$12</f>
        <v>7220.5505083025701</v>
      </c>
      <c r="O265" s="24">
        <f ca="1">E265*'Balance y flujos'!F$12</f>
        <v>6987.9448434401338</v>
      </c>
      <c r="P265" s="24">
        <f ca="1">F265*'Balance y flujos'!G$12</f>
        <v>6733.1563102653172</v>
      </c>
      <c r="Q265" s="24">
        <f ca="1">G265*'Balance y flujos'!H$12</f>
        <v>-847377.62828899221</v>
      </c>
      <c r="R265" s="24">
        <f ca="1">H265*'Balance y flujos'!I$12</f>
        <v>20721.84009489731</v>
      </c>
      <c r="S265" s="24">
        <f ca="1">I265*'Balance y flujos'!J$12</f>
        <v>19800.816460369715</v>
      </c>
      <c r="T265" s="24">
        <f ca="1">J265*'Balance y flujos'!K$12</f>
        <v>18889.453156082436</v>
      </c>
      <c r="U265" s="24">
        <f ca="1">K265*'Balance y flujos'!L$12</f>
        <v>17996.882651200147</v>
      </c>
      <c r="V265" s="24">
        <f ca="1">L265*'Balance y flujos'!M$12</f>
        <v>693012.69759379711</v>
      </c>
      <c r="W265" s="18">
        <f t="shared" ca="1" si="26"/>
        <v>-48594.593656365876</v>
      </c>
      <c r="X265" s="18">
        <f ca="1">'Metrics and Escenarios'!$N$13-W265</f>
        <v>51502.640412172652</v>
      </c>
    </row>
    <row r="266" spans="1:24" x14ac:dyDescent="0.25">
      <c r="A266">
        <v>261</v>
      </c>
      <c r="B266" s="18">
        <f t="shared" ca="1" si="25"/>
        <v>-63.121314457020553</v>
      </c>
      <c r="C266" s="23">
        <f t="shared" ca="1" si="27"/>
        <v>0.99984125291704218</v>
      </c>
      <c r="D266" s="23">
        <f t="shared" ca="1" si="24"/>
        <v>0.99280262067044867</v>
      </c>
      <c r="E266" s="23">
        <f t="shared" ca="1" si="24"/>
        <v>0.98036898415303619</v>
      </c>
      <c r="F266" s="23">
        <f t="shared" ca="1" si="24"/>
        <v>0.96384296411401926</v>
      </c>
      <c r="G266" s="23">
        <f t="shared" ca="1" si="24"/>
        <v>0.94431170422791122</v>
      </c>
      <c r="H266" s="23">
        <f t="shared" ca="1" si="24"/>
        <v>0.92266028504826469</v>
      </c>
      <c r="I266" s="23">
        <f t="shared" ca="1" si="24"/>
        <v>0.89958891945749631</v>
      </c>
      <c r="J266" s="23">
        <f t="shared" ca="1" si="24"/>
        <v>0.87564460188016602</v>
      </c>
      <c r="K266" s="23">
        <f t="shared" ca="1" si="24"/>
        <v>0.85124243269001765</v>
      </c>
      <c r="L266" s="23">
        <f t="shared" ca="1" si="24"/>
        <v>0.82669743494626668</v>
      </c>
      <c r="M266" s="24">
        <f ca="1">C266*'Balance y flujos'!D$12</f>
        <v>7570.6545024701845</v>
      </c>
      <c r="N266" s="24">
        <f ca="1">D266*'Balance y flujos'!E$12</f>
        <v>7517.3589890539897</v>
      </c>
      <c r="O266" s="24">
        <f ca="1">E266*'Balance y flujos'!F$12</f>
        <v>7423.2132774142683</v>
      </c>
      <c r="P266" s="24">
        <f ca="1">F266*'Balance y flujos'!G$12</f>
        <v>7298.0806249544112</v>
      </c>
      <c r="Q266" s="24">
        <f ca="1">G266*'Balance y flujos'!H$12</f>
        <v>-937161.51150032494</v>
      </c>
      <c r="R266" s="24">
        <f ca="1">H266*'Balance y flujos'!I$12</f>
        <v>23383.701488569866</v>
      </c>
      <c r="S266" s="24">
        <f ca="1">I266*'Balance y flujos'!J$12</f>
        <v>22798.985819486992</v>
      </c>
      <c r="T266" s="24">
        <f ca="1">J266*'Balance y flujos'!K$12</f>
        <v>22192.146245215605</v>
      </c>
      <c r="U266" s="24">
        <f ca="1">K266*'Balance y flujos'!L$12</f>
        <v>21573.702979299855</v>
      </c>
      <c r="V266" s="24">
        <f ca="1">L266*'Balance y flujos'!M$12</f>
        <v>847649.0748438685</v>
      </c>
      <c r="W266" s="18">
        <f t="shared" ca="1" si="26"/>
        <v>30245.407270008698</v>
      </c>
      <c r="X266" s="18">
        <f ca="1">'Metrics and Escenarios'!$N$13-W266</f>
        <v>-27337.360514201922</v>
      </c>
    </row>
    <row r="267" spans="1:24" x14ac:dyDescent="0.25">
      <c r="A267">
        <v>262</v>
      </c>
      <c r="B267" s="18">
        <f t="shared" ca="1" si="25"/>
        <v>-154.74356859823425</v>
      </c>
      <c r="C267" s="23">
        <f t="shared" ca="1" si="27"/>
        <v>1.0090441188417891</v>
      </c>
      <c r="D267" s="23">
        <f t="shared" ca="1" si="24"/>
        <v>1.0111628906508074</v>
      </c>
      <c r="E267" s="23">
        <f t="shared" ca="1" si="24"/>
        <v>1.0076898285277878</v>
      </c>
      <c r="F267" s="23">
        <f t="shared" ca="1" si="24"/>
        <v>0.99982201955893735</v>
      </c>
      <c r="G267" s="23">
        <f t="shared" ca="1" si="24"/>
        <v>0.98857788822862702</v>
      </c>
      <c r="H267" s="23">
        <f t="shared" ca="1" si="24"/>
        <v>0.97480208830192361</v>
      </c>
      <c r="I267" s="23">
        <f t="shared" ca="1" si="24"/>
        <v>0.95917494315205976</v>
      </c>
      <c r="J267" s="23">
        <f t="shared" ca="1" si="24"/>
        <v>0.94223819760596339</v>
      </c>
      <c r="K267" s="23">
        <f t="shared" ca="1" si="24"/>
        <v>0.92441120204548177</v>
      </c>
      <c r="L267" s="23">
        <f t="shared" ca="1" si="24"/>
        <v>0.90601967634982161</v>
      </c>
      <c r="M267" s="24">
        <f ca="1">C267*'Balance y flujos'!D$12</f>
        <v>7640.3372827571029</v>
      </c>
      <c r="N267" s="24">
        <f ca="1">D267*'Balance y flujos'!E$12</f>
        <v>7656.3803188779402</v>
      </c>
      <c r="O267" s="24">
        <f ca="1">E267*'Balance y flujos'!F$12</f>
        <v>7630.0827908230749</v>
      </c>
      <c r="P267" s="24">
        <f ca="1">F267*'Balance y flujos'!G$12</f>
        <v>7570.5088702423591</v>
      </c>
      <c r="Q267" s="24">
        <f ca="1">G267*'Balance y flujos'!H$12</f>
        <v>-981092.51830742671</v>
      </c>
      <c r="R267" s="24">
        <f ca="1">H267*'Balance y flujos'!I$12</f>
        <v>24705.172003902084</v>
      </c>
      <c r="S267" s="24">
        <f ca="1">I267*'Balance y flujos'!J$12</f>
        <v>24309.121037772275</v>
      </c>
      <c r="T267" s="24">
        <f ca="1">J267*'Balance y flujos'!K$12</f>
        <v>23879.879844176234</v>
      </c>
      <c r="U267" s="24">
        <f ca="1">K267*'Balance y flujos'!L$12</f>
        <v>23428.076347938659</v>
      </c>
      <c r="V267" s="24">
        <f ca="1">L267*'Balance y flujos'!M$12</f>
        <v>928981.64187262137</v>
      </c>
      <c r="W267" s="18">
        <f t="shared" ca="1" si="26"/>
        <v>74708.682061684318</v>
      </c>
      <c r="X267" s="18">
        <f ca="1">'Metrics and Escenarios'!$N$13-W267</f>
        <v>-71800.635305877542</v>
      </c>
    </row>
    <row r="268" spans="1:24" x14ac:dyDescent="0.25">
      <c r="A268">
        <v>263</v>
      </c>
      <c r="B268" s="18">
        <f t="shared" ca="1" si="25"/>
        <v>41.426895430340664</v>
      </c>
      <c r="C268" s="23">
        <f t="shared" ca="1" si="27"/>
        <v>0.98944254463501491</v>
      </c>
      <c r="D268" s="23">
        <f t="shared" ca="1" si="24"/>
        <v>0.97225900166661816</v>
      </c>
      <c r="E268" s="23">
        <f t="shared" ca="1" si="24"/>
        <v>0.95009744429505705</v>
      </c>
      <c r="F268" s="23">
        <f t="shared" ca="1" si="24"/>
        <v>0.92436692434787926</v>
      </c>
      <c r="G268" s="23">
        <f t="shared" ca="1" si="24"/>
        <v>0.89621666903053765</v>
      </c>
      <c r="H268" s="23">
        <f t="shared" ca="1" si="24"/>
        <v>0.86656072338325618</v>
      </c>
      <c r="I268" s="23">
        <f t="shared" ca="1" si="24"/>
        <v>0.83610496038192217</v>
      </c>
      <c r="J268" s="23">
        <f t="shared" ca="1" si="24"/>
        <v>0.80538605596642676</v>
      </c>
      <c r="K268" s="23">
        <f t="shared" ca="1" si="24"/>
        <v>0.77479895196603499</v>
      </c>
      <c r="L268" s="23">
        <f t="shared" ca="1" si="24"/>
        <v>0.74463231497513438</v>
      </c>
      <c r="M268" s="24">
        <f ca="1">C268*'Balance y flujos'!D$12</f>
        <v>7491.9169754422455</v>
      </c>
      <c r="N268" s="24">
        <f ca="1">D268*'Balance y flujos'!E$12</f>
        <v>7361.805653707378</v>
      </c>
      <c r="O268" s="24">
        <f ca="1">E268*'Balance y flujos'!F$12</f>
        <v>7194.0015211940727</v>
      </c>
      <c r="P268" s="24">
        <f ca="1">F268*'Balance y flujos'!G$12</f>
        <v>6999.1737161593437</v>
      </c>
      <c r="Q268" s="24">
        <f ca="1">G268*'Balance y flujos'!H$12</f>
        <v>-889430.64500843443</v>
      </c>
      <c r="R268" s="24">
        <f ca="1">H268*'Balance y flujos'!I$12</f>
        <v>21961.92640528929</v>
      </c>
      <c r="S268" s="24">
        <f ca="1">I268*'Balance y flujos'!J$12</f>
        <v>21190.062175116458</v>
      </c>
      <c r="T268" s="24">
        <f ca="1">J268*'Balance y flujos'!K$12</f>
        <v>20411.528946204064</v>
      </c>
      <c r="U268" s="24">
        <f ca="1">K268*'Balance y flujos'!L$12</f>
        <v>19636.336038331599</v>
      </c>
      <c r="V268" s="24">
        <f ca="1">L268*'Balance y flujos'!M$12</f>
        <v>763504.11432998627</v>
      </c>
      <c r="W268" s="18">
        <f t="shared" ca="1" si="26"/>
        <v>-13679.779247003607</v>
      </c>
      <c r="X268" s="18">
        <f ca="1">'Metrics and Escenarios'!$N$13-W268</f>
        <v>16587.826002810383</v>
      </c>
    </row>
    <row r="269" spans="1:24" x14ac:dyDescent="0.25">
      <c r="A269">
        <v>264</v>
      </c>
      <c r="B269" s="18">
        <f t="shared" ca="1" si="25"/>
        <v>63.971450570476293</v>
      </c>
      <c r="C269" s="23">
        <f t="shared" ca="1" si="27"/>
        <v>0.9872144030012826</v>
      </c>
      <c r="D269" s="23">
        <f t="shared" ca="1" si="24"/>
        <v>0.96788504064277125</v>
      </c>
      <c r="E269" s="23">
        <f t="shared" ca="1" si="24"/>
        <v>0.94369326833557454</v>
      </c>
      <c r="F269" s="23">
        <f t="shared" ca="1" si="24"/>
        <v>0.91606862045906001</v>
      </c>
      <c r="G269" s="23">
        <f t="shared" ca="1" si="24"/>
        <v>0.88617099117917497</v>
      </c>
      <c r="H269" s="23">
        <f t="shared" ca="1" si="24"/>
        <v>0.85491790991764116</v>
      </c>
      <c r="I269" s="23">
        <f t="shared" ca="1" si="24"/>
        <v>0.82301379904788108</v>
      </c>
      <c r="J269" s="23">
        <f t="shared" ca="1" si="24"/>
        <v>0.79099060551466227</v>
      </c>
      <c r="K269" s="23">
        <f t="shared" ref="D269:L298" ca="1" si="28">EXP(-(K$4+($B269/10000))*K$3)</f>
        <v>0.75923661858645308</v>
      </c>
      <c r="L269" s="23">
        <f t="shared" ca="1" si="28"/>
        <v>0.72803272889817472</v>
      </c>
      <c r="M269" s="24">
        <f ca="1">C269*'Balance y flujos'!D$12</f>
        <v>7475.0458067018653</v>
      </c>
      <c r="N269" s="24">
        <f ca="1">D269*'Balance y flujos'!E$12</f>
        <v>7328.6866484430866</v>
      </c>
      <c r="O269" s="24">
        <f ca="1">E269*'Balance y flujos'!F$12</f>
        <v>7145.5100197474021</v>
      </c>
      <c r="P269" s="24">
        <f ca="1">F269*'Balance y flujos'!G$12</f>
        <v>6936.3401498152198</v>
      </c>
      <c r="Q269" s="24">
        <f ca="1">G269*'Balance y flujos'!H$12</f>
        <v>-879461.03158833412</v>
      </c>
      <c r="R269" s="24">
        <f ca="1">H269*'Balance y flujos'!I$12</f>
        <v>21666.853474353717</v>
      </c>
      <c r="S269" s="24">
        <f ca="1">I269*'Balance y flujos'!J$12</f>
        <v>20858.282630971549</v>
      </c>
      <c r="T269" s="24">
        <f ca="1">J269*'Balance y flujos'!K$12</f>
        <v>20046.693782479691</v>
      </c>
      <c r="U269" s="24">
        <f ca="1">K269*'Balance y flujos'!L$12</f>
        <v>19241.927647604436</v>
      </c>
      <c r="V269" s="24">
        <f ca="1">L269*'Balance y flujos'!M$12</f>
        <v>746483.83195564861</v>
      </c>
      <c r="W269" s="18">
        <f t="shared" ca="1" si="26"/>
        <v>-22277.859472568496</v>
      </c>
      <c r="X269" s="18">
        <f ca="1">'Metrics and Escenarios'!$N$13-W269</f>
        <v>25185.906228375272</v>
      </c>
    </row>
    <row r="270" spans="1:24" x14ac:dyDescent="0.25">
      <c r="A270">
        <v>265</v>
      </c>
      <c r="B270" s="18">
        <f t="shared" ca="1" si="25"/>
        <v>204.58403580396154</v>
      </c>
      <c r="C270" s="23">
        <f t="shared" ca="1" si="27"/>
        <v>0.9734300657455941</v>
      </c>
      <c r="D270" s="23">
        <f t="shared" ca="1" si="28"/>
        <v>0.94104485282277461</v>
      </c>
      <c r="E270" s="23">
        <f t="shared" ca="1" si="28"/>
        <v>0.90471267777000386</v>
      </c>
      <c r="F270" s="23">
        <f t="shared" ca="1" si="28"/>
        <v>0.86596651448620288</v>
      </c>
      <c r="G270" s="23">
        <f t="shared" ca="1" si="28"/>
        <v>0.82600731686289752</v>
      </c>
      <c r="H270" s="23">
        <f t="shared" ca="1" si="28"/>
        <v>0.78574939160762947</v>
      </c>
      <c r="I270" s="23">
        <f t="shared" ca="1" si="28"/>
        <v>0.74586465612519481</v>
      </c>
      <c r="J270" s="23">
        <f t="shared" ca="1" si="28"/>
        <v>0.70683412678531832</v>
      </c>
      <c r="K270" s="23">
        <f t="shared" ca="1" si="28"/>
        <v>0.6689853439871627</v>
      </c>
      <c r="L270" s="23">
        <f t="shared" ca="1" si="28"/>
        <v>0.63253364902767939</v>
      </c>
      <c r="M270" s="24">
        <f ca="1">C270*'Balance y flujos'!D$12</f>
        <v>7370.6727828804487</v>
      </c>
      <c r="N270" s="24">
        <f ca="1">D270*'Balance y flujos'!E$12</f>
        <v>7125.4565974987263</v>
      </c>
      <c r="O270" s="24">
        <f ca="1">E270*'Balance y flujos'!F$12</f>
        <v>6850.3545812083303</v>
      </c>
      <c r="P270" s="24">
        <f ca="1">F270*'Balance y flujos'!G$12</f>
        <v>6556.9741924094587</v>
      </c>
      <c r="Q270" s="24">
        <f ca="1">G270*'Balance y flujos'!H$12</f>
        <v>-819752.90798125055</v>
      </c>
      <c r="R270" s="24">
        <f ca="1">H270*'Balance y flujos'!I$12</f>
        <v>19913.861597735351</v>
      </c>
      <c r="S270" s="24">
        <f ca="1">I270*'Balance y flujos'!J$12</f>
        <v>18903.031540795128</v>
      </c>
      <c r="T270" s="24">
        <f ca="1">J270*'Balance y flujos'!K$12</f>
        <v>17913.85029845218</v>
      </c>
      <c r="U270" s="24">
        <f ca="1">K270*'Balance y flujos'!L$12</f>
        <v>16954.618983308392</v>
      </c>
      <c r="V270" s="24">
        <f ca="1">L270*'Balance y flujos'!M$12</f>
        <v>648564.44418601366</v>
      </c>
      <c r="W270" s="18">
        <f t="shared" ca="1" si="26"/>
        <v>-69599.64322094887</v>
      </c>
      <c r="X270" s="18">
        <f ca="1">'Metrics and Escenarios'!$N$13-W270</f>
        <v>72507.689976755646</v>
      </c>
    </row>
    <row r="271" spans="1:24" x14ac:dyDescent="0.25">
      <c r="A271">
        <v>266</v>
      </c>
      <c r="B271" s="18">
        <f t="shared" ca="1" si="25"/>
        <v>75.992886637497946</v>
      </c>
      <c r="C271" s="23">
        <f t="shared" ca="1" si="27"/>
        <v>0.98602834256858973</v>
      </c>
      <c r="D271" s="23">
        <f t="shared" ca="1" si="28"/>
        <v>0.96556076225155962</v>
      </c>
      <c r="E271" s="23">
        <f t="shared" ca="1" si="28"/>
        <v>0.94029603347630475</v>
      </c>
      <c r="F271" s="23">
        <f t="shared" ca="1" si="28"/>
        <v>0.9116742102093276</v>
      </c>
      <c r="G271" s="23">
        <f t="shared" ca="1" si="28"/>
        <v>0.88086044331323643</v>
      </c>
      <c r="H271" s="23">
        <f t="shared" ca="1" si="28"/>
        <v>0.84877369065928254</v>
      </c>
      <c r="I271" s="23">
        <f t="shared" ca="1" si="28"/>
        <v>0.81611719180070641</v>
      </c>
      <c r="J271" s="23">
        <f t="shared" ca="1" si="28"/>
        <v>0.78341999332192114</v>
      </c>
      <c r="K271" s="23">
        <f t="shared" ca="1" si="28"/>
        <v>0.75106649275124693</v>
      </c>
      <c r="L271" s="23">
        <f t="shared" ca="1" si="28"/>
        <v>0.71933312562360352</v>
      </c>
      <c r="M271" s="24">
        <f ca="1">C271*'Balance y flujos'!D$12</f>
        <v>7466.0651272902378</v>
      </c>
      <c r="N271" s="24">
        <f ca="1">D271*'Balance y flujos'!E$12</f>
        <v>7311.0875459694853</v>
      </c>
      <c r="O271" s="24">
        <f ca="1">E271*'Balance y flujos'!F$12</f>
        <v>7119.786644853395</v>
      </c>
      <c r="P271" s="24">
        <f ca="1">F271*'Balance y flujos'!G$12</f>
        <v>6903.0663059467288</v>
      </c>
      <c r="Q271" s="24">
        <f ca="1">G271*'Balance y flujos'!H$12</f>
        <v>-874190.69442883984</v>
      </c>
      <c r="R271" s="24">
        <f ca="1">H271*'Balance y flujos'!I$12</f>
        <v>21511.135718484053</v>
      </c>
      <c r="S271" s="24">
        <f ca="1">I271*'Balance y flujos'!J$12</f>
        <v>20683.496517636882</v>
      </c>
      <c r="T271" s="24">
        <f ca="1">J271*'Balance y flujos'!K$12</f>
        <v>19854.825834471583</v>
      </c>
      <c r="U271" s="24">
        <f ca="1">K271*'Balance y flujos'!L$12</f>
        <v>19034.865756298994</v>
      </c>
      <c r="V271" s="24">
        <f ca="1">L271*'Balance y flujos'!M$12</f>
        <v>737563.74782876577</v>
      </c>
      <c r="W271" s="18">
        <f t="shared" ca="1" si="26"/>
        <v>-26742.617149122641</v>
      </c>
      <c r="X271" s="18">
        <f ca="1">'Metrics and Escenarios'!$N$13-W271</f>
        <v>29650.663904929417</v>
      </c>
    </row>
    <row r="272" spans="1:24" x14ac:dyDescent="0.25">
      <c r="A272">
        <v>267</v>
      </c>
      <c r="B272" s="18">
        <f t="shared" ca="1" si="25"/>
        <v>210.64557903612774</v>
      </c>
      <c r="C272" s="23">
        <f t="shared" ca="1" si="27"/>
        <v>0.97284019569709435</v>
      </c>
      <c r="D272" s="23">
        <f t="shared" ca="1" si="28"/>
        <v>0.93990470725481978</v>
      </c>
      <c r="E272" s="23">
        <f t="shared" ca="1" si="28"/>
        <v>0.90306898621636589</v>
      </c>
      <c r="F272" s="23">
        <f t="shared" ca="1" si="28"/>
        <v>0.86386942045272641</v>
      </c>
      <c r="G272" s="23">
        <f t="shared" ca="1" si="28"/>
        <v>0.82350766717932133</v>
      </c>
      <c r="H272" s="23">
        <f t="shared" ca="1" si="28"/>
        <v>0.7828968696133658</v>
      </c>
      <c r="I272" s="23">
        <f t="shared" ca="1" si="28"/>
        <v>0.74270659721107324</v>
      </c>
      <c r="J272" s="23">
        <f t="shared" ca="1" si="28"/>
        <v>0.70341481950333673</v>
      </c>
      <c r="K272" s="23">
        <f t="shared" ca="1" si="28"/>
        <v>0.66534570560942796</v>
      </c>
      <c r="L272" s="23">
        <f t="shared" ca="1" si="28"/>
        <v>0.62871111589726125</v>
      </c>
      <c r="M272" s="24">
        <f ca="1">C272*'Balance y flujos'!D$12</f>
        <v>7366.2063715121258</v>
      </c>
      <c r="N272" s="24">
        <f ca="1">D272*'Balance y flujos'!E$12</f>
        <v>7116.8235788546908</v>
      </c>
      <c r="O272" s="24">
        <f ca="1">E272*'Balance y flujos'!F$12</f>
        <v>6837.9087846132043</v>
      </c>
      <c r="P272" s="24">
        <f ca="1">F272*'Balance y flujos'!G$12</f>
        <v>6541.095297294537</v>
      </c>
      <c r="Q272" s="24">
        <f ca="1">G272*'Balance y flujos'!H$12</f>
        <v>-817272.18528641027</v>
      </c>
      <c r="R272" s="24">
        <f ca="1">H272*'Balance y flujos'!I$12</f>
        <v>19841.567901036407</v>
      </c>
      <c r="S272" s="24">
        <f ca="1">I272*'Balance y flujos'!J$12</f>
        <v>18822.994382885732</v>
      </c>
      <c r="T272" s="24">
        <f ca="1">J272*'Balance y flujos'!K$12</f>
        <v>17827.19211875675</v>
      </c>
      <c r="U272" s="24">
        <f ca="1">K272*'Balance y flujos'!L$12</f>
        <v>16862.37678026739</v>
      </c>
      <c r="V272" s="24">
        <f ca="1">L272*'Balance y flujos'!M$12</f>
        <v>644645.03360774135</v>
      </c>
      <c r="W272" s="18">
        <f t="shared" ca="1" si="26"/>
        <v>-71410.986463448149</v>
      </c>
      <c r="X272" s="18">
        <f ca="1">'Metrics and Escenarios'!$N$13-W272</f>
        <v>74319.033219254925</v>
      </c>
    </row>
    <row r="273" spans="1:24" x14ac:dyDescent="0.25">
      <c r="A273">
        <v>268</v>
      </c>
      <c r="B273" s="18">
        <f t="shared" ca="1" si="25"/>
        <v>166.91797603808482</v>
      </c>
      <c r="C273" s="23">
        <f t="shared" ca="1" si="27"/>
        <v>0.97710350710909566</v>
      </c>
      <c r="D273" s="23">
        <f t="shared" ca="1" si="28"/>
        <v>0.94816071214315067</v>
      </c>
      <c r="E273" s="23">
        <f t="shared" ca="1" si="28"/>
        <v>0.91499374400046318</v>
      </c>
      <c r="F273" s="23">
        <f t="shared" ca="1" si="28"/>
        <v>0.8791123145093942</v>
      </c>
      <c r="G273" s="23">
        <f t="shared" ca="1" si="28"/>
        <v>0.84171094666138224</v>
      </c>
      <c r="H273" s="23">
        <f t="shared" ca="1" si="28"/>
        <v>0.80370922012810952</v>
      </c>
      <c r="I273" s="23">
        <f t="shared" ca="1" si="28"/>
        <v>0.76579185226166202</v>
      </c>
      <c r="J273" s="23">
        <f t="shared" ca="1" si="28"/>
        <v>0.72845719821661714</v>
      </c>
      <c r="K273" s="23">
        <f t="shared" ca="1" si="28"/>
        <v>0.69205235227591566</v>
      </c>
      <c r="L273" s="23">
        <f t="shared" ca="1" si="28"/>
        <v>0.65681308414987305</v>
      </c>
      <c r="M273" s="24">
        <f ca="1">C273*'Balance y flujos'!D$12</f>
        <v>7398.4875537923472</v>
      </c>
      <c r="N273" s="24">
        <f ca="1">D273*'Balance y flujos'!E$12</f>
        <v>7179.3368632364909</v>
      </c>
      <c r="O273" s="24">
        <f ca="1">E273*'Balance y flujos'!F$12</f>
        <v>6928.2013395019485</v>
      </c>
      <c r="P273" s="24">
        <f ca="1">F273*'Balance y flujos'!G$12</f>
        <v>6656.5123039284517</v>
      </c>
      <c r="Q273" s="24">
        <f ca="1">G273*'Balance y flujos'!H$12</f>
        <v>-835337.6321481741</v>
      </c>
      <c r="R273" s="24">
        <f ca="1">H273*'Balance y flujos'!I$12</f>
        <v>20369.031583605982</v>
      </c>
      <c r="S273" s="24">
        <f ca="1">I273*'Balance y flujos'!J$12</f>
        <v>19408.062063415873</v>
      </c>
      <c r="T273" s="24">
        <f ca="1">J273*'Balance y flujos'!K$12</f>
        <v>18461.860715513823</v>
      </c>
      <c r="U273" s="24">
        <f ca="1">K273*'Balance y flujos'!L$12</f>
        <v>17539.224221877157</v>
      </c>
      <c r="V273" s="24">
        <f ca="1">L273*'Balance y flujos'!M$12</f>
        <v>673459.21202861238</v>
      </c>
      <c r="W273" s="18">
        <f t="shared" ca="1" si="26"/>
        <v>-57937.703474689624</v>
      </c>
      <c r="X273" s="18">
        <f ca="1">'Metrics and Escenarios'!$N$13-W273</f>
        <v>60845.7502304964</v>
      </c>
    </row>
    <row r="274" spans="1:24" x14ac:dyDescent="0.25">
      <c r="A274">
        <v>269</v>
      </c>
      <c r="B274" s="18">
        <f t="shared" ca="1" si="25"/>
        <v>-178.80998403332472</v>
      </c>
      <c r="C274" s="23">
        <f t="shared" ca="1" si="27"/>
        <v>1.0114754508362118</v>
      </c>
      <c r="D274" s="23">
        <f t="shared" ca="1" si="28"/>
        <v>1.0160416358624009</v>
      </c>
      <c r="E274" s="23">
        <f t="shared" ca="1" si="28"/>
        <v>1.0149916005440693</v>
      </c>
      <c r="F274" s="23">
        <f t="shared" ca="1" si="28"/>
        <v>1.0094933485493902</v>
      </c>
      <c r="G274" s="23">
        <f t="shared" ca="1" si="28"/>
        <v>1.0005455113430011</v>
      </c>
      <c r="H274" s="23">
        <f t="shared" ca="1" si="28"/>
        <v>0.98898020207440895</v>
      </c>
      <c r="I274" s="23">
        <f t="shared" ca="1" si="28"/>
        <v>0.97547055152505402</v>
      </c>
      <c r="J274" s="23">
        <f t="shared" ca="1" si="28"/>
        <v>0.96055499639637376</v>
      </c>
      <c r="K274" s="23">
        <f t="shared" ca="1" si="28"/>
        <v>0.94465215557939652</v>
      </c>
      <c r="L274" s="23">
        <f t="shared" ca="1" si="28"/>
        <v>0.92808881967941914</v>
      </c>
      <c r="M274" s="24">
        <f ca="1">C274*'Balance y flujos'!D$12</f>
        <v>7658.7469797533749</v>
      </c>
      <c r="N274" s="24">
        <f ca="1">D274*'Balance y flujos'!E$12</f>
        <v>7693.3214775816805</v>
      </c>
      <c r="O274" s="24">
        <f ca="1">E274*'Balance y flujos'!F$12</f>
        <v>7685.3707608181066</v>
      </c>
      <c r="P274" s="24">
        <f ca="1">F274*'Balance y flujos'!G$12</f>
        <v>7643.7387856442574</v>
      </c>
      <c r="Q274" s="24">
        <f ca="1">G274*'Balance y flujos'!H$12</f>
        <v>-992969.52429678186</v>
      </c>
      <c r="R274" s="24">
        <f ca="1">H274*'Balance y flujos'!I$12</f>
        <v>25064.499034120399</v>
      </c>
      <c r="S274" s="24">
        <f ca="1">I274*'Balance y flujos'!J$12</f>
        <v>24722.113390368017</v>
      </c>
      <c r="T274" s="24">
        <f ca="1">J274*'Balance y flujos'!K$12</f>
        <v>24344.096806889382</v>
      </c>
      <c r="U274" s="24">
        <f ca="1">K274*'Balance y flujos'!L$12</f>
        <v>23941.058669765069</v>
      </c>
      <c r="V274" s="24">
        <f ca="1">L274*'Balance y flujos'!M$12</f>
        <v>951610.1007684035</v>
      </c>
      <c r="W274" s="18">
        <f t="shared" ca="1" si="26"/>
        <v>87393.522376561887</v>
      </c>
      <c r="X274" s="18">
        <f ca="1">'Metrics and Escenarios'!$N$13-W274</f>
        <v>-84485.475620755111</v>
      </c>
    </row>
    <row r="275" spans="1:24" x14ac:dyDescent="0.25">
      <c r="A275">
        <v>270</v>
      </c>
      <c r="B275" s="18">
        <f t="shared" ca="1" si="25"/>
        <v>-138.045757001011</v>
      </c>
      <c r="C275" s="23">
        <f t="shared" ca="1" si="27"/>
        <v>1.0073606418930159</v>
      </c>
      <c r="D275" s="23">
        <f t="shared" ca="1" si="28"/>
        <v>1.0077916814770995</v>
      </c>
      <c r="E275" s="23">
        <f t="shared" ca="1" si="28"/>
        <v>1.0026545862146787</v>
      </c>
      <c r="F275" s="23">
        <f t="shared" ca="1" si="28"/>
        <v>0.99316633548820865</v>
      </c>
      <c r="G275" s="23">
        <f t="shared" ca="1" si="28"/>
        <v>0.98035870290980842</v>
      </c>
      <c r="H275" s="23">
        <f t="shared" ca="1" si="28"/>
        <v>0.96508461079724461</v>
      </c>
      <c r="I275" s="23">
        <f t="shared" ca="1" si="28"/>
        <v>0.94802892425008078</v>
      </c>
      <c r="J275" s="23">
        <f t="shared" ca="1" si="28"/>
        <v>0.92973523961941951</v>
      </c>
      <c r="K275" s="23">
        <f t="shared" ca="1" si="28"/>
        <v>0.91062298671936293</v>
      </c>
      <c r="L275" s="23">
        <f t="shared" ca="1" si="28"/>
        <v>0.89101673720419483</v>
      </c>
      <c r="M275" s="24">
        <f ca="1">C275*'Balance y flujos'!D$12</f>
        <v>7627.5902368587149</v>
      </c>
      <c r="N275" s="24">
        <f ca="1">D275*'Balance y flujos'!E$12</f>
        <v>7630.8540067406484</v>
      </c>
      <c r="O275" s="24">
        <f ca="1">E275*'Balance y flujos'!F$12</f>
        <v>7591.95665852202</v>
      </c>
      <c r="P275" s="24">
        <f ca="1">F275*'Balance y flujos'!G$12</f>
        <v>7520.1129854655765</v>
      </c>
      <c r="Q275" s="24">
        <f ca="1">G275*'Balance y flujos'!H$12</f>
        <v>-972935.56748049275</v>
      </c>
      <c r="R275" s="24">
        <f ca="1">H275*'Balance y flujos'!I$12</f>
        <v>24458.894368597321</v>
      </c>
      <c r="S275" s="24">
        <f ca="1">I275*'Balance y flujos'!J$12</f>
        <v>24026.638760152404</v>
      </c>
      <c r="T275" s="24">
        <f ca="1">J275*'Balance y flujos'!K$12</f>
        <v>23563.007597674175</v>
      </c>
      <c r="U275" s="24">
        <f ca="1">K275*'Balance y flujos'!L$12</f>
        <v>23078.630819101119</v>
      </c>
      <c r="V275" s="24">
        <f ca="1">L275*'Balance y flujos'!M$12</f>
        <v>913598.4715020057</v>
      </c>
      <c r="W275" s="18">
        <f t="shared" ca="1" si="26"/>
        <v>66160.589454624918</v>
      </c>
      <c r="X275" s="18">
        <f ca="1">'Metrics and Escenarios'!$N$13-W275</f>
        <v>-63252.542698818143</v>
      </c>
    </row>
    <row r="276" spans="1:24" x14ac:dyDescent="0.25">
      <c r="A276">
        <v>271</v>
      </c>
      <c r="B276" s="18">
        <f t="shared" ca="1" si="25"/>
        <v>16.947133022250611</v>
      </c>
      <c r="C276" s="23">
        <f t="shared" ca="1" si="27"/>
        <v>0.99186764355714718</v>
      </c>
      <c r="D276" s="23">
        <f t="shared" ca="1" si="28"/>
        <v>0.97703080727353742</v>
      </c>
      <c r="E276" s="23">
        <f t="shared" ca="1" si="28"/>
        <v>0.95710057598015241</v>
      </c>
      <c r="F276" s="23">
        <f t="shared" ca="1" si="28"/>
        <v>0.93346269721783492</v>
      </c>
      <c r="G276" s="23">
        <f t="shared" ca="1" si="28"/>
        <v>0.90725366254565587</v>
      </c>
      <c r="H276" s="23">
        <f t="shared" ca="1" si="28"/>
        <v>0.87938257602007386</v>
      </c>
      <c r="I276" s="23">
        <f t="shared" ca="1" si="28"/>
        <v>0.85055577570492102</v>
      </c>
      <c r="J276" s="23">
        <f t="shared" ca="1" si="28"/>
        <v>0.82131403964377647</v>
      </c>
      <c r="K276" s="23">
        <f t="shared" ca="1" si="28"/>
        <v>0.79205858896816617</v>
      </c>
      <c r="L276" s="23">
        <f t="shared" ca="1" si="28"/>
        <v>0.76308568263576604</v>
      </c>
      <c r="M276" s="24">
        <f ca="1">C276*'Balance y flujos'!D$12</f>
        <v>7510.2794765095023</v>
      </c>
      <c r="N276" s="24">
        <f ca="1">D276*'Balance y flujos'!E$12</f>
        <v>7397.9370810690107</v>
      </c>
      <c r="O276" s="24">
        <f ca="1">E276*'Balance y flujos'!F$12</f>
        <v>7247.0282294524868</v>
      </c>
      <c r="P276" s="24">
        <f ca="1">F276*'Balance y flujos'!G$12</f>
        <v>7068.0456032018856</v>
      </c>
      <c r="Q276" s="24">
        <f ca="1">G276*'Balance y flujos'!H$12</f>
        <v>-900384.06799232564</v>
      </c>
      <c r="R276" s="24">
        <f ca="1">H276*'Balance y flujos'!I$12</f>
        <v>22286.880648414746</v>
      </c>
      <c r="S276" s="24">
        <f ca="1">I276*'Balance y flujos'!J$12</f>
        <v>21556.300494089708</v>
      </c>
      <c r="T276" s="24">
        <f ca="1">J276*'Balance y flujos'!K$12</f>
        <v>20815.204298510438</v>
      </c>
      <c r="U276" s="24">
        <f ca="1">K276*'Balance y flujos'!L$12</f>
        <v>20073.760522726519</v>
      </c>
      <c r="V276" s="24">
        <f ca="1">L276*'Balance y flujos'!M$12</f>
        <v>782425.16012505977</v>
      </c>
      <c r="W276" s="18">
        <f t="shared" ca="1" si="26"/>
        <v>-4003.4715132914716</v>
      </c>
      <c r="X276" s="18">
        <f ca="1">'Metrics and Escenarios'!$N$13-W276</f>
        <v>6911.5182690982474</v>
      </c>
    </row>
    <row r="277" spans="1:24" x14ac:dyDescent="0.25">
      <c r="A277">
        <v>272</v>
      </c>
      <c r="B277" s="18">
        <f t="shared" ca="1" si="25"/>
        <v>-52.903199934065562</v>
      </c>
      <c r="C277" s="23">
        <f t="shared" ca="1" si="27"/>
        <v>0.99882012546304388</v>
      </c>
      <c r="D277" s="23">
        <f t="shared" ca="1" si="28"/>
        <v>0.99077577825131213</v>
      </c>
      <c r="E277" s="23">
        <f t="shared" ca="1" si="28"/>
        <v>0.97736832889218705</v>
      </c>
      <c r="F277" s="23">
        <f t="shared" ca="1" si="28"/>
        <v>0.95991154081798691</v>
      </c>
      <c r="G277" s="23">
        <f t="shared" ca="1" si="28"/>
        <v>0.93949946512848925</v>
      </c>
      <c r="H277" s="23">
        <f t="shared" ca="1" si="28"/>
        <v>0.91702088086084166</v>
      </c>
      <c r="I277" s="23">
        <f t="shared" ca="1" si="28"/>
        <v>0.89317740472764562</v>
      </c>
      <c r="J277" s="23">
        <f t="shared" ca="1" si="28"/>
        <v>0.86851582916455017</v>
      </c>
      <c r="K277" s="23">
        <f t="shared" ca="1" si="28"/>
        <v>0.84345003483668679</v>
      </c>
      <c r="L277" s="23">
        <f t="shared" ca="1" si="28"/>
        <v>0.81829315694171922</v>
      </c>
      <c r="M277" s="24">
        <f ca="1">C277*'Balance y flujos'!D$12</f>
        <v>7562.9226719074286</v>
      </c>
      <c r="N277" s="24">
        <f ca="1">D277*'Balance y flujos'!E$12</f>
        <v>7502.0120290826289</v>
      </c>
      <c r="O277" s="24">
        <f ca="1">E277*'Balance y flujos'!F$12</f>
        <v>7400.4927463353279</v>
      </c>
      <c r="P277" s="24">
        <f ca="1">F277*'Balance y flujos'!G$12</f>
        <v>7268.3124518665445</v>
      </c>
      <c r="Q277" s="24">
        <f ca="1">G277*'Balance y flujos'!H$12</f>
        <v>-932385.70998486807</v>
      </c>
      <c r="R277" s="24">
        <f ca="1">H277*'Balance y flujos'!I$12</f>
        <v>23240.777656007598</v>
      </c>
      <c r="S277" s="24">
        <f ca="1">I277*'Balance y flujos'!J$12</f>
        <v>22636.493785352723</v>
      </c>
      <c r="T277" s="24">
        <f ca="1">J277*'Balance y flujos'!K$12</f>
        <v>22011.476180769183</v>
      </c>
      <c r="U277" s="24">
        <f ca="1">K277*'Balance y flujos'!L$12</f>
        <v>21376.214143771478</v>
      </c>
      <c r="V277" s="24">
        <f ca="1">L277*'Balance y flujos'!M$12</f>
        <v>839031.80064638855</v>
      </c>
      <c r="W277" s="18">
        <f t="shared" ca="1" si="26"/>
        <v>25644.792326613213</v>
      </c>
      <c r="X277" s="18">
        <f ca="1">'Metrics and Escenarios'!$N$13-W277</f>
        <v>-22736.745570806437</v>
      </c>
    </row>
    <row r="278" spans="1:24" x14ac:dyDescent="0.25">
      <c r="A278">
        <v>273</v>
      </c>
      <c r="B278" s="18">
        <f t="shared" ca="1" si="25"/>
        <v>93.486479353468866</v>
      </c>
      <c r="C278" s="23">
        <f t="shared" ca="1" si="27"/>
        <v>0.98430493261655561</v>
      </c>
      <c r="D278" s="23">
        <f t="shared" ca="1" si="28"/>
        <v>0.96218843975177937</v>
      </c>
      <c r="E278" s="23">
        <f t="shared" ca="1" si="28"/>
        <v>0.93537421306845148</v>
      </c>
      <c r="F278" s="23">
        <f t="shared" ca="1" si="28"/>
        <v>0.90531709497624691</v>
      </c>
      <c r="G278" s="23">
        <f t="shared" ca="1" si="28"/>
        <v>0.87318933411813526</v>
      </c>
      <c r="H278" s="23">
        <f t="shared" ca="1" si="28"/>
        <v>0.83991142115016737</v>
      </c>
      <c r="I278" s="23">
        <f t="shared" ca="1" si="28"/>
        <v>0.80618435702644053</v>
      </c>
      <c r="J278" s="23">
        <f t="shared" ca="1" si="28"/>
        <v>0.77253249139910052</v>
      </c>
      <c r="K278" s="23">
        <f t="shared" ca="1" si="28"/>
        <v>0.73933412745756821</v>
      </c>
      <c r="L278" s="23">
        <f t="shared" ca="1" si="28"/>
        <v>0.70685883311278175</v>
      </c>
      <c r="M278" s="24">
        <f ca="1">C278*'Balance y flujos'!D$12</f>
        <v>7453.0157144210416</v>
      </c>
      <c r="N278" s="24">
        <f ca="1">D278*'Balance y flujos'!E$12</f>
        <v>7285.5528038869224</v>
      </c>
      <c r="O278" s="24">
        <f ca="1">E278*'Balance y flujos'!F$12</f>
        <v>7082.5193269443225</v>
      </c>
      <c r="P278" s="24">
        <f ca="1">F278*'Balance y flujos'!G$12</f>
        <v>6854.9311415677521</v>
      </c>
      <c r="Q278" s="24">
        <f ca="1">G278*'Balance y flujos'!H$12</f>
        <v>-866577.66977185651</v>
      </c>
      <c r="R278" s="24">
        <f ca="1">H278*'Balance y flujos'!I$12</f>
        <v>21286.532288521135</v>
      </c>
      <c r="S278" s="24">
        <f ca="1">I278*'Balance y flujos'!J$12</f>
        <v>20431.760914554576</v>
      </c>
      <c r="T278" s="24">
        <f ca="1">J278*'Balance y flujos'!K$12</f>
        <v>19578.895354916858</v>
      </c>
      <c r="U278" s="24">
        <f ca="1">K278*'Balance y flujos'!L$12</f>
        <v>18737.52324331992</v>
      </c>
      <c r="V278" s="24">
        <f ca="1">L278*'Balance y flujos'!M$12</f>
        <v>724773.30956302094</v>
      </c>
      <c r="W278" s="18">
        <f t="shared" ca="1" si="26"/>
        <v>-33093.629420703044</v>
      </c>
      <c r="X278" s="18">
        <f ca="1">'Metrics and Escenarios'!$N$13-W278</f>
        <v>36001.67617650982</v>
      </c>
    </row>
    <row r="279" spans="1:24" x14ac:dyDescent="0.25">
      <c r="A279">
        <v>274</v>
      </c>
      <c r="B279" s="18">
        <f t="shared" ca="1" si="25"/>
        <v>30.046906445186977</v>
      </c>
      <c r="C279" s="23">
        <f t="shared" ca="1" si="27"/>
        <v>0.99056917008863088</v>
      </c>
      <c r="D279" s="23">
        <f t="shared" ca="1" si="28"/>
        <v>0.974474381155637</v>
      </c>
      <c r="E279" s="23">
        <f t="shared" ca="1" si="28"/>
        <v>0.95334661700691847</v>
      </c>
      <c r="F279" s="23">
        <f t="shared" ca="1" si="28"/>
        <v>0.92858422981063804</v>
      </c>
      <c r="G279" s="23">
        <f t="shared" ca="1" si="28"/>
        <v>0.90133067246958876</v>
      </c>
      <c r="H279" s="23">
        <f t="shared" ca="1" si="28"/>
        <v>0.8724978405073186</v>
      </c>
      <c r="I279" s="23">
        <f t="shared" ca="1" si="28"/>
        <v>0.84279196500182985</v>
      </c>
      <c r="J279" s="23">
        <f t="shared" ca="1" si="28"/>
        <v>0.81275176130720928</v>
      </c>
      <c r="K279" s="23">
        <f t="shared" ca="1" si="28"/>
        <v>0.78277521181375986</v>
      </c>
      <c r="L279" s="23">
        <f t="shared" ca="1" si="28"/>
        <v>0.75315462242735853</v>
      </c>
      <c r="M279" s="24">
        <f ca="1">C279*'Balance y flujos'!D$12</f>
        <v>7500.4476217204738</v>
      </c>
      <c r="N279" s="24">
        <f ca="1">D279*'Balance y flujos'!E$12</f>
        <v>7378.5801893191947</v>
      </c>
      <c r="O279" s="24">
        <f ca="1">E279*'Balance y flujos'!F$12</f>
        <v>7218.6037907529562</v>
      </c>
      <c r="P279" s="24">
        <f ca="1">F279*'Balance y flujos'!G$12</f>
        <v>7031.1065479931749</v>
      </c>
      <c r="Q279" s="24">
        <f ca="1">G279*'Balance y flujos'!H$12</f>
        <v>-894505.92594724009</v>
      </c>
      <c r="R279" s="24">
        <f ca="1">H279*'Balance y flujos'!I$12</f>
        <v>22112.395409733857</v>
      </c>
      <c r="S279" s="24">
        <f ca="1">I279*'Balance y flujos'!J$12</f>
        <v>21359.536165076293</v>
      </c>
      <c r="T279" s="24">
        <f ca="1">J279*'Balance y flujos'!K$12</f>
        <v>20598.203779544932</v>
      </c>
      <c r="U279" s="24">
        <f ca="1">K279*'Balance y flujos'!L$12</f>
        <v>19838.484632236567</v>
      </c>
      <c r="V279" s="24">
        <f ca="1">L279*'Balance y flujos'!M$12</f>
        <v>772242.40928778099</v>
      </c>
      <c r="W279" s="18">
        <f t="shared" ca="1" si="26"/>
        <v>-9226.1585230816854</v>
      </c>
      <c r="X279" s="18">
        <f ca="1">'Metrics and Escenarios'!$N$13-W279</f>
        <v>12134.205278888461</v>
      </c>
    </row>
    <row r="280" spans="1:24" x14ac:dyDescent="0.25">
      <c r="A280">
        <v>275</v>
      </c>
      <c r="B280" s="18">
        <f t="shared" ca="1" si="25"/>
        <v>29.951114478343698</v>
      </c>
      <c r="C280" s="23">
        <f t="shared" ca="1" si="27"/>
        <v>0.99057865899098851</v>
      </c>
      <c r="D280" s="23">
        <f t="shared" ca="1" si="28"/>
        <v>0.97449305069799752</v>
      </c>
      <c r="E280" s="23">
        <f t="shared" ca="1" si="28"/>
        <v>0.95337401428484037</v>
      </c>
      <c r="F280" s="23">
        <f t="shared" ca="1" si="28"/>
        <v>0.92861981085621059</v>
      </c>
      <c r="G280" s="23">
        <f t="shared" ca="1" si="28"/>
        <v>0.90137384362238904</v>
      </c>
      <c r="H280" s="23">
        <f t="shared" ca="1" si="28"/>
        <v>0.87254798891897456</v>
      </c>
      <c r="I280" s="23">
        <f t="shared" ca="1" si="28"/>
        <v>0.84284847978656763</v>
      </c>
      <c r="J280" s="23">
        <f t="shared" ca="1" si="28"/>
        <v>0.8128140477656125</v>
      </c>
      <c r="K280" s="23">
        <f t="shared" ca="1" si="28"/>
        <v>0.78284269994230948</v>
      </c>
      <c r="L280" s="23">
        <f t="shared" ca="1" si="28"/>
        <v>0.75322677204559974</v>
      </c>
      <c r="M280" s="24">
        <f ca="1">C280*'Balance y flujos'!D$12</f>
        <v>7500.5194703275874</v>
      </c>
      <c r="N280" s="24">
        <f ca="1">D280*'Balance y flujos'!E$12</f>
        <v>7378.7215524151052</v>
      </c>
      <c r="O280" s="24">
        <f ca="1">E280*'Balance y flujos'!F$12</f>
        <v>7218.8112390102169</v>
      </c>
      <c r="P280" s="24">
        <f ca="1">F280*'Balance y flujos'!G$12</f>
        <v>7031.375962564819</v>
      </c>
      <c r="Q280" s="24">
        <f ca="1">G280*'Balance y flujos'!H$12</f>
        <v>-894548.77021426591</v>
      </c>
      <c r="R280" s="24">
        <f ca="1">H280*'Balance y flujos'!I$12</f>
        <v>22113.666360166309</v>
      </c>
      <c r="S280" s="24">
        <f ca="1">I280*'Balance y flujos'!J$12</f>
        <v>21360.968463482775</v>
      </c>
      <c r="T280" s="24">
        <f ca="1">J280*'Balance y flujos'!K$12</f>
        <v>20599.782353992843</v>
      </c>
      <c r="U280" s="24">
        <f ca="1">K280*'Balance y flujos'!L$12</f>
        <v>19840.195036680758</v>
      </c>
      <c r="V280" s="24">
        <f ca="1">L280*'Balance y flujos'!M$12</f>
        <v>772316.38745024672</v>
      </c>
      <c r="W280" s="18">
        <f t="shared" ca="1" si="26"/>
        <v>-9188.3423253787914</v>
      </c>
      <c r="X280" s="18">
        <f ca="1">'Metrics and Escenarios'!$N$13-W280</f>
        <v>12096.389081185567</v>
      </c>
    </row>
    <row r="281" spans="1:24" x14ac:dyDescent="0.25">
      <c r="A281">
        <v>276</v>
      </c>
      <c r="B281" s="18">
        <f t="shared" ca="1" si="25"/>
        <v>239.33544351384316</v>
      </c>
      <c r="C281" s="23">
        <f t="shared" ca="1" si="27"/>
        <v>0.97005313029793527</v>
      </c>
      <c r="D281" s="23">
        <f t="shared" ca="1" si="28"/>
        <v>0.93452700283606527</v>
      </c>
      <c r="E281" s="23">
        <f t="shared" ca="1" si="28"/>
        <v>0.8953296619695692</v>
      </c>
      <c r="F281" s="23">
        <f t="shared" ca="1" si="28"/>
        <v>0.85401236948303316</v>
      </c>
      <c r="G281" s="23">
        <f t="shared" ca="1" si="28"/>
        <v>0.81177883129986428</v>
      </c>
      <c r="H281" s="23">
        <f t="shared" ca="1" si="28"/>
        <v>0.76953547745347861</v>
      </c>
      <c r="I281" s="23">
        <f t="shared" ca="1" si="28"/>
        <v>0.72793966880466188</v>
      </c>
      <c r="J281" s="23">
        <f t="shared" ca="1" si="28"/>
        <v>0.68745398515880174</v>
      </c>
      <c r="K281" s="23">
        <f t="shared" ca="1" si="28"/>
        <v>0.64838579743614722</v>
      </c>
      <c r="L281" s="23">
        <f t="shared" ca="1" si="28"/>
        <v>0.61092977102157608</v>
      </c>
      <c r="M281" s="24">
        <f ca="1">C281*'Balance y flujos'!D$12</f>
        <v>7345.1031122184495</v>
      </c>
      <c r="N281" s="24">
        <f ca="1">D281*'Balance y flujos'!E$12</f>
        <v>7076.1043726286844</v>
      </c>
      <c r="O281" s="24">
        <f ca="1">E281*'Balance y flujos'!F$12</f>
        <v>6779.307731911942</v>
      </c>
      <c r="P281" s="24">
        <f ca="1">F281*'Balance y flujos'!G$12</f>
        <v>6466.4591217145944</v>
      </c>
      <c r="Q281" s="24">
        <f ca="1">G281*'Balance y flujos'!H$12</f>
        <v>-805632.15846929234</v>
      </c>
      <c r="R281" s="24">
        <f ca="1">H281*'Balance y flujos'!I$12</f>
        <v>19502.939685644891</v>
      </c>
      <c r="S281" s="24">
        <f ca="1">I281*'Balance y flujos'!J$12</f>
        <v>18448.744562714332</v>
      </c>
      <c r="T281" s="24">
        <f ca="1">J281*'Balance y flujos'!K$12</f>
        <v>17422.684206289705</v>
      </c>
      <c r="U281" s="24">
        <f ca="1">K281*'Balance y flujos'!L$12</f>
        <v>16432.548558088292</v>
      </c>
      <c r="V281" s="24">
        <f ca="1">L281*'Balance y flujos'!M$12</f>
        <v>626413.04219684028</v>
      </c>
      <c r="W281" s="18">
        <f t="shared" ca="1" si="26"/>
        <v>-79745.22492124117</v>
      </c>
      <c r="X281" s="18">
        <f ca="1">'Metrics and Escenarios'!$N$13-W281</f>
        <v>82653.271677047946</v>
      </c>
    </row>
    <row r="282" spans="1:24" x14ac:dyDescent="0.25">
      <c r="A282">
        <v>277</v>
      </c>
      <c r="B282" s="18">
        <f t="shared" ca="1" si="25"/>
        <v>-145.84127795963718</v>
      </c>
      <c r="C282" s="23">
        <f t="shared" ca="1" si="27"/>
        <v>1.0081462381595172</v>
      </c>
      <c r="D282" s="23">
        <f t="shared" ca="1" si="28"/>
        <v>1.0093641592218656</v>
      </c>
      <c r="E282" s="23">
        <f t="shared" ca="1" si="28"/>
        <v>1.0050021947217225</v>
      </c>
      <c r="F282" s="23">
        <f t="shared" ca="1" si="28"/>
        <v>0.99626806849338223</v>
      </c>
      <c r="G282" s="23">
        <f t="shared" ca="1" si="28"/>
        <v>0.98418736307043853</v>
      </c>
      <c r="H282" s="23">
        <f t="shared" ca="1" si="28"/>
        <v>0.96960918636175708</v>
      </c>
      <c r="I282" s="23">
        <f t="shared" ca="1" si="28"/>
        <v>0.95321633040837273</v>
      </c>
      <c r="J282" s="23">
        <f t="shared" ca="1" si="28"/>
        <v>0.93555157374723896</v>
      </c>
      <c r="K282" s="23">
        <f t="shared" ca="1" si="28"/>
        <v>0.91703435391690558</v>
      </c>
      <c r="L282" s="23">
        <f t="shared" ca="1" si="28"/>
        <v>0.89798982095089575</v>
      </c>
      <c r="M282" s="24">
        <f ca="1">C282*'Balance y flujos'!D$12</f>
        <v>7633.5386590655007</v>
      </c>
      <c r="N282" s="24">
        <f ca="1">D282*'Balance y flujos'!E$12</f>
        <v>7642.7605825932815</v>
      </c>
      <c r="O282" s="24">
        <f ca="1">E282*'Balance y flujos'!F$12</f>
        <v>7609.7324132851245</v>
      </c>
      <c r="P282" s="24">
        <f ca="1">F282*'Balance y flujos'!G$12</f>
        <v>7543.5988627211591</v>
      </c>
      <c r="Q282" s="24">
        <f ca="1">G282*'Balance y flujos'!H$12</f>
        <v>-976735.23757575103</v>
      </c>
      <c r="R282" s="24">
        <f ca="1">H282*'Balance y flujos'!I$12</f>
        <v>24573.564227133065</v>
      </c>
      <c r="S282" s="24">
        <f ca="1">I282*'Balance y flujos'!J$12</f>
        <v>24158.107253021502</v>
      </c>
      <c r="T282" s="24">
        <f ca="1">J282*'Balance y flujos'!K$12</f>
        <v>23710.41550414497</v>
      </c>
      <c r="U282" s="24">
        <f ca="1">K282*'Balance y flujos'!L$12</f>
        <v>23241.119114208675</v>
      </c>
      <c r="V282" s="24">
        <f ca="1">L282*'Balance y flujos'!M$12</f>
        <v>920748.27956580359</v>
      </c>
      <c r="W282" s="18">
        <f t="shared" ca="1" si="26"/>
        <v>70125.878606225946</v>
      </c>
      <c r="X282" s="18">
        <f ca="1">'Metrics and Escenarios'!$N$13-W282</f>
        <v>-67217.83185041917</v>
      </c>
    </row>
    <row r="283" spans="1:24" x14ac:dyDescent="0.25">
      <c r="A283">
        <v>278</v>
      </c>
      <c r="B283" s="18">
        <f t="shared" ca="1" si="25"/>
        <v>-145.63535430922181</v>
      </c>
      <c r="C283" s="23">
        <f t="shared" ca="1" si="27"/>
        <v>1.0081254782579143</v>
      </c>
      <c r="D283" s="23">
        <f t="shared" ca="1" si="28"/>
        <v>1.0093225896874334</v>
      </c>
      <c r="E283" s="23">
        <f t="shared" ca="1" si="28"/>
        <v>1.0049401105232494</v>
      </c>
      <c r="F283" s="23">
        <f t="shared" ca="1" si="28"/>
        <v>0.99618600981001071</v>
      </c>
      <c r="G283" s="23">
        <f t="shared" ca="1" si="28"/>
        <v>0.98408603455976418</v>
      </c>
      <c r="H283" s="23">
        <f t="shared" ca="1" si="28"/>
        <v>0.9694893944844245</v>
      </c>
      <c r="I283" s="23">
        <f t="shared" ca="1" si="28"/>
        <v>0.95307893746049543</v>
      </c>
      <c r="J283" s="23">
        <f t="shared" ca="1" si="28"/>
        <v>0.93539746468529339</v>
      </c>
      <c r="K283" s="23">
        <f t="shared" ca="1" si="28"/>
        <v>0.91686441450939304</v>
      </c>
      <c r="L283" s="23">
        <f t="shared" ca="1" si="28"/>
        <v>0.89780492264704992</v>
      </c>
      <c r="M283" s="24">
        <f ca="1">C283*'Balance y flujos'!D$12</f>
        <v>7633.3814680693476</v>
      </c>
      <c r="N283" s="24">
        <f ca="1">D283*'Balance y flujos'!E$12</f>
        <v>7642.4458240432641</v>
      </c>
      <c r="O283" s="24">
        <f ca="1">E283*'Balance y flujos'!F$12</f>
        <v>7609.262320642586</v>
      </c>
      <c r="P283" s="24">
        <f ca="1">F283*'Balance y flujos'!G$12</f>
        <v>7542.9775261450568</v>
      </c>
      <c r="Q283" s="24">
        <f ca="1">G283*'Balance y flujos'!H$12</f>
        <v>-976634.67631002015</v>
      </c>
      <c r="R283" s="24">
        <f ca="1">H283*'Balance y flujos'!I$12</f>
        <v>24570.528247861286</v>
      </c>
      <c r="S283" s="24">
        <f ca="1">I283*'Balance y flujos'!J$12</f>
        <v>24154.625196047924</v>
      </c>
      <c r="T283" s="24">
        <f ca="1">J283*'Balance y flujos'!K$12</f>
        <v>23706.509797613959</v>
      </c>
      <c r="U283" s="24">
        <f ca="1">K283*'Balance y flujos'!L$12</f>
        <v>23236.812206844381</v>
      </c>
      <c r="V283" s="24">
        <f ca="1">L283*'Balance y flujos'!M$12</f>
        <v>920558.69523958</v>
      </c>
      <c r="W283" s="18">
        <f t="shared" ca="1" si="26"/>
        <v>70020.561516827671</v>
      </c>
      <c r="X283" s="18">
        <f ca="1">'Metrics and Escenarios'!$N$13-W283</f>
        <v>-67112.514761020895</v>
      </c>
    </row>
    <row r="284" spans="1:24" x14ac:dyDescent="0.25">
      <c r="A284">
        <v>279</v>
      </c>
      <c r="B284" s="18">
        <f t="shared" ca="1" si="25"/>
        <v>-107.94464569634687</v>
      </c>
      <c r="C284" s="23">
        <f t="shared" ca="1" si="27"/>
        <v>1.0043329335678381</v>
      </c>
      <c r="D284" s="23">
        <f t="shared" ca="1" si="28"/>
        <v>1.0017427777036925</v>
      </c>
      <c r="E284" s="23">
        <f t="shared" ca="1" si="28"/>
        <v>0.99364103994085273</v>
      </c>
      <c r="F284" s="23">
        <f t="shared" ca="1" si="28"/>
        <v>0.98127987406473849</v>
      </c>
      <c r="G284" s="23">
        <f t="shared" ca="1" si="28"/>
        <v>0.96571423978272275</v>
      </c>
      <c r="H284" s="23">
        <f t="shared" ca="1" si="28"/>
        <v>0.94781099526572199</v>
      </c>
      <c r="I284" s="23">
        <f t="shared" ca="1" si="28"/>
        <v>0.92826219879954341</v>
      </c>
      <c r="J284" s="23">
        <f t="shared" ca="1" si="28"/>
        <v>0.9076138093163163</v>
      </c>
      <c r="K284" s="23">
        <f t="shared" ca="1" si="28"/>
        <v>0.88628446520325033</v>
      </c>
      <c r="L284" s="23">
        <f t="shared" ca="1" si="28"/>
        <v>0.86459578810888826</v>
      </c>
      <c r="M284" s="24">
        <f ca="1">C284*'Balance y flujos'!D$12</f>
        <v>7604.664863858452</v>
      </c>
      <c r="N284" s="24">
        <f ca="1">D284*'Balance y flujos'!E$12</f>
        <v>7585.0525753098609</v>
      </c>
      <c r="O284" s="24">
        <f ca="1">E284*'Balance y flujos'!F$12</f>
        <v>7523.7073794668922</v>
      </c>
      <c r="P284" s="24">
        <f ca="1">F284*'Balance y flujos'!G$12</f>
        <v>7430.1104051244565</v>
      </c>
      <c r="Q284" s="24">
        <f ca="1">G284*'Balance y flujos'!H$12</f>
        <v>-958401.99012690946</v>
      </c>
      <c r="R284" s="24">
        <f ca="1">H284*'Balance y flujos'!I$12</f>
        <v>24021.115615395302</v>
      </c>
      <c r="S284" s="24">
        <f ca="1">I284*'Balance y flujos'!J$12</f>
        <v>23525.675171676605</v>
      </c>
      <c r="T284" s="24">
        <f ca="1">J284*'Balance y flujos'!K$12</f>
        <v>23002.366881811013</v>
      </c>
      <c r="U284" s="24">
        <f ca="1">K284*'Balance y flujos'!L$12</f>
        <v>22461.800625986063</v>
      </c>
      <c r="V284" s="24">
        <f ca="1">L284*'Balance y flujos'!M$12</f>
        <v>886507.91562216415</v>
      </c>
      <c r="W284" s="18">
        <f t="shared" ca="1" si="26"/>
        <v>51260.419013883336</v>
      </c>
      <c r="X284" s="18">
        <f ca="1">'Metrics and Escenarios'!$N$13-W284</f>
        <v>-48352.372258076561</v>
      </c>
    </row>
    <row r="285" spans="1:24" x14ac:dyDescent="0.25">
      <c r="A285">
        <v>280</v>
      </c>
      <c r="B285" s="18">
        <f t="shared" ca="1" si="25"/>
        <v>458.53811413797416</v>
      </c>
      <c r="C285" s="23">
        <f t="shared" ca="1" si="27"/>
        <v>0.94902066738391155</v>
      </c>
      <c r="D285" s="23">
        <f t="shared" ca="1" si="28"/>
        <v>0.89444193532346539</v>
      </c>
      <c r="E285" s="23">
        <f t="shared" ca="1" si="28"/>
        <v>0.83834623772871575</v>
      </c>
      <c r="F285" s="23">
        <f t="shared" ca="1" si="28"/>
        <v>0.78232058329970955</v>
      </c>
      <c r="G285" s="23">
        <f t="shared" ca="1" si="28"/>
        <v>0.72750916179737879</v>
      </c>
      <c r="H285" s="23">
        <f t="shared" ca="1" si="28"/>
        <v>0.67469818287424355</v>
      </c>
      <c r="I285" s="23">
        <f t="shared" ca="1" si="28"/>
        <v>0.62439070535276353</v>
      </c>
      <c r="J285" s="23">
        <f t="shared" ca="1" si="28"/>
        <v>0.57687912747822834</v>
      </c>
      <c r="K285" s="23">
        <f t="shared" ca="1" si="28"/>
        <v>0.53229799954870216</v>
      </c>
      <c r="L285" s="23">
        <f t="shared" ca="1" si="28"/>
        <v>0.49067369810562872</v>
      </c>
      <c r="M285" s="24">
        <f ca="1">C285*'Balance y flujos'!D$12</f>
        <v>7185.8483209267943</v>
      </c>
      <c r="N285" s="24">
        <f ca="1">D285*'Balance y flujos'!E$12</f>
        <v>6772.5859931252289</v>
      </c>
      <c r="O285" s="24">
        <f ca="1">E285*'Balance y flujos'!F$12</f>
        <v>6347.8374199633517</v>
      </c>
      <c r="P285" s="24">
        <f ca="1">F285*'Balance y flujos'!G$12</f>
        <v>5923.6192036021721</v>
      </c>
      <c r="Q285" s="24">
        <f ca="1">G285*'Balance y flujos'!H$12</f>
        <v>-722000.56681264425</v>
      </c>
      <c r="R285" s="24">
        <f ca="1">H285*'Balance y flujos'!I$12</f>
        <v>17099.403928919011</v>
      </c>
      <c r="S285" s="24">
        <f ca="1">I285*'Balance y flujos'!J$12</f>
        <v>15824.422165784285</v>
      </c>
      <c r="T285" s="24">
        <f ca="1">J285*'Balance y flujos'!K$12</f>
        <v>14620.299074899371</v>
      </c>
      <c r="U285" s="24">
        <f ca="1">K285*'Balance y flujos'!L$12</f>
        <v>13490.444669739563</v>
      </c>
      <c r="V285" s="24">
        <f ca="1">L285*'Balance y flujos'!M$12</f>
        <v>503109.22553726024</v>
      </c>
      <c r="W285" s="18">
        <f t="shared" ca="1" si="26"/>
        <v>-131626.88049842423</v>
      </c>
      <c r="X285" s="18">
        <f ca="1">'Metrics and Escenarios'!$N$13-W285</f>
        <v>134534.92725423101</v>
      </c>
    </row>
    <row r="286" spans="1:24" x14ac:dyDescent="0.25">
      <c r="A286">
        <v>281</v>
      </c>
      <c r="B286" s="18">
        <f t="shared" ca="1" si="25"/>
        <v>-75.830607395038115</v>
      </c>
      <c r="C286" s="23">
        <f t="shared" ca="1" si="27"/>
        <v>1.0011127882991533</v>
      </c>
      <c r="D286" s="23">
        <f t="shared" ca="1" si="28"/>
        <v>0.99532939452804303</v>
      </c>
      <c r="E286" s="23">
        <f t="shared" ca="1" si="28"/>
        <v>0.98411405818460806</v>
      </c>
      <c r="F286" s="23">
        <f t="shared" ca="1" si="28"/>
        <v>0.96875534514309203</v>
      </c>
      <c r="G286" s="23">
        <f t="shared" ca="1" si="28"/>
        <v>0.95033157809229452</v>
      </c>
      <c r="H286" s="23">
        <f t="shared" ca="1" si="28"/>
        <v>0.92972299534713998</v>
      </c>
      <c r="I286" s="23">
        <f t="shared" ca="1" si="28"/>
        <v>0.90762782287906729</v>
      </c>
      <c r="J286" s="23">
        <f t="shared" ca="1" si="28"/>
        <v>0.88459307530359088</v>
      </c>
      <c r="K286" s="23">
        <f t="shared" ca="1" si="28"/>
        <v>0.86103515276120612</v>
      </c>
      <c r="L286" s="23">
        <f t="shared" ca="1" si="28"/>
        <v>0.83727122518870245</v>
      </c>
      <c r="M286" s="24">
        <f ca="1">C286*'Balance y flujos'!D$12</f>
        <v>7580.2823859342298</v>
      </c>
      <c r="N286" s="24">
        <f ca="1">D286*'Balance y flujos'!E$12</f>
        <v>7536.4913581434939</v>
      </c>
      <c r="O286" s="24">
        <f ca="1">E286*'Balance y flujos'!F$12</f>
        <v>7451.5704406104096</v>
      </c>
      <c r="P286" s="24">
        <f ca="1">F286*'Balance y flujos'!G$12</f>
        <v>7335.2764692417886</v>
      </c>
      <c r="Q286" s="24">
        <f ca="1">G286*'Balance y flujos'!H$12</f>
        <v>-943135.80374358315</v>
      </c>
      <c r="R286" s="24">
        <f ca="1">H286*'Balance y flujos'!I$12</f>
        <v>23562.69728150194</v>
      </c>
      <c r="S286" s="24">
        <f ca="1">I286*'Balance y flujos'!J$12</f>
        <v>23002.722038495947</v>
      </c>
      <c r="T286" s="24">
        <f ca="1">J286*'Balance y flujos'!K$12</f>
        <v>22418.934408424364</v>
      </c>
      <c r="U286" s="24">
        <f ca="1">K286*'Balance y flujos'!L$12</f>
        <v>21821.88754583706</v>
      </c>
      <c r="V286" s="24">
        <f ca="1">L286*'Balance y flujos'!M$12</f>
        <v>858490.84492529661</v>
      </c>
      <c r="W286" s="18">
        <f t="shared" ca="1" si="26"/>
        <v>36064.903109902632</v>
      </c>
      <c r="X286" s="18">
        <f ca="1">'Metrics and Escenarios'!$N$13-W286</f>
        <v>-33156.856354095857</v>
      </c>
    </row>
    <row r="287" spans="1:24" x14ac:dyDescent="0.25">
      <c r="A287">
        <v>282</v>
      </c>
      <c r="B287" s="18">
        <f t="shared" ca="1" si="25"/>
        <v>-245.63680474687163</v>
      </c>
      <c r="C287" s="23">
        <f t="shared" ca="1" si="27"/>
        <v>1.0182574554480974</v>
      </c>
      <c r="D287" s="23">
        <f t="shared" ca="1" si="28"/>
        <v>1.029712557225124</v>
      </c>
      <c r="E287" s="23">
        <f t="shared" ca="1" si="28"/>
        <v>1.0355455438386061</v>
      </c>
      <c r="F287" s="23">
        <f t="shared" ca="1" si="28"/>
        <v>1.0368417336595237</v>
      </c>
      <c r="G287" s="23">
        <f t="shared" ca="1" si="28"/>
        <v>1.0345419547490058</v>
      </c>
      <c r="H287" s="23">
        <f t="shared" ca="1" si="28"/>
        <v>1.0294401664345687</v>
      </c>
      <c r="I287" s="23">
        <f t="shared" ca="1" si="28"/>
        <v>1.0221859956388675</v>
      </c>
      <c r="J287" s="23">
        <f t="shared" ca="1" si="28"/>
        <v>1.0133051524175949</v>
      </c>
      <c r="K287" s="23">
        <f t="shared" ca="1" si="28"/>
        <v>1.0032107735849665</v>
      </c>
      <c r="L287" s="23">
        <f t="shared" ca="1" si="28"/>
        <v>0.99222932978040934</v>
      </c>
      <c r="M287" s="24">
        <f ca="1">C287*'Balance y flujos'!D$12</f>
        <v>7710.0993455423923</v>
      </c>
      <c r="N287" s="24">
        <f ca="1">D287*'Balance y flujos'!E$12</f>
        <v>7796.8357325353145</v>
      </c>
      <c r="O287" s="24">
        <f ca="1">E287*'Balance y flujos'!F$12</f>
        <v>7841.0022702125407</v>
      </c>
      <c r="P287" s="24">
        <f ca="1">F287*'Balance y flujos'!G$12</f>
        <v>7850.8168335496275</v>
      </c>
      <c r="Q287" s="24">
        <f ca="1">G287*'Balance y flujos'!H$12</f>
        <v>-1026708.5515113774</v>
      </c>
      <c r="R287" s="24">
        <f ca="1">H287*'Balance y flujos'!I$12</f>
        <v>26089.907566564885</v>
      </c>
      <c r="S287" s="24">
        <f ca="1">I287*'Balance y flujos'!J$12</f>
        <v>25906.059440464058</v>
      </c>
      <c r="T287" s="24">
        <f ca="1">J287*'Balance y flujos'!K$12</f>
        <v>25680.98528238196</v>
      </c>
      <c r="U287" s="24">
        <f ca="1">K287*'Balance y flujos'!L$12</f>
        <v>25425.155541837339</v>
      </c>
      <c r="V287" s="24">
        <f ca="1">L287*'Balance y flujos'!M$12</f>
        <v>1017376.1740000835</v>
      </c>
      <c r="W287" s="18">
        <f t="shared" ca="1" si="26"/>
        <v>124968.4845017941</v>
      </c>
      <c r="X287" s="18">
        <f ca="1">'Metrics and Escenarios'!$N$13-W287</f>
        <v>-122060.43774598732</v>
      </c>
    </row>
    <row r="288" spans="1:24" x14ac:dyDescent="0.25">
      <c r="A288">
        <v>283</v>
      </c>
      <c r="B288" s="18">
        <f t="shared" ca="1" si="25"/>
        <v>-20.359591768201764</v>
      </c>
      <c r="C288" s="23">
        <f t="shared" ca="1" si="27"/>
        <v>0.9955748878351629</v>
      </c>
      <c r="D288" s="23">
        <f t="shared" ca="1" si="28"/>
        <v>0.98434803539603966</v>
      </c>
      <c r="E288" s="23">
        <f t="shared" ca="1" si="28"/>
        <v>0.96787263038278315</v>
      </c>
      <c r="F288" s="23">
        <f t="shared" ca="1" si="28"/>
        <v>0.94749692537893604</v>
      </c>
      <c r="G288" s="23">
        <f t="shared" ca="1" si="28"/>
        <v>0.92433581841394408</v>
      </c>
      <c r="H288" s="23">
        <f t="shared" ca="1" si="28"/>
        <v>0.89928866441098398</v>
      </c>
      <c r="I288" s="23">
        <f t="shared" ca="1" si="28"/>
        <v>0.87306036226644712</v>
      </c>
      <c r="J288" s="23">
        <f t="shared" ca="1" si="28"/>
        <v>0.84619592687884726</v>
      </c>
      <c r="K288" s="23">
        <f t="shared" ca="1" si="28"/>
        <v>0.81910429278173347</v>
      </c>
      <c r="L288" s="23">
        <f t="shared" ca="1" si="28"/>
        <v>0.79209160404770762</v>
      </c>
      <c r="M288" s="24">
        <f ca="1">C288*'Balance y flujos'!D$12</f>
        <v>7538.3501982398102</v>
      </c>
      <c r="N288" s="24">
        <f ca="1">D288*'Balance y flujos'!E$12</f>
        <v>7453.3420824825889</v>
      </c>
      <c r="O288" s="24">
        <f ca="1">E288*'Balance y flujos'!F$12</f>
        <v>7328.5926797351722</v>
      </c>
      <c r="P288" s="24">
        <f ca="1">F288*'Balance y flujos'!G$12</f>
        <v>7174.3107651028913</v>
      </c>
      <c r="Q288" s="24">
        <f ca="1">G288*'Balance y flujos'!H$12</f>
        <v>-917336.88022745331</v>
      </c>
      <c r="R288" s="24">
        <f ca="1">H288*'Balance y flujos'!I$12</f>
        <v>22791.376220925249</v>
      </c>
      <c r="S288" s="24">
        <f ca="1">I288*'Balance y flujos'!J$12</f>
        <v>22126.651838789538</v>
      </c>
      <c r="T288" s="24">
        <f ca="1">J288*'Balance y flujos'!K$12</f>
        <v>21445.805434167552</v>
      </c>
      <c r="U288" s="24">
        <f ca="1">K288*'Balance y flujos'!L$12</f>
        <v>20759.200954891272</v>
      </c>
      <c r="V288" s="24">
        <f ca="1">L288*'Balance y flujos'!M$12</f>
        <v>812166.20129742578</v>
      </c>
      <c r="W288" s="18">
        <f t="shared" ca="1" si="26"/>
        <v>11446.951244306518</v>
      </c>
      <c r="X288" s="18">
        <f ca="1">'Metrics and Escenarios'!$N$13-W288</f>
        <v>-8538.904488499742</v>
      </c>
    </row>
    <row r="289" spans="1:24" x14ac:dyDescent="0.25">
      <c r="A289">
        <v>284</v>
      </c>
      <c r="B289" s="18">
        <f t="shared" ca="1" si="25"/>
        <v>-229.877300528749</v>
      </c>
      <c r="C289" s="23">
        <f t="shared" ca="1" si="27"/>
        <v>1.0166539959998329</v>
      </c>
      <c r="D289" s="23">
        <f t="shared" ca="1" si="28"/>
        <v>1.0264721148065867</v>
      </c>
      <c r="E289" s="23">
        <f t="shared" ca="1" si="28"/>
        <v>1.0306611938669958</v>
      </c>
      <c r="F289" s="23">
        <f t="shared" ca="1" si="28"/>
        <v>1.0303262467341823</v>
      </c>
      <c r="G289" s="23">
        <f t="shared" ca="1" si="28"/>
        <v>1.0264220540156346</v>
      </c>
      <c r="H289" s="23">
        <f t="shared" ca="1" si="28"/>
        <v>1.0197519630175473</v>
      </c>
      <c r="I289" s="23">
        <f t="shared" ca="1" si="28"/>
        <v>1.010971565065284</v>
      </c>
      <c r="J289" s="23">
        <f t="shared" ca="1" si="28"/>
        <v>1.0006099988482708</v>
      </c>
      <c r="K289" s="23">
        <f t="shared" ca="1" si="28"/>
        <v>0.98908211377024136</v>
      </c>
      <c r="L289" s="23">
        <f t="shared" ca="1" si="28"/>
        <v>0.97671485875721331</v>
      </c>
      <c r="M289" s="24">
        <f ca="1">C289*'Balance y flujos'!D$12</f>
        <v>7697.9581806763535</v>
      </c>
      <c r="N289" s="24">
        <f ca="1">D289*'Balance y flujos'!E$12</f>
        <v>7772.2995675047941</v>
      </c>
      <c r="O289" s="24">
        <f ca="1">E289*'Balance y flujos'!F$12</f>
        <v>7804.0186730701662</v>
      </c>
      <c r="P289" s="24">
        <f ca="1">F289*'Balance y flujos'!G$12</f>
        <v>7801.4825014411936</v>
      </c>
      <c r="Q289" s="24">
        <f ca="1">G289*'Balance y flujos'!H$12</f>
        <v>-1018650.1335012559</v>
      </c>
      <c r="R289" s="24">
        <f ca="1">H289*'Balance y flujos'!I$12</f>
        <v>25844.371847367522</v>
      </c>
      <c r="S289" s="24">
        <f ca="1">I289*'Balance y flujos'!J$12</f>
        <v>25621.843352325777</v>
      </c>
      <c r="T289" s="24">
        <f ca="1">J289*'Balance y flujos'!K$12</f>
        <v>25359.242072852681</v>
      </c>
      <c r="U289" s="24">
        <f ca="1">K289*'Balance y flujos'!L$12</f>
        <v>25067.081861963059</v>
      </c>
      <c r="V289" s="24">
        <f ca="1">L289*'Balance y flujos'!M$12</f>
        <v>1001468.5075993054</v>
      </c>
      <c r="W289" s="18">
        <f t="shared" ca="1" si="26"/>
        <v>115786.67215525091</v>
      </c>
      <c r="X289" s="18">
        <f ca="1">'Metrics and Escenarios'!$N$13-W289</f>
        <v>-112878.62539944414</v>
      </c>
    </row>
    <row r="290" spans="1:24" x14ac:dyDescent="0.25">
      <c r="A290">
        <v>285</v>
      </c>
      <c r="B290" s="18">
        <f t="shared" ca="1" si="25"/>
        <v>-326.68863451430587</v>
      </c>
      <c r="C290" s="23">
        <f t="shared" ca="1" si="27"/>
        <v>1.0265441556873089</v>
      </c>
      <c r="D290" s="23">
        <f t="shared" ca="1" si="28"/>
        <v>1.0465406004755016</v>
      </c>
      <c r="E290" s="23">
        <f t="shared" ca="1" si="28"/>
        <v>1.0610340296230263</v>
      </c>
      <c r="F290" s="23">
        <f t="shared" ca="1" si="28"/>
        <v>1.0710077525893893</v>
      </c>
      <c r="G290" s="23">
        <f t="shared" ca="1" si="28"/>
        <v>1.0773288471710305</v>
      </c>
      <c r="H290" s="23">
        <f t="shared" ca="1" si="28"/>
        <v>1.0807402517202802</v>
      </c>
      <c r="I290" s="23">
        <f t="shared" ca="1" si="28"/>
        <v>1.081857799331172</v>
      </c>
      <c r="J290" s="23">
        <f t="shared" ca="1" si="28"/>
        <v>1.0811863171144724</v>
      </c>
      <c r="K290" s="23">
        <f t="shared" ca="1" si="28"/>
        <v>1.0791268876885314</v>
      </c>
      <c r="L290" s="23">
        <f t="shared" ca="1" si="28"/>
        <v>1.0760003753378129</v>
      </c>
      <c r="M290" s="24">
        <f ca="1">C290*'Balance y flujos'!D$12</f>
        <v>7772.8450507166644</v>
      </c>
      <c r="N290" s="24">
        <f ca="1">D290*'Balance y flujos'!E$12</f>
        <v>7924.2552614150691</v>
      </c>
      <c r="O290" s="24">
        <f ca="1">E290*'Balance y flujos'!F$12</f>
        <v>8033.9974272957215</v>
      </c>
      <c r="P290" s="24">
        <f ca="1">F290*'Balance y flujos'!G$12</f>
        <v>8109.5170264934859</v>
      </c>
      <c r="Q290" s="24">
        <f ca="1">G290*'Balance y flujos'!H$12</f>
        <v>-1069171.4677233624</v>
      </c>
      <c r="R290" s="24">
        <f ca="1">H290*'Balance y flujos'!I$12</f>
        <v>27390.045764879666</v>
      </c>
      <c r="S290" s="24">
        <f ca="1">I290*'Balance y flujos'!J$12</f>
        <v>27418.368648345917</v>
      </c>
      <c r="T290" s="24">
        <f ca="1">J290*'Balance y flujos'!K$12</f>
        <v>27401.350749163917</v>
      </c>
      <c r="U290" s="24">
        <f ca="1">K290*'Balance y flujos'!L$12</f>
        <v>27349.157017935457</v>
      </c>
      <c r="V290" s="24">
        <f ca="1">L290*'Balance y flujos'!M$12</f>
        <v>1103270.2947070771</v>
      </c>
      <c r="W290" s="18">
        <f t="shared" ca="1" si="26"/>
        <v>175498.36392996053</v>
      </c>
      <c r="X290" s="18">
        <f ca="1">'Metrics and Escenarios'!$N$13-W290</f>
        <v>-172590.31717415375</v>
      </c>
    </row>
    <row r="291" spans="1:24" x14ac:dyDescent="0.25">
      <c r="A291">
        <v>286</v>
      </c>
      <c r="B291" s="18">
        <f t="shared" ca="1" si="25"/>
        <v>232.25833604712824</v>
      </c>
      <c r="C291" s="23">
        <f t="shared" ca="1" si="27"/>
        <v>0.97073989030814534</v>
      </c>
      <c r="D291" s="23">
        <f t="shared" ca="1" si="28"/>
        <v>0.93585068900792656</v>
      </c>
      <c r="E291" s="23">
        <f t="shared" ca="1" si="28"/>
        <v>0.89723258460372002</v>
      </c>
      <c r="F291" s="23">
        <f t="shared" ca="1" si="28"/>
        <v>0.85643336952846882</v>
      </c>
      <c r="G291" s="23">
        <f t="shared" ca="1" si="28"/>
        <v>0.81465644260249614</v>
      </c>
      <c r="H291" s="23">
        <f t="shared" ca="1" si="28"/>
        <v>0.77281007610318686</v>
      </c>
      <c r="I291" s="23">
        <f t="shared" ca="1" si="28"/>
        <v>0.73155481115976018</v>
      </c>
      <c r="J291" s="23">
        <f t="shared" ca="1" si="28"/>
        <v>0.69135717262850582</v>
      </c>
      <c r="K291" s="23">
        <f t="shared" ca="1" si="28"/>
        <v>0.65252880402742242</v>
      </c>
      <c r="L291" s="23">
        <f t="shared" ca="1" si="28"/>
        <v>0.61526872216764317</v>
      </c>
      <c r="M291" s="24">
        <f ca="1">C291*'Balance y flujos'!D$12</f>
        <v>7350.3031604743546</v>
      </c>
      <c r="N291" s="24">
        <f ca="1">D291*'Balance y flujos'!E$12</f>
        <v>7086.1271343897361</v>
      </c>
      <c r="O291" s="24">
        <f ca="1">E291*'Balance y flujos'!F$12</f>
        <v>6793.7163890523188</v>
      </c>
      <c r="P291" s="24">
        <f ca="1">F291*'Balance y flujos'!G$12</f>
        <v>6484.790586675641</v>
      </c>
      <c r="Q291" s="24">
        <f ca="1">G291*'Balance y flujos'!H$12</f>
        <v>-808487.98091204162</v>
      </c>
      <c r="R291" s="24">
        <f ca="1">H291*'Balance y flujos'!I$12</f>
        <v>19585.930401253343</v>
      </c>
      <c r="S291" s="24">
        <f ca="1">I291*'Balance y flujos'!J$12</f>
        <v>18540.365943888097</v>
      </c>
      <c r="T291" s="24">
        <f ca="1">J291*'Balance y flujos'!K$12</f>
        <v>17521.605740167921</v>
      </c>
      <c r="U291" s="24">
        <f ca="1">K291*'Balance y flujos'!L$12</f>
        <v>16537.548015597717</v>
      </c>
      <c r="V291" s="24">
        <f ca="1">L291*'Balance y flujos'!M$12</f>
        <v>630861.95877657493</v>
      </c>
      <c r="W291" s="18">
        <f t="shared" ca="1" si="26"/>
        <v>-77725.634763967479</v>
      </c>
      <c r="X291" s="18">
        <f ca="1">'Metrics and Escenarios'!$N$13-W291</f>
        <v>80633.681519774254</v>
      </c>
    </row>
    <row r="292" spans="1:24" x14ac:dyDescent="0.25">
      <c r="A292">
        <v>287</v>
      </c>
      <c r="B292" s="18">
        <f t="shared" ca="1" si="25"/>
        <v>-126.86509705870294</v>
      </c>
      <c r="C292" s="23">
        <f t="shared" ca="1" si="27"/>
        <v>1.0062349756172444</v>
      </c>
      <c r="D292" s="23">
        <f t="shared" ca="1" si="28"/>
        <v>1.0055406440068761</v>
      </c>
      <c r="E292" s="23">
        <f t="shared" ca="1" si="28"/>
        <v>0.99929711817832323</v>
      </c>
      <c r="F292" s="23">
        <f t="shared" ca="1" si="28"/>
        <v>0.98873455090491269</v>
      </c>
      <c r="G292" s="23">
        <f t="shared" ca="1" si="28"/>
        <v>0.9748934647460018</v>
      </c>
      <c r="H292" s="23">
        <f t="shared" ca="1" si="28"/>
        <v>0.95863210825717238</v>
      </c>
      <c r="I292" s="23">
        <f t="shared" ca="1" si="28"/>
        <v>0.94063817138664718</v>
      </c>
      <c r="J292" s="23">
        <f t="shared" ca="1" si="28"/>
        <v>0.92145627767838867</v>
      </c>
      <c r="K292" s="23">
        <f t="shared" ca="1" si="28"/>
        <v>0.90150570604223323</v>
      </c>
      <c r="L292" s="23">
        <f t="shared" ca="1" si="28"/>
        <v>0.88111006681915416</v>
      </c>
      <c r="M292" s="24">
        <f ca="1">C292*'Balance y flujos'!D$12</f>
        <v>7619.0668533374956</v>
      </c>
      <c r="N292" s="24">
        <f ca="1">D292*'Balance y flujos'!E$12</f>
        <v>7613.8094740116221</v>
      </c>
      <c r="O292" s="24">
        <f ca="1">E292*'Balance y flujos'!F$12</f>
        <v>7566.5343923050814</v>
      </c>
      <c r="P292" s="24">
        <f ca="1">F292*'Balance y flujos'!G$12</f>
        <v>7486.5561485060889</v>
      </c>
      <c r="Q292" s="24">
        <f ca="1">G292*'Balance y flujos'!H$12</f>
        <v>-967511.7113158697</v>
      </c>
      <c r="R292" s="24">
        <f ca="1">H292*'Balance y flujos'!I$12</f>
        <v>24295.363548319958</v>
      </c>
      <c r="S292" s="24">
        <f ca="1">I292*'Balance y flujos'!J$12</f>
        <v>23839.329127847937</v>
      </c>
      <c r="T292" s="24">
        <f ca="1">J292*'Balance y flujos'!K$12</f>
        <v>23353.187387786016</v>
      </c>
      <c r="U292" s="24">
        <f ca="1">K292*'Balance y flujos'!L$12</f>
        <v>22847.564441587801</v>
      </c>
      <c r="V292" s="24">
        <f ca="1">L292*'Balance y flujos'!M$12</f>
        <v>903440.72861846979</v>
      </c>
      <c r="W292" s="18">
        <f t="shared" ca="1" si="26"/>
        <v>60550.428676301963</v>
      </c>
      <c r="X292" s="18">
        <f ca="1">'Metrics and Escenarios'!$N$13-W292</f>
        <v>-57642.381920495187</v>
      </c>
    </row>
    <row r="293" spans="1:24" x14ac:dyDescent="0.25">
      <c r="A293">
        <v>288</v>
      </c>
      <c r="B293" s="18">
        <f t="shared" ca="1" si="25"/>
        <v>49.42004509013826</v>
      </c>
      <c r="C293" s="23">
        <f t="shared" ca="1" si="27"/>
        <v>0.98865198439651714</v>
      </c>
      <c r="D293" s="23">
        <f t="shared" ca="1" si="28"/>
        <v>0.97070596102431317</v>
      </c>
      <c r="E293" s="23">
        <f t="shared" ca="1" si="28"/>
        <v>0.94782189239039949</v>
      </c>
      <c r="F293" s="23">
        <f t="shared" ca="1" si="28"/>
        <v>0.92141620270670233</v>
      </c>
      <c r="G293" s="23">
        <f t="shared" ca="1" si="28"/>
        <v>0.89264201998319703</v>
      </c>
      <c r="H293" s="23">
        <f t="shared" ca="1" si="28"/>
        <v>0.86241474343059932</v>
      </c>
      <c r="I293" s="23">
        <f t="shared" ca="1" si="28"/>
        <v>0.83143984523404946</v>
      </c>
      <c r="J293" s="23">
        <f t="shared" ca="1" si="28"/>
        <v>0.80025242997214008</v>
      </c>
      <c r="K293" s="23">
        <f t="shared" ca="1" si="28"/>
        <v>0.76924517680607851</v>
      </c>
      <c r="L293" s="23">
        <f t="shared" ca="1" si="28"/>
        <v>0.73870408163127121</v>
      </c>
      <c r="M293" s="24">
        <f ca="1">C293*'Balance y flujos'!D$12</f>
        <v>7485.9309667517709</v>
      </c>
      <c r="N293" s="24">
        <f ca="1">D293*'Balance y flujos'!E$12</f>
        <v>7350.0462528056023</v>
      </c>
      <c r="O293" s="24">
        <f ca="1">E293*'Balance y flujos'!F$12</f>
        <v>7176.7713686850229</v>
      </c>
      <c r="P293" s="24">
        <f ca="1">F293*'Balance y flujos'!G$12</f>
        <v>6976.8312752837164</v>
      </c>
      <c r="Q293" s="24">
        <f ca="1">G293*'Balance y flujos'!H$12</f>
        <v>-885883.06269076327</v>
      </c>
      <c r="R293" s="24">
        <f ca="1">H293*'Balance y flujos'!I$12</f>
        <v>21856.851591556031</v>
      </c>
      <c r="S293" s="24">
        <f ca="1">I293*'Balance y flujos'!J$12</f>
        <v>21071.830511962176</v>
      </c>
      <c r="T293" s="24">
        <f ca="1">J293*'Balance y flujos'!K$12</f>
        <v>20281.423446108671</v>
      </c>
      <c r="U293" s="24">
        <f ca="1">K293*'Balance y flujos'!L$12</f>
        <v>19495.582369208121</v>
      </c>
      <c r="V293" s="24">
        <f ca="1">L293*'Balance y flujos'!M$12</f>
        <v>757425.63713027071</v>
      </c>
      <c r="W293" s="18">
        <f t="shared" ca="1" si="26"/>
        <v>-16762.157778131426</v>
      </c>
      <c r="X293" s="18">
        <f ca="1">'Metrics and Escenarios'!$N$13-W293</f>
        <v>19670.204533938202</v>
      </c>
    </row>
    <row r="294" spans="1:24" x14ac:dyDescent="0.25">
      <c r="A294">
        <v>289</v>
      </c>
      <c r="B294" s="18">
        <f t="shared" ca="1" si="25"/>
        <v>-32.005115821003002</v>
      </c>
      <c r="C294" s="23">
        <f t="shared" ca="1" si="27"/>
        <v>0.99673496231808645</v>
      </c>
      <c r="D294" s="23">
        <f t="shared" ca="1" si="28"/>
        <v>0.98664335712536211</v>
      </c>
      <c r="E294" s="23">
        <f t="shared" ca="1" si="28"/>
        <v>0.97125995921947483</v>
      </c>
      <c r="F294" s="23">
        <f t="shared" ca="1" si="28"/>
        <v>0.95192086048170066</v>
      </c>
      <c r="G294" s="23">
        <f t="shared" ca="1" si="28"/>
        <v>0.92973370597332472</v>
      </c>
      <c r="H294" s="23">
        <f t="shared" ca="1" si="28"/>
        <v>0.90559428108257833</v>
      </c>
      <c r="I294" s="23">
        <f t="shared" ca="1" si="28"/>
        <v>0.88020652177707415</v>
      </c>
      <c r="J294" s="23">
        <f t="shared" ca="1" si="28"/>
        <v>0.85411628027349917</v>
      </c>
      <c r="K294" s="23">
        <f t="shared" ca="1" si="28"/>
        <v>0.8277344488590278</v>
      </c>
      <c r="L294" s="23">
        <f t="shared" ca="1" si="28"/>
        <v>0.80136984601165384</v>
      </c>
      <c r="M294" s="24">
        <f ca="1">C294*'Balance y flujos'!D$12</f>
        <v>7547.134115768441</v>
      </c>
      <c r="N294" s="24">
        <f ca="1">D294*'Balance y flujos'!E$12</f>
        <v>7470.7219292672817</v>
      </c>
      <c r="O294" s="24">
        <f ca="1">E294*'Balance y flujos'!F$12</f>
        <v>7354.241047647608</v>
      </c>
      <c r="P294" s="24">
        <f ca="1">F294*'Balance y flujos'!G$12</f>
        <v>7207.8081669220983</v>
      </c>
      <c r="Q294" s="24">
        <f ca="1">G294*'Balance y flujos'!H$12</f>
        <v>-922693.89575676306</v>
      </c>
      <c r="R294" s="24">
        <f ca="1">H294*'Balance y flujos'!I$12</f>
        <v>22951.184397715042</v>
      </c>
      <c r="S294" s="24">
        <f ca="1">I294*'Balance y flujos'!J$12</f>
        <v>22307.762550385265</v>
      </c>
      <c r="T294" s="24">
        <f ca="1">J294*'Balance y flujos'!K$12</f>
        <v>21646.537147091378</v>
      </c>
      <c r="U294" s="24">
        <f ca="1">K294*'Balance y flujos'!L$12</f>
        <v>20977.921752547216</v>
      </c>
      <c r="V294" s="24">
        <f ca="1">L294*'Balance y flujos'!M$12</f>
        <v>821679.58900671231</v>
      </c>
      <c r="W294" s="18">
        <f t="shared" ca="1" si="26"/>
        <v>16449.004357293597</v>
      </c>
      <c r="X294" s="18">
        <f ca="1">'Metrics and Escenarios'!$N$13-W294</f>
        <v>-13540.957601486822</v>
      </c>
    </row>
    <row r="295" spans="1:24" x14ac:dyDescent="0.25">
      <c r="A295">
        <v>290</v>
      </c>
      <c r="B295" s="18">
        <f t="shared" ca="1" si="25"/>
        <v>-146.77615372218909</v>
      </c>
      <c r="C295" s="23">
        <f t="shared" ca="1" si="27"/>
        <v>1.008240491713533</v>
      </c>
      <c r="D295" s="23">
        <f t="shared" ca="1" si="28"/>
        <v>1.0095529028841121</v>
      </c>
      <c r="E295" s="23">
        <f t="shared" ca="1" si="28"/>
        <v>1.005284099909771</v>
      </c>
      <c r="F295" s="23">
        <f t="shared" ca="1" si="28"/>
        <v>0.99664069290864232</v>
      </c>
      <c r="G295" s="23">
        <f t="shared" ca="1" si="28"/>
        <v>0.98464751706453624</v>
      </c>
      <c r="H295" s="23">
        <f t="shared" ca="1" si="28"/>
        <v>0.97015321740440985</v>
      </c>
      <c r="I295" s="23">
        <f t="shared" ca="1" si="28"/>
        <v>0.95384033175404748</v>
      </c>
      <c r="J295" s="23">
        <f t="shared" ca="1" si="28"/>
        <v>0.93625153505808822</v>
      </c>
      <c r="K295" s="23">
        <f t="shared" ca="1" si="28"/>
        <v>0.9178062604797127</v>
      </c>
      <c r="L295" s="23">
        <f t="shared" ca="1" si="28"/>
        <v>0.89882972241010728</v>
      </c>
      <c r="M295" s="24">
        <f ca="1">C295*'Balance y flujos'!D$12</f>
        <v>7634.2523334523112</v>
      </c>
      <c r="N295" s="24">
        <f ca="1">D295*'Balance y flujos'!E$12</f>
        <v>7644.1897225214752</v>
      </c>
      <c r="O295" s="24">
        <f ca="1">E295*'Balance y flujos'!F$12</f>
        <v>7611.8669589191859</v>
      </c>
      <c r="P295" s="24">
        <f ca="1">F295*'Balance y flujos'!G$12</f>
        <v>7546.4203213266019</v>
      </c>
      <c r="Q295" s="24">
        <f ca="1">G295*'Balance y flujos'!H$12</f>
        <v>-977191.90734983177</v>
      </c>
      <c r="R295" s="24">
        <f ca="1">H295*'Balance y flujos'!I$12</f>
        <v>24587.352031494065</v>
      </c>
      <c r="S295" s="24">
        <f ca="1">I295*'Balance y flujos'!J$12</f>
        <v>24173.921807340335</v>
      </c>
      <c r="T295" s="24">
        <f ca="1">J295*'Balance y flujos'!K$12</f>
        <v>23728.155171291899</v>
      </c>
      <c r="U295" s="24">
        <f ca="1">K295*'Balance y flujos'!L$12</f>
        <v>23260.682146165564</v>
      </c>
      <c r="V295" s="24">
        <f ca="1">L295*'Balance y flujos'!M$12</f>
        <v>921609.46730483044</v>
      </c>
      <c r="W295" s="18">
        <f t="shared" ca="1" si="26"/>
        <v>70604.400447510066</v>
      </c>
      <c r="X295" s="18">
        <f ca="1">'Metrics and Escenarios'!$N$13-W295</f>
        <v>-67696.353691703291</v>
      </c>
    </row>
    <row r="296" spans="1:24" x14ac:dyDescent="0.25">
      <c r="A296">
        <v>291</v>
      </c>
      <c r="B296" s="18">
        <f t="shared" ca="1" si="25"/>
        <v>107.5918470213347</v>
      </c>
      <c r="C296" s="23">
        <f t="shared" ca="1" si="27"/>
        <v>0.98291751305255926</v>
      </c>
      <c r="D296" s="23">
        <f t="shared" ca="1" si="28"/>
        <v>0.95947786057933604</v>
      </c>
      <c r="E296" s="23">
        <f t="shared" ca="1" si="28"/>
        <v>0.93142443676468145</v>
      </c>
      <c r="F296" s="23">
        <f t="shared" ca="1" si="28"/>
        <v>0.90022354557365636</v>
      </c>
      <c r="G296" s="23">
        <f t="shared" ca="1" si="28"/>
        <v>0.86705267122565088</v>
      </c>
      <c r="H296" s="23">
        <f t="shared" ca="1" si="28"/>
        <v>0.83283306062079998</v>
      </c>
      <c r="I296" s="23">
        <f t="shared" ca="1" si="28"/>
        <v>0.79826345716468816</v>
      </c>
      <c r="J296" s="23">
        <f t="shared" ca="1" si="28"/>
        <v>0.76386400837737056</v>
      </c>
      <c r="K296" s="23">
        <f t="shared" ca="1" si="28"/>
        <v>0.73000772950476311</v>
      </c>
      <c r="L296" s="23">
        <f t="shared" ca="1" si="28"/>
        <v>0.69695831873130987</v>
      </c>
      <c r="M296" s="24">
        <f ca="1">C296*'Balance y flujos'!D$12</f>
        <v>7442.5103725596819</v>
      </c>
      <c r="N296" s="24">
        <f ca="1">D296*'Balance y flujos'!E$12</f>
        <v>7265.0286873271289</v>
      </c>
      <c r="O296" s="24">
        <f ca="1">E296*'Balance y flujos'!F$12</f>
        <v>7052.6121875152921</v>
      </c>
      <c r="P296" s="24">
        <f ca="1">F296*'Balance y flujos'!G$12</f>
        <v>6816.3635163514755</v>
      </c>
      <c r="Q296" s="24">
        <f ca="1">G296*'Balance y flujos'!H$12</f>
        <v>-860487.47281026025</v>
      </c>
      <c r="R296" s="24">
        <f ca="1">H296*'Balance y flujos'!I$12</f>
        <v>21107.139859553041</v>
      </c>
      <c r="S296" s="24">
        <f ca="1">I296*'Balance y flujos'!J$12</f>
        <v>20231.015352087474</v>
      </c>
      <c r="T296" s="24">
        <f ca="1">J296*'Balance y flujos'!K$12</f>
        <v>19359.203207521281</v>
      </c>
      <c r="U296" s="24">
        <f ca="1">K296*'Balance y flujos'!L$12</f>
        <v>18501.157043076895</v>
      </c>
      <c r="V296" s="24">
        <f ca="1">L296*'Balance y flujos'!M$12</f>
        <v>714621.87869946857</v>
      </c>
      <c r="W296" s="18">
        <f t="shared" ca="1" si="26"/>
        <v>-38090.563884799369</v>
      </c>
      <c r="X296" s="18">
        <f ca="1">'Metrics and Escenarios'!$N$13-W296</f>
        <v>40998.610640606144</v>
      </c>
    </row>
    <row r="297" spans="1:24" x14ac:dyDescent="0.25">
      <c r="A297">
        <v>292</v>
      </c>
      <c r="B297" s="18">
        <f t="shared" ca="1" si="25"/>
        <v>-168.10344245721413</v>
      </c>
      <c r="C297" s="23">
        <f t="shared" ca="1" si="27"/>
        <v>1.0103930899599312</v>
      </c>
      <c r="D297" s="23">
        <f t="shared" ca="1" si="28"/>
        <v>1.0138683051748831</v>
      </c>
      <c r="E297" s="23">
        <f t="shared" ca="1" si="28"/>
        <v>1.0117367156951811</v>
      </c>
      <c r="F297" s="23">
        <f t="shared" ca="1" si="28"/>
        <v>1.0051793198057521</v>
      </c>
      <c r="G297" s="23">
        <f t="shared" ca="1" si="28"/>
        <v>0.99520363130725786</v>
      </c>
      <c r="H297" s="23">
        <f t="shared" ca="1" si="28"/>
        <v>0.98264742988790654</v>
      </c>
      <c r="I297" s="23">
        <f t="shared" ca="1" si="28"/>
        <v>0.96818713746676865</v>
      </c>
      <c r="J297" s="23">
        <f t="shared" ca="1" si="28"/>
        <v>0.95236275311370144</v>
      </c>
      <c r="K297" s="23">
        <f t="shared" ca="1" si="28"/>
        <v>0.93559330886509517</v>
      </c>
      <c r="L297" s="23">
        <f t="shared" ca="1" si="28"/>
        <v>0.91820520223882507</v>
      </c>
      <c r="M297" s="24">
        <f ca="1">C297*'Balance y flujos'!D$12</f>
        <v>7650.5514985033215</v>
      </c>
      <c r="N297" s="24">
        <f ca="1">D297*'Balance y flujos'!E$12</f>
        <v>7676.8653294613559</v>
      </c>
      <c r="O297" s="24">
        <f ca="1">E297*'Balance y flujos'!F$12</f>
        <v>7660.7252397772763</v>
      </c>
      <c r="P297" s="24">
        <f ca="1">F297*'Balance y flujos'!G$12</f>
        <v>7611.0735790061799</v>
      </c>
      <c r="Q297" s="24">
        <f ca="1">G297*'Balance y flujos'!H$12</f>
        <v>-987668.09221017675</v>
      </c>
      <c r="R297" s="24">
        <f ca="1">H297*'Balance y flujos'!I$12</f>
        <v>24904.002633869961</v>
      </c>
      <c r="S297" s="24">
        <f ca="1">I297*'Balance y flujos'!J$12</f>
        <v>24537.524129383743</v>
      </c>
      <c r="T297" s="24">
        <f ca="1">J297*'Balance y flujos'!K$12</f>
        <v>24136.47437580823</v>
      </c>
      <c r="U297" s="24">
        <f ca="1">K297*'Balance y flujos'!L$12</f>
        <v>23711.47322989014</v>
      </c>
      <c r="V297" s="24">
        <f ca="1">L297*'Balance y flujos'!M$12</f>
        <v>941475.99507812178</v>
      </c>
      <c r="W297" s="18">
        <f t="shared" ca="1" si="26"/>
        <v>81696.592883645208</v>
      </c>
      <c r="X297" s="18">
        <f ca="1">'Metrics and Escenarios'!$N$13-W297</f>
        <v>-78788.546127838432</v>
      </c>
    </row>
    <row r="298" spans="1:24" x14ac:dyDescent="0.25">
      <c r="A298">
        <v>293</v>
      </c>
      <c r="B298" s="18">
        <f t="shared" ca="1" si="25"/>
        <v>-177.21058813502961</v>
      </c>
      <c r="C298" s="23">
        <f t="shared" ca="1" si="27"/>
        <v>1.0113136888039038</v>
      </c>
      <c r="D298" s="23">
        <f t="shared" ca="1" si="28"/>
        <v>1.0157166772739361</v>
      </c>
      <c r="E298" s="23">
        <f t="shared" ref="D298:L326" ca="1" si="29">EXP(-(E$4+($B298/10000))*E$3)</f>
        <v>1.0145047053433245</v>
      </c>
      <c r="F298" s="23">
        <f t="shared" ca="1" si="29"/>
        <v>1.0088477232850805</v>
      </c>
      <c r="G298" s="23">
        <f t="shared" ca="1" si="29"/>
        <v>0.9997456969971219</v>
      </c>
      <c r="H298" s="23">
        <f t="shared" ca="1" si="29"/>
        <v>0.98803159477957625</v>
      </c>
      <c r="I298" s="23">
        <f t="shared" ca="1" si="29"/>
        <v>0.97437904813087262</v>
      </c>
      <c r="J298" s="23">
        <f t="shared" ca="1" si="29"/>
        <v>0.95932673617663</v>
      </c>
      <c r="K298" s="23">
        <f t="shared" ca="1" si="29"/>
        <v>0.94329334828123546</v>
      </c>
      <c r="L298" s="23">
        <f t="shared" ca="1" si="29"/>
        <v>0.92660562465216789</v>
      </c>
      <c r="M298" s="24">
        <f ca="1">C298*'Balance y flujos'!D$12</f>
        <v>7657.5221408555517</v>
      </c>
      <c r="N298" s="24">
        <f ca="1">D298*'Balance y flujos'!E$12</f>
        <v>7690.8609377772864</v>
      </c>
      <c r="O298" s="24">
        <f ca="1">E298*'Balance y flujos'!F$12</f>
        <v>7681.6840602213915</v>
      </c>
      <c r="P298" s="24">
        <f ca="1">F298*'Balance y flujos'!G$12</f>
        <v>7638.8502037819926</v>
      </c>
      <c r="Q298" s="24">
        <f ca="1">G298*'Balance y flujos'!H$12</f>
        <v>-992175.76603036642</v>
      </c>
      <c r="R298" s="24">
        <f ca="1">H298*'Balance y flujos'!I$12</f>
        <v>25040.457737262059</v>
      </c>
      <c r="S298" s="24">
        <f ca="1">I298*'Balance y flujos'!J$12</f>
        <v>24694.450565862717</v>
      </c>
      <c r="T298" s="24">
        <f ca="1">J298*'Balance y flujos'!K$12</f>
        <v>24312.968047156031</v>
      </c>
      <c r="U298" s="24">
        <f ca="1">K298*'Balance y flujos'!L$12</f>
        <v>23906.621353284034</v>
      </c>
      <c r="V298" s="24">
        <f ca="1">L298*'Balance y flujos'!M$12</f>
        <v>950089.31596913259</v>
      </c>
      <c r="W298" s="18">
        <f t="shared" ca="1" si="26"/>
        <v>86536.96498496714</v>
      </c>
      <c r="X298" s="18">
        <f ca="1">'Metrics and Escenarios'!$N$13-W298</f>
        <v>-83628.918229160365</v>
      </c>
    </row>
    <row r="299" spans="1:24" x14ac:dyDescent="0.25">
      <c r="A299">
        <v>294</v>
      </c>
      <c r="B299" s="18">
        <f t="shared" ca="1" si="25"/>
        <v>159.66012219250399</v>
      </c>
      <c r="C299" s="23">
        <f t="shared" ca="1" si="27"/>
        <v>0.97781293196771113</v>
      </c>
      <c r="D299" s="23">
        <f t="shared" ca="1" si="29"/>
        <v>0.94953803391549285</v>
      </c>
      <c r="E299" s="23">
        <f t="shared" ca="1" si="29"/>
        <v>0.91698818177226471</v>
      </c>
      <c r="F299" s="23">
        <f t="shared" ca="1" si="29"/>
        <v>0.88166821025483133</v>
      </c>
      <c r="G299" s="23">
        <f t="shared" ca="1" si="29"/>
        <v>0.8447710031794865</v>
      </c>
      <c r="H299" s="23">
        <f t="shared" ca="1" si="29"/>
        <v>0.80721677421203752</v>
      </c>
      <c r="I299" s="23">
        <f t="shared" ca="1" si="29"/>
        <v>0.76969235585951823</v>
      </c>
      <c r="J299" s="23">
        <f t="shared" ca="1" si="29"/>
        <v>0.7326991299293889</v>
      </c>
      <c r="K299" s="23">
        <f t="shared" ca="1" si="29"/>
        <v>0.69658768203575738</v>
      </c>
      <c r="L299" s="23">
        <f t="shared" ca="1" si="29"/>
        <v>0.66159747873476094</v>
      </c>
      <c r="M299" s="24">
        <f ca="1">C299*'Balance y flujos'!D$12</f>
        <v>7403.8592170282582</v>
      </c>
      <c r="N299" s="24">
        <f ca="1">D299*'Balance y flujos'!E$12</f>
        <v>7189.7657460683513</v>
      </c>
      <c r="O299" s="24">
        <f ca="1">E299*'Balance y flujos'!F$12</f>
        <v>6943.3029361333474</v>
      </c>
      <c r="P299" s="24">
        <f ca="1">F299*'Balance y flujos'!G$12</f>
        <v>6675.8651797740768</v>
      </c>
      <c r="Q299" s="24">
        <f ca="1">G299*'Balance y flujos'!H$12</f>
        <v>-838374.51835740288</v>
      </c>
      <c r="R299" s="24">
        <f ca="1">H299*'Balance y flujos'!I$12</f>
        <v>20457.926271046977</v>
      </c>
      <c r="S299" s="24">
        <f ca="1">I299*'Balance y flujos'!J$12</f>
        <v>19506.915577830001</v>
      </c>
      <c r="T299" s="24">
        <f ca="1">J299*'Balance y flujos'!K$12</f>
        <v>18569.367309775833</v>
      </c>
      <c r="U299" s="24">
        <f ca="1">K299*'Balance y flujos'!L$12</f>
        <v>17654.166632399159</v>
      </c>
      <c r="V299" s="24">
        <f ca="1">L299*'Balance y flujos'!M$12</f>
        <v>678364.86126875051</v>
      </c>
      <c r="W299" s="18">
        <f t="shared" ca="1" si="26"/>
        <v>-55608.488218596322</v>
      </c>
      <c r="X299" s="18">
        <f ca="1">'Metrics and Escenarios'!$N$13-W299</f>
        <v>58516.534974403097</v>
      </c>
    </row>
    <row r="300" spans="1:24" x14ac:dyDescent="0.25">
      <c r="A300">
        <v>295</v>
      </c>
      <c r="B300" s="18">
        <f t="shared" ca="1" si="25"/>
        <v>-79.897977844729311</v>
      </c>
      <c r="C300" s="23">
        <f t="shared" ca="1" si="27"/>
        <v>1.0015200607771344</v>
      </c>
      <c r="D300" s="23">
        <f t="shared" ca="1" si="29"/>
        <v>0.99613939861544676</v>
      </c>
      <c r="E300" s="23">
        <f t="shared" ca="1" si="29"/>
        <v>0.98531561804569956</v>
      </c>
      <c r="F300" s="23">
        <f t="shared" ca="1" si="29"/>
        <v>0.97033274271272818</v>
      </c>
      <c r="G300" s="23">
        <f t="shared" ca="1" si="29"/>
        <v>0.95226621994084992</v>
      </c>
      <c r="H300" s="23">
        <f t="shared" ca="1" si="29"/>
        <v>0.93199468286069309</v>
      </c>
      <c r="I300" s="23">
        <f t="shared" ca="1" si="29"/>
        <v>0.91021566614220417</v>
      </c>
      <c r="J300" s="23">
        <f t="shared" ca="1" si="29"/>
        <v>0.88747613754025889</v>
      </c>
      <c r="K300" s="23">
        <f t="shared" ca="1" si="29"/>
        <v>0.86419286288745778</v>
      </c>
      <c r="L300" s="23">
        <f t="shared" ca="1" si="29"/>
        <v>0.84068365252701349</v>
      </c>
      <c r="M300" s="24">
        <f ca="1">C300*'Balance y flujos'!D$12</f>
        <v>7583.3661946990351</v>
      </c>
      <c r="N300" s="24">
        <f ca="1">D300*'Balance y flujos'!E$12</f>
        <v>7542.6245928679382</v>
      </c>
      <c r="O300" s="24">
        <f ca="1">E300*'Balance y flujos'!F$12</f>
        <v>7460.6684794698995</v>
      </c>
      <c r="P300" s="24">
        <f ca="1">F300*'Balance y flujos'!G$12</f>
        <v>7347.2202973024041</v>
      </c>
      <c r="Q300" s="24">
        <f ca="1">G300*'Balance y flujos'!H$12</f>
        <v>-945055.79676165793</v>
      </c>
      <c r="R300" s="24">
        <f ca="1">H300*'Balance y flujos'!I$12</f>
        <v>23620.270435514372</v>
      </c>
      <c r="S300" s="24">
        <f ca="1">I300*'Balance y flujos'!J$12</f>
        <v>23068.30777502869</v>
      </c>
      <c r="T300" s="24">
        <f ca="1">J300*'Balance y flujos'!K$12</f>
        <v>22492.00211038109</v>
      </c>
      <c r="U300" s="24">
        <f ca="1">K300*'Balance y flujos'!L$12</f>
        <v>21901.915864142578</v>
      </c>
      <c r="V300" s="24">
        <f ca="1">L300*'Balance y flujos'!M$12</f>
        <v>861989.75607950776</v>
      </c>
      <c r="W300" s="18">
        <f t="shared" ca="1" si="26"/>
        <v>37950.335067255888</v>
      </c>
      <c r="X300" s="18">
        <f ca="1">'Metrics and Escenarios'!$N$13-W300</f>
        <v>-35042.288311449112</v>
      </c>
    </row>
    <row r="301" spans="1:24" x14ac:dyDescent="0.25">
      <c r="A301">
        <v>296</v>
      </c>
      <c r="B301" s="18">
        <f t="shared" ca="1" si="25"/>
        <v>-118.4943892386008</v>
      </c>
      <c r="C301" s="23">
        <f t="shared" ca="1" si="27"/>
        <v>1.0053930381491072</v>
      </c>
      <c r="D301" s="23">
        <f t="shared" ca="1" si="29"/>
        <v>1.0038586349739032</v>
      </c>
      <c r="E301" s="23">
        <f t="shared" ca="1" si="29"/>
        <v>0.99679081915941969</v>
      </c>
      <c r="F301" s="23">
        <f t="shared" ca="1" si="29"/>
        <v>0.98542952386087224</v>
      </c>
      <c r="G301" s="23">
        <f t="shared" ca="1" si="29"/>
        <v>0.9708217173671454</v>
      </c>
      <c r="H301" s="23">
        <f t="shared" ca="1" si="29"/>
        <v>0.95382952109756092</v>
      </c>
      <c r="I301" s="23">
        <f t="shared" ca="1" si="29"/>
        <v>0.93514262257389502</v>
      </c>
      <c r="J301" s="23">
        <f t="shared" ca="1" si="29"/>
        <v>0.91530629951341158</v>
      </c>
      <c r="K301" s="23">
        <f t="shared" ca="1" si="29"/>
        <v>0.89473960792999507</v>
      </c>
      <c r="L301" s="23">
        <f t="shared" ca="1" si="29"/>
        <v>0.87376533508045839</v>
      </c>
      <c r="M301" s="24">
        <f ca="1">C301*'Balance y flujos'!D$12</f>
        <v>7612.6918236361753</v>
      </c>
      <c r="N301" s="24">
        <f ca="1">D301*'Balance y flujos'!E$12</f>
        <v>7601.0735429610468</v>
      </c>
      <c r="O301" s="24">
        <f ca="1">E301*'Balance y flujos'!F$12</f>
        <v>7547.5570557562633</v>
      </c>
      <c r="P301" s="24">
        <f ca="1">F301*'Balance y flujos'!G$12</f>
        <v>7461.5309579583381</v>
      </c>
      <c r="Q301" s="24">
        <f ca="1">G301*'Balance y flujos'!H$12</f>
        <v>-963470.79462392151</v>
      </c>
      <c r="R301" s="24">
        <f ca="1">H301*'Balance y flujos'!I$12</f>
        <v>24173.647824414795</v>
      </c>
      <c r="S301" s="24">
        <f ca="1">I301*'Balance y flujos'!J$12</f>
        <v>23700.051134597652</v>
      </c>
      <c r="T301" s="24">
        <f ca="1">J301*'Balance y flujos'!K$12</f>
        <v>23197.323679440182</v>
      </c>
      <c r="U301" s="24">
        <f ca="1">K301*'Balance y flujos'!L$12</f>
        <v>22676.085923369497</v>
      </c>
      <c r="V301" s="24">
        <f ca="1">L301*'Balance y flujos'!M$12</f>
        <v>895909.8535968404</v>
      </c>
      <c r="W301" s="18">
        <f t="shared" ca="1" si="26"/>
        <v>56409.020915052854</v>
      </c>
      <c r="X301" s="18">
        <f ca="1">'Metrics and Escenarios'!$N$13-W301</f>
        <v>-53500.974159246078</v>
      </c>
    </row>
    <row r="302" spans="1:24" x14ac:dyDescent="0.25">
      <c r="A302">
        <v>297</v>
      </c>
      <c r="B302" s="18">
        <f t="shared" ca="1" si="25"/>
        <v>18.427914762887909</v>
      </c>
      <c r="C302" s="23">
        <f t="shared" ca="1" si="27"/>
        <v>0.99172078048145273</v>
      </c>
      <c r="D302" s="23">
        <f t="shared" ca="1" si="29"/>
        <v>0.9767414962404114</v>
      </c>
      <c r="E302" s="23">
        <f t="shared" ca="1" si="29"/>
        <v>0.95667549328828683</v>
      </c>
      <c r="F302" s="23">
        <f t="shared" ca="1" si="29"/>
        <v>0.93290995912384778</v>
      </c>
      <c r="G302" s="23">
        <f t="shared" ca="1" si="29"/>
        <v>0.90658218882402453</v>
      </c>
      <c r="H302" s="23">
        <f t="shared" ca="1" si="29"/>
        <v>0.87860161880263954</v>
      </c>
      <c r="I302" s="23">
        <f t="shared" ca="1" si="29"/>
        <v>0.84967459125502365</v>
      </c>
      <c r="J302" s="23">
        <f t="shared" ca="1" si="29"/>
        <v>0.82034166624001614</v>
      </c>
      <c r="K302" s="23">
        <f t="shared" ca="1" si="29"/>
        <v>0.7910037127365015</v>
      </c>
      <c r="L302" s="23">
        <f t="shared" ca="1" si="29"/>
        <v>0.76195655549212693</v>
      </c>
      <c r="M302" s="24">
        <f ca="1">C302*'Balance y flujos'!D$12</f>
        <v>7509.1674503733448</v>
      </c>
      <c r="N302" s="24">
        <f ca="1">D302*'Balance y flujos'!E$12</f>
        <v>7395.7464594386674</v>
      </c>
      <c r="O302" s="24">
        <f ca="1">E302*'Balance y flujos'!F$12</f>
        <v>7243.8095643036886</v>
      </c>
      <c r="P302" s="24">
        <f ca="1">F302*'Balance y flujos'!G$12</f>
        <v>7063.8603496651649</v>
      </c>
      <c r="Q302" s="24">
        <f ca="1">G302*'Balance y flujos'!H$12</f>
        <v>-899717.67857336649</v>
      </c>
      <c r="R302" s="24">
        <f ca="1">H302*'Balance y flujos'!I$12</f>
        <v>22267.088238636457</v>
      </c>
      <c r="S302" s="24">
        <f ca="1">I302*'Balance y flujos'!J$12</f>
        <v>21533.967947141842</v>
      </c>
      <c r="T302" s="24">
        <f ca="1">J302*'Balance y flujos'!K$12</f>
        <v>20790.560678559064</v>
      </c>
      <c r="U302" s="24">
        <f ca="1">K302*'Balance y flujos'!L$12</f>
        <v>20047.025969057784</v>
      </c>
      <c r="V302" s="24">
        <f ca="1">L302*'Balance y flujos'!M$12</f>
        <v>781267.41662879626</v>
      </c>
      <c r="W302" s="18">
        <f t="shared" ca="1" si="26"/>
        <v>-4599.0352873940719</v>
      </c>
      <c r="X302" s="18">
        <f ca="1">'Metrics and Escenarios'!$N$13-W302</f>
        <v>7507.0820432008477</v>
      </c>
    </row>
    <row r="303" spans="1:24" x14ac:dyDescent="0.25">
      <c r="A303">
        <v>298</v>
      </c>
      <c r="B303" s="18">
        <f t="shared" ca="1" si="25"/>
        <v>78.487261365124269</v>
      </c>
      <c r="C303" s="23">
        <f t="shared" ca="1" si="27"/>
        <v>0.98578242082307155</v>
      </c>
      <c r="D303" s="23">
        <f t="shared" ca="1" si="29"/>
        <v>0.96507918831146433</v>
      </c>
      <c r="E303" s="23">
        <f t="shared" ca="1" si="29"/>
        <v>0.93959266148140907</v>
      </c>
      <c r="F303" s="23">
        <f t="shared" ca="1" si="29"/>
        <v>0.91076504100257971</v>
      </c>
      <c r="G303" s="23">
        <f t="shared" ca="1" si="29"/>
        <v>0.87976253009311545</v>
      </c>
      <c r="H303" s="23">
        <f t="shared" ca="1" si="29"/>
        <v>0.84750434497727911</v>
      </c>
      <c r="I303" s="23">
        <f t="shared" ca="1" si="29"/>
        <v>0.81469344367029339</v>
      </c>
      <c r="J303" s="23">
        <f t="shared" ca="1" si="29"/>
        <v>0.78185823765574447</v>
      </c>
      <c r="K303" s="23">
        <f t="shared" ca="1" si="29"/>
        <v>0.7493822867764891</v>
      </c>
      <c r="L303" s="23">
        <f t="shared" ca="1" si="29"/>
        <v>0.71754107520610344</v>
      </c>
      <c r="M303" s="24">
        <f ca="1">C303*'Balance y flujos'!D$12</f>
        <v>7464.2030431198455</v>
      </c>
      <c r="N303" s="24">
        <f ca="1">D303*'Balance y flujos'!E$12</f>
        <v>7307.4411371948745</v>
      </c>
      <c r="O303" s="24">
        <f ca="1">E303*'Balance y flujos'!F$12</f>
        <v>7114.4608130330607</v>
      </c>
      <c r="P303" s="24">
        <f ca="1">F303*'Balance y flujos'!G$12</f>
        <v>6896.182207167556</v>
      </c>
      <c r="Q303" s="24">
        <f ca="1">G303*'Balance y flujos'!H$12</f>
        <v>-873101.09445008484</v>
      </c>
      <c r="R303" s="24">
        <f ca="1">H303*'Balance y flujos'!I$12</f>
        <v>21478.965697735603</v>
      </c>
      <c r="S303" s="24">
        <f ca="1">I303*'Balance y flujos'!J$12</f>
        <v>20647.41335483472</v>
      </c>
      <c r="T303" s="24">
        <f ca="1">J303*'Balance y flujos'!K$12</f>
        <v>19815.245038714187</v>
      </c>
      <c r="U303" s="24">
        <f ca="1">K303*'Balance y flujos'!L$12</f>
        <v>18992.181606566741</v>
      </c>
      <c r="V303" s="24">
        <f ca="1">L303*'Balance y flujos'!M$12</f>
        <v>735726.28007544414</v>
      </c>
      <c r="W303" s="18">
        <f t="shared" ca="1" si="26"/>
        <v>-27658.721476274077</v>
      </c>
      <c r="X303" s="18">
        <f ca="1">'Metrics and Escenarios'!$N$13-W303</f>
        <v>30566.768232080853</v>
      </c>
    </row>
    <row r="304" spans="1:24" x14ac:dyDescent="0.25">
      <c r="A304">
        <v>299</v>
      </c>
      <c r="B304" s="18">
        <f t="shared" ca="1" si="25"/>
        <v>-106.45252126845124</v>
      </c>
      <c r="C304" s="23">
        <f t="shared" ca="1" si="27"/>
        <v>1.004183085777302</v>
      </c>
      <c r="D304" s="23">
        <f t="shared" ca="1" si="29"/>
        <v>1.0014438773317496</v>
      </c>
      <c r="E304" s="23">
        <f t="shared" ca="1" si="29"/>
        <v>0.99319634865801065</v>
      </c>
      <c r="F304" s="23">
        <f t="shared" ca="1" si="29"/>
        <v>0.98069437214218602</v>
      </c>
      <c r="G304" s="23">
        <f t="shared" ca="1" si="29"/>
        <v>0.96499402557465919</v>
      </c>
      <c r="H304" s="23">
        <f t="shared" ca="1" si="29"/>
        <v>0.94696282383213004</v>
      </c>
      <c r="I304" s="23">
        <f t="shared" ca="1" si="29"/>
        <v>0.92729314707702937</v>
      </c>
      <c r="J304" s="23">
        <f t="shared" ca="1" si="29"/>
        <v>0.90653103750821296</v>
      </c>
      <c r="K304" s="23">
        <f t="shared" ca="1" si="29"/>
        <v>0.88509506198338384</v>
      </c>
      <c r="L304" s="23">
        <f t="shared" ca="1" si="29"/>
        <v>0.86330666561795388</v>
      </c>
      <c r="M304" s="24">
        <f ca="1">C304*'Balance y flujos'!D$12</f>
        <v>7603.5302378897813</v>
      </c>
      <c r="N304" s="24">
        <f ca="1">D304*'Balance y flujos'!E$12</f>
        <v>7582.7893445819454</v>
      </c>
      <c r="O304" s="24">
        <f ca="1">E304*'Balance y flujos'!F$12</f>
        <v>7520.340240880806</v>
      </c>
      <c r="P304" s="24">
        <f ca="1">F304*'Balance y flujos'!G$12</f>
        <v>7425.6770685790352</v>
      </c>
      <c r="Q304" s="24">
        <f ca="1">G304*'Balance y flujos'!H$12</f>
        <v>-957687.22927748773</v>
      </c>
      <c r="R304" s="24">
        <f ca="1">H304*'Balance y flujos'!I$12</f>
        <v>23999.619743148876</v>
      </c>
      <c r="S304" s="24">
        <f ca="1">I304*'Balance y flujos'!J$12</f>
        <v>23501.115735691921</v>
      </c>
      <c r="T304" s="24">
        <f ca="1">J304*'Balance y flujos'!K$12</f>
        <v>22974.925348723238</v>
      </c>
      <c r="U304" s="24">
        <f ca="1">K304*'Balance y flujos'!L$12</f>
        <v>22431.656649602115</v>
      </c>
      <c r="V304" s="24">
        <f ca="1">L304*'Balance y flujos'!M$12</f>
        <v>885186.12189133931</v>
      </c>
      <c r="W304" s="18">
        <f t="shared" ca="1" si="26"/>
        <v>50538.546982949367</v>
      </c>
      <c r="X304" s="18">
        <f ca="1">'Metrics and Escenarios'!$N$13-W304</f>
        <v>-47630.500227142591</v>
      </c>
    </row>
    <row r="305" spans="1:24" x14ac:dyDescent="0.25">
      <c r="A305">
        <v>300</v>
      </c>
      <c r="B305" s="18">
        <f t="shared" ca="1" si="25"/>
        <v>59.73102260540751</v>
      </c>
      <c r="C305" s="23">
        <f t="shared" ca="1" si="27"/>
        <v>0.98763311292667288</v>
      </c>
      <c r="D305" s="23">
        <f t="shared" ca="1" si="29"/>
        <v>0.96870623817511159</v>
      </c>
      <c r="E305" s="23">
        <f t="shared" ca="1" si="29"/>
        <v>0.94489453125155176</v>
      </c>
      <c r="F305" s="23">
        <f t="shared" ca="1" si="29"/>
        <v>0.91762374816606884</v>
      </c>
      <c r="G305" s="23">
        <f t="shared" ca="1" si="29"/>
        <v>0.88805185651949747</v>
      </c>
      <c r="H305" s="23">
        <f t="shared" ca="1" si="29"/>
        <v>0.85709580999915669</v>
      </c>
      <c r="I305" s="23">
        <f t="shared" ca="1" si="29"/>
        <v>0.82546037985428844</v>
      </c>
      <c r="J305" s="23">
        <f t="shared" ca="1" si="29"/>
        <v>0.79367847296731076</v>
      </c>
      <c r="K305" s="23">
        <f t="shared" ca="1" si="29"/>
        <v>0.76213969406058935</v>
      </c>
      <c r="L305" s="23">
        <f t="shared" ca="1" si="29"/>
        <v>0.73112645396467701</v>
      </c>
      <c r="M305" s="24">
        <f ca="1">C305*'Balance y flujos'!D$12</f>
        <v>7478.2162181773238</v>
      </c>
      <c r="N305" s="24">
        <f ca="1">D305*'Balance y flujos'!E$12</f>
        <v>7334.9046383264722</v>
      </c>
      <c r="O305" s="24">
        <f ca="1">E305*'Balance y flujos'!F$12</f>
        <v>7154.6058101810941</v>
      </c>
      <c r="P305" s="24">
        <f ca="1">F305*'Balance y flujos'!G$12</f>
        <v>6948.1153536714655</v>
      </c>
      <c r="Q305" s="24">
        <f ca="1">G305*'Balance y flujos'!H$12</f>
        <v>-881327.6552861802</v>
      </c>
      <c r="R305" s="24">
        <f ca="1">H305*'Balance y flujos'!I$12</f>
        <v>21722.049700097221</v>
      </c>
      <c r="S305" s="24">
        <f ca="1">I305*'Balance y flujos'!J$12</f>
        <v>20920.288242540384</v>
      </c>
      <c r="T305" s="24">
        <f ca="1">J305*'Balance y flujos'!K$12</f>
        <v>20114.81451030563</v>
      </c>
      <c r="U305" s="24">
        <f ca="1">K305*'Balance y flujos'!L$12</f>
        <v>19315.502560696572</v>
      </c>
      <c r="V305" s="24">
        <f ca="1">L305*'Balance y flujos'!M$12</f>
        <v>749655.9637170257</v>
      </c>
      <c r="W305" s="18">
        <f t="shared" ca="1" si="26"/>
        <v>-20683.194535158342</v>
      </c>
      <c r="X305" s="18">
        <f ca="1">'Metrics and Escenarios'!$N$13-W305</f>
        <v>23591.241290965118</v>
      </c>
    </row>
    <row r="306" spans="1:24" x14ac:dyDescent="0.25">
      <c r="A306">
        <v>301</v>
      </c>
      <c r="B306" s="18">
        <f t="shared" ca="1" si="25"/>
        <v>-85.853856359477732</v>
      </c>
      <c r="C306" s="23">
        <f t="shared" ca="1" si="27"/>
        <v>1.0021167316256581</v>
      </c>
      <c r="D306" s="23">
        <f t="shared" ca="1" si="29"/>
        <v>0.99732668265539237</v>
      </c>
      <c r="E306" s="23">
        <f t="shared" ca="1" si="29"/>
        <v>0.98707771784067988</v>
      </c>
      <c r="F306" s="23">
        <f t="shared" ca="1" si="29"/>
        <v>0.97264717208390572</v>
      </c>
      <c r="G306" s="23">
        <f t="shared" ca="1" si="29"/>
        <v>0.9551062375017747</v>
      </c>
      <c r="H306" s="23">
        <f t="shared" ca="1" si="29"/>
        <v>0.93533114905080594</v>
      </c>
      <c r="I306" s="23">
        <f t="shared" ca="1" si="29"/>
        <v>0.91401838136341906</v>
      </c>
      <c r="J306" s="23">
        <f t="shared" ca="1" si="29"/>
        <v>0.89171478752299171</v>
      </c>
      <c r="K306" s="23">
        <f t="shared" ca="1" si="29"/>
        <v>0.86883762533867992</v>
      </c>
      <c r="L306" s="23">
        <f t="shared" ca="1" si="29"/>
        <v>0.84570560244753645</v>
      </c>
      <c r="M306" s="24">
        <f ca="1">C306*'Balance y flujos'!D$12</f>
        <v>7587.8841007493102</v>
      </c>
      <c r="N306" s="24">
        <f ca="1">D306*'Balance y flujos'!E$12</f>
        <v>7551.6145372581113</v>
      </c>
      <c r="O306" s="24">
        <f ca="1">E306*'Balance y flujos'!F$12</f>
        <v>7474.0108462783792</v>
      </c>
      <c r="P306" s="24">
        <f ca="1">F306*'Balance y flujos'!G$12</f>
        <v>7364.7448244095167</v>
      </c>
      <c r="Q306" s="24">
        <f ca="1">G306*'Balance y flujos'!H$12</f>
        <v>-947874.31011711818</v>
      </c>
      <c r="R306" s="24">
        <f ca="1">H306*'Balance y flujos'!I$12</f>
        <v>23704.829108604135</v>
      </c>
      <c r="S306" s="24">
        <f ca="1">I306*'Balance y flujos'!J$12</f>
        <v>23164.682962104482</v>
      </c>
      <c r="T306" s="24">
        <f ca="1">J306*'Balance y flujos'!K$12</f>
        <v>22599.425533191112</v>
      </c>
      <c r="U306" s="24">
        <f ca="1">K306*'Balance y flujos'!L$12</f>
        <v>22019.631712981802</v>
      </c>
      <c r="V306" s="24">
        <f ca="1">L306*'Balance y flujos'!M$12</f>
        <v>867138.98120601394</v>
      </c>
      <c r="W306" s="18">
        <f t="shared" ca="1" si="26"/>
        <v>40731.494714472559</v>
      </c>
      <c r="X306" s="18">
        <f ca="1">'Metrics and Escenarios'!$N$13-W306</f>
        <v>-37823.447958665784</v>
      </c>
    </row>
    <row r="307" spans="1:24" x14ac:dyDescent="0.25">
      <c r="A307">
        <v>302</v>
      </c>
      <c r="B307" s="18">
        <f t="shared" ca="1" si="25"/>
        <v>-133.59838267806825</v>
      </c>
      <c r="C307" s="23">
        <f t="shared" ca="1" si="27"/>
        <v>1.0069127305166066</v>
      </c>
      <c r="D307" s="23">
        <f t="shared" ca="1" si="29"/>
        <v>1.0068956746545319</v>
      </c>
      <c r="E307" s="23">
        <f t="shared" ca="1" si="29"/>
        <v>1.0013177241634339</v>
      </c>
      <c r="F307" s="23">
        <f t="shared" ca="1" si="29"/>
        <v>0.99140111309114431</v>
      </c>
      <c r="G307" s="23">
        <f t="shared" ca="1" si="29"/>
        <v>0.9781811138841997</v>
      </c>
      <c r="H307" s="23">
        <f t="shared" ca="1" si="29"/>
        <v>0.96251278817015584</v>
      </c>
      <c r="I307" s="23">
        <f t="shared" ca="1" si="29"/>
        <v>0.94508214588271489</v>
      </c>
      <c r="J307" s="23">
        <f t="shared" ca="1" si="29"/>
        <v>0.92643321273705859</v>
      </c>
      <c r="K307" s="23">
        <f t="shared" ca="1" si="29"/>
        <v>0.90698537842835703</v>
      </c>
      <c r="L307" s="23">
        <f t="shared" ca="1" si="29"/>
        <v>0.88706285096893633</v>
      </c>
      <c r="M307" s="24">
        <f ca="1">C307*'Balance y flujos'!D$12</f>
        <v>7624.1987161861807</v>
      </c>
      <c r="N307" s="24">
        <f ca="1">D307*'Balance y flujos'!E$12</f>
        <v>7624.0695716458522</v>
      </c>
      <c r="O307" s="24">
        <f ca="1">E307*'Balance y flujos'!F$12</f>
        <v>7581.8341308928484</v>
      </c>
      <c r="P307" s="24">
        <f ca="1">F307*'Balance y flujos'!G$12</f>
        <v>7506.7469747621708</v>
      </c>
      <c r="Q307" s="24">
        <f ca="1">G307*'Balance y flujos'!H$12</f>
        <v>-970774.46684652939</v>
      </c>
      <c r="R307" s="24">
        <f ca="1">H307*'Balance y flujos'!I$12</f>
        <v>24393.714655578406</v>
      </c>
      <c r="S307" s="24">
        <f ca="1">I307*'Balance y flujos'!J$12</f>
        <v>23951.956250444237</v>
      </c>
      <c r="T307" s="24">
        <f ca="1">J307*'Balance y flujos'!K$12</f>
        <v>23479.321746905902</v>
      </c>
      <c r="U307" s="24">
        <f ca="1">K307*'Balance y flujos'!L$12</f>
        <v>22986.440066136412</v>
      </c>
      <c r="V307" s="24">
        <f ca="1">L307*'Balance y flujos'!M$12</f>
        <v>909544.37883438717</v>
      </c>
      <c r="W307" s="18">
        <f t="shared" ca="1" si="26"/>
        <v>63918.194100409863</v>
      </c>
      <c r="X307" s="18">
        <f ca="1">'Metrics and Escenarios'!$N$13-W307</f>
        <v>-61010.147344603087</v>
      </c>
    </row>
    <row r="308" spans="1:24" x14ac:dyDescent="0.25">
      <c r="A308">
        <v>303</v>
      </c>
      <c r="B308" s="18">
        <f t="shared" ca="1" si="25"/>
        <v>80.922941784078319</v>
      </c>
      <c r="C308" s="23">
        <f t="shared" ca="1" si="27"/>
        <v>0.98554234496768656</v>
      </c>
      <c r="D308" s="23">
        <f t="shared" ca="1" si="29"/>
        <v>0.96460917790393141</v>
      </c>
      <c r="E308" s="23">
        <f t="shared" ca="1" si="29"/>
        <v>0.9389063480237746</v>
      </c>
      <c r="F308" s="23">
        <f t="shared" ca="1" si="29"/>
        <v>0.9098781400835193</v>
      </c>
      <c r="G308" s="23">
        <f t="shared" ca="1" si="29"/>
        <v>0.87869177204761795</v>
      </c>
      <c r="H308" s="23">
        <f t="shared" ca="1" si="29"/>
        <v>0.84626669970723167</v>
      </c>
      <c r="I308" s="23">
        <f t="shared" ca="1" si="29"/>
        <v>0.81330559412404235</v>
      </c>
      <c r="J308" s="23">
        <f t="shared" ca="1" si="29"/>
        <v>0.78033623554172293</v>
      </c>
      <c r="K308" s="23">
        <f t="shared" ca="1" si="29"/>
        <v>0.74774135580015422</v>
      </c>
      <c r="L308" s="23">
        <f t="shared" ca="1" si="29"/>
        <v>0.71579550115267332</v>
      </c>
      <c r="M308" s="24">
        <f ca="1">C308*'Balance y flujos'!D$12</f>
        <v>7462.3852231907294</v>
      </c>
      <c r="N308" s="24">
        <f ca="1">D308*'Balance y flujos'!E$12</f>
        <v>7303.8822858296044</v>
      </c>
      <c r="O308" s="24">
        <f ca="1">E308*'Balance y flujos'!F$12</f>
        <v>7109.2641460091827</v>
      </c>
      <c r="P308" s="24">
        <f ca="1">F308*'Balance y flujos'!G$12</f>
        <v>6889.466720667534</v>
      </c>
      <c r="Q308" s="24">
        <f ca="1">G308*'Balance y flujos'!H$12</f>
        <v>-872038.44403086766</v>
      </c>
      <c r="R308" s="24">
        <f ca="1">H308*'Balance y flujos'!I$12</f>
        <v>21447.599085329592</v>
      </c>
      <c r="S308" s="24">
        <f ca="1">I308*'Balance y flujos'!J$12</f>
        <v>20612.239997937839</v>
      </c>
      <c r="T308" s="24">
        <f ca="1">J308*'Balance y flujos'!K$12</f>
        <v>19776.671748332028</v>
      </c>
      <c r="U308" s="24">
        <f ca="1">K308*'Balance y flujos'!L$12</f>
        <v>18950.594208977654</v>
      </c>
      <c r="V308" s="24">
        <f ca="1">L308*'Balance y flujos'!M$12</f>
        <v>733936.4665730499</v>
      </c>
      <c r="W308" s="18">
        <f t="shared" ca="1" si="26"/>
        <v>-28549.874041543691</v>
      </c>
      <c r="X308" s="18">
        <f ca="1">'Metrics and Escenarios'!$N$13-W308</f>
        <v>31457.920797350467</v>
      </c>
    </row>
    <row r="309" spans="1:24" x14ac:dyDescent="0.25">
      <c r="A309">
        <v>304</v>
      </c>
      <c r="B309" s="18">
        <f t="shared" ca="1" si="25"/>
        <v>227.26851217255333</v>
      </c>
      <c r="C309" s="23">
        <f t="shared" ca="1" si="27"/>
        <v>0.9712243932853849</v>
      </c>
      <c r="D309" s="23">
        <f t="shared" ca="1" si="29"/>
        <v>0.93678510120781566</v>
      </c>
      <c r="E309" s="23">
        <f t="shared" ca="1" si="29"/>
        <v>0.8985767001592172</v>
      </c>
      <c r="F309" s="23">
        <f t="shared" ca="1" si="29"/>
        <v>0.85814445723538613</v>
      </c>
      <c r="G309" s="23">
        <f t="shared" ca="1" si="29"/>
        <v>0.81669147624519389</v>
      </c>
      <c r="H309" s="23">
        <f t="shared" ca="1" si="29"/>
        <v>0.7751272547673469</v>
      </c>
      <c r="I309" s="23">
        <f t="shared" ca="1" si="29"/>
        <v>0.73411450967662994</v>
      </c>
      <c r="J309" s="23">
        <f t="shared" ca="1" si="29"/>
        <v>0.69412248875325167</v>
      </c>
      <c r="K309" s="23">
        <f t="shared" ca="1" si="29"/>
        <v>0.65546579730168841</v>
      </c>
      <c r="L309" s="23">
        <f t="shared" ca="1" si="29"/>
        <v>0.61834647706832258</v>
      </c>
      <c r="M309" s="24">
        <f ca="1">C309*'Balance y flujos'!D$12</f>
        <v>7353.9717474979425</v>
      </c>
      <c r="N309" s="24">
        <f ca="1">D309*'Balance y flujos'!E$12</f>
        <v>7093.202369490923</v>
      </c>
      <c r="O309" s="24">
        <f ca="1">E309*'Balance y flujos'!F$12</f>
        <v>6803.8938391749025</v>
      </c>
      <c r="P309" s="24">
        <f ca="1">F309*'Balance y flujos'!G$12</f>
        <v>6497.7466972728998</v>
      </c>
      <c r="Q309" s="24">
        <f ca="1">G309*'Balance y flujos'!H$12</f>
        <v>-810507.60557199852</v>
      </c>
      <c r="R309" s="24">
        <f ca="1">H309*'Balance y flujos'!I$12</f>
        <v>19644.656473087645</v>
      </c>
      <c r="S309" s="24">
        <f ca="1">I309*'Balance y flujos'!J$12</f>
        <v>18605.238386095891</v>
      </c>
      <c r="T309" s="24">
        <f ca="1">J309*'Balance y flujos'!K$12</f>
        <v>17591.68931028626</v>
      </c>
      <c r="U309" s="24">
        <f ca="1">K309*'Balance y flujos'!L$12</f>
        <v>16611.982534035647</v>
      </c>
      <c r="V309" s="24">
        <f ca="1">L309*'Balance y flujos'!M$12</f>
        <v>634017.71562772163</v>
      </c>
      <c r="W309" s="18">
        <f t="shared" ca="1" si="26"/>
        <v>-76287.508587334771</v>
      </c>
      <c r="X309" s="18">
        <f ca="1">'Metrics and Escenarios'!$N$13-W309</f>
        <v>79195.555343141546</v>
      </c>
    </row>
    <row r="310" spans="1:24" x14ac:dyDescent="0.25">
      <c r="A310">
        <v>305</v>
      </c>
      <c r="B310" s="18">
        <f t="shared" ca="1" si="25"/>
        <v>-103.0196442848615</v>
      </c>
      <c r="C310" s="23">
        <f t="shared" ca="1" si="27"/>
        <v>1.0038384212399871</v>
      </c>
      <c r="D310" s="23">
        <f t="shared" ca="1" si="29"/>
        <v>1.0007565465835699</v>
      </c>
      <c r="E310" s="23">
        <f t="shared" ca="1" si="29"/>
        <v>0.99217401891255896</v>
      </c>
      <c r="F310" s="23">
        <f t="shared" ca="1" si="29"/>
        <v>0.9793486550346685</v>
      </c>
      <c r="G310" s="23">
        <f t="shared" ca="1" si="29"/>
        <v>0.96333909338577406</v>
      </c>
      <c r="H310" s="23">
        <f t="shared" ca="1" si="29"/>
        <v>0.94501434705596754</v>
      </c>
      <c r="I310" s="23">
        <f t="shared" ca="1" si="29"/>
        <v>0.92506752393852054</v>
      </c>
      <c r="J310" s="23">
        <f t="shared" ca="1" si="29"/>
        <v>0.90404484536068297</v>
      </c>
      <c r="K310" s="23">
        <f t="shared" ca="1" si="29"/>
        <v>0.88236470178118365</v>
      </c>
      <c r="L310" s="23">
        <f t="shared" ca="1" si="29"/>
        <v>0.86034812110091219</v>
      </c>
      <c r="M310" s="24">
        <f ca="1">C310*'Balance y flujos'!D$12</f>
        <v>7600.92048746825</v>
      </c>
      <c r="N310" s="24">
        <f ca="1">D310*'Balance y flujos'!E$12</f>
        <v>7577.5849747800285</v>
      </c>
      <c r="O310" s="24">
        <f ca="1">E310*'Balance y flujos'!F$12</f>
        <v>7512.5993067396785</v>
      </c>
      <c r="P310" s="24">
        <f ca="1">F310*'Balance y flujos'!G$12</f>
        <v>7415.4874917343559</v>
      </c>
      <c r="Q310" s="24">
        <f ca="1">G310*'Balance y flujos'!H$12</f>
        <v>-956044.82799767493</v>
      </c>
      <c r="R310" s="24">
        <f ca="1">H310*'Balance y flujos'!I$12</f>
        <v>23950.237971732528</v>
      </c>
      <c r="S310" s="24">
        <f ca="1">I310*'Balance y flujos'!J$12</f>
        <v>23444.710027176763</v>
      </c>
      <c r="T310" s="24">
        <f ca="1">J310*'Balance y flujos'!K$12</f>
        <v>22911.915835944623</v>
      </c>
      <c r="U310" s="24">
        <f ca="1">K310*'Balance y flujos'!L$12</f>
        <v>22362.458994778182</v>
      </c>
      <c r="V310" s="24">
        <f ca="1">L310*'Balance y flujos'!M$12</f>
        <v>882152.59666585235</v>
      </c>
      <c r="W310" s="18">
        <f t="shared" ca="1" si="26"/>
        <v>48883.683758531814</v>
      </c>
      <c r="X310" s="18">
        <f ca="1">'Metrics and Escenarios'!$N$13-W310</f>
        <v>-45975.637002725038</v>
      </c>
    </row>
    <row r="311" spans="1:24" x14ac:dyDescent="0.25">
      <c r="A311">
        <v>306</v>
      </c>
      <c r="B311" s="18">
        <f t="shared" ca="1" si="25"/>
        <v>-56.839356250589546</v>
      </c>
      <c r="C311" s="23">
        <f t="shared" ca="1" si="27"/>
        <v>0.99921335406302003</v>
      </c>
      <c r="D311" s="23">
        <f t="shared" ca="1" si="29"/>
        <v>0.99155605500770816</v>
      </c>
      <c r="E311" s="23">
        <f t="shared" ca="1" si="29"/>
        <v>0.97852313293778659</v>
      </c>
      <c r="F311" s="23">
        <f t="shared" ca="1" si="29"/>
        <v>0.96142407597036772</v>
      </c>
      <c r="G311" s="23">
        <f t="shared" ca="1" si="29"/>
        <v>0.94135029419623273</v>
      </c>
      <c r="H311" s="23">
        <f t="shared" ca="1" si="29"/>
        <v>0.91918916278154905</v>
      </c>
      <c r="I311" s="23">
        <f t="shared" ca="1" si="29"/>
        <v>0.89564177834287095</v>
      </c>
      <c r="J311" s="23">
        <f t="shared" ca="1" si="29"/>
        <v>0.87125503092521739</v>
      </c>
      <c r="K311" s="23">
        <f t="shared" ca="1" si="29"/>
        <v>0.84644328963385784</v>
      </c>
      <c r="L311" s="23">
        <f t="shared" ca="1" si="29"/>
        <v>0.82152043408707376</v>
      </c>
      <c r="M311" s="24">
        <f ca="1">C311*'Balance y flujos'!D$12</f>
        <v>7565.9001424431008</v>
      </c>
      <c r="N311" s="24">
        <f ca="1">D311*'Balance y flujos'!E$12</f>
        <v>7507.9201727221798</v>
      </c>
      <c r="O311" s="24">
        <f ca="1">E311*'Balance y flujos'!F$12</f>
        <v>7409.2367568687823</v>
      </c>
      <c r="P311" s="24">
        <f ca="1">F311*'Balance y flujos'!G$12</f>
        <v>7279.7651510106425</v>
      </c>
      <c r="Q311" s="24">
        <f ca="1">G311*'Balance y flujos'!H$12</f>
        <v>-934222.52484048123</v>
      </c>
      <c r="R311" s="24">
        <f ca="1">H311*'Balance y flujos'!I$12</f>
        <v>23295.730121176544</v>
      </c>
      <c r="S311" s="24">
        <f ca="1">I311*'Balance y flujos'!J$12</f>
        <v>22698.950333996436</v>
      </c>
      <c r="T311" s="24">
        <f ca="1">J311*'Balance y flujos'!K$12</f>
        <v>22080.897914126934</v>
      </c>
      <c r="U311" s="24">
        <f ca="1">K311*'Balance y flujos'!L$12</f>
        <v>21452.074542003116</v>
      </c>
      <c r="V311" s="24">
        <f ca="1">L311*'Balance y flujos'!M$12</f>
        <v>842340.86920144258</v>
      </c>
      <c r="W311" s="18">
        <f t="shared" ca="1" si="26"/>
        <v>27408.819495309144</v>
      </c>
      <c r="X311" s="18">
        <f ca="1">'Metrics and Escenarios'!$N$13-W311</f>
        <v>-24500.772739502368</v>
      </c>
    </row>
    <row r="312" spans="1:24" x14ac:dyDescent="0.25">
      <c r="A312">
        <v>307</v>
      </c>
      <c r="B312" s="18">
        <f t="shared" ca="1" si="25"/>
        <v>-24.523217782408928</v>
      </c>
      <c r="C312" s="23">
        <f t="shared" ca="1" si="27"/>
        <v>0.99598949429269312</v>
      </c>
      <c r="D312" s="23">
        <f t="shared" ca="1" si="29"/>
        <v>0.98516806819708536</v>
      </c>
      <c r="E312" s="23">
        <f t="shared" ca="1" si="29"/>
        <v>0.96908234364322865</v>
      </c>
      <c r="F312" s="23">
        <f t="shared" ca="1" si="29"/>
        <v>0.94907624929546952</v>
      </c>
      <c r="G312" s="23">
        <f t="shared" ca="1" si="29"/>
        <v>0.92626211714482065</v>
      </c>
      <c r="H312" s="23">
        <f t="shared" ca="1" si="29"/>
        <v>0.90153805393260866</v>
      </c>
      <c r="I312" s="23">
        <f t="shared" ca="1" si="29"/>
        <v>0.8756086417769926</v>
      </c>
      <c r="J312" s="23">
        <f t="shared" ca="1" si="29"/>
        <v>0.8490192210242955</v>
      </c>
      <c r="K312" s="23">
        <f t="shared" ca="1" si="29"/>
        <v>0.82217945044378682</v>
      </c>
      <c r="L312" s="23">
        <f t="shared" ca="1" si="29"/>
        <v>0.79539645255822855</v>
      </c>
      <c r="M312" s="24">
        <f ca="1">C312*'Balance y flujos'!D$12</f>
        <v>7541.4895388454279</v>
      </c>
      <c r="N312" s="24">
        <f ca="1">D312*'Balance y flujos'!E$12</f>
        <v>7459.5512531877357</v>
      </c>
      <c r="O312" s="24">
        <f ca="1">E312*'Balance y flujos'!F$12</f>
        <v>7337.7524549646596</v>
      </c>
      <c r="P312" s="24">
        <f ca="1">F312*'Balance y flujos'!G$12</f>
        <v>7186.2691791858069</v>
      </c>
      <c r="Q312" s="24">
        <f ca="1">G312*'Balance y flujos'!H$12</f>
        <v>-919248.59330073919</v>
      </c>
      <c r="R312" s="24">
        <f ca="1">H312*'Balance y flujos'!I$12</f>
        <v>22848.384259482405</v>
      </c>
      <c r="S312" s="24">
        <f ca="1">I312*'Balance y flujos'!J$12</f>
        <v>22191.234880185883</v>
      </c>
      <c r="T312" s="24">
        <f ca="1">J312*'Balance y flujos'!K$12</f>
        <v>21517.358386626252</v>
      </c>
      <c r="U312" s="24">
        <f ca="1">K312*'Balance y flujos'!L$12</f>
        <v>20837.137081507994</v>
      </c>
      <c r="V312" s="24">
        <f ca="1">L312*'Balance y flujos'!M$12</f>
        <v>815554.80716944509</v>
      </c>
      <c r="W312" s="18">
        <f t="shared" ca="1" si="26"/>
        <v>13225.390902691986</v>
      </c>
      <c r="X312" s="18">
        <f ca="1">'Metrics and Escenarios'!$N$13-W312</f>
        <v>-10317.344146885211</v>
      </c>
    </row>
    <row r="313" spans="1:24" x14ac:dyDescent="0.25">
      <c r="A313">
        <v>308</v>
      </c>
      <c r="B313" s="18">
        <f t="shared" ca="1" si="25"/>
        <v>57.725845705740312</v>
      </c>
      <c r="C313" s="23">
        <f t="shared" ca="1" si="27"/>
        <v>0.98783117069339088</v>
      </c>
      <c r="D313" s="23">
        <f t="shared" ca="1" si="29"/>
        <v>0.9690948015580062</v>
      </c>
      <c r="E313" s="23">
        <f t="shared" ca="1" si="29"/>
        <v>0.94546310645449172</v>
      </c>
      <c r="F313" s="23">
        <f t="shared" ca="1" si="29"/>
        <v>0.91836004258367121</v>
      </c>
      <c r="G313" s="23">
        <f t="shared" ca="1" si="29"/>
        <v>0.88894265353047652</v>
      </c>
      <c r="H313" s="23">
        <f t="shared" ca="1" si="29"/>
        <v>0.85812760778723318</v>
      </c>
      <c r="I313" s="23">
        <f t="shared" ca="1" si="29"/>
        <v>0.826619829239015</v>
      </c>
      <c r="J313" s="23">
        <f t="shared" ca="1" si="29"/>
        <v>0.79495266727987979</v>
      </c>
      <c r="K313" s="23">
        <f t="shared" ca="1" si="29"/>
        <v>0.76351633829177856</v>
      </c>
      <c r="L313" s="23">
        <f t="shared" ca="1" si="29"/>
        <v>0.73259396265646182</v>
      </c>
      <c r="M313" s="24">
        <f ca="1">C313*'Balance y flujos'!D$12</f>
        <v>7479.715883168119</v>
      </c>
      <c r="N313" s="24">
        <f ca="1">D313*'Balance y flujos'!E$12</f>
        <v>7337.8467845078021</v>
      </c>
      <c r="O313" s="24">
        <f ca="1">E313*'Balance y flujos'!F$12</f>
        <v>7158.9109800343804</v>
      </c>
      <c r="P313" s="24">
        <f ca="1">F313*'Balance y flujos'!G$12</f>
        <v>6953.6904693525821</v>
      </c>
      <c r="Q313" s="24">
        <f ca="1">G313*'Balance y flujos'!H$12</f>
        <v>-882211.70731001021</v>
      </c>
      <c r="R313" s="24">
        <f ca="1">H313*'Balance y flujos'!I$12</f>
        <v>21748.199358713649</v>
      </c>
      <c r="S313" s="24">
        <f ca="1">I313*'Balance y flujos'!J$12</f>
        <v>20949.673075444658</v>
      </c>
      <c r="T313" s="24">
        <f ca="1">J313*'Balance y flujos'!K$12</f>
        <v>20147.107413692047</v>
      </c>
      <c r="U313" s="24">
        <f ca="1">K313*'Balance y flujos'!L$12</f>
        <v>19350.391932526862</v>
      </c>
      <c r="V313" s="24">
        <f ca="1">L313*'Balance y flujos'!M$12</f>
        <v>751160.66462975752</v>
      </c>
      <c r="W313" s="18">
        <f t="shared" ca="1" si="26"/>
        <v>-19925.506782812532</v>
      </c>
      <c r="X313" s="18">
        <f ca="1">'Metrics and Escenarios'!$N$13-W313</f>
        <v>22833.553538619308</v>
      </c>
    </row>
    <row r="314" spans="1:24" x14ac:dyDescent="0.25">
      <c r="A314">
        <v>309</v>
      </c>
      <c r="B314" s="18">
        <f t="shared" ca="1" si="25"/>
        <v>49.729618192001865</v>
      </c>
      <c r="C314" s="23">
        <f t="shared" ca="1" si="27"/>
        <v>0.98862137886410473</v>
      </c>
      <c r="D314" s="23">
        <f t="shared" ca="1" si="29"/>
        <v>0.97064586199376635</v>
      </c>
      <c r="E314" s="23">
        <f t="shared" ca="1" si="29"/>
        <v>0.94773387042887502</v>
      </c>
      <c r="F314" s="23">
        <f t="shared" ca="1" si="29"/>
        <v>0.92130211150196994</v>
      </c>
      <c r="G314" s="23">
        <f t="shared" ca="1" si="29"/>
        <v>0.8925038616965052</v>
      </c>
      <c r="H314" s="23">
        <f t="shared" ca="1" si="29"/>
        <v>0.86225457006233974</v>
      </c>
      <c r="I314" s="23">
        <f t="shared" ca="1" si="29"/>
        <v>0.83125969076626505</v>
      </c>
      <c r="J314" s="23">
        <f t="shared" ca="1" si="29"/>
        <v>0.80005426521012868</v>
      </c>
      <c r="K314" s="23">
        <f t="shared" ca="1" si="29"/>
        <v>0.76903088280638121</v>
      </c>
      <c r="L314" s="23">
        <f t="shared" ca="1" si="29"/>
        <v>0.73847543411074845</v>
      </c>
      <c r="M314" s="24">
        <f ca="1">C314*'Balance y flujos'!D$12</f>
        <v>7485.6992260518518</v>
      </c>
      <c r="N314" s="24">
        <f ca="1">D314*'Balance y flujos'!E$12</f>
        <v>7349.5911915697552</v>
      </c>
      <c r="O314" s="24">
        <f ca="1">E314*'Balance y flujos'!F$12</f>
        <v>7176.1048790224013</v>
      </c>
      <c r="P314" s="24">
        <f ca="1">F314*'Balance y flujos'!G$12</f>
        <v>6975.967393052133</v>
      </c>
      <c r="Q314" s="24">
        <f ca="1">G314*'Balance y flujos'!H$12</f>
        <v>-885745.95051879424</v>
      </c>
      <c r="R314" s="24">
        <f ca="1">H314*'Balance y flujos'!I$12</f>
        <v>21852.792192565419</v>
      </c>
      <c r="S314" s="24">
        <f ca="1">I314*'Balance y flujos'!J$12</f>
        <v>21067.2647163332</v>
      </c>
      <c r="T314" s="24">
        <f ca="1">J314*'Balance y flujos'!K$12</f>
        <v>20276.40120150194</v>
      </c>
      <c r="U314" s="24">
        <f ca="1">K314*'Balance y flujos'!L$12</f>
        <v>19490.151348711286</v>
      </c>
      <c r="V314" s="24">
        <f ca="1">L314*'Balance y flujos'!M$12</f>
        <v>757191.19481674267</v>
      </c>
      <c r="W314" s="18">
        <f t="shared" ca="1" si="26"/>
        <v>-16880.783553243498</v>
      </c>
      <c r="X314" s="18">
        <f ca="1">'Metrics and Escenarios'!$N$13-W314</f>
        <v>19788.830309050274</v>
      </c>
    </row>
    <row r="315" spans="1:24" x14ac:dyDescent="0.25">
      <c r="A315">
        <v>310</v>
      </c>
      <c r="B315" s="18">
        <f t="shared" ca="1" si="25"/>
        <v>22.799546847467305</v>
      </c>
      <c r="C315" s="23">
        <f t="shared" ca="1" si="27"/>
        <v>0.991287331394063</v>
      </c>
      <c r="D315" s="23">
        <f t="shared" ca="1" si="29"/>
        <v>0.97588787857236781</v>
      </c>
      <c r="E315" s="23">
        <f t="shared" ca="1" si="29"/>
        <v>0.95542164568776855</v>
      </c>
      <c r="F315" s="23">
        <f t="shared" ca="1" si="29"/>
        <v>0.93128004896894812</v>
      </c>
      <c r="G315" s="23">
        <f t="shared" ca="1" si="29"/>
        <v>0.90460273108539857</v>
      </c>
      <c r="H315" s="23">
        <f t="shared" ca="1" si="29"/>
        <v>0.87630008474443666</v>
      </c>
      <c r="I315" s="23">
        <f t="shared" ca="1" si="29"/>
        <v>0.84707844028368995</v>
      </c>
      <c r="J315" s="23">
        <f t="shared" ca="1" si="29"/>
        <v>0.81747769169759454</v>
      </c>
      <c r="K315" s="23">
        <f t="shared" ca="1" si="29"/>
        <v>0.78789764761295578</v>
      </c>
      <c r="L315" s="23">
        <f t="shared" ca="1" si="29"/>
        <v>0.75863283210832555</v>
      </c>
      <c r="M315" s="24">
        <f ca="1">C315*'Balance y flujos'!D$12</f>
        <v>7505.8854360781097</v>
      </c>
      <c r="N315" s="24">
        <f ca="1">D315*'Balance y flujos'!E$12</f>
        <v>7389.2829889396171</v>
      </c>
      <c r="O315" s="24">
        <f ca="1">E315*'Balance y flujos'!F$12</f>
        <v>7234.3156101838913</v>
      </c>
      <c r="P315" s="24">
        <f ca="1">F315*'Balance y flujos'!G$12</f>
        <v>7051.5189038438284</v>
      </c>
      <c r="Q315" s="24">
        <f ca="1">G315*'Balance y flujos'!H$12</f>
        <v>-897753.2090047102</v>
      </c>
      <c r="R315" s="24">
        <f ca="1">H315*'Balance y flujos'!I$12</f>
        <v>22208.758660291187</v>
      </c>
      <c r="S315" s="24">
        <f ca="1">I315*'Balance y flujos'!J$12</f>
        <v>21468.171661860364</v>
      </c>
      <c r="T315" s="24">
        <f ca="1">J315*'Balance y flujos'!K$12</f>
        <v>20717.976730971739</v>
      </c>
      <c r="U315" s="24">
        <f ca="1">K315*'Balance y flujos'!L$12</f>
        <v>19968.306530462625</v>
      </c>
      <c r="V315" s="24">
        <f ca="1">L315*'Balance y flujos'!M$12</f>
        <v>777859.45752281544</v>
      </c>
      <c r="W315" s="18">
        <f t="shared" ca="1" si="26"/>
        <v>-6349.5349592635175</v>
      </c>
      <c r="X315" s="18">
        <f ca="1">'Metrics and Escenarios'!$N$13-W315</f>
        <v>9257.5817150702933</v>
      </c>
    </row>
    <row r="316" spans="1:24" x14ac:dyDescent="0.25">
      <c r="A316">
        <v>311</v>
      </c>
      <c r="B316" s="18">
        <f t="shared" ca="1" si="25"/>
        <v>125.91490330740515</v>
      </c>
      <c r="C316" s="23">
        <f t="shared" ca="1" si="27"/>
        <v>0.98111815674969893</v>
      </c>
      <c r="D316" s="23">
        <f t="shared" ca="1" si="29"/>
        <v>0.95596818194206279</v>
      </c>
      <c r="E316" s="23">
        <f t="shared" ca="1" si="29"/>
        <v>0.9263185203062938</v>
      </c>
      <c r="F316" s="23">
        <f t="shared" ca="1" si="29"/>
        <v>0.89364972681305344</v>
      </c>
      <c r="G316" s="23">
        <f t="shared" ca="1" si="29"/>
        <v>0.8591454203344342</v>
      </c>
      <c r="H316" s="23">
        <f t="shared" ca="1" si="29"/>
        <v>0.82372717838517839</v>
      </c>
      <c r="I316" s="23">
        <f t="shared" ca="1" si="29"/>
        <v>0.78809020005823915</v>
      </c>
      <c r="J316" s="23">
        <f t="shared" ca="1" si="29"/>
        <v>0.75274861601467058</v>
      </c>
      <c r="K316" s="23">
        <f t="shared" ca="1" si="29"/>
        <v>0.71806807159638442</v>
      </c>
      <c r="L316" s="23">
        <f t="shared" ca="1" si="29"/>
        <v>0.68430419735063641</v>
      </c>
      <c r="M316" s="24">
        <f ca="1">C316*'Balance y flujos'!D$12</f>
        <v>7428.8859048193735</v>
      </c>
      <c r="N316" s="24">
        <f ca="1">D316*'Balance y flujos'!E$12</f>
        <v>7238.4539042803435</v>
      </c>
      <c r="O316" s="24">
        <f ca="1">E316*'Balance y flujos'!F$12</f>
        <v>7013.9509207270376</v>
      </c>
      <c r="P316" s="24">
        <f ca="1">F316*'Balance y flujos'!G$12</f>
        <v>6766.5875039563252</v>
      </c>
      <c r="Q316" s="24">
        <f ca="1">G316*'Balance y flujos'!H$12</f>
        <v>-852640.09448820096</v>
      </c>
      <c r="R316" s="24">
        <f ca="1">H316*'Balance y flujos'!I$12</f>
        <v>20876.362361660944</v>
      </c>
      <c r="S316" s="24">
        <f ca="1">I316*'Balance y flujos'!J$12</f>
        <v>19973.18653773547</v>
      </c>
      <c r="T316" s="24">
        <f ca="1">J316*'Balance y flujos'!K$12</f>
        <v>19077.497122248402</v>
      </c>
      <c r="U316" s="24">
        <f ca="1">K316*'Balance y flujos'!L$12</f>
        <v>18198.560951178817</v>
      </c>
      <c r="V316" s="24">
        <f ca="1">L316*'Balance y flujos'!M$12</f>
        <v>701647.05402012623</v>
      </c>
      <c r="W316" s="18">
        <f t="shared" ca="1" si="26"/>
        <v>-44419.555261468049</v>
      </c>
      <c r="X316" s="18">
        <f ca="1">'Metrics and Escenarios'!$N$13-W316</f>
        <v>47327.602017274825</v>
      </c>
    </row>
    <row r="317" spans="1:24" x14ac:dyDescent="0.25">
      <c r="A317">
        <v>312</v>
      </c>
      <c r="B317" s="18">
        <f t="shared" ca="1" si="25"/>
        <v>132.84260173231129</v>
      </c>
      <c r="C317" s="23">
        <f t="shared" ca="1" si="27"/>
        <v>0.98043870305847025</v>
      </c>
      <c r="D317" s="23">
        <f t="shared" ca="1" si="29"/>
        <v>0.95464456726048474</v>
      </c>
      <c r="E317" s="23">
        <f t="shared" ca="1" si="29"/>
        <v>0.92439534287130365</v>
      </c>
      <c r="F317" s="23">
        <f t="shared" ca="1" si="29"/>
        <v>0.89117678043890425</v>
      </c>
      <c r="G317" s="23">
        <f t="shared" ca="1" si="29"/>
        <v>0.85617461832229969</v>
      </c>
      <c r="H317" s="23">
        <f t="shared" ca="1" si="29"/>
        <v>0.82031036441594718</v>
      </c>
      <c r="I317" s="23">
        <f t="shared" ca="1" si="29"/>
        <v>0.78427769582117579</v>
      </c>
      <c r="J317" s="23">
        <f t="shared" ca="1" si="29"/>
        <v>0.74858830290014688</v>
      </c>
      <c r="K317" s="23">
        <f t="shared" ca="1" si="29"/>
        <v>0.71360489669960436</v>
      </c>
      <c r="L317" s="23">
        <f t="shared" ca="1" si="29"/>
        <v>0.67957992729392058</v>
      </c>
      <c r="M317" s="24">
        <f ca="1">C317*'Balance y flujos'!D$12</f>
        <v>7423.7411789624302</v>
      </c>
      <c r="N317" s="24">
        <f ca="1">D317*'Balance y flujos'!E$12</f>
        <v>7228.431683833458</v>
      </c>
      <c r="O317" s="24">
        <f ca="1">E317*'Balance y flujos'!F$12</f>
        <v>6999.3888971410133</v>
      </c>
      <c r="P317" s="24">
        <f ca="1">F317*'Balance y flujos'!G$12</f>
        <v>6747.8627088479034</v>
      </c>
      <c r="Q317" s="24">
        <f ca="1">G317*'Balance y flujos'!H$12</f>
        <v>-849691.78696262965</v>
      </c>
      <c r="R317" s="24">
        <f ca="1">H317*'Balance y flujos'!I$12</f>
        <v>20789.7673719413</v>
      </c>
      <c r="S317" s="24">
        <f ca="1">I317*'Balance y flujos'!J$12</f>
        <v>19876.563259972154</v>
      </c>
      <c r="T317" s="24">
        <f ca="1">J317*'Balance y flujos'!K$12</f>
        <v>18972.059051979759</v>
      </c>
      <c r="U317" s="24">
        <f ca="1">K317*'Balance y flujos'!L$12</f>
        <v>18085.447217804976</v>
      </c>
      <c r="V317" s="24">
        <f ca="1">L317*'Balance y flujos'!M$12</f>
        <v>696803.05309111881</v>
      </c>
      <c r="W317" s="18">
        <f t="shared" ca="1" si="26"/>
        <v>-46765.472501027863</v>
      </c>
      <c r="X317" s="18">
        <f ca="1">'Metrics and Escenarios'!$N$13-W317</f>
        <v>49673.519256834639</v>
      </c>
    </row>
    <row r="318" spans="1:24" x14ac:dyDescent="0.25">
      <c r="A318">
        <v>313</v>
      </c>
      <c r="B318" s="18">
        <f t="shared" ca="1" si="25"/>
        <v>219.25584006226956</v>
      </c>
      <c r="C318" s="23">
        <f t="shared" ca="1" si="27"/>
        <v>0.9720029154067471</v>
      </c>
      <c r="D318" s="23">
        <f t="shared" ca="1" si="29"/>
        <v>0.93828753510805663</v>
      </c>
      <c r="E318" s="23">
        <f t="shared" ca="1" si="29"/>
        <v>0.90073929848586853</v>
      </c>
      <c r="F318" s="23">
        <f t="shared" ca="1" si="29"/>
        <v>0.86089928164172158</v>
      </c>
      <c r="G318" s="23">
        <f t="shared" ca="1" si="29"/>
        <v>0.81996997976062613</v>
      </c>
      <c r="H318" s="23">
        <f t="shared" ca="1" si="29"/>
        <v>0.77886273123865457</v>
      </c>
      <c r="I318" s="23">
        <f t="shared" ca="1" si="29"/>
        <v>0.73824363190774822</v>
      </c>
      <c r="J318" s="23">
        <f t="shared" ca="1" si="29"/>
        <v>0.69858620069830601</v>
      </c>
      <c r="K318" s="23">
        <f t="shared" ca="1" si="29"/>
        <v>0.66020971114675009</v>
      </c>
      <c r="L318" s="23">
        <f t="shared" ca="1" si="29"/>
        <v>0.62332098758565146</v>
      </c>
      <c r="M318" s="24">
        <f ca="1">C318*'Balance y flujos'!D$12</f>
        <v>7359.8666052927847</v>
      </c>
      <c r="N318" s="24">
        <f ca="1">D318*'Balance y flujos'!E$12</f>
        <v>7104.5785834032204</v>
      </c>
      <c r="O318" s="24">
        <f ca="1">E318*'Balance y flujos'!F$12</f>
        <v>6820.2687233987044</v>
      </c>
      <c r="P318" s="24">
        <f ca="1">F318*'Balance y flujos'!G$12</f>
        <v>6518.605832395092</v>
      </c>
      <c r="Q318" s="24">
        <f ca="1">G318*'Balance y flujos'!H$12</f>
        <v>-813761.28472923581</v>
      </c>
      <c r="R318" s="24">
        <f ca="1">H318*'Balance y flujos'!I$12</f>
        <v>19739.32757591729</v>
      </c>
      <c r="S318" s="24">
        <f ca="1">I318*'Balance y flujos'!J$12</f>
        <v>18709.885961402804</v>
      </c>
      <c r="T318" s="24">
        <f ca="1">J318*'Balance y flujos'!K$12</f>
        <v>17704.816654494702</v>
      </c>
      <c r="U318" s="24">
        <f ca="1">K318*'Balance y flujos'!L$12</f>
        <v>16732.211254224479</v>
      </c>
      <c r="V318" s="24">
        <f ca="1">L318*'Balance y flujos'!M$12</f>
        <v>639118.2990571222</v>
      </c>
      <c r="W318" s="18">
        <f t="shared" ca="1" si="26"/>
        <v>-73953.424481584458</v>
      </c>
      <c r="X318" s="18">
        <f ca="1">'Metrics and Escenarios'!$N$13-W318</f>
        <v>76861.471237391233</v>
      </c>
    </row>
    <row r="319" spans="1:24" x14ac:dyDescent="0.25">
      <c r="A319">
        <v>314</v>
      </c>
      <c r="B319" s="18">
        <f t="shared" ca="1" si="25"/>
        <v>168.85574518258522</v>
      </c>
      <c r="C319" s="23">
        <f t="shared" ca="1" si="27"/>
        <v>0.97691418535007524</v>
      </c>
      <c r="D319" s="23">
        <f t="shared" ca="1" si="29"/>
        <v>0.94779332002545635</v>
      </c>
      <c r="E319" s="23">
        <f t="shared" ca="1" si="29"/>
        <v>0.91446198458612593</v>
      </c>
      <c r="F319" s="23">
        <f t="shared" ca="1" si="29"/>
        <v>0.8784311718359048</v>
      </c>
      <c r="G319" s="23">
        <f t="shared" ca="1" si="29"/>
        <v>0.84089582085604231</v>
      </c>
      <c r="H319" s="23">
        <f t="shared" ca="1" si="29"/>
        <v>0.80277532138061602</v>
      </c>
      <c r="I319" s="23">
        <f t="shared" ca="1" si="29"/>
        <v>0.76475380696737627</v>
      </c>
      <c r="J319" s="23">
        <f t="shared" ca="1" si="29"/>
        <v>0.72732880756139617</v>
      </c>
      <c r="K319" s="23">
        <f t="shared" ca="1" si="29"/>
        <v>0.69084647018090206</v>
      </c>
      <c r="L319" s="23">
        <f t="shared" ca="1" si="29"/>
        <v>0.6555415643754704</v>
      </c>
      <c r="M319" s="24">
        <f ca="1">C319*'Balance y flujos'!D$12</f>
        <v>7397.0540365983306</v>
      </c>
      <c r="N319" s="24">
        <f ca="1">D319*'Balance y flujos'!E$12</f>
        <v>7176.5550228374477</v>
      </c>
      <c r="O319" s="24">
        <f ca="1">E319*'Balance y flujos'!F$12</f>
        <v>6924.1749335173608</v>
      </c>
      <c r="P319" s="24">
        <f ca="1">F319*'Balance y flujos'!G$12</f>
        <v>6651.3547893401783</v>
      </c>
      <c r="Q319" s="24">
        <f ca="1">G319*'Balance y flujos'!H$12</f>
        <v>-834528.67835847195</v>
      </c>
      <c r="R319" s="24">
        <f ca="1">H319*'Balance y flujos'!I$12</f>
        <v>20345.363056970746</v>
      </c>
      <c r="S319" s="24">
        <f ca="1">I319*'Balance y flujos'!J$12</f>
        <v>19381.754069361567</v>
      </c>
      <c r="T319" s="24">
        <f ca="1">J319*'Balance y flujos'!K$12</f>
        <v>18433.2630282916</v>
      </c>
      <c r="U319" s="24">
        <f ca="1">K319*'Balance y flujos'!L$12</f>
        <v>17508.66260846737</v>
      </c>
      <c r="V319" s="24">
        <f ca="1">L319*'Balance y flujos'!M$12</f>
        <v>672155.4671337367</v>
      </c>
      <c r="W319" s="18">
        <f t="shared" ca="1" si="26"/>
        <v>-58555.029679350555</v>
      </c>
      <c r="X319" s="18">
        <f ca="1">'Metrics and Escenarios'!$N$13-W319</f>
        <v>61463.076435157331</v>
      </c>
    </row>
    <row r="320" spans="1:24" x14ac:dyDescent="0.25">
      <c r="A320">
        <v>315</v>
      </c>
      <c r="B320" s="18">
        <f t="shared" ca="1" si="25"/>
        <v>-164.03233665927399</v>
      </c>
      <c r="C320" s="23">
        <f t="shared" ca="1" si="27"/>
        <v>1.0099818319626788</v>
      </c>
      <c r="D320" s="23">
        <f t="shared" ca="1" si="29"/>
        <v>1.0130431281316665</v>
      </c>
      <c r="E320" s="23">
        <f t="shared" ca="1" si="29"/>
        <v>1.0105018038044531</v>
      </c>
      <c r="F320" s="23">
        <f t="shared" ca="1" si="29"/>
        <v>1.0035437753193794</v>
      </c>
      <c r="G320" s="23">
        <f t="shared" ca="1" si="29"/>
        <v>0.99317990207321205</v>
      </c>
      <c r="H320" s="23">
        <f t="shared" ca="1" si="29"/>
        <v>0.98025008204742803</v>
      </c>
      <c r="I320" s="23">
        <f t="shared" ca="1" si="29"/>
        <v>0.96543195057327524</v>
      </c>
      <c r="J320" s="23">
        <f t="shared" ca="1" si="29"/>
        <v>0.94926606301145078</v>
      </c>
      <c r="K320" s="23">
        <f t="shared" ca="1" si="29"/>
        <v>0.93217157189725564</v>
      </c>
      <c r="L320" s="23">
        <f t="shared" ca="1" si="29"/>
        <v>0.91447469052265695</v>
      </c>
      <c r="M320" s="24">
        <f ca="1">C320*'Balance y flujos'!D$12</f>
        <v>7647.4375119584647</v>
      </c>
      <c r="N320" s="24">
        <f ca="1">D320*'Balance y flujos'!E$12</f>
        <v>7670.6172072926256</v>
      </c>
      <c r="O320" s="24">
        <f ca="1">E320*'Balance y flujos'!F$12</f>
        <v>7651.3746641349744</v>
      </c>
      <c r="P320" s="24">
        <f ca="1">F320*'Balance y flujos'!G$12</f>
        <v>7598.6894708353848</v>
      </c>
      <c r="Q320" s="24">
        <f ca="1">G320*'Balance y flujos'!H$12</f>
        <v>-985659.6863635116</v>
      </c>
      <c r="R320" s="24">
        <f ca="1">H320*'Balance y flujos'!I$12</f>
        <v>24843.244771876274</v>
      </c>
      <c r="S320" s="24">
        <f ca="1">I320*'Balance y flujos'!J$12</f>
        <v>24467.69727229809</v>
      </c>
      <c r="T320" s="24">
        <f ca="1">J320*'Balance y flujos'!K$12</f>
        <v>24057.992535712714</v>
      </c>
      <c r="U320" s="24">
        <f ca="1">K320*'Balance y flujos'!L$12</f>
        <v>23624.753472765035</v>
      </c>
      <c r="V320" s="24">
        <f ca="1">L320*'Balance y flujos'!M$12</f>
        <v>937650.93808479793</v>
      </c>
      <c r="W320" s="18">
        <f t="shared" ca="1" si="26"/>
        <v>79553.058628159808</v>
      </c>
      <c r="X320" s="18">
        <f ca="1">'Metrics and Escenarios'!$N$13-W320</f>
        <v>-76645.011872353032</v>
      </c>
    </row>
    <row r="321" spans="1:24" x14ac:dyDescent="0.25">
      <c r="A321">
        <v>316</v>
      </c>
      <c r="B321" s="18">
        <f t="shared" ca="1" si="25"/>
        <v>91.479629449450755</v>
      </c>
      <c r="C321" s="23">
        <f t="shared" ca="1" si="27"/>
        <v>0.98450248766501358</v>
      </c>
      <c r="D321" s="23">
        <f t="shared" ca="1" si="29"/>
        <v>0.96257471082099211</v>
      </c>
      <c r="E321" s="23">
        <f t="shared" ca="1" si="29"/>
        <v>0.93593752932002605</v>
      </c>
      <c r="F321" s="23">
        <f t="shared" ca="1" si="29"/>
        <v>0.90604412095367226</v>
      </c>
      <c r="G321" s="23">
        <f t="shared" ca="1" si="29"/>
        <v>0.87406595382130647</v>
      </c>
      <c r="H321" s="23">
        <f t="shared" ca="1" si="29"/>
        <v>0.84092337597328282</v>
      </c>
      <c r="I321" s="23">
        <f t="shared" ca="1" si="29"/>
        <v>0.80731767658050857</v>
      </c>
      <c r="J321" s="23">
        <f t="shared" ca="1" si="29"/>
        <v>0.77377377296376448</v>
      </c>
      <c r="K321" s="23">
        <f t="shared" ca="1" si="29"/>
        <v>0.74067069348400305</v>
      </c>
      <c r="L321" s="23">
        <f t="shared" ca="1" si="29"/>
        <v>0.7082788170649218</v>
      </c>
      <c r="M321" s="24">
        <f ca="1">C321*'Balance y flujos'!D$12</f>
        <v>7454.511572901306</v>
      </c>
      <c r="N321" s="24">
        <f ca="1">D321*'Balance y flujos'!E$12</f>
        <v>7288.4775929979714</v>
      </c>
      <c r="O321" s="24">
        <f ca="1">E321*'Balance y flujos'!F$12</f>
        <v>7086.7846767724632</v>
      </c>
      <c r="P321" s="24">
        <f ca="1">F321*'Balance y flujos'!G$12</f>
        <v>6860.4360779497529</v>
      </c>
      <c r="Q321" s="24">
        <f ca="1">G321*'Balance y flujos'!H$12</f>
        <v>-867447.65183641913</v>
      </c>
      <c r="R321" s="24">
        <f ca="1">H321*'Balance y flujos'!I$12</f>
        <v>21312.179051351523</v>
      </c>
      <c r="S321" s="24">
        <f ca="1">I321*'Balance y flujos'!J$12</f>
        <v>20460.483518716625</v>
      </c>
      <c r="T321" s="24">
        <f ca="1">J321*'Balance y flujos'!K$12</f>
        <v>19610.354124782356</v>
      </c>
      <c r="U321" s="24">
        <f ca="1">K321*'Balance y flujos'!L$12</f>
        <v>18771.396881850142</v>
      </c>
      <c r="V321" s="24">
        <f ca="1">L321*'Balance y flujos'!M$12</f>
        <v>726229.28127944807</v>
      </c>
      <c r="W321" s="18">
        <f t="shared" ca="1" si="26"/>
        <v>-32373.747059648973</v>
      </c>
      <c r="X321" s="18">
        <f ca="1">'Metrics and Escenarios'!$N$13-W321</f>
        <v>35281.793815455749</v>
      </c>
    </row>
    <row r="322" spans="1:24" x14ac:dyDescent="0.25">
      <c r="A322">
        <v>317</v>
      </c>
      <c r="B322" s="18">
        <f t="shared" ca="1" si="25"/>
        <v>-200.94490822804693</v>
      </c>
      <c r="C322" s="23">
        <f t="shared" ca="1" si="27"/>
        <v>1.0137168237950038</v>
      </c>
      <c r="D322" s="23">
        <f t="shared" ca="1" si="29"/>
        <v>1.0205496077794254</v>
      </c>
      <c r="E322" s="23">
        <f t="shared" ca="1" si="29"/>
        <v>1.0217540573054122</v>
      </c>
      <c r="F322" s="23">
        <f t="shared" ca="1" si="29"/>
        <v>1.0184710575803588</v>
      </c>
      <c r="G322" s="23">
        <f t="shared" ca="1" si="29"/>
        <v>1.0116805153246038</v>
      </c>
      <c r="H322" s="23">
        <f t="shared" ca="1" si="29"/>
        <v>1.0022024105831242</v>
      </c>
      <c r="I322" s="23">
        <f t="shared" ca="1" si="29"/>
        <v>0.99070262979864776</v>
      </c>
      <c r="J322" s="23">
        <f t="shared" ca="1" si="29"/>
        <v>0.97771594006633622</v>
      </c>
      <c r="K322" s="23">
        <f t="shared" ca="1" si="29"/>
        <v>0.9636596789766263</v>
      </c>
      <c r="L322" s="23">
        <f t="shared" ca="1" si="29"/>
        <v>0.94886104302952545</v>
      </c>
      <c r="M322" s="24">
        <f ca="1">C322*'Balance y flujos'!D$12</f>
        <v>7675.7183341885793</v>
      </c>
      <c r="N322" s="24">
        <f ca="1">D322*'Balance y flujos'!E$12</f>
        <v>7727.4551941002383</v>
      </c>
      <c r="O322" s="24">
        <f ca="1">E322*'Balance y flujos'!F$12</f>
        <v>7736.5751130876852</v>
      </c>
      <c r="P322" s="24">
        <f ca="1">F322*'Balance y flujos'!G$12</f>
        <v>7711.716710238662</v>
      </c>
      <c r="Q322" s="24">
        <f ca="1">G322*'Balance y flujos'!H$12</f>
        <v>-1004020.2156259685</v>
      </c>
      <c r="R322" s="24">
        <f ca="1">H322*'Balance y flujos'!I$12</f>
        <v>25399.599809343701</v>
      </c>
      <c r="S322" s="24">
        <f ca="1">I322*'Balance y flujos'!J$12</f>
        <v>25108.151867554247</v>
      </c>
      <c r="T322" s="24">
        <f ca="1">J322*'Balance y flujos'!K$12</f>
        <v>24779.020028950006</v>
      </c>
      <c r="U322" s="24">
        <f ca="1">K322*'Balance y flujos'!L$12</f>
        <v>24422.781206608168</v>
      </c>
      <c r="V322" s="24">
        <f ca="1">L322*'Balance y flujos'!M$12</f>
        <v>972908.77082695067</v>
      </c>
      <c r="W322" s="18">
        <f t="shared" ca="1" si="26"/>
        <v>99449.573465053574</v>
      </c>
      <c r="X322" s="18">
        <f ca="1">'Metrics and Escenarios'!$N$13-W322</f>
        <v>-96541.526709246798</v>
      </c>
    </row>
    <row r="323" spans="1:24" x14ac:dyDescent="0.25">
      <c r="A323">
        <v>318</v>
      </c>
      <c r="B323" s="18">
        <f t="shared" ca="1" si="25"/>
        <v>143.51067697722283</v>
      </c>
      <c r="C323" s="23">
        <f t="shared" ca="1" si="27"/>
        <v>0.97939332138240798</v>
      </c>
      <c r="D323" s="23">
        <f t="shared" ca="1" si="29"/>
        <v>0.95260989462130208</v>
      </c>
      <c r="E323" s="23">
        <f t="shared" ca="1" si="29"/>
        <v>0.92144161625700938</v>
      </c>
      <c r="F323" s="23">
        <f t="shared" ca="1" si="29"/>
        <v>0.88738202636151609</v>
      </c>
      <c r="G323" s="23">
        <f t="shared" ca="1" si="29"/>
        <v>0.85161990899143647</v>
      </c>
      <c r="H323" s="23">
        <f t="shared" ca="1" si="29"/>
        <v>0.81507645339764501</v>
      </c>
      <c r="I323" s="23">
        <f t="shared" ca="1" si="29"/>
        <v>0.77844279600905941</v>
      </c>
      <c r="J323" s="23">
        <f t="shared" ca="1" si="29"/>
        <v>0.7422266909014531</v>
      </c>
      <c r="K323" s="23">
        <f t="shared" ca="1" si="29"/>
        <v>0.70678617162383051</v>
      </c>
      <c r="L323" s="23">
        <f t="shared" ca="1" si="29"/>
        <v>0.67236865110462829</v>
      </c>
      <c r="M323" s="24">
        <f ca="1">C323*'Balance y flujos'!D$12</f>
        <v>7415.8256989103811</v>
      </c>
      <c r="N323" s="24">
        <f ca="1">D323*'Balance y flujos'!E$12</f>
        <v>7213.0254345594458</v>
      </c>
      <c r="O323" s="24">
        <f ca="1">E323*'Balance y flujos'!F$12</f>
        <v>6977.0237030401177</v>
      </c>
      <c r="P323" s="24">
        <f ca="1">F323*'Balance y flujos'!G$12</f>
        <v>6719.1293754733006</v>
      </c>
      <c r="Q323" s="24">
        <f ca="1">G323*'Balance y flujos'!H$12</f>
        <v>-845171.56523727637</v>
      </c>
      <c r="R323" s="24">
        <f ca="1">H323*'Balance y flujos'!I$12</f>
        <v>20657.120270019805</v>
      </c>
      <c r="S323" s="24">
        <f ca="1">I323*'Balance y flujos'!J$12</f>
        <v>19728.684828838526</v>
      </c>
      <c r="T323" s="24">
        <f ca="1">J323*'Balance y flujos'!K$12</f>
        <v>18810.831741804835</v>
      </c>
      <c r="U323" s="24">
        <f ca="1">K323*'Balance y flujos'!L$12</f>
        <v>17912.634933274727</v>
      </c>
      <c r="V323" s="24">
        <f ca="1">L323*'Balance y flujos'!M$12</f>
        <v>689409.01588729641</v>
      </c>
      <c r="W323" s="18">
        <f t="shared" ca="1" si="26"/>
        <v>-50328.273364058696</v>
      </c>
      <c r="X323" s="18">
        <f ca="1">'Metrics and Escenarios'!$N$13-W323</f>
        <v>53236.320119865471</v>
      </c>
    </row>
    <row r="324" spans="1:24" x14ac:dyDescent="0.25">
      <c r="A324">
        <v>319</v>
      </c>
      <c r="B324" s="18">
        <f t="shared" ca="1" si="25"/>
        <v>-75.959975295472276</v>
      </c>
      <c r="C324" s="23">
        <f t="shared" ca="1" si="27"/>
        <v>1.0011257395688791</v>
      </c>
      <c r="D324" s="23">
        <f t="shared" ca="1" si="29"/>
        <v>0.99535514759600574</v>
      </c>
      <c r="E324" s="23">
        <f t="shared" ca="1" si="29"/>
        <v>0.98415225275662455</v>
      </c>
      <c r="F324" s="23">
        <f t="shared" ca="1" si="29"/>
        <v>0.96880547677817985</v>
      </c>
      <c r="G324" s="23">
        <f t="shared" ca="1" si="29"/>
        <v>0.95039305128092444</v>
      </c>
      <c r="H324" s="23">
        <f t="shared" ca="1" si="29"/>
        <v>0.9297951639351294</v>
      </c>
      <c r="I324" s="23">
        <f t="shared" ca="1" si="29"/>
        <v>0.90771001913483107</v>
      </c>
      <c r="J324" s="23">
        <f t="shared" ca="1" si="29"/>
        <v>0.88468463040033785</v>
      </c>
      <c r="K324" s="23">
        <f t="shared" ca="1" si="29"/>
        <v>0.86113540987653792</v>
      </c>
      <c r="L324" s="23">
        <f t="shared" ca="1" si="29"/>
        <v>0.83737954821580929</v>
      </c>
      <c r="M324" s="24">
        <f ca="1">C324*'Balance y flujos'!D$12</f>
        <v>7580.3804510902492</v>
      </c>
      <c r="N324" s="24">
        <f ca="1">D324*'Balance y flujos'!E$12</f>
        <v>7536.686356678867</v>
      </c>
      <c r="O324" s="24">
        <f ca="1">E324*'Balance y flujos'!F$12</f>
        <v>7451.8596444292789</v>
      </c>
      <c r="P324" s="24">
        <f ca="1">F324*'Balance y flujos'!G$12</f>
        <v>7335.6560587894155</v>
      </c>
      <c r="Q324" s="24">
        <f ca="1">G324*'Balance y flujos'!H$12</f>
        <v>-943196.81146604929</v>
      </c>
      <c r="R324" s="24">
        <f ca="1">H324*'Balance y flujos'!I$12</f>
        <v>23564.526306491683</v>
      </c>
      <c r="S324" s="24">
        <f ca="1">I324*'Balance y flujos'!J$12</f>
        <v>23004.80520251569</v>
      </c>
      <c r="T324" s="24">
        <f ca="1">J324*'Balance y flujos'!K$12</f>
        <v>22421.254760873453</v>
      </c>
      <c r="U324" s="24">
        <f ca="1">K324*'Balance y flujos'!L$12</f>
        <v>21824.428440351556</v>
      </c>
      <c r="V324" s="24">
        <f ca="1">L324*'Balance y flujos'!M$12</f>
        <v>858601.91326763073</v>
      </c>
      <c r="W324" s="18">
        <f t="shared" ca="1" si="26"/>
        <v>36124.699022801593</v>
      </c>
      <c r="X324" s="18">
        <f ca="1">'Metrics and Escenarios'!$N$13-W324</f>
        <v>-33216.652266994817</v>
      </c>
    </row>
    <row r="325" spans="1:24" x14ac:dyDescent="0.25">
      <c r="A325">
        <v>320</v>
      </c>
      <c r="B325" s="18">
        <f t="shared" ca="1" si="25"/>
        <v>142.92168167755526</v>
      </c>
      <c r="C325" s="23">
        <f t="shared" ca="1" si="27"/>
        <v>0.97945100888755676</v>
      </c>
      <c r="D325" s="23">
        <f t="shared" ca="1" si="29"/>
        <v>0.95272211778113347</v>
      </c>
      <c r="E325" s="23">
        <f t="shared" ca="1" si="29"/>
        <v>0.9216044480769302</v>
      </c>
      <c r="F325" s="23">
        <f t="shared" ca="1" si="29"/>
        <v>0.88759111652818856</v>
      </c>
      <c r="G325" s="23">
        <f t="shared" ca="1" si="29"/>
        <v>0.85187074598682599</v>
      </c>
      <c r="H325" s="23">
        <f t="shared" ca="1" si="29"/>
        <v>0.81536455002086627</v>
      </c>
      <c r="I325" s="23">
        <f t="shared" ca="1" si="29"/>
        <v>0.77876381158488139</v>
      </c>
      <c r="J325" s="23">
        <f t="shared" ca="1" si="29"/>
        <v>0.7425765077369525</v>
      </c>
      <c r="K325" s="23">
        <f t="shared" ca="1" si="29"/>
        <v>0.70716093530503665</v>
      </c>
      <c r="L325" s="23">
        <f t="shared" ca="1" si="29"/>
        <v>0.67276478973021481</v>
      </c>
      <c r="M325" s="24">
        <f ca="1">C325*'Balance y flujos'!D$12</f>
        <v>7416.2625004219381</v>
      </c>
      <c r="N325" s="24">
        <f ca="1">D325*'Balance y flujos'!E$12</f>
        <v>7213.87517222308</v>
      </c>
      <c r="O325" s="24">
        <f ca="1">E325*'Balance y flujos'!F$12</f>
        <v>6978.2566422162445</v>
      </c>
      <c r="P325" s="24">
        <f ca="1">F325*'Balance y flujos'!G$12</f>
        <v>6720.7125762135411</v>
      </c>
      <c r="Q325" s="24">
        <f ca="1">G325*'Balance y flujos'!H$12</f>
        <v>-845420.50293092872</v>
      </c>
      <c r="R325" s="24">
        <f ca="1">H325*'Balance y flujos'!I$12</f>
        <v>20664.421728147394</v>
      </c>
      <c r="S325" s="24">
        <f ca="1">I325*'Balance y flujos'!J$12</f>
        <v>19736.820577737497</v>
      </c>
      <c r="T325" s="24">
        <f ca="1">J325*'Balance y flujos'!K$12</f>
        <v>18819.697423561764</v>
      </c>
      <c r="U325" s="24">
        <f ca="1">K325*'Balance y flujos'!L$12</f>
        <v>17922.132862460683</v>
      </c>
      <c r="V325" s="24">
        <f ca="1">L325*'Balance y flujos'!M$12</f>
        <v>689815.19416400802</v>
      </c>
      <c r="W325" s="18">
        <f t="shared" ca="1" si="26"/>
        <v>-50133.129283938557</v>
      </c>
      <c r="X325" s="18">
        <f ca="1">'Metrics and Escenarios'!$N$13-W325</f>
        <v>53041.176039745333</v>
      </c>
    </row>
    <row r="326" spans="1:24" x14ac:dyDescent="0.25">
      <c r="A326">
        <v>321</v>
      </c>
      <c r="B326" s="18">
        <f t="shared" ca="1" si="25"/>
        <v>62.543575794466257</v>
      </c>
      <c r="C326" s="23">
        <f t="shared" ca="1" si="27"/>
        <v>0.98735537492001135</v>
      </c>
      <c r="D326" s="23">
        <f t="shared" ca="1" si="29"/>
        <v>0.96816148384064171</v>
      </c>
      <c r="E326" s="23">
        <f t="shared" ca="1" si="29"/>
        <v>0.94409759767338541</v>
      </c>
      <c r="F326" s="23">
        <f t="shared" ca="1" si="29"/>
        <v>0.91659198241439888</v>
      </c>
      <c r="G326" s="23">
        <f t="shared" ca="1" si="29"/>
        <v>0.88680388767929774</v>
      </c>
      <c r="H326" s="23">
        <f t="shared" ref="D326:L354" ca="1" si="30">EXP(-(H$4+($B326/10000))*H$3)</f>
        <v>0.8556506531839897</v>
      </c>
      <c r="I326" s="23">
        <f t="shared" ca="1" si="30"/>
        <v>0.82383682274131087</v>
      </c>
      <c r="J326" s="23">
        <f t="shared" ca="1" si="30"/>
        <v>0.79189467019976079</v>
      </c>
      <c r="K326" s="23">
        <f t="shared" ca="1" si="30"/>
        <v>0.76021293111053667</v>
      </c>
      <c r="L326" s="23">
        <f t="shared" ca="1" si="30"/>
        <v>0.72907301098740951</v>
      </c>
      <c r="M326" s="24">
        <f ca="1">C326*'Balance y flujos'!D$12</f>
        <v>7476.1132258427861</v>
      </c>
      <c r="N326" s="24">
        <f ca="1">D326*'Balance y flujos'!E$12</f>
        <v>7330.7798366712468</v>
      </c>
      <c r="O326" s="24">
        <f ca="1">E326*'Balance y flujos'!F$12</f>
        <v>7148.5715434771428</v>
      </c>
      <c r="P326" s="24">
        <f ca="1">F326*'Balance y flujos'!G$12</f>
        <v>6940.3029714452014</v>
      </c>
      <c r="Q326" s="24">
        <f ca="1">G326*'Balance y flujos'!H$12</f>
        <v>-880089.13588697067</v>
      </c>
      <c r="R326" s="24">
        <f ca="1">H326*'Balance y flujos'!I$12</f>
        <v>21685.423960247295</v>
      </c>
      <c r="S326" s="24">
        <f ca="1">I326*'Balance y flujos'!J$12</f>
        <v>20879.141164363584</v>
      </c>
      <c r="T326" s="24">
        <f ca="1">J326*'Balance y flujos'!K$12</f>
        <v>20069.606201129634</v>
      </c>
      <c r="U326" s="24">
        <f ca="1">K326*'Balance y flujos'!L$12</f>
        <v>19266.671099764109</v>
      </c>
      <c r="V326" s="24">
        <f ca="1">L326*'Balance y flujos'!M$12</f>
        <v>747550.47872778215</v>
      </c>
      <c r="W326" s="18">
        <f t="shared" ca="1" si="26"/>
        <v>-21742.047156247543</v>
      </c>
      <c r="X326" s="18">
        <f ca="1">'Metrics and Escenarios'!$N$13-W326</f>
        <v>24650.093912054319</v>
      </c>
    </row>
    <row r="327" spans="1:24" x14ac:dyDescent="0.25">
      <c r="A327">
        <v>322</v>
      </c>
      <c r="B327" s="18">
        <f t="shared" ref="B327:B390" ca="1" si="31">_xlfn.NORM.INV(RAND(),0,1.6)*100</f>
        <v>-182.79073393215032</v>
      </c>
      <c r="C327" s="23">
        <f t="shared" ca="1" si="27"/>
        <v>1.0118781740677751</v>
      </c>
      <c r="D327" s="23">
        <f t="shared" ca="1" si="30"/>
        <v>1.0168508794871358</v>
      </c>
      <c r="E327" s="23">
        <f t="shared" ca="1" si="30"/>
        <v>1.0162044529225744</v>
      </c>
      <c r="F327" s="23">
        <f t="shared" ca="1" si="30"/>
        <v>1.0111020451913371</v>
      </c>
      <c r="G327" s="23">
        <f t="shared" ca="1" si="30"/>
        <v>1.0025389552568391</v>
      </c>
      <c r="H327" s="23">
        <f t="shared" ca="1" si="30"/>
        <v>0.99134515493950404</v>
      </c>
      <c r="I327" s="23">
        <f t="shared" ca="1" si="30"/>
        <v>0.97819251518307837</v>
      </c>
      <c r="J327" s="23">
        <f t="shared" ca="1" si="30"/>
        <v>0.96361885575389294</v>
      </c>
      <c r="K327" s="23">
        <f t="shared" ca="1" si="30"/>
        <v>0.94804260697090736</v>
      </c>
      <c r="L327" s="23">
        <f t="shared" ca="1" si="30"/>
        <v>0.93179067234085367</v>
      </c>
      <c r="M327" s="24">
        <f ca="1">C327*'Balance y flujos'!D$12</f>
        <v>7661.7963422770645</v>
      </c>
      <c r="N327" s="24">
        <f ca="1">D327*'Balance y flujos'!E$12</f>
        <v>7699.4489541919129</v>
      </c>
      <c r="O327" s="24">
        <f ca="1">E327*'Balance y flujos'!F$12</f>
        <v>7694.5543049991184</v>
      </c>
      <c r="P327" s="24">
        <f ca="1">F327*'Balance y flujos'!G$12</f>
        <v>7655.9196057893869</v>
      </c>
      <c r="Q327" s="24">
        <f ca="1">G327*'Balance y flujos'!H$12</f>
        <v>-994947.87413933838</v>
      </c>
      <c r="R327" s="24">
        <f ca="1">H327*'Balance y flujos'!I$12</f>
        <v>25124.435884907285</v>
      </c>
      <c r="S327" s="24">
        <f ca="1">I327*'Balance y flujos'!J$12</f>
        <v>24791.098245003486</v>
      </c>
      <c r="T327" s="24">
        <f ca="1">J327*'Balance y flujos'!K$12</f>
        <v>24421.746591734562</v>
      </c>
      <c r="U327" s="24">
        <f ca="1">K327*'Balance y flujos'!L$12</f>
        <v>24026.985532051604</v>
      </c>
      <c r="V327" s="24">
        <f ca="1">L327*'Balance y flujos'!M$12</f>
        <v>955405.772378147</v>
      </c>
      <c r="W327" s="18">
        <f t="shared" ref="W327:W390" ca="1" si="32">SUM(M327:V327)</f>
        <v>89533.883699763101</v>
      </c>
      <c r="X327" s="18">
        <f ca="1">'Metrics and Escenarios'!$N$13-W327</f>
        <v>-86625.836943956325</v>
      </c>
    </row>
    <row r="328" spans="1:24" x14ac:dyDescent="0.25">
      <c r="A328">
        <v>323</v>
      </c>
      <c r="B328" s="18">
        <f t="shared" ca="1" si="31"/>
        <v>-112.59083457101973</v>
      </c>
      <c r="C328" s="23">
        <f t="shared" ref="C328:C391" ca="1" si="33">EXP(-(C$4+($B328/10000))*C$3)</f>
        <v>1.0047996740379019</v>
      </c>
      <c r="D328" s="23">
        <f t="shared" ca="1" si="30"/>
        <v>1.0026740675613475</v>
      </c>
      <c r="E328" s="23">
        <f t="shared" ca="1" si="30"/>
        <v>0.9950269988140239</v>
      </c>
      <c r="F328" s="23">
        <f t="shared" ca="1" si="30"/>
        <v>0.98310525440523766</v>
      </c>
      <c r="G328" s="23">
        <f t="shared" ca="1" si="30"/>
        <v>0.96796029304802289</v>
      </c>
      <c r="H328" s="23">
        <f t="shared" ca="1" si="30"/>
        <v>0.95045690691467555</v>
      </c>
      <c r="I328" s="23">
        <f t="shared" ca="1" si="30"/>
        <v>0.93128613060002285</v>
      </c>
      <c r="J328" s="23">
        <f t="shared" ca="1" si="30"/>
        <v>0.91099364290985163</v>
      </c>
      <c r="K328" s="23">
        <f t="shared" ca="1" si="30"/>
        <v>0.88999828511049506</v>
      </c>
      <c r="L328" s="23">
        <f t="shared" ca="1" si="30"/>
        <v>0.86862220995566475</v>
      </c>
      <c r="M328" s="24">
        <f ca="1">C328*'Balance y flujos'!D$12</f>
        <v>7608.1989557264005</v>
      </c>
      <c r="N328" s="24">
        <f ca="1">D328*'Balance y flujos'!E$12</f>
        <v>7592.1041684836682</v>
      </c>
      <c r="O328" s="24">
        <f ca="1">E328*'Balance y flujos'!F$12</f>
        <v>7534.2016611869149</v>
      </c>
      <c r="P328" s="24">
        <f ca="1">F328*'Balance y flujos'!G$12</f>
        <v>7443.9319231436448</v>
      </c>
      <c r="Q328" s="24">
        <f ca="1">G328*'Balance y flujos'!H$12</f>
        <v>-960631.03659916506</v>
      </c>
      <c r="R328" s="24">
        <f ca="1">H328*'Balance y flujos'!I$12</f>
        <v>24088.173024462194</v>
      </c>
      <c r="S328" s="24">
        <f ca="1">I328*'Balance y flujos'!J$12</f>
        <v>23602.313041204616</v>
      </c>
      <c r="T328" s="24">
        <f ca="1">J328*'Balance y flujos'!K$12</f>
        <v>23088.024648936142</v>
      </c>
      <c r="U328" s="24">
        <f ca="1">K328*'Balance y flujos'!L$12</f>
        <v>22555.92286956868</v>
      </c>
      <c r="V328" s="24">
        <f ca="1">L328*'Balance y flujos'!M$12</f>
        <v>890636.38222805492</v>
      </c>
      <c r="W328" s="18">
        <f t="shared" ca="1" si="32"/>
        <v>53518.215921602095</v>
      </c>
      <c r="X328" s="18">
        <f ca="1">'Metrics and Escenarios'!$N$13-W328</f>
        <v>-50610.16916579532</v>
      </c>
    </row>
    <row r="329" spans="1:24" x14ac:dyDescent="0.25">
      <c r="A329">
        <v>324</v>
      </c>
      <c r="B329" s="18">
        <f t="shared" ca="1" si="31"/>
        <v>-149.58558273667671</v>
      </c>
      <c r="C329" s="23">
        <f t="shared" ca="1" si="33"/>
        <v>1.0085237895160231</v>
      </c>
      <c r="D329" s="23">
        <f t="shared" ca="1" si="30"/>
        <v>1.0101203157231977</v>
      </c>
      <c r="E329" s="23">
        <f t="shared" ca="1" si="30"/>
        <v>1.0061317393624511</v>
      </c>
      <c r="F329" s="23">
        <f t="shared" ca="1" si="30"/>
        <v>0.99776131896645215</v>
      </c>
      <c r="G329" s="23">
        <f t="shared" ca="1" si="30"/>
        <v>0.98603163763580326</v>
      </c>
      <c r="H329" s="23">
        <f t="shared" ca="1" si="30"/>
        <v>0.97178994245419281</v>
      </c>
      <c r="I329" s="23">
        <f t="shared" ca="1" si="30"/>
        <v>0.95571800015276842</v>
      </c>
      <c r="J329" s="23">
        <f t="shared" ca="1" si="30"/>
        <v>0.93835816732678068</v>
      </c>
      <c r="K329" s="23">
        <f t="shared" ca="1" si="30"/>
        <v>0.92012985721689411</v>
      </c>
      <c r="L329" s="23">
        <f t="shared" ca="1" si="30"/>
        <v>0.90135847121820456</v>
      </c>
      <c r="M329" s="24">
        <f ca="1">C329*'Balance y flujos'!D$12</f>
        <v>7636.3974237631019</v>
      </c>
      <c r="N329" s="24">
        <f ca="1">D329*'Balance y flujos'!E$12</f>
        <v>7648.4860911224405</v>
      </c>
      <c r="O329" s="24">
        <f ca="1">E329*'Balance y flujos'!F$12</f>
        <v>7618.2851632293023</v>
      </c>
      <c r="P329" s="24">
        <f ca="1">F329*'Balance y flujos'!G$12</f>
        <v>7554.9055410406236</v>
      </c>
      <c r="Q329" s="24">
        <f ca="1">G329*'Balance y flujos'!H$12</f>
        <v>-978565.54755873699</v>
      </c>
      <c r="R329" s="24">
        <f ca="1">H329*'Balance y flujos'!I$12</f>
        <v>24628.83283499585</v>
      </c>
      <c r="S329" s="24">
        <f ca="1">I329*'Balance y flujos'!J$12</f>
        <v>24221.509026647076</v>
      </c>
      <c r="T329" s="24">
        <f ca="1">J329*'Balance y flujos'!K$12</f>
        <v>23781.545201095465</v>
      </c>
      <c r="U329" s="24">
        <f ca="1">K329*'Balance y flujos'!L$12</f>
        <v>23319.570876245911</v>
      </c>
      <c r="V329" s="24">
        <f ca="1">L329*'Balance y flujos'!M$12</f>
        <v>924202.30417245126</v>
      </c>
      <c r="W329" s="18">
        <f t="shared" ca="1" si="32"/>
        <v>72046.288771854131</v>
      </c>
      <c r="X329" s="18">
        <f ca="1">'Metrics and Escenarios'!$N$13-W329</f>
        <v>-69138.242016047356</v>
      </c>
    </row>
    <row r="330" spans="1:24" x14ac:dyDescent="0.25">
      <c r="A330">
        <v>325</v>
      </c>
      <c r="B330" s="18">
        <f t="shared" ca="1" si="31"/>
        <v>46.108176952707055</v>
      </c>
      <c r="C330" s="23">
        <f t="shared" ca="1" si="33"/>
        <v>0.98897946712311735</v>
      </c>
      <c r="D330" s="23">
        <f t="shared" ca="1" si="30"/>
        <v>0.97134914404315831</v>
      </c>
      <c r="E330" s="23">
        <f t="shared" ca="1" si="30"/>
        <v>0.94876407871002988</v>
      </c>
      <c r="F330" s="23">
        <f t="shared" ca="1" si="30"/>
        <v>0.92263765517119201</v>
      </c>
      <c r="G330" s="23">
        <f t="shared" ca="1" si="30"/>
        <v>0.89412140085579506</v>
      </c>
      <c r="H330" s="23">
        <f t="shared" ca="1" si="30"/>
        <v>0.86413016959171607</v>
      </c>
      <c r="I330" s="23">
        <f t="shared" ca="1" si="30"/>
        <v>0.83336961466153869</v>
      </c>
      <c r="J330" s="23">
        <f t="shared" ca="1" si="30"/>
        <v>0.80237550568868143</v>
      </c>
      <c r="K330" s="23">
        <f t="shared" ca="1" si="30"/>
        <v>0.77154147210005775</v>
      </c>
      <c r="L330" s="23">
        <f t="shared" ca="1" si="30"/>
        <v>0.74115462784528408</v>
      </c>
      <c r="M330" s="24">
        <f ca="1">C330*'Balance y flujos'!D$12</f>
        <v>7488.4106189679442</v>
      </c>
      <c r="N330" s="24">
        <f ca="1">D330*'Balance y flujos'!E$12</f>
        <v>7354.9163423356413</v>
      </c>
      <c r="O330" s="24">
        <f ca="1">E330*'Balance y flujos'!F$12</f>
        <v>7183.9054683054028</v>
      </c>
      <c r="P330" s="24">
        <f ca="1">F330*'Balance y flujos'!G$12</f>
        <v>6986.0799380817989</v>
      </c>
      <c r="Q330" s="24">
        <f ca="1">G330*'Balance y flujos'!H$12</f>
        <v>-887351.24190366641</v>
      </c>
      <c r="R330" s="24">
        <f ca="1">H330*'Balance y flujos'!I$12</f>
        <v>21900.326978897687</v>
      </c>
      <c r="S330" s="24">
        <f ca="1">I330*'Balance y flujos'!J$12</f>
        <v>21120.738168404561</v>
      </c>
      <c r="T330" s="24">
        <f ca="1">J330*'Balance y flujos'!K$12</f>
        <v>20335.230215076339</v>
      </c>
      <c r="U330" s="24">
        <f ca="1">K330*'Balance y flujos'!L$12</f>
        <v>19553.779177452889</v>
      </c>
      <c r="V330" s="24">
        <f ca="1">L330*'Balance y flujos'!M$12</f>
        <v>759938.28945427982</v>
      </c>
      <c r="W330" s="18">
        <f t="shared" ca="1" si="32"/>
        <v>-15489.565541864373</v>
      </c>
      <c r="X330" s="18">
        <f ca="1">'Metrics and Escenarios'!$N$13-W330</f>
        <v>18397.612297671149</v>
      </c>
    </row>
    <row r="331" spans="1:24" x14ac:dyDescent="0.25">
      <c r="A331">
        <v>326</v>
      </c>
      <c r="B331" s="18">
        <f t="shared" ca="1" si="31"/>
        <v>-125.27760542318677</v>
      </c>
      <c r="C331" s="23">
        <f t="shared" ca="1" si="33"/>
        <v>1.0060752493350711</v>
      </c>
      <c r="D331" s="23">
        <f t="shared" ca="1" si="30"/>
        <v>1.0052214372110628</v>
      </c>
      <c r="E331" s="23">
        <f t="shared" ca="1" si="30"/>
        <v>0.99882131874150926</v>
      </c>
      <c r="F331" s="23">
        <f t="shared" ca="1" si="30"/>
        <v>0.98810690707014714</v>
      </c>
      <c r="G331" s="23">
        <f t="shared" ca="1" si="30"/>
        <v>0.97411995416160713</v>
      </c>
      <c r="H331" s="23">
        <f t="shared" ca="1" si="30"/>
        <v>0.95771945070500453</v>
      </c>
      <c r="I331" s="23">
        <f t="shared" ca="1" si="30"/>
        <v>0.93959347329108656</v>
      </c>
      <c r="J331" s="23">
        <f t="shared" ca="1" si="30"/>
        <v>0.92028677715784857</v>
      </c>
      <c r="K331" s="23">
        <f t="shared" ca="1" si="30"/>
        <v>0.90021860623731775</v>
      </c>
      <c r="L331" s="23">
        <f t="shared" ca="1" si="30"/>
        <v>0.87971242162665642</v>
      </c>
      <c r="M331" s="24">
        <f ca="1">C331*'Balance y flujos'!D$12</f>
        <v>7617.8574288475875</v>
      </c>
      <c r="N331" s="24">
        <f ca="1">D331*'Balance y flujos'!E$12</f>
        <v>7611.3924859558756</v>
      </c>
      <c r="O331" s="24">
        <f ca="1">E331*'Balance y flujos'!F$12</f>
        <v>7562.9317072407484</v>
      </c>
      <c r="P331" s="24">
        <f ca="1">F331*'Balance y flujos'!G$12</f>
        <v>7481.8037194482231</v>
      </c>
      <c r="Q331" s="24">
        <f ca="1">G331*'Balance y flujos'!H$12</f>
        <v>-966744.057642631</v>
      </c>
      <c r="R331" s="24">
        <f ca="1">H331*'Balance y flujos'!I$12</f>
        <v>24272.233353916861</v>
      </c>
      <c r="S331" s="24">
        <f ca="1">I331*'Balance y flujos'!J$12</f>
        <v>23812.852526645809</v>
      </c>
      <c r="T331" s="24">
        <f ca="1">J331*'Balance y flujos'!K$12</f>
        <v>23323.547821082862</v>
      </c>
      <c r="U331" s="24">
        <f ca="1">K331*'Balance y flujos'!L$12</f>
        <v>22814.944464211658</v>
      </c>
      <c r="V331" s="24">
        <f ca="1">L331*'Balance y flujos'!M$12</f>
        <v>902007.66181034828</v>
      </c>
      <c r="W331" s="18">
        <f t="shared" ca="1" si="32"/>
        <v>59761.167675066972</v>
      </c>
      <c r="X331" s="18">
        <f ca="1">'Metrics and Escenarios'!$N$13-W331</f>
        <v>-56853.120919260196</v>
      </c>
    </row>
    <row r="332" spans="1:24" x14ac:dyDescent="0.25">
      <c r="A332">
        <v>327</v>
      </c>
      <c r="B332" s="18">
        <f t="shared" ca="1" si="31"/>
        <v>203.87955192493217</v>
      </c>
      <c r="C332" s="23">
        <f t="shared" ca="1" si="33"/>
        <v>0.97349864474007353</v>
      </c>
      <c r="D332" s="23">
        <f t="shared" ca="1" si="30"/>
        <v>0.94117745234962968</v>
      </c>
      <c r="E332" s="23">
        <f t="shared" ca="1" si="30"/>
        <v>0.90490390462572035</v>
      </c>
      <c r="F332" s="23">
        <f t="shared" ca="1" si="30"/>
        <v>0.86621057265129031</v>
      </c>
      <c r="G332" s="23">
        <f t="shared" ca="1" si="30"/>
        <v>0.82629832253143431</v>
      </c>
      <c r="H332" s="23">
        <f t="shared" ca="1" si="30"/>
        <v>0.78608159047891502</v>
      </c>
      <c r="I332" s="23">
        <f t="shared" ca="1" si="30"/>
        <v>0.74623256157027285</v>
      </c>
      <c r="J332" s="23">
        <f t="shared" ca="1" si="30"/>
        <v>0.7072326016603957</v>
      </c>
      <c r="K332" s="23">
        <f t="shared" ca="1" si="30"/>
        <v>0.66940963893310723</v>
      </c>
      <c r="L332" s="23">
        <f t="shared" ca="1" si="30"/>
        <v>0.6329794157856744</v>
      </c>
      <c r="M332" s="24">
        <f ca="1">C332*'Balance y flujos'!D$12</f>
        <v>7371.1920531864253</v>
      </c>
      <c r="N332" s="24">
        <f ca="1">D332*'Balance y flujos'!E$12</f>
        <v>7126.4606220897122</v>
      </c>
      <c r="O332" s="24">
        <f ca="1">E332*'Balance y flujos'!F$12</f>
        <v>6851.8025235211726</v>
      </c>
      <c r="P332" s="24">
        <f ca="1">F332*'Balance y flujos'!G$12</f>
        <v>6558.8221658162302</v>
      </c>
      <c r="Q332" s="24">
        <f ca="1">G332*'Balance y flujos'!H$12</f>
        <v>-820041.7101966209</v>
      </c>
      <c r="R332" s="24">
        <f ca="1">H332*'Balance y flujos'!I$12</f>
        <v>19922.280773641007</v>
      </c>
      <c r="S332" s="24">
        <f ca="1">I332*'Balance y flujos'!J$12</f>
        <v>18912.35565633704</v>
      </c>
      <c r="T332" s="24">
        <f ca="1">J332*'Balance y flujos'!K$12</f>
        <v>17923.949158975927</v>
      </c>
      <c r="U332" s="24">
        <f ca="1">K332*'Balance y flujos'!L$12</f>
        <v>16965.372222089616</v>
      </c>
      <c r="V332" s="24">
        <f ca="1">L332*'Balance y flujos'!M$12</f>
        <v>649021.50835972209</v>
      </c>
      <c r="W332" s="18">
        <f t="shared" ca="1" si="32"/>
        <v>-69387.966661241837</v>
      </c>
      <c r="X332" s="18">
        <f ca="1">'Metrics and Escenarios'!$N$13-W332</f>
        <v>72296.013417048613</v>
      </c>
    </row>
    <row r="333" spans="1:24" x14ac:dyDescent="0.25">
      <c r="A333">
        <v>328</v>
      </c>
      <c r="B333" s="18">
        <f t="shared" ca="1" si="31"/>
        <v>-217.40060140426851</v>
      </c>
      <c r="C333" s="23">
        <f t="shared" ca="1" si="33"/>
        <v>1.0153863383712398</v>
      </c>
      <c r="D333" s="23">
        <f t="shared" ca="1" si="30"/>
        <v>1.0239139111804936</v>
      </c>
      <c r="E333" s="23">
        <f t="shared" ca="1" si="30"/>
        <v>1.0268106298273678</v>
      </c>
      <c r="F333" s="23">
        <f t="shared" ca="1" si="30"/>
        <v>1.025197028291077</v>
      </c>
      <c r="G333" s="23">
        <f t="shared" ca="1" si="30"/>
        <v>1.0200388056131271</v>
      </c>
      <c r="H333" s="23">
        <f t="shared" ca="1" si="30"/>
        <v>1.0121465824938058</v>
      </c>
      <c r="I333" s="23">
        <f t="shared" ca="1" si="30"/>
        <v>1.0021804985388412</v>
      </c>
      <c r="J333" s="23">
        <f t="shared" ca="1" si="30"/>
        <v>0.99067222965961277</v>
      </c>
      <c r="K333" s="23">
        <f t="shared" ca="1" si="30"/>
        <v>0.97803780629607018</v>
      </c>
      <c r="L333" s="23">
        <f t="shared" ca="1" si="30"/>
        <v>0.9646043877860514</v>
      </c>
      <c r="M333" s="24">
        <f ca="1">C333*'Balance y flujos'!D$12</f>
        <v>7688.3596590055386</v>
      </c>
      <c r="N333" s="24">
        <f ca="1">D333*'Balance y flujos'!E$12</f>
        <v>7752.9292167179929</v>
      </c>
      <c r="O333" s="24">
        <f ca="1">E333*'Balance y flujos'!F$12</f>
        <v>7774.8627546695097</v>
      </c>
      <c r="P333" s="24">
        <f ca="1">F333*'Balance y flujos'!G$12</f>
        <v>7762.6447953681973</v>
      </c>
      <c r="Q333" s="24">
        <f ca="1">G333*'Balance y flujos'!H$12</f>
        <v>-1012315.2181397364</v>
      </c>
      <c r="R333" s="24">
        <f ca="1">H333*'Balance y flujos'!I$12</f>
        <v>25651.622738344311</v>
      </c>
      <c r="S333" s="24">
        <f ca="1">I333*'Balance y flujos'!J$12</f>
        <v>25399.044475261569</v>
      </c>
      <c r="T333" s="24">
        <f ca="1">J333*'Balance y flujos'!K$12</f>
        <v>25107.381413045772</v>
      </c>
      <c r="U333" s="24">
        <f ca="1">K333*'Balance y flujos'!L$12</f>
        <v>24787.177336636611</v>
      </c>
      <c r="V333" s="24">
        <f ca="1">L333*'Balance y flujos'!M$12</f>
        <v>989051.11148715205</v>
      </c>
      <c r="W333" s="18">
        <f t="shared" ca="1" si="32"/>
        <v>108659.91573646513</v>
      </c>
      <c r="X333" s="18">
        <f ca="1">'Metrics and Escenarios'!$N$13-W333</f>
        <v>-105751.86898065836</v>
      </c>
    </row>
    <row r="334" spans="1:24" x14ac:dyDescent="0.25">
      <c r="A334">
        <v>329</v>
      </c>
      <c r="B334" s="18">
        <f t="shared" ca="1" si="31"/>
        <v>164.97198785417388</v>
      </c>
      <c r="C334" s="23">
        <f t="shared" ca="1" si="33"/>
        <v>0.97729366879904478</v>
      </c>
      <c r="D334" s="23">
        <f t="shared" ca="1" si="30"/>
        <v>0.94852980587215097</v>
      </c>
      <c r="E334" s="23">
        <f t="shared" ca="1" si="30"/>
        <v>0.91552807005836989</v>
      </c>
      <c r="F334" s="23">
        <f t="shared" ca="1" si="30"/>
        <v>0.87979687777578142</v>
      </c>
      <c r="G334" s="23">
        <f t="shared" ca="1" si="30"/>
        <v>0.84253032500011604</v>
      </c>
      <c r="H334" s="23">
        <f t="shared" ca="1" si="30"/>
        <v>0.80464817336641259</v>
      </c>
      <c r="I334" s="23">
        <f t="shared" ca="1" si="30"/>
        <v>0.76683571840024389</v>
      </c>
      <c r="J334" s="23">
        <f t="shared" ca="1" si="30"/>
        <v>0.72959213669831913</v>
      </c>
      <c r="K334" s="23">
        <f t="shared" ca="1" si="30"/>
        <v>0.69326546741446216</v>
      </c>
      <c r="L334" s="23">
        <f t="shared" ca="1" si="30"/>
        <v>0.65809247909064361</v>
      </c>
      <c r="M334" s="24">
        <f ca="1">C334*'Balance y flujos'!D$12</f>
        <v>7399.9274308228369</v>
      </c>
      <c r="N334" s="24">
        <f ca="1">D334*'Balance y flujos'!E$12</f>
        <v>7182.1315879921831</v>
      </c>
      <c r="O334" s="24">
        <f ca="1">E334*'Balance y flujos'!F$12</f>
        <v>6932.2471797433636</v>
      </c>
      <c r="P334" s="24">
        <f ca="1">F334*'Balance y flujos'!G$12</f>
        <v>6661.6957187553353</v>
      </c>
      <c r="Q334" s="24">
        <f ca="1">G334*'Balance y flujos'!H$12</f>
        <v>-836150.80627169751</v>
      </c>
      <c r="R334" s="24">
        <f ca="1">H334*'Balance y flujos'!I$12</f>
        <v>20392.828210156407</v>
      </c>
      <c r="S334" s="24">
        <f ca="1">I334*'Balance y flujos'!J$12</f>
        <v>19434.517579681371</v>
      </c>
      <c r="T334" s="24">
        <f ca="1">J334*'Balance y flujos'!K$12</f>
        <v>18490.624349425543</v>
      </c>
      <c r="U334" s="24">
        <f ca="1">K334*'Balance y flujos'!L$12</f>
        <v>17569.969147968295</v>
      </c>
      <c r="V334" s="24">
        <f ca="1">L334*'Balance y flujos'!M$12</f>
        <v>674771.03167635889</v>
      </c>
      <c r="W334" s="18">
        <f t="shared" ca="1" si="32"/>
        <v>-57315.833390793297</v>
      </c>
      <c r="X334" s="18">
        <f ca="1">'Metrics and Escenarios'!$N$13-W334</f>
        <v>60223.880146600073</v>
      </c>
    </row>
    <row r="335" spans="1:24" x14ac:dyDescent="0.25">
      <c r="A335">
        <v>330</v>
      </c>
      <c r="B335" s="18">
        <f t="shared" ca="1" si="31"/>
        <v>215.64330911987838</v>
      </c>
      <c r="C335" s="23">
        <f t="shared" ca="1" si="33"/>
        <v>0.97235411790022153</v>
      </c>
      <c r="D335" s="23">
        <f t="shared" ca="1" si="30"/>
        <v>0.93896569861790957</v>
      </c>
      <c r="E335" s="23">
        <f t="shared" ca="1" si="30"/>
        <v>0.90171601222760434</v>
      </c>
      <c r="F335" s="23">
        <f t="shared" ca="1" si="30"/>
        <v>0.8621441909970996</v>
      </c>
      <c r="G335" s="23">
        <f t="shared" ca="1" si="30"/>
        <v>0.82145240164316968</v>
      </c>
      <c r="H335" s="23">
        <f t="shared" ca="1" si="30"/>
        <v>0.78055276159295806</v>
      </c>
      <c r="I335" s="23">
        <f t="shared" ca="1" si="30"/>
        <v>0.74011284389111065</v>
      </c>
      <c r="J335" s="23">
        <f t="shared" ca="1" si="30"/>
        <v>0.70060805230441181</v>
      </c>
      <c r="K335" s="23">
        <f t="shared" ca="1" si="30"/>
        <v>0.66235972961549439</v>
      </c>
      <c r="L335" s="23">
        <f t="shared" ca="1" si="30"/>
        <v>0.62557682613032306</v>
      </c>
      <c r="M335" s="24">
        <f ca="1">C335*'Balance y flujos'!D$12</f>
        <v>7362.5258601802425</v>
      </c>
      <c r="N335" s="24">
        <f ca="1">D335*'Balance y flujos'!E$12</f>
        <v>7109.7135401919104</v>
      </c>
      <c r="O335" s="24">
        <f ca="1">E335*'Balance y flujos'!F$12</f>
        <v>6827.6642597050168</v>
      </c>
      <c r="P335" s="24">
        <f ca="1">F335*'Balance y flujos'!G$12</f>
        <v>6528.0321074052126</v>
      </c>
      <c r="Q335" s="24">
        <f ca="1">G335*'Balance y flujos'!H$12</f>
        <v>-815232.48192599358</v>
      </c>
      <c r="R335" s="24">
        <f ca="1">H335*'Balance y flujos'!I$12</f>
        <v>19782.159337457331</v>
      </c>
      <c r="S335" s="24">
        <f ca="1">I335*'Balance y flujos'!J$12</f>
        <v>18757.258863158859</v>
      </c>
      <c r="T335" s="24">
        <f ca="1">J335*'Balance y flujos'!K$12</f>
        <v>17756.058021634384</v>
      </c>
      <c r="U335" s="24">
        <f ca="1">K335*'Balance y flujos'!L$12</f>
        <v>16786.700854441096</v>
      </c>
      <c r="V335" s="24">
        <f ca="1">L335*'Balance y flujos'!M$12</f>
        <v>641431.30908298772</v>
      </c>
      <c r="W335" s="18">
        <f t="shared" ca="1" si="32"/>
        <v>-72891.059998831712</v>
      </c>
      <c r="X335" s="18">
        <f ca="1">'Metrics and Escenarios'!$N$13-W335</f>
        <v>75799.106754638487</v>
      </c>
    </row>
    <row r="336" spans="1:24" x14ac:dyDescent="0.25">
      <c r="A336">
        <v>331</v>
      </c>
      <c r="B336" s="18">
        <f t="shared" ca="1" si="31"/>
        <v>-79.441491667254695</v>
      </c>
      <c r="C336" s="23">
        <f t="shared" ca="1" si="33"/>
        <v>1.0014743438141795</v>
      </c>
      <c r="D336" s="23">
        <f t="shared" ca="1" si="30"/>
        <v>0.99604845799356245</v>
      </c>
      <c r="E336" s="23">
        <f t="shared" ca="1" si="30"/>
        <v>0.98518069239663819</v>
      </c>
      <c r="F336" s="23">
        <f t="shared" ca="1" si="30"/>
        <v>0.97015558149371017</v>
      </c>
      <c r="G336" s="23">
        <f t="shared" ca="1" si="30"/>
        <v>0.95204889655973379</v>
      </c>
      <c r="H336" s="23">
        <f t="shared" ca="1" si="30"/>
        <v>0.93173945220094567</v>
      </c>
      <c r="I336" s="23">
        <f t="shared" ca="1" si="30"/>
        <v>0.90992486199742362</v>
      </c>
      <c r="J336" s="23">
        <f t="shared" ca="1" si="30"/>
        <v>0.88715210023957902</v>
      </c>
      <c r="K336" s="23">
        <f t="shared" ca="1" si="30"/>
        <v>0.86383789292302537</v>
      </c>
      <c r="L336" s="23">
        <f t="shared" ca="1" si="30"/>
        <v>0.84029997963735381</v>
      </c>
      <c r="M336" s="24">
        <f ca="1">C336*'Balance y flujos'!D$12</f>
        <v>7583.0200324153484</v>
      </c>
      <c r="N336" s="24">
        <f ca="1">D336*'Balance y flujos'!E$12</f>
        <v>7541.9360035278632</v>
      </c>
      <c r="O336" s="24">
        <f ca="1">E336*'Balance y flujos'!F$12</f>
        <v>7459.6468418153363</v>
      </c>
      <c r="P336" s="24">
        <f ca="1">F336*'Balance y flujos'!G$12</f>
        <v>7345.8788579724014</v>
      </c>
      <c r="Q336" s="24">
        <f ca="1">G336*'Balance y flujos'!H$12</f>
        <v>-944840.11892200052</v>
      </c>
      <c r="R336" s="24">
        <f ca="1">H336*'Balance y flujos'!I$12</f>
        <v>23613.801925213258</v>
      </c>
      <c r="S336" s="24">
        <f ca="1">I336*'Balance y flujos'!J$12</f>
        <v>23060.93769806387</v>
      </c>
      <c r="T336" s="24">
        <f ca="1">J336*'Balance y flujos'!K$12</f>
        <v>22483.789779544866</v>
      </c>
      <c r="U336" s="24">
        <f ca="1">K336*'Balance y flujos'!L$12</f>
        <v>21892.919582607319</v>
      </c>
      <c r="V336" s="24">
        <f ca="1">L336*'Balance y flujos'!M$12</f>
        <v>861596.35946762178</v>
      </c>
      <c r="W336" s="18">
        <f t="shared" ca="1" si="32"/>
        <v>37738.171266781632</v>
      </c>
      <c r="X336" s="18">
        <f ca="1">'Metrics and Escenarios'!$N$13-W336</f>
        <v>-34830.124510974856</v>
      </c>
    </row>
    <row r="337" spans="1:24" x14ac:dyDescent="0.25">
      <c r="A337">
        <v>332</v>
      </c>
      <c r="B337" s="18">
        <f t="shared" ca="1" si="31"/>
        <v>-18.884701046812157</v>
      </c>
      <c r="C337" s="23">
        <f t="shared" ca="1" si="33"/>
        <v>0.99542806224656233</v>
      </c>
      <c r="D337" s="23">
        <f t="shared" ca="1" si="30"/>
        <v>0.98405771706012202</v>
      </c>
      <c r="E337" s="23">
        <f t="shared" ca="1" si="30"/>
        <v>0.96744447320391447</v>
      </c>
      <c r="F337" s="23">
        <f t="shared" ca="1" si="30"/>
        <v>0.94693810846440585</v>
      </c>
      <c r="G337" s="23">
        <f t="shared" ca="1" si="30"/>
        <v>0.92365442252992747</v>
      </c>
      <c r="H337" s="23">
        <f t="shared" ca="1" si="30"/>
        <v>0.89849320492344575</v>
      </c>
      <c r="I337" s="23">
        <f t="shared" ca="1" si="30"/>
        <v>0.87215945936387196</v>
      </c>
      <c r="J337" s="23">
        <f t="shared" ca="1" si="30"/>
        <v>0.8451980784647356</v>
      </c>
      <c r="K337" s="23">
        <f t="shared" ca="1" si="30"/>
        <v>0.81801773370228636</v>
      </c>
      <c r="L337" s="23">
        <f t="shared" ca="1" si="30"/>
        <v>0.79092421658649292</v>
      </c>
      <c r="M337" s="24">
        <f ca="1">C337*'Balance y flujos'!D$12</f>
        <v>7537.2384559505481</v>
      </c>
      <c r="N337" s="24">
        <f ca="1">D337*'Balance y flujos'!E$12</f>
        <v>7451.1438337000427</v>
      </c>
      <c r="O337" s="24">
        <f ca="1">E337*'Balance y flujos'!F$12</f>
        <v>7325.3507350119371</v>
      </c>
      <c r="P337" s="24">
        <f ca="1">F337*'Balance y flujos'!G$12</f>
        <v>7170.0794836092527</v>
      </c>
      <c r="Q337" s="24">
        <f ca="1">G337*'Balance y flujos'!H$12</f>
        <v>-916660.64377529873</v>
      </c>
      <c r="R337" s="24">
        <f ca="1">H337*'Balance y flujos'!I$12</f>
        <v>22771.216268769218</v>
      </c>
      <c r="S337" s="24">
        <f ca="1">I337*'Balance y flujos'!J$12</f>
        <v>22103.819551667846</v>
      </c>
      <c r="T337" s="24">
        <f ca="1">J337*'Balance y flujos'!K$12</f>
        <v>21420.51618109733</v>
      </c>
      <c r="U337" s="24">
        <f ca="1">K337*'Balance y flujos'!L$12</f>
        <v>20731.66343802269</v>
      </c>
      <c r="V337" s="24">
        <f ca="1">L337*'Balance y flujos'!M$12</f>
        <v>810969.22782242368</v>
      </c>
      <c r="W337" s="18">
        <f t="shared" ca="1" si="32"/>
        <v>10819.611994953942</v>
      </c>
      <c r="X337" s="18">
        <f ca="1">'Metrics and Escenarios'!$N$13-W337</f>
        <v>-7911.5652391471667</v>
      </c>
    </row>
    <row r="338" spans="1:24" x14ac:dyDescent="0.25">
      <c r="A338">
        <v>333</v>
      </c>
      <c r="B338" s="18">
        <f t="shared" ca="1" si="31"/>
        <v>52.876308554196463</v>
      </c>
      <c r="C338" s="23">
        <f t="shared" ca="1" si="33"/>
        <v>0.98831033926746314</v>
      </c>
      <c r="D338" s="23">
        <f t="shared" ca="1" si="30"/>
        <v>0.97003518977775161</v>
      </c>
      <c r="E338" s="23">
        <f t="shared" ca="1" si="30"/>
        <v>0.9468396250714699</v>
      </c>
      <c r="F338" s="23">
        <f t="shared" ca="1" si="30"/>
        <v>0.92014321999954052</v>
      </c>
      <c r="G338" s="23">
        <f t="shared" ca="1" si="30"/>
        <v>0.89110074912623527</v>
      </c>
      <c r="H338" s="23">
        <f t="shared" ca="1" si="30"/>
        <v>0.8606281570037303</v>
      </c>
      <c r="I338" s="23">
        <f t="shared" ca="1" si="30"/>
        <v>0.82943070404477748</v>
      </c>
      <c r="J338" s="23">
        <f t="shared" ca="1" si="30"/>
        <v>0.79804277964481229</v>
      </c>
      <c r="K338" s="23">
        <f t="shared" ca="1" si="30"/>
        <v>0.7668560519831501</v>
      </c>
      <c r="L338" s="23">
        <f t="shared" ca="1" si="30"/>
        <v>0.73615533281411372</v>
      </c>
      <c r="M338" s="24">
        <f ca="1">C338*'Balance y flujos'!D$12</f>
        <v>7483.3440788563439</v>
      </c>
      <c r="N338" s="24">
        <f ca="1">D338*'Balance y flujos'!E$12</f>
        <v>7344.9672691738569</v>
      </c>
      <c r="O338" s="24">
        <f ca="1">E338*'Balance y flujos'!F$12</f>
        <v>7169.3337814890674</v>
      </c>
      <c r="P338" s="24">
        <f ca="1">F338*'Balance y flujos'!G$12</f>
        <v>6967.1924328820605</v>
      </c>
      <c r="Q338" s="24">
        <f ca="1">G338*'Balance y flujos'!H$12</f>
        <v>-884353.46211557742</v>
      </c>
      <c r="R338" s="24">
        <f ca="1">H338*'Balance y flujos'!I$12</f>
        <v>21811.572733923993</v>
      </c>
      <c r="S338" s="24">
        <f ca="1">I338*'Balance y flujos'!J$12</f>
        <v>21020.911274860875</v>
      </c>
      <c r="T338" s="24">
        <f ca="1">J338*'Balance y flujos'!K$12</f>
        <v>20225.422549044317</v>
      </c>
      <c r="U338" s="24">
        <f ca="1">K338*'Balance y flujos'!L$12</f>
        <v>19435.032909581852</v>
      </c>
      <c r="V338" s="24">
        <f ca="1">L338*'Balance y flujos'!M$12</f>
        <v>754812.29337771225</v>
      </c>
      <c r="W338" s="18">
        <f t="shared" ca="1" si="32"/>
        <v>-18083.391708052717</v>
      </c>
      <c r="X338" s="18">
        <f ca="1">'Metrics and Escenarios'!$N$13-W338</f>
        <v>20991.438463859493</v>
      </c>
    </row>
    <row r="339" spans="1:24" x14ac:dyDescent="0.25">
      <c r="A339">
        <v>334</v>
      </c>
      <c r="B339" s="18">
        <f t="shared" ca="1" si="31"/>
        <v>86.991838039667513</v>
      </c>
      <c r="C339" s="23">
        <f t="shared" ca="1" si="33"/>
        <v>0.98494441100128949</v>
      </c>
      <c r="D339" s="23">
        <f t="shared" ca="1" si="30"/>
        <v>0.96343906557104597</v>
      </c>
      <c r="E339" s="23">
        <f t="shared" ca="1" si="30"/>
        <v>0.93719846567371234</v>
      </c>
      <c r="F339" s="23">
        <f t="shared" ca="1" si="30"/>
        <v>0.90767203647473527</v>
      </c>
      <c r="G339" s="23">
        <f t="shared" ca="1" si="30"/>
        <v>0.8760294687984207</v>
      </c>
      <c r="H339" s="23">
        <f t="shared" ca="1" si="30"/>
        <v>0.84319076048972474</v>
      </c>
      <c r="I339" s="23">
        <f t="shared" ca="1" si="30"/>
        <v>0.80985781569032644</v>
      </c>
      <c r="J339" s="23">
        <f t="shared" ca="1" si="30"/>
        <v>0.77655679405478517</v>
      </c>
      <c r="K339" s="23">
        <f t="shared" ca="1" si="30"/>
        <v>0.74366832115441939</v>
      </c>
      <c r="L339" s="23">
        <f t="shared" ca="1" si="30"/>
        <v>0.71146456780144962</v>
      </c>
      <c r="M339" s="24">
        <f ca="1">C339*'Balance y flujos'!D$12</f>
        <v>7457.8577529931581</v>
      </c>
      <c r="N339" s="24">
        <f ca="1">D339*'Balance y flujos'!E$12</f>
        <v>7295.0223631413674</v>
      </c>
      <c r="O339" s="24">
        <f ca="1">E339*'Balance y flujos'!F$12</f>
        <v>7096.3323059141021</v>
      </c>
      <c r="P339" s="24">
        <f ca="1">F339*'Balance y flujos'!G$12</f>
        <v>6872.7624206898827</v>
      </c>
      <c r="Q339" s="24">
        <f ca="1">G339*'Balance y flujos'!H$12</f>
        <v>-869396.2993598663</v>
      </c>
      <c r="R339" s="24">
        <f ca="1">H339*'Balance y flujos'!I$12</f>
        <v>21369.643151141521</v>
      </c>
      <c r="S339" s="24">
        <f ca="1">I339*'Balance y flujos'!J$12</f>
        <v>20524.860251568323</v>
      </c>
      <c r="T339" s="24">
        <f ca="1">J339*'Balance y flujos'!K$12</f>
        <v>19680.886405713271</v>
      </c>
      <c r="U339" s="24">
        <f ca="1">K339*'Balance y flujos'!L$12</f>
        <v>18847.368105229747</v>
      </c>
      <c r="V339" s="24">
        <f ca="1">L339*'Balance y flujos'!M$12</f>
        <v>729495.7709894065</v>
      </c>
      <c r="W339" s="18">
        <f t="shared" ca="1" si="32"/>
        <v>-30755.795614068513</v>
      </c>
      <c r="X339" s="18">
        <f ca="1">'Metrics and Escenarios'!$N$13-W339</f>
        <v>33663.842369875289</v>
      </c>
    </row>
    <row r="340" spans="1:24" x14ac:dyDescent="0.25">
      <c r="A340">
        <v>335</v>
      </c>
      <c r="B340" s="18">
        <f t="shared" ca="1" si="31"/>
        <v>-48.254452507252914</v>
      </c>
      <c r="C340" s="23">
        <f t="shared" ca="1" si="33"/>
        <v>0.9983559071242849</v>
      </c>
      <c r="D340" s="23">
        <f t="shared" ca="1" si="30"/>
        <v>0.98985503307887546</v>
      </c>
      <c r="E340" s="23">
        <f t="shared" ca="1" si="30"/>
        <v>0.97600621737862336</v>
      </c>
      <c r="F340" s="23">
        <f t="shared" ca="1" si="30"/>
        <v>0.95812824482822478</v>
      </c>
      <c r="G340" s="23">
        <f t="shared" ca="1" si="30"/>
        <v>0.93731825322582873</v>
      </c>
      <c r="H340" s="23">
        <f t="shared" ca="1" si="30"/>
        <v>0.91446664563900071</v>
      </c>
      <c r="I340" s="23">
        <f t="shared" ca="1" si="30"/>
        <v>0.89027561935850918</v>
      </c>
      <c r="J340" s="23">
        <f t="shared" ca="1" si="30"/>
        <v>0.86529181934264032</v>
      </c>
      <c r="K340" s="23">
        <f t="shared" ca="1" si="30"/>
        <v>0.83992851919899358</v>
      </c>
      <c r="L340" s="23">
        <f t="shared" ca="1" si="30"/>
        <v>0.81449794705491352</v>
      </c>
      <c r="M340" s="24">
        <f ca="1">C340*'Balance y flujos'!D$12</f>
        <v>7559.4076772558265</v>
      </c>
      <c r="N340" s="24">
        <f ca="1">D340*'Balance y flujos'!E$12</f>
        <v>7495.0402787522653</v>
      </c>
      <c r="O340" s="24">
        <f ca="1">E340*'Balance y flujos'!F$12</f>
        <v>7390.1790334004572</v>
      </c>
      <c r="P340" s="24">
        <f ca="1">F340*'Balance y flujos'!G$12</f>
        <v>7254.8095905125638</v>
      </c>
      <c r="Q340" s="24">
        <f ca="1">G340*'Balance y flujos'!H$12</f>
        <v>-930221.01390575804</v>
      </c>
      <c r="R340" s="24">
        <f ca="1">H340*'Balance y flujos'!I$12</f>
        <v>23176.043674360179</v>
      </c>
      <c r="S340" s="24">
        <f ca="1">I340*'Balance y flujos'!J$12</f>
        <v>22562.951568400971</v>
      </c>
      <c r="T340" s="24">
        <f ca="1">J340*'Balance y flujos'!K$12</f>
        <v>21929.767577404062</v>
      </c>
      <c r="U340" s="24">
        <f ca="1">K340*'Balance y flujos'!L$12</f>
        <v>21286.96561774996</v>
      </c>
      <c r="V340" s="24">
        <f ca="1">L340*'Balance y flujos'!M$12</f>
        <v>835140.40578606911</v>
      </c>
      <c r="W340" s="18">
        <f t="shared" ca="1" si="32"/>
        <v>23574.556898147333</v>
      </c>
      <c r="X340" s="18">
        <f ca="1">'Metrics and Escenarios'!$N$13-W340</f>
        <v>-20666.510142340558</v>
      </c>
    </row>
    <row r="341" spans="1:24" x14ac:dyDescent="0.25">
      <c r="A341">
        <v>336</v>
      </c>
      <c r="B341" s="18">
        <f t="shared" ca="1" si="31"/>
        <v>-62.361802468640434</v>
      </c>
      <c r="C341" s="23">
        <f t="shared" ca="1" si="33"/>
        <v>0.99976531665899682</v>
      </c>
      <c r="D341" s="23">
        <f t="shared" ca="1" si="30"/>
        <v>0.99265182302550159</v>
      </c>
      <c r="E341" s="23">
        <f t="shared" ca="1" si="30"/>
        <v>0.98014562900118973</v>
      </c>
      <c r="F341" s="23">
        <f t="shared" ca="1" si="30"/>
        <v>0.96355018847512852</v>
      </c>
      <c r="G341" s="23">
        <f t="shared" ca="1" si="30"/>
        <v>0.94395316428100273</v>
      </c>
      <c r="H341" s="23">
        <f t="shared" ca="1" si="30"/>
        <v>0.9222399179090861</v>
      </c>
      <c r="I341" s="23">
        <f t="shared" ca="1" si="30"/>
        <v>0.89911077257590089</v>
      </c>
      <c r="J341" s="23">
        <f t="shared" ca="1" si="30"/>
        <v>0.8751127134286415</v>
      </c>
      <c r="K341" s="23">
        <f t="shared" ca="1" si="30"/>
        <v>0.85066075556912168</v>
      </c>
      <c r="L341" s="23">
        <f t="shared" ca="1" si="30"/>
        <v>0.82606978671701126</v>
      </c>
      <c r="M341" s="24">
        <f ca="1">C341*'Balance y flujos'!D$12</f>
        <v>7570.0795240201614</v>
      </c>
      <c r="N341" s="24">
        <f ca="1">D341*'Balance y flujos'!E$12</f>
        <v>7516.217170924012</v>
      </c>
      <c r="O341" s="24">
        <f ca="1">E341*'Balance y flujos'!F$12</f>
        <v>7421.5220642531358</v>
      </c>
      <c r="P341" s="24">
        <f ca="1">F341*'Balance y flujos'!G$12</f>
        <v>7295.8637698263447</v>
      </c>
      <c r="Q341" s="24">
        <f ca="1">G341*'Balance y flujos'!H$12</f>
        <v>-936805.68636644841</v>
      </c>
      <c r="R341" s="24">
        <f ca="1">H341*'Balance y flujos'!I$12</f>
        <v>23373.047795268609</v>
      </c>
      <c r="S341" s="24">
        <f ca="1">I341*'Balance y flujos'!J$12</f>
        <v>22786.867768967095</v>
      </c>
      <c r="T341" s="24">
        <f ca="1">J341*'Balance y flujos'!K$12</f>
        <v>22178.66618004187</v>
      </c>
      <c r="U341" s="24">
        <f ca="1">K341*'Balance y flujos'!L$12</f>
        <v>21558.961080923844</v>
      </c>
      <c r="V341" s="24">
        <f ca="1">L341*'Balance y flujos'!M$12</f>
        <v>847005.51963447034</v>
      </c>
      <c r="W341" s="18">
        <f t="shared" ca="1" si="32"/>
        <v>29901.058622246841</v>
      </c>
      <c r="X341" s="18">
        <f ca="1">'Metrics and Escenarios'!$N$13-W341</f>
        <v>-26993.011866440065</v>
      </c>
    </row>
    <row r="342" spans="1:24" x14ac:dyDescent="0.25">
      <c r="A342">
        <v>337</v>
      </c>
      <c r="B342" s="18">
        <f t="shared" ca="1" si="31"/>
        <v>-342.3144791174351</v>
      </c>
      <c r="C342" s="23">
        <f t="shared" ca="1" si="33"/>
        <v>1.0281494715269659</v>
      </c>
      <c r="D342" s="23">
        <f t="shared" ca="1" si="30"/>
        <v>1.0498163325762722</v>
      </c>
      <c r="E342" s="23">
        <f t="shared" ca="1" si="30"/>
        <v>1.0660195718491117</v>
      </c>
      <c r="F342" s="23">
        <f t="shared" ca="1" si="30"/>
        <v>1.07772287691002</v>
      </c>
      <c r="G342" s="23">
        <f t="shared" ca="1" si="30"/>
        <v>1.0857789005687353</v>
      </c>
      <c r="H342" s="23">
        <f t="shared" ca="1" si="30"/>
        <v>1.0909203866505679</v>
      </c>
      <c r="I342" s="23">
        <f t="shared" ca="1" si="30"/>
        <v>1.0937562129678016</v>
      </c>
      <c r="J342" s="23">
        <f t="shared" ca="1" si="30"/>
        <v>1.0947867065386663</v>
      </c>
      <c r="K342" s="23">
        <f t="shared" ca="1" si="30"/>
        <v>1.0944101441562659</v>
      </c>
      <c r="L342" s="23">
        <f t="shared" ca="1" si="30"/>
        <v>1.092945838792883</v>
      </c>
      <c r="M342" s="24">
        <f ca="1">C342*'Balance y flujos'!D$12</f>
        <v>7785.0002719119575</v>
      </c>
      <c r="N342" s="24">
        <f ca="1">D342*'Balance y flujos'!E$12</f>
        <v>7949.0586348558354</v>
      </c>
      <c r="O342" s="24">
        <f ca="1">E342*'Balance y flujos'!F$12</f>
        <v>8071.7472376691685</v>
      </c>
      <c r="P342" s="24">
        <f ca="1">F342*'Balance y flujos'!G$12</f>
        <v>8160.3629843136005</v>
      </c>
      <c r="Q342" s="24">
        <f ca="1">G342*'Balance y flujos'!H$12</f>
        <v>-1077557.5385292158</v>
      </c>
      <c r="R342" s="24">
        <f ca="1">H342*'Balance y flujos'!I$12</f>
        <v>27648.048889302387</v>
      </c>
      <c r="S342" s="24">
        <f ca="1">I342*'Balance y flujos'!J$12</f>
        <v>27719.919454395749</v>
      </c>
      <c r="T342" s="24">
        <f ca="1">J342*'Balance y flujos'!K$12</f>
        <v>27746.036059214966</v>
      </c>
      <c r="U342" s="24">
        <f ca="1">K342*'Balance y flujos'!L$12</f>
        <v>27736.492544137353</v>
      </c>
      <c r="V342" s="24">
        <f ca="1">L342*'Balance y flujos'!M$12</f>
        <v>1120645.2203005312</v>
      </c>
      <c r="W342" s="18">
        <f t="shared" ca="1" si="32"/>
        <v>185904.34784711653</v>
      </c>
      <c r="X342" s="18">
        <f ca="1">'Metrics and Escenarios'!$N$13-W342</f>
        <v>-182996.30109130975</v>
      </c>
    </row>
    <row r="343" spans="1:24" x14ac:dyDescent="0.25">
      <c r="A343">
        <v>338</v>
      </c>
      <c r="B343" s="18">
        <f t="shared" ca="1" si="31"/>
        <v>258.7893391642483</v>
      </c>
      <c r="C343" s="23">
        <f t="shared" ca="1" si="33"/>
        <v>0.96816783347368507</v>
      </c>
      <c r="D343" s="23">
        <f t="shared" ca="1" si="30"/>
        <v>0.93089802902272023</v>
      </c>
      <c r="E343" s="23">
        <f t="shared" ca="1" si="30"/>
        <v>0.89011958525617718</v>
      </c>
      <c r="F343" s="23">
        <f t="shared" ca="1" si="30"/>
        <v>0.84739261189329929</v>
      </c>
      <c r="G343" s="23">
        <f t="shared" ca="1" si="30"/>
        <v>0.8039209793748705</v>
      </c>
      <c r="H343" s="23">
        <f t="shared" ca="1" si="30"/>
        <v>0.76060541844598628</v>
      </c>
      <c r="I343" s="23">
        <f t="shared" ca="1" si="30"/>
        <v>0.71809397528831043</v>
      </c>
      <c r="J343" s="23">
        <f t="shared" ca="1" si="30"/>
        <v>0.67683788278140156</v>
      </c>
      <c r="K343" s="23">
        <f t="shared" ca="1" si="30"/>
        <v>0.63713233389904111</v>
      </c>
      <c r="L343" s="23">
        <f t="shared" ca="1" si="30"/>
        <v>0.59915966541091104</v>
      </c>
      <c r="M343" s="24">
        <f ca="1">C343*'Balance y flujos'!D$12</f>
        <v>7330.8279151815586</v>
      </c>
      <c r="N343" s="24">
        <f ca="1">D343*'Balance y flujos'!E$12</f>
        <v>7048.626303626038</v>
      </c>
      <c r="O343" s="24">
        <f ca="1">E343*'Balance y flujos'!F$12</f>
        <v>6739.8577786184778</v>
      </c>
      <c r="P343" s="24">
        <f ca="1">F343*'Balance y flujos'!G$12</f>
        <v>6416.335267096907</v>
      </c>
      <c r="Q343" s="24">
        <f ca="1">G343*'Balance y flujos'!H$12</f>
        <v>-797833.80507157184</v>
      </c>
      <c r="R343" s="24">
        <f ca="1">H343*'Balance y flujos'!I$12</f>
        <v>19276.618213386453</v>
      </c>
      <c r="S343" s="24">
        <f ca="1">I343*'Balance y flujos'!J$12</f>
        <v>18199.217448710213</v>
      </c>
      <c r="T343" s="24">
        <f ca="1">J343*'Balance y flujos'!K$12</f>
        <v>17153.632017756157</v>
      </c>
      <c r="U343" s="24">
        <f ca="1">K343*'Balance y flujos'!L$12</f>
        <v>16147.343227016274</v>
      </c>
      <c r="V343" s="24">
        <f ca="1">L343*'Balance y flujos'!M$12</f>
        <v>614344.63759081496</v>
      </c>
      <c r="W343" s="18">
        <f t="shared" ca="1" si="32"/>
        <v>-85176.709309364785</v>
      </c>
      <c r="X343" s="18">
        <f ca="1">'Metrics and Escenarios'!$N$13-W343</f>
        <v>88084.756065171561</v>
      </c>
    </row>
    <row r="344" spans="1:24" x14ac:dyDescent="0.25">
      <c r="A344">
        <v>339</v>
      </c>
      <c r="B344" s="18">
        <f t="shared" ca="1" si="31"/>
        <v>226.85739634692098</v>
      </c>
      <c r="C344" s="23">
        <f t="shared" ca="1" si="33"/>
        <v>0.97126432267799157</v>
      </c>
      <c r="D344" s="23">
        <f t="shared" ca="1" si="30"/>
        <v>0.93686212981060468</v>
      </c>
      <c r="E344" s="23">
        <f t="shared" ca="1" si="30"/>
        <v>0.89868753272442392</v>
      </c>
      <c r="F344" s="23">
        <f t="shared" ca="1" si="30"/>
        <v>0.85828558754606821</v>
      </c>
      <c r="G344" s="23">
        <f t="shared" ca="1" si="30"/>
        <v>0.81685937089591143</v>
      </c>
      <c r="H344" s="23">
        <f t="shared" ca="1" si="30"/>
        <v>0.7753184785997087</v>
      </c>
      <c r="I344" s="23">
        <f t="shared" ca="1" si="30"/>
        <v>0.73432580434340333</v>
      </c>
      <c r="J344" s="23">
        <f t="shared" ca="1" si="30"/>
        <v>0.69435081809115828</v>
      </c>
      <c r="K344" s="23">
        <f t="shared" ca="1" si="30"/>
        <v>0.65570836730107385</v>
      </c>
      <c r="L344" s="23">
        <f t="shared" ca="1" si="30"/>
        <v>0.61860074135322385</v>
      </c>
      <c r="M344" s="24">
        <f ca="1">C344*'Balance y flujos'!D$12</f>
        <v>7354.2740871293954</v>
      </c>
      <c r="N344" s="24">
        <f ca="1">D344*'Balance y flujos'!E$12</f>
        <v>7093.7856190186085</v>
      </c>
      <c r="O344" s="24">
        <f ca="1">E344*'Balance y flujos'!F$12</f>
        <v>6804.733047455572</v>
      </c>
      <c r="P344" s="24">
        <f ca="1">F344*'Balance y flujos'!G$12</f>
        <v>6498.8153157349634</v>
      </c>
      <c r="Q344" s="24">
        <f ca="1">G344*'Balance y flujos'!H$12</f>
        <v>-810674.22894851153</v>
      </c>
      <c r="R344" s="24">
        <f ca="1">H344*'Balance y flujos'!I$12</f>
        <v>19649.502808283716</v>
      </c>
      <c r="S344" s="24">
        <f ca="1">I344*'Balance y flujos'!J$12</f>
        <v>18610.593392151772</v>
      </c>
      <c r="T344" s="24">
        <f ca="1">J344*'Balance y flujos'!K$12</f>
        <v>17597.476039340509</v>
      </c>
      <c r="U344" s="24">
        <f ca="1">K344*'Balance y flujos'!L$12</f>
        <v>16618.130175315575</v>
      </c>
      <c r="V344" s="24">
        <f ca="1">L344*'Balance y flujos'!M$12</f>
        <v>634278.42393133021</v>
      </c>
      <c r="W344" s="18">
        <f t="shared" ca="1" si="32"/>
        <v>-76168.494532751385</v>
      </c>
      <c r="X344" s="18">
        <f ca="1">'Metrics and Escenarios'!$N$13-W344</f>
        <v>79076.541288558161</v>
      </c>
    </row>
    <row r="345" spans="1:24" x14ac:dyDescent="0.25">
      <c r="A345">
        <v>340</v>
      </c>
      <c r="B345" s="18">
        <f t="shared" ca="1" si="31"/>
        <v>2.2735222628198897</v>
      </c>
      <c r="C345" s="23">
        <f t="shared" ca="1" si="33"/>
        <v>0.99332413987145196</v>
      </c>
      <c r="D345" s="23">
        <f t="shared" ca="1" si="30"/>
        <v>0.97990233273046246</v>
      </c>
      <c r="E345" s="23">
        <f t="shared" ca="1" si="30"/>
        <v>0.96132309950422445</v>
      </c>
      <c r="F345" s="23">
        <f t="shared" ca="1" si="30"/>
        <v>0.938957715104076</v>
      </c>
      <c r="G345" s="23">
        <f t="shared" ca="1" si="30"/>
        <v>0.9139344840731406</v>
      </c>
      <c r="H345" s="23">
        <f t="shared" ca="1" si="30"/>
        <v>0.88715898878250421</v>
      </c>
      <c r="I345" s="23">
        <f t="shared" ca="1" si="30"/>
        <v>0.85933730542711551</v>
      </c>
      <c r="J345" s="23">
        <f t="shared" ca="1" si="30"/>
        <v>0.8310121649052743</v>
      </c>
      <c r="K345" s="23">
        <f t="shared" ca="1" si="30"/>
        <v>0.80258808701548356</v>
      </c>
      <c r="L345" s="23">
        <f t="shared" ca="1" si="30"/>
        <v>0.77436546005929918</v>
      </c>
      <c r="M345" s="24">
        <f ca="1">C345*'Balance y flujos'!D$12</f>
        <v>7521.3078576125554</v>
      </c>
      <c r="N345" s="24">
        <f ca="1">D345*'Balance y flujos'!E$12</f>
        <v>7419.6798598011374</v>
      </c>
      <c r="O345" s="24">
        <f ca="1">E345*'Balance y flujos'!F$12</f>
        <v>7279.0005716978558</v>
      </c>
      <c r="P345" s="24">
        <f ca="1">F345*'Balance y flujos'!G$12</f>
        <v>7109.6530901706965</v>
      </c>
      <c r="Q345" s="24">
        <f ca="1">G345*'Balance y flujos'!H$12</f>
        <v>-907014.30329781794</v>
      </c>
      <c r="R345" s="24">
        <f ca="1">H345*'Balance y flujos'!I$12</f>
        <v>22483.96436127778</v>
      </c>
      <c r="S345" s="24">
        <f ca="1">I345*'Balance y flujos'!J$12</f>
        <v>21778.857672462305</v>
      </c>
      <c r="T345" s="24">
        <f ca="1">J345*'Balance y flujos'!K$12</f>
        <v>21060.991474775168</v>
      </c>
      <c r="U345" s="24">
        <f ca="1">K345*'Balance y flujos'!L$12</f>
        <v>20340.617829964005</v>
      </c>
      <c r="V345" s="24">
        <f ca="1">L345*'Balance y flujos'!M$12</f>
        <v>793990.80977307656</v>
      </c>
      <c r="W345" s="18">
        <f t="shared" ca="1" si="32"/>
        <v>1970.5791930201231</v>
      </c>
      <c r="X345" s="18">
        <f ca="1">'Metrics and Escenarios'!$N$13-W345</f>
        <v>937.46756278665271</v>
      </c>
    </row>
    <row r="346" spans="1:24" x14ac:dyDescent="0.25">
      <c r="A346">
        <v>341</v>
      </c>
      <c r="B346" s="18">
        <f t="shared" ca="1" si="31"/>
        <v>61.104643185360395</v>
      </c>
      <c r="C346" s="23">
        <f t="shared" ca="1" si="33"/>
        <v>0.98749745892680663</v>
      </c>
      <c r="D346" s="23">
        <f t="shared" ca="1" si="30"/>
        <v>0.96844014776257459</v>
      </c>
      <c r="E346" s="23">
        <f t="shared" ca="1" si="30"/>
        <v>0.94450523349696835</v>
      </c>
      <c r="F346" s="23">
        <f t="shared" ca="1" si="30"/>
        <v>0.91711969990690823</v>
      </c>
      <c r="G346" s="23">
        <f t="shared" ca="1" si="30"/>
        <v>0.88744214276921329</v>
      </c>
      <c r="H346" s="23">
        <f t="shared" ca="1" si="30"/>
        <v>0.85638970634851375</v>
      </c>
      <c r="I346" s="23">
        <f t="shared" ca="1" si="30"/>
        <v>0.82466705276506402</v>
      </c>
      <c r="J346" s="23">
        <f t="shared" ca="1" si="30"/>
        <v>0.79280678153687856</v>
      </c>
      <c r="K346" s="23">
        <f t="shared" ca="1" si="30"/>
        <v>0.76119807453139432</v>
      </c>
      <c r="L346" s="23">
        <f t="shared" ca="1" si="30"/>
        <v>0.73012285306219238</v>
      </c>
      <c r="M346" s="24">
        <f ca="1">C346*'Balance y flujos'!D$12</f>
        <v>7477.189065554976</v>
      </c>
      <c r="N346" s="24">
        <f ca="1">D346*'Balance y flujos'!E$12</f>
        <v>7332.8898399033624</v>
      </c>
      <c r="O346" s="24">
        <f ca="1">E346*'Balance y flujos'!F$12</f>
        <v>7151.6581034427099</v>
      </c>
      <c r="P346" s="24">
        <f ca="1">F346*'Balance y flujos'!G$12</f>
        <v>6944.2987725776738</v>
      </c>
      <c r="Q346" s="24">
        <f ca="1">G346*'Balance y flujos'!H$12</f>
        <v>-880722.55820092699</v>
      </c>
      <c r="R346" s="24">
        <f ca="1">H346*'Balance y flujos'!I$12</f>
        <v>21704.154362827168</v>
      </c>
      <c r="S346" s="24">
        <f ca="1">I346*'Balance y flujos'!J$12</f>
        <v>20900.182333423196</v>
      </c>
      <c r="T346" s="24">
        <f ca="1">J346*'Balance y flujos'!K$12</f>
        <v>20092.72255237736</v>
      </c>
      <c r="U346" s="24">
        <f ca="1">K346*'Balance y flujos'!L$12</f>
        <v>19291.638360249977</v>
      </c>
      <c r="V346" s="24">
        <f ca="1">L346*'Balance y flujos'!M$12</f>
        <v>748626.92777165724</v>
      </c>
      <c r="W346" s="18">
        <f t="shared" ca="1" si="32"/>
        <v>-21200.897038913332</v>
      </c>
      <c r="X346" s="18">
        <f ca="1">'Metrics and Escenarios'!$N$13-W346</f>
        <v>24108.943794720108</v>
      </c>
    </row>
    <row r="347" spans="1:24" x14ac:dyDescent="0.25">
      <c r="A347">
        <v>342</v>
      </c>
      <c r="B347" s="18">
        <f t="shared" ca="1" si="31"/>
        <v>41.482874216229455</v>
      </c>
      <c r="C347" s="23">
        <f t="shared" ca="1" si="33"/>
        <v>0.98943700587128203</v>
      </c>
      <c r="D347" s="23">
        <f t="shared" ca="1" si="30"/>
        <v>0.97224811655185528</v>
      </c>
      <c r="E347" s="23">
        <f t="shared" ca="1" si="30"/>
        <v>0.95008148883861021</v>
      </c>
      <c r="F347" s="23">
        <f t="shared" ca="1" si="30"/>
        <v>0.92434622660435073</v>
      </c>
      <c r="G347" s="23">
        <f t="shared" ca="1" si="30"/>
        <v>0.89619158482107231</v>
      </c>
      <c r="H347" s="23">
        <f t="shared" ca="1" si="30"/>
        <v>0.86653161846172</v>
      </c>
      <c r="I347" s="23">
        <f t="shared" ca="1" si="30"/>
        <v>0.83607219812543287</v>
      </c>
      <c r="J347" s="23">
        <f t="shared" ca="1" si="30"/>
        <v>0.80534998914715561</v>
      </c>
      <c r="K347" s="23">
        <f t="shared" ca="1" si="30"/>
        <v>0.77475991787515464</v>
      </c>
      <c r="L347" s="23">
        <f t="shared" ca="1" si="30"/>
        <v>0.74459063252888569</v>
      </c>
      <c r="M347" s="24">
        <f ca="1">C347*'Balance y flujos'!D$12</f>
        <v>7491.8750367180037</v>
      </c>
      <c r="N347" s="24">
        <f ca="1">D347*'Balance y flujos'!E$12</f>
        <v>7361.7232331802707</v>
      </c>
      <c r="O347" s="24">
        <f ca="1">E347*'Balance y flujos'!F$12</f>
        <v>7193.880708767264</v>
      </c>
      <c r="P347" s="24">
        <f ca="1">F347*'Balance y flujos'!G$12</f>
        <v>6999.016995815211</v>
      </c>
      <c r="Q347" s="24">
        <f ca="1">G347*'Balance y flujos'!H$12</f>
        <v>-889405.75073300395</v>
      </c>
      <c r="R347" s="24">
        <f ca="1">H347*'Balance y flujos'!I$12</f>
        <v>21961.188776491261</v>
      </c>
      <c r="S347" s="24">
        <f ca="1">I347*'Balance y flujos'!J$12</f>
        <v>21189.231855617232</v>
      </c>
      <c r="T347" s="24">
        <f ca="1">J347*'Balance y flujos'!K$12</f>
        <v>20410.614876584783</v>
      </c>
      <c r="U347" s="24">
        <f ca="1">K347*'Balance y flujos'!L$12</f>
        <v>19635.346766826347</v>
      </c>
      <c r="V347" s="24">
        <f ca="1">L347*'Balance y flujos'!M$12</f>
        <v>763461.37549289013</v>
      </c>
      <c r="W347" s="18">
        <f t="shared" ca="1" si="32"/>
        <v>-13701.496990113519</v>
      </c>
      <c r="X347" s="18">
        <f ca="1">'Metrics and Escenarios'!$N$13-W347</f>
        <v>16609.543745920295</v>
      </c>
    </row>
    <row r="348" spans="1:24" x14ac:dyDescent="0.25">
      <c r="A348">
        <v>343</v>
      </c>
      <c r="B348" s="18">
        <f t="shared" ca="1" si="31"/>
        <v>-133.9289207053798</v>
      </c>
      <c r="C348" s="23">
        <f t="shared" ca="1" si="33"/>
        <v>1.0069460133614279</v>
      </c>
      <c r="D348" s="23">
        <f t="shared" ca="1" si="30"/>
        <v>1.0069622403167577</v>
      </c>
      <c r="E348" s="23">
        <f t="shared" ca="1" si="30"/>
        <v>1.0014170211621449</v>
      </c>
      <c r="F348" s="23">
        <f t="shared" ca="1" si="30"/>
        <v>0.9915322000640775</v>
      </c>
      <c r="G348" s="23">
        <f t="shared" ca="1" si="30"/>
        <v>0.97834279027174864</v>
      </c>
      <c r="H348" s="23">
        <f t="shared" ca="1" si="30"/>
        <v>0.96270369534711298</v>
      </c>
      <c r="I348" s="23">
        <f t="shared" ca="1" si="30"/>
        <v>0.94530084109392176</v>
      </c>
      <c r="J348" s="23">
        <f t="shared" ca="1" si="30"/>
        <v>0.92667822225487517</v>
      </c>
      <c r="K348" s="23">
        <f t="shared" ca="1" si="30"/>
        <v>0.90725523240702521</v>
      </c>
      <c r="L348" s="23">
        <f t="shared" ca="1" si="30"/>
        <v>0.88735610743733428</v>
      </c>
      <c r="M348" s="24">
        <f ca="1">C348*'Balance y flujos'!D$12</f>
        <v>7624.4507291114987</v>
      </c>
      <c r="N348" s="24">
        <f ca="1">D348*'Balance y flujos'!E$12</f>
        <v>7624.5735972888933</v>
      </c>
      <c r="O348" s="24">
        <f ca="1">E348*'Balance y flujos'!F$12</f>
        <v>7582.5859935192211</v>
      </c>
      <c r="P348" s="24">
        <f ca="1">F348*'Balance y flujos'!G$12</f>
        <v>7507.7395465118925</v>
      </c>
      <c r="Q348" s="24">
        <f ca="1">G348*'Balance y flujos'!H$12</f>
        <v>-970934.91904367029</v>
      </c>
      <c r="R348" s="24">
        <f ca="1">H348*'Balance y flujos'!I$12</f>
        <v>24398.552965528812</v>
      </c>
      <c r="S348" s="24">
        <f ca="1">I348*'Balance y flujos'!J$12</f>
        <v>23957.498814287843</v>
      </c>
      <c r="T348" s="24">
        <f ca="1">J348*'Balance y flujos'!K$12</f>
        <v>23485.531214810097</v>
      </c>
      <c r="U348" s="24">
        <f ca="1">K348*'Balance y flujos'!L$12</f>
        <v>22993.279186650147</v>
      </c>
      <c r="V348" s="24">
        <f ca="1">L348*'Balance y flujos'!M$12</f>
        <v>909845.06753090606</v>
      </c>
      <c r="W348" s="18">
        <f t="shared" ca="1" si="32"/>
        <v>64084.360534944222</v>
      </c>
      <c r="X348" s="18">
        <f ca="1">'Metrics and Escenarios'!$N$13-W348</f>
        <v>-61176.313779137447</v>
      </c>
    </row>
    <row r="349" spans="1:24" x14ac:dyDescent="0.25">
      <c r="A349">
        <v>344</v>
      </c>
      <c r="B349" s="18">
        <f t="shared" ca="1" si="31"/>
        <v>17.209426080753769</v>
      </c>
      <c r="C349" s="23">
        <f t="shared" ca="1" si="33"/>
        <v>0.99184162789854902</v>
      </c>
      <c r="D349" s="23">
        <f t="shared" ca="1" si="30"/>
        <v>0.97697955493812405</v>
      </c>
      <c r="E349" s="23">
        <f t="shared" ca="1" si="30"/>
        <v>0.9570252666919461</v>
      </c>
      <c r="F349" s="23">
        <f t="shared" ca="1" si="30"/>
        <v>0.93336476604091756</v>
      </c>
      <c r="G349" s="23">
        <f t="shared" ca="1" si="30"/>
        <v>0.90713468717843604</v>
      </c>
      <c r="H349" s="23">
        <f t="shared" ca="1" si="30"/>
        <v>0.879244193342129</v>
      </c>
      <c r="I349" s="23">
        <f t="shared" ca="1" si="30"/>
        <v>0.85039962362743582</v>
      </c>
      <c r="J349" s="23">
        <f t="shared" ca="1" si="30"/>
        <v>0.82114171774678391</v>
      </c>
      <c r="K349" s="23">
        <f t="shared" ca="1" si="30"/>
        <v>0.79187163471276312</v>
      </c>
      <c r="L349" s="23">
        <f t="shared" ca="1" si="30"/>
        <v>0.76288555680512304</v>
      </c>
      <c r="M349" s="24">
        <f ca="1">C349*'Balance y flujos'!D$12</f>
        <v>7510.0824896755166</v>
      </c>
      <c r="N349" s="24">
        <f ca="1">D349*'Balance y flujos'!E$12</f>
        <v>7397.5490057393245</v>
      </c>
      <c r="O349" s="24">
        <f ca="1">E349*'Balance y flujos'!F$12</f>
        <v>7246.4579983281219</v>
      </c>
      <c r="P349" s="24">
        <f ca="1">F349*'Balance y flujos'!G$12</f>
        <v>7067.3040823821575</v>
      </c>
      <c r="Q349" s="24">
        <f ca="1">G349*'Balance y flujos'!H$12</f>
        <v>-900265.99348951492</v>
      </c>
      <c r="R349" s="24">
        <f ca="1">H349*'Balance y flujos'!I$12</f>
        <v>22283.373507937704</v>
      </c>
      <c r="S349" s="24">
        <f ca="1">I349*'Balance y flujos'!J$12</f>
        <v>21552.343009817429</v>
      </c>
      <c r="T349" s="24">
        <f ca="1">J349*'Balance y flujos'!K$12</f>
        <v>20810.837009851202</v>
      </c>
      <c r="U349" s="24">
        <f ca="1">K349*'Balance y flujos'!L$12</f>
        <v>20069.02239475981</v>
      </c>
      <c r="V349" s="24">
        <f ca="1">L349*'Balance y flujos'!M$12</f>
        <v>782219.96234891342</v>
      </c>
      <c r="W349" s="18">
        <f t="shared" ca="1" si="32"/>
        <v>-4109.0616421102313</v>
      </c>
      <c r="X349" s="18">
        <f ca="1">'Metrics and Escenarios'!$N$13-W349</f>
        <v>7017.1083979170071</v>
      </c>
    </row>
    <row r="350" spans="1:24" x14ac:dyDescent="0.25">
      <c r="A350">
        <v>345</v>
      </c>
      <c r="B350" s="18">
        <f t="shared" ca="1" si="31"/>
        <v>124.72160821714655</v>
      </c>
      <c r="C350" s="23">
        <f t="shared" ca="1" si="33"/>
        <v>0.98123524008324958</v>
      </c>
      <c r="D350" s="23">
        <f t="shared" ca="1" si="30"/>
        <v>0.9561963595968983</v>
      </c>
      <c r="E350" s="23">
        <f t="shared" ca="1" si="30"/>
        <v>0.92665019107260538</v>
      </c>
      <c r="F350" s="23">
        <f t="shared" ca="1" si="30"/>
        <v>0.89407638376304843</v>
      </c>
      <c r="G350" s="23">
        <f t="shared" ca="1" si="30"/>
        <v>0.85965818029365992</v>
      </c>
      <c r="H350" s="23">
        <f t="shared" ca="1" si="30"/>
        <v>0.82431715932499061</v>
      </c>
      <c r="I350" s="23">
        <f t="shared" ca="1" si="30"/>
        <v>0.78874877199116289</v>
      </c>
      <c r="J350" s="23">
        <f t="shared" ca="1" si="30"/>
        <v>0.75346756010720473</v>
      </c>
      <c r="K350" s="23">
        <f t="shared" ca="1" si="30"/>
        <v>0.71883966624914775</v>
      </c>
      <c r="L350" s="23">
        <f t="shared" ca="1" si="30"/>
        <v>0.68512126159199704</v>
      </c>
      <c r="M350" s="24">
        <f ca="1">C350*'Balance y flujos'!D$12</f>
        <v>7429.7724430210365</v>
      </c>
      <c r="N350" s="24">
        <f ca="1">D350*'Balance y flujos'!E$12</f>
        <v>7240.1816327421402</v>
      </c>
      <c r="O350" s="24">
        <f ca="1">E350*'Balance y flujos'!F$12</f>
        <v>7016.4622841789742</v>
      </c>
      <c r="P350" s="24">
        <f ca="1">F350*'Balance y flujos'!G$12</f>
        <v>6769.8180891617931</v>
      </c>
      <c r="Q350" s="24">
        <f ca="1">G350*'Balance y flujos'!H$12</f>
        <v>-853148.97190259001</v>
      </c>
      <c r="R350" s="24">
        <f ca="1">H350*'Balance y flujos'!I$12</f>
        <v>20891.314710216615</v>
      </c>
      <c r="S350" s="24">
        <f ca="1">I350*'Balance y flujos'!J$12</f>
        <v>19989.8772414948</v>
      </c>
      <c r="T350" s="24">
        <f ca="1">J350*'Balance y flujos'!K$12</f>
        <v>19095.717884883601</v>
      </c>
      <c r="U350" s="24">
        <f ca="1">K350*'Balance y flujos'!L$12</f>
        <v>18218.116078155428</v>
      </c>
      <c r="V350" s="24">
        <f ca="1">L350*'Balance y flujos'!M$12</f>
        <v>702484.8257598225</v>
      </c>
      <c r="W350" s="18">
        <f t="shared" ca="1" si="32"/>
        <v>-44012.885778913042</v>
      </c>
      <c r="X350" s="18">
        <f ca="1">'Metrics and Escenarios'!$N$13-W350</f>
        <v>46920.932534719817</v>
      </c>
    </row>
    <row r="351" spans="1:24" x14ac:dyDescent="0.25">
      <c r="A351">
        <v>346</v>
      </c>
      <c r="B351" s="18">
        <f t="shared" ca="1" si="31"/>
        <v>-256.99786444726954</v>
      </c>
      <c r="C351" s="23">
        <f t="shared" ca="1" si="33"/>
        <v>1.0194149612223768</v>
      </c>
      <c r="D351" s="23">
        <f t="shared" ca="1" si="30"/>
        <v>1.0320549425826886</v>
      </c>
      <c r="E351" s="23">
        <f t="shared" ca="1" si="30"/>
        <v>1.039081033876885</v>
      </c>
      <c r="F351" s="23">
        <f t="shared" ca="1" si="30"/>
        <v>1.0415643045484149</v>
      </c>
      <c r="G351" s="23">
        <f t="shared" ca="1" si="30"/>
        <v>1.0404354243715597</v>
      </c>
      <c r="H351" s="23">
        <f t="shared" ca="1" si="30"/>
        <v>1.0364814568387377</v>
      </c>
      <c r="I351" s="23">
        <f t="shared" ca="1" si="30"/>
        <v>1.0303475874241617</v>
      </c>
      <c r="J351" s="23">
        <f t="shared" ca="1" si="30"/>
        <v>1.0225569088973936</v>
      </c>
      <c r="K351" s="23">
        <f t="shared" ca="1" si="30"/>
        <v>1.0135211792079111</v>
      </c>
      <c r="L351" s="23">
        <f t="shared" ca="1" si="30"/>
        <v>1.0035663849702616</v>
      </c>
      <c r="M351" s="24">
        <f ca="1">C351*'Balance y flujos'!D$12</f>
        <v>7718.863813177747</v>
      </c>
      <c r="N351" s="24">
        <f ca="1">D351*'Balance y flujos'!E$12</f>
        <v>7814.5719383600181</v>
      </c>
      <c r="O351" s="24">
        <f ca="1">E351*'Balance y flujos'!F$12</f>
        <v>7867.7724934841299</v>
      </c>
      <c r="P351" s="24">
        <f ca="1">F351*'Balance y flujos'!G$12</f>
        <v>7886.5754626909129</v>
      </c>
      <c r="Q351" s="24">
        <f ca="1">G351*'Balance y flujos'!H$12</f>
        <v>-1032557.396627588</v>
      </c>
      <c r="R351" s="24">
        <f ca="1">H351*'Balance y flujos'!I$12</f>
        <v>26268.360498346603</v>
      </c>
      <c r="S351" s="24">
        <f ca="1">I351*'Balance y flujos'!J$12</f>
        <v>26112.905046665586</v>
      </c>
      <c r="T351" s="24">
        <f ca="1">J351*'Balance y flujos'!K$12</f>
        <v>25915.459785375482</v>
      </c>
      <c r="U351" s="24">
        <f ca="1">K351*'Balance y flujos'!L$12</f>
        <v>25686.460218347176</v>
      </c>
      <c r="V351" s="24">
        <f ca="1">L351*'Balance y flujos'!M$12</f>
        <v>1029000.5530496649</v>
      </c>
      <c r="W351" s="18">
        <f t="shared" ca="1" si="32"/>
        <v>131714.12567852461</v>
      </c>
      <c r="X351" s="18">
        <f ca="1">'Metrics and Escenarios'!$N$13-W351</f>
        <v>-128806.07892271783</v>
      </c>
    </row>
    <row r="352" spans="1:24" x14ac:dyDescent="0.25">
      <c r="A352">
        <v>347</v>
      </c>
      <c r="B352" s="18">
        <f t="shared" ca="1" si="31"/>
        <v>48.111351474394439</v>
      </c>
      <c r="C352" s="23">
        <f t="shared" ca="1" si="33"/>
        <v>0.988781377117121</v>
      </c>
      <c r="D352" s="23">
        <f t="shared" ca="1" si="30"/>
        <v>0.97096006561615966</v>
      </c>
      <c r="E352" s="23">
        <f t="shared" ca="1" si="30"/>
        <v>0.94819408798694882</v>
      </c>
      <c r="F352" s="23">
        <f t="shared" ca="1" si="30"/>
        <v>0.9218986695767174</v>
      </c>
      <c r="G352" s="23">
        <f t="shared" ca="1" si="30"/>
        <v>0.89322630858238738</v>
      </c>
      <c r="H352" s="23">
        <f t="shared" ca="1" si="30"/>
        <v>0.8630921913686399</v>
      </c>
      <c r="I352" s="23">
        <f t="shared" ca="1" si="30"/>
        <v>0.83220186423017939</v>
      </c>
      <c r="J352" s="23">
        <f t="shared" ca="1" si="30"/>
        <v>0.80109069690627477</v>
      </c>
      <c r="K352" s="23">
        <f t="shared" ca="1" si="30"/>
        <v>0.77015174621763927</v>
      </c>
      <c r="L352" s="23">
        <f t="shared" ca="1" si="30"/>
        <v>0.73967145180434457</v>
      </c>
      <c r="M352" s="24">
        <f ca="1">C352*'Balance y flujos'!D$12</f>
        <v>7486.9107098659588</v>
      </c>
      <c r="N352" s="24">
        <f ca="1">D352*'Balance y flujos'!E$12</f>
        <v>7351.9702963142572</v>
      </c>
      <c r="O352" s="24">
        <f ca="1">E352*'Balance y flujos'!F$12</f>
        <v>7179.5895803367175</v>
      </c>
      <c r="P352" s="24">
        <f ca="1">F352*'Balance y flujos'!G$12</f>
        <v>6980.484445195556</v>
      </c>
      <c r="Q352" s="24">
        <f ca="1">G352*'Balance y flujos'!H$12</f>
        <v>-886462.92714051856</v>
      </c>
      <c r="R352" s="24">
        <f ca="1">H352*'Balance y flujos'!I$12</f>
        <v>21874.020684681524</v>
      </c>
      <c r="S352" s="24">
        <f ca="1">I352*'Balance y flujos'!J$12</f>
        <v>21091.142955580781</v>
      </c>
      <c r="T352" s="24">
        <f ca="1">J352*'Balance y flujos'!K$12</f>
        <v>20302.668300876121</v>
      </c>
      <c r="U352" s="24">
        <f ca="1">K352*'Balance y flujos'!L$12</f>
        <v>19518.558267100481</v>
      </c>
      <c r="V352" s="24">
        <f ca="1">L352*'Balance y flujos'!M$12</f>
        <v>758417.52412250568</v>
      </c>
      <c r="W352" s="18">
        <f t="shared" ca="1" si="32"/>
        <v>-16260.057778061484</v>
      </c>
      <c r="X352" s="18">
        <f ca="1">'Metrics and Escenarios'!$N$13-W352</f>
        <v>19168.10453386826</v>
      </c>
    </row>
    <row r="353" spans="1:24" x14ac:dyDescent="0.25">
      <c r="A353">
        <v>348</v>
      </c>
      <c r="B353" s="18">
        <f t="shared" ca="1" si="31"/>
        <v>-47.087179239586867</v>
      </c>
      <c r="C353" s="23">
        <f t="shared" ca="1" si="33"/>
        <v>0.99823937850925382</v>
      </c>
      <c r="D353" s="23">
        <f t="shared" ca="1" si="30"/>
        <v>0.98962397378706279</v>
      </c>
      <c r="E353" s="23">
        <f t="shared" ca="1" si="30"/>
        <v>0.97566449742421402</v>
      </c>
      <c r="F353" s="23">
        <f t="shared" ca="1" si="30"/>
        <v>0.95768099025513798</v>
      </c>
      <c r="G353" s="23">
        <f t="shared" ca="1" si="30"/>
        <v>0.93677135956479751</v>
      </c>
      <c r="H353" s="23">
        <f t="shared" ca="1" si="30"/>
        <v>0.91382641038224499</v>
      </c>
      <c r="I353" s="23">
        <f t="shared" ca="1" si="30"/>
        <v>0.88954848001664266</v>
      </c>
      <c r="J353" s="23">
        <f t="shared" ca="1" si="30"/>
        <v>0.86448417089234986</v>
      </c>
      <c r="K353" s="23">
        <f t="shared" ca="1" si="30"/>
        <v>0.83904659903243961</v>
      </c>
      <c r="L353" s="23">
        <f t="shared" ca="1" si="30"/>
        <v>0.81354776004658236</v>
      </c>
      <c r="M353" s="24">
        <f ca="1">C353*'Balance y flujos'!D$12</f>
        <v>7558.5253393031981</v>
      </c>
      <c r="N353" s="24">
        <f ca="1">D353*'Balance y flujos'!E$12</f>
        <v>7493.2907309487564</v>
      </c>
      <c r="O353" s="24">
        <f ca="1">E353*'Balance y flujos'!F$12</f>
        <v>7387.5915789381761</v>
      </c>
      <c r="P353" s="24">
        <f ca="1">F353*'Balance y flujos'!G$12</f>
        <v>7251.4230430605439</v>
      </c>
      <c r="Q353" s="24">
        <f ca="1">G353*'Balance y flujos'!H$12</f>
        <v>-929678.26124505582</v>
      </c>
      <c r="R353" s="24">
        <f ca="1">H353*'Balance y flujos'!I$12</f>
        <v>23159.817691331493</v>
      </c>
      <c r="S353" s="24">
        <f ca="1">I353*'Balance y flujos'!J$12</f>
        <v>22544.52310715002</v>
      </c>
      <c r="T353" s="24">
        <f ca="1">J353*'Balance y flujos'!K$12</f>
        <v>21909.298710828421</v>
      </c>
      <c r="U353" s="24">
        <f ca="1">K353*'Balance y flujos'!L$12</f>
        <v>21264.614424959247</v>
      </c>
      <c r="V353" s="24">
        <f ca="1">L353*'Balance y flujos'!M$12</f>
        <v>834166.13744496449</v>
      </c>
      <c r="W353" s="18">
        <f t="shared" ca="1" si="32"/>
        <v>23056.960826428491</v>
      </c>
      <c r="X353" s="18">
        <f ca="1">'Metrics and Escenarios'!$N$13-W353</f>
        <v>-20148.914070621715</v>
      </c>
    </row>
    <row r="354" spans="1:24" x14ac:dyDescent="0.25">
      <c r="A354">
        <v>349</v>
      </c>
      <c r="B354" s="18">
        <f t="shared" ca="1" si="31"/>
        <v>123.07858627133943</v>
      </c>
      <c r="C354" s="23">
        <f t="shared" ca="1" si="33"/>
        <v>0.98139647243164685</v>
      </c>
      <c r="D354" s="23">
        <f t="shared" ca="1" si="30"/>
        <v>0.95651062154866251</v>
      </c>
      <c r="E354" s="23">
        <f t="shared" ca="1" si="30"/>
        <v>0.92710705563913742</v>
      </c>
      <c r="F354" s="23">
        <f t="shared" ca="1" si="30"/>
        <v>0.89466417173950097</v>
      </c>
      <c r="G354" s="23">
        <f t="shared" ca="1" si="30"/>
        <v>0.86036468908434538</v>
      </c>
      <c r="H354" s="23">
        <f t="shared" ca="1" si="30"/>
        <v>0.82513018271357419</v>
      </c>
      <c r="I354" s="23">
        <f t="shared" ca="1" si="30"/>
        <v>0.78965644593546003</v>
      </c>
      <c r="J354" s="23">
        <f t="shared" ca="1" si="30"/>
        <v>0.75445858226235063</v>
      </c>
      <c r="K354" s="23">
        <f t="shared" ref="D354:L383" ca="1" si="34">EXP(-(K$4+($B354/10000))*K$3)</f>
        <v>0.71990341496087684</v>
      </c>
      <c r="L354" s="23">
        <f t="shared" ca="1" si="34"/>
        <v>0.68624785611665695</v>
      </c>
      <c r="M354" s="24">
        <f ca="1">C354*'Balance y flujos'!D$12</f>
        <v>7430.9932712282907</v>
      </c>
      <c r="N354" s="24">
        <f ca="1">D354*'Balance y flujos'!E$12</f>
        <v>7242.5611791482697</v>
      </c>
      <c r="O354" s="24">
        <f ca="1">E354*'Balance y flujos'!F$12</f>
        <v>7019.9215971224476</v>
      </c>
      <c r="P354" s="24">
        <f ca="1">F354*'Balance y flujos'!G$12</f>
        <v>6774.2687353793253</v>
      </c>
      <c r="Q354" s="24">
        <f ca="1">G354*'Balance y flujos'!H$12</f>
        <v>-853850.1311100875</v>
      </c>
      <c r="R354" s="24">
        <f ca="1">H354*'Balance y flujos'!I$12</f>
        <v>20911.919798058745</v>
      </c>
      <c r="S354" s="24">
        <f ca="1">I354*'Balance y flujos'!J$12</f>
        <v>20012.881132424478</v>
      </c>
      <c r="T354" s="24">
        <f ca="1">J354*'Balance y flujos'!K$12</f>
        <v>19120.834134732024</v>
      </c>
      <c r="U354" s="24">
        <f ca="1">K354*'Balance y flujos'!L$12</f>
        <v>18245.07549402822</v>
      </c>
      <c r="V354" s="24">
        <f ca="1">L354*'Balance y flujos'!M$12</f>
        <v>703639.97245096252</v>
      </c>
      <c r="W354" s="18">
        <f t="shared" ca="1" si="32"/>
        <v>-43451.703317003325</v>
      </c>
      <c r="X354" s="18">
        <f ca="1">'Metrics and Escenarios'!$N$13-W354</f>
        <v>46359.7500728101</v>
      </c>
    </row>
    <row r="355" spans="1:24" x14ac:dyDescent="0.25">
      <c r="A355">
        <v>350</v>
      </c>
      <c r="B355" s="18">
        <f t="shared" ca="1" si="31"/>
        <v>141.61248566123851</v>
      </c>
      <c r="C355" s="23">
        <f t="shared" ca="1" si="33"/>
        <v>0.97957924661769114</v>
      </c>
      <c r="D355" s="23">
        <f t="shared" ca="1" si="34"/>
        <v>0.95297161044343914</v>
      </c>
      <c r="E355" s="23">
        <f t="shared" ca="1" si="34"/>
        <v>0.92196648743096088</v>
      </c>
      <c r="F355" s="23">
        <f t="shared" ca="1" si="34"/>
        <v>0.88805605055706982</v>
      </c>
      <c r="G355" s="23">
        <f t="shared" ca="1" si="34"/>
        <v>0.85242856143287871</v>
      </c>
      <c r="H355" s="23">
        <f t="shared" ca="1" si="34"/>
        <v>0.81600528485460722</v>
      </c>
      <c r="I355" s="23">
        <f t="shared" ca="1" si="34"/>
        <v>0.77947782684583111</v>
      </c>
      <c r="J355" s="23">
        <f t="shared" ca="1" si="34"/>
        <v>0.74335465773075993</v>
      </c>
      <c r="K355" s="23">
        <f t="shared" ca="1" si="34"/>
        <v>0.70799465743759871</v>
      </c>
      <c r="L355" s="23">
        <f t="shared" ca="1" si="34"/>
        <v>0.67364614752201579</v>
      </c>
      <c r="M355" s="24">
        <f ca="1">C355*'Balance y flujos'!D$12</f>
        <v>7417.2334981140175</v>
      </c>
      <c r="N355" s="24">
        <f ca="1">D355*'Balance y flujos'!E$12</f>
        <v>7215.7642948630064</v>
      </c>
      <c r="O355" s="24">
        <f ca="1">E355*'Balance y flujos'!F$12</f>
        <v>6980.9979522568801</v>
      </c>
      <c r="P355" s="24">
        <f ca="1">F355*'Balance y flujos'!G$12</f>
        <v>6724.2329899680572</v>
      </c>
      <c r="Q355" s="24">
        <f ca="1">G355*'Balance y flujos'!H$12</f>
        <v>-845974.09467846341</v>
      </c>
      <c r="R355" s="24">
        <f ca="1">H355*'Balance y flujos'!I$12</f>
        <v>20680.660372346483</v>
      </c>
      <c r="S355" s="24">
        <f ca="1">I355*'Balance y flujos'!J$12</f>
        <v>19754.916425137559</v>
      </c>
      <c r="T355" s="24">
        <f ca="1">J355*'Balance y flujos'!K$12</f>
        <v>18839.418687675319</v>
      </c>
      <c r="U355" s="24">
        <f ca="1">K355*'Balance y flujos'!L$12</f>
        <v>17943.262534766047</v>
      </c>
      <c r="V355" s="24">
        <f ca="1">L355*'Balance y flujos'!M$12</f>
        <v>690718.88889589626</v>
      </c>
      <c r="W355" s="18">
        <f t="shared" ca="1" si="32"/>
        <v>-49698.719027439831</v>
      </c>
      <c r="X355" s="18">
        <f ca="1">'Metrics and Escenarios'!$N$13-W355</f>
        <v>52606.765783246607</v>
      </c>
    </row>
    <row r="356" spans="1:24" x14ac:dyDescent="0.25">
      <c r="A356">
        <v>351</v>
      </c>
      <c r="B356" s="18">
        <f t="shared" ca="1" si="31"/>
        <v>143.9031589032696</v>
      </c>
      <c r="C356" s="23">
        <f t="shared" ca="1" si="33"/>
        <v>0.9793548827190236</v>
      </c>
      <c r="D356" s="23">
        <f t="shared" ca="1" si="34"/>
        <v>0.95253512112282268</v>
      </c>
      <c r="E356" s="23">
        <f t="shared" ca="1" si="34"/>
        <v>0.92133312789000676</v>
      </c>
      <c r="F356" s="23">
        <f t="shared" ca="1" si="34"/>
        <v>0.88724272473373822</v>
      </c>
      <c r="G356" s="23">
        <f t="shared" ca="1" si="34"/>
        <v>0.85145280267745427</v>
      </c>
      <c r="H356" s="23">
        <f t="shared" ca="1" si="34"/>
        <v>0.81488453433017849</v>
      </c>
      <c r="I356" s="23">
        <f t="shared" ca="1" si="34"/>
        <v>0.7782289580755114</v>
      </c>
      <c r="J356" s="23">
        <f t="shared" ca="1" si="34"/>
        <v>0.74199367903557911</v>
      </c>
      <c r="K356" s="23">
        <f t="shared" ca="1" si="34"/>
        <v>0.70653655499478507</v>
      </c>
      <c r="L356" s="23">
        <f t="shared" ca="1" si="34"/>
        <v>0.67210481034118164</v>
      </c>
      <c r="M356" s="24">
        <f ca="1">C356*'Balance y flujos'!D$12</f>
        <v>7415.5346468666985</v>
      </c>
      <c r="N356" s="24">
        <f ca="1">D356*'Balance y flujos'!E$12</f>
        <v>7212.459260358014</v>
      </c>
      <c r="O356" s="24">
        <f ca="1">E356*'Balance y flujos'!F$12</f>
        <v>6976.2022446918872</v>
      </c>
      <c r="P356" s="24">
        <f ca="1">F356*'Balance y flujos'!G$12</f>
        <v>6718.0746035357943</v>
      </c>
      <c r="Q356" s="24">
        <f ca="1">G356*'Balance y flujos'!H$12</f>
        <v>-845005.724228326</v>
      </c>
      <c r="R356" s="24">
        <f ca="1">H356*'Balance y flujos'!I$12</f>
        <v>20652.256314936523</v>
      </c>
      <c r="S356" s="24">
        <f ca="1">I356*'Balance y flujos'!J$12</f>
        <v>19723.265366782936</v>
      </c>
      <c r="T356" s="24">
        <f ca="1">J356*'Balance y flujos'!K$12</f>
        <v>18804.926339780723</v>
      </c>
      <c r="U356" s="24">
        <f ca="1">K356*'Balance y flujos'!L$12</f>
        <v>17906.308703746079</v>
      </c>
      <c r="V356" s="24">
        <f ca="1">L356*'Balance y flujos'!M$12</f>
        <v>689138.48840095405</v>
      </c>
      <c r="W356" s="18">
        <f t="shared" ca="1" si="32"/>
        <v>-50458.208346673404</v>
      </c>
      <c r="X356" s="18">
        <f ca="1">'Metrics and Escenarios'!$N$13-W356</f>
        <v>53366.25510248018</v>
      </c>
    </row>
    <row r="357" spans="1:24" x14ac:dyDescent="0.25">
      <c r="A357">
        <v>352</v>
      </c>
      <c r="B357" s="18">
        <f t="shared" ca="1" si="31"/>
        <v>-73.94194109321073</v>
      </c>
      <c r="C357" s="23">
        <f t="shared" ca="1" si="33"/>
        <v>1.0009237293544193</v>
      </c>
      <c r="D357" s="23">
        <f t="shared" ca="1" si="34"/>
        <v>0.99495349650977183</v>
      </c>
      <c r="E357" s="23">
        <f t="shared" ca="1" si="34"/>
        <v>0.98355661720486587</v>
      </c>
      <c r="F357" s="23">
        <f t="shared" ca="1" si="34"/>
        <v>0.96802375929216078</v>
      </c>
      <c r="G357" s="23">
        <f t="shared" ca="1" si="34"/>
        <v>0.94943457208165793</v>
      </c>
      <c r="H357" s="23">
        <f t="shared" ca="1" si="34"/>
        <v>0.9286700301749633</v>
      </c>
      <c r="I357" s="23">
        <f t="shared" ca="1" si="34"/>
        <v>0.90642867147405604</v>
      </c>
      <c r="J357" s="23">
        <f t="shared" ca="1" si="34"/>
        <v>0.8832575236165322</v>
      </c>
      <c r="K357" s="23">
        <f t="shared" ca="1" si="34"/>
        <v>0.85957280868935282</v>
      </c>
      <c r="L357" s="23">
        <f t="shared" ca="1" si="34"/>
        <v>0.83569139159904393</v>
      </c>
      <c r="M357" s="24">
        <f ca="1">C357*'Balance y flujos'!D$12</f>
        <v>7578.8508587322794</v>
      </c>
      <c r="N357" s="24">
        <f ca="1">D357*'Balance y flujos'!E$12</f>
        <v>7533.6451122857725</v>
      </c>
      <c r="O357" s="24">
        <f ca="1">E357*'Balance y flujos'!F$12</f>
        <v>7447.3495774975563</v>
      </c>
      <c r="P357" s="24">
        <f ca="1">F357*'Balance y flujos'!G$12</f>
        <v>7329.7370061518859</v>
      </c>
      <c r="Q357" s="24">
        <f ca="1">G357*'Balance y flujos'!H$12</f>
        <v>-942245.58973374998</v>
      </c>
      <c r="R357" s="24">
        <f ca="1">H357*'Balance y flujos'!I$12</f>
        <v>23536.011161309012</v>
      </c>
      <c r="S357" s="24">
        <f ca="1">I357*'Balance y flujos'!J$12</f>
        <v>22972.331006228949</v>
      </c>
      <c r="T357" s="24">
        <f ca="1">J357*'Balance y flujos'!K$12</f>
        <v>22385.086477090568</v>
      </c>
      <c r="U357" s="24">
        <f ca="1">K357*'Balance y flujos'!L$12</f>
        <v>21784.82621589371</v>
      </c>
      <c r="V357" s="24">
        <f ca="1">L357*'Balance y flujos'!M$12</f>
        <v>856870.9723769218</v>
      </c>
      <c r="W357" s="18">
        <f t="shared" ca="1" si="32"/>
        <v>35193.220058361534</v>
      </c>
      <c r="X357" s="18">
        <f ca="1">'Metrics and Escenarios'!$N$13-W357</f>
        <v>-32285.173302554758</v>
      </c>
    </row>
    <row r="358" spans="1:24" x14ac:dyDescent="0.25">
      <c r="A358">
        <v>353</v>
      </c>
      <c r="B358" s="18">
        <f t="shared" ca="1" si="31"/>
        <v>398.96157701336733</v>
      </c>
      <c r="C358" s="23">
        <f t="shared" ca="1" si="33"/>
        <v>0.95469147948038691</v>
      </c>
      <c r="D358" s="23">
        <f t="shared" ca="1" si="34"/>
        <v>0.90516323288918032</v>
      </c>
      <c r="E358" s="23">
        <f t="shared" ca="1" si="34"/>
        <v>0.85346467058274889</v>
      </c>
      <c r="F358" s="23">
        <f t="shared" ca="1" si="34"/>
        <v>0.80118767817104619</v>
      </c>
      <c r="G358" s="23">
        <f t="shared" ca="1" si="34"/>
        <v>0.74950640339703012</v>
      </c>
      <c r="H358" s="23">
        <f t="shared" ca="1" si="34"/>
        <v>0.69925212893090816</v>
      </c>
      <c r="I358" s="23">
        <f t="shared" ca="1" si="34"/>
        <v>0.65098062430404968</v>
      </c>
      <c r="J358" s="23">
        <f t="shared" ca="1" si="34"/>
        <v>0.60503964803337085</v>
      </c>
      <c r="K358" s="23">
        <f t="shared" ca="1" si="34"/>
        <v>0.56161825945422017</v>
      </c>
      <c r="L358" s="23">
        <f t="shared" ca="1" si="34"/>
        <v>0.52079468116269356</v>
      </c>
      <c r="M358" s="24">
        <f ca="1">C358*'Balance y flujos'!D$12</f>
        <v>7228.7868964312456</v>
      </c>
      <c r="N358" s="24">
        <f ca="1">D358*'Balance y flujos'!E$12</f>
        <v>6853.7661199217537</v>
      </c>
      <c r="O358" s="24">
        <f ca="1">E358*'Balance y flujos'!F$12</f>
        <v>6462.3120242295308</v>
      </c>
      <c r="P358" s="24">
        <f ca="1">F358*'Balance y flujos'!G$12</f>
        <v>6066.4781387776229</v>
      </c>
      <c r="Q358" s="24">
        <f ca="1">G358*'Balance y flujos'!H$12</f>
        <v>-743831.24845522991</v>
      </c>
      <c r="R358" s="24">
        <f ca="1">H358*'Balance y flujos'!I$12</f>
        <v>17721.693794712312</v>
      </c>
      <c r="S358" s="24">
        <f ca="1">I358*'Balance y flujos'!J$12</f>
        <v>16498.311285580545</v>
      </c>
      <c r="T358" s="24">
        <f ca="1">J358*'Balance y flujos'!K$12</f>
        <v>15333.99317997266</v>
      </c>
      <c r="U358" s="24">
        <f ca="1">K358*'Balance y flujos'!L$12</f>
        <v>14233.530956543435</v>
      </c>
      <c r="V358" s="24">
        <f ca="1">L358*'Balance y flujos'!M$12</f>
        <v>533993.58823444019</v>
      </c>
      <c r="W358" s="18">
        <f t="shared" ca="1" si="32"/>
        <v>-119438.78782462073</v>
      </c>
      <c r="X358" s="18">
        <f ca="1">'Metrics and Escenarios'!$N$13-W358</f>
        <v>122346.8345804275</v>
      </c>
    </row>
    <row r="359" spans="1:24" x14ac:dyDescent="0.25">
      <c r="A359">
        <v>354</v>
      </c>
      <c r="B359" s="18">
        <f t="shared" ca="1" si="31"/>
        <v>153.38727211927656</v>
      </c>
      <c r="C359" s="23">
        <f t="shared" ca="1" si="33"/>
        <v>0.97842649177821694</v>
      </c>
      <c r="D359" s="23">
        <f t="shared" ca="1" si="34"/>
        <v>0.95073004343396172</v>
      </c>
      <c r="E359" s="23">
        <f t="shared" ca="1" si="34"/>
        <v>0.91871544530725602</v>
      </c>
      <c r="F359" s="23">
        <f t="shared" ca="1" si="34"/>
        <v>0.88388321697264527</v>
      </c>
      <c r="G359" s="23">
        <f t="shared" ca="1" si="34"/>
        <v>0.84742472352610898</v>
      </c>
      <c r="H359" s="23">
        <f t="shared" ca="1" si="34"/>
        <v>0.8102606285922791</v>
      </c>
      <c r="I359" s="23">
        <f t="shared" ca="1" si="34"/>
        <v>0.77307950221428035</v>
      </c>
      <c r="J359" s="23">
        <f t="shared" ca="1" si="34"/>
        <v>0.73638526064449383</v>
      </c>
      <c r="K359" s="23">
        <f t="shared" ca="1" si="34"/>
        <v>0.70053143500104731</v>
      </c>
      <c r="L359" s="23">
        <f t="shared" ca="1" si="34"/>
        <v>0.66576062427040839</v>
      </c>
      <c r="M359" s="24">
        <f ca="1">C359*'Balance y flujos'!D$12</f>
        <v>7408.5050038753088</v>
      </c>
      <c r="N359" s="24">
        <f ca="1">D359*'Balance y flujos'!E$12</f>
        <v>7198.7914711038557</v>
      </c>
      <c r="O359" s="24">
        <f ca="1">E359*'Balance y flujos'!F$12</f>
        <v>6956.3815277797548</v>
      </c>
      <c r="P359" s="24">
        <f ca="1">F359*'Balance y flujos'!G$12</f>
        <v>6692.6368928158181</v>
      </c>
      <c r="Q359" s="24">
        <f ca="1">G359*'Balance y flujos'!H$12</f>
        <v>-841008.14511433616</v>
      </c>
      <c r="R359" s="24">
        <f ca="1">H359*'Balance y flujos'!I$12</f>
        <v>20535.069054101223</v>
      </c>
      <c r="S359" s="24">
        <f ca="1">I359*'Balance y flujos'!J$12</f>
        <v>19592.758677984366</v>
      </c>
      <c r="T359" s="24">
        <f ca="1">J359*'Balance y flujos'!K$12</f>
        <v>18662.78780449817</v>
      </c>
      <c r="U359" s="24">
        <f ca="1">K359*'Balance y flujos'!L$12</f>
        <v>17754.11624937024</v>
      </c>
      <c r="V359" s="24">
        <f ca="1">L359*'Balance y flujos'!M$12</f>
        <v>682633.51665893116</v>
      </c>
      <c r="W359" s="18">
        <f t="shared" ca="1" si="32"/>
        <v>-53573.581773876213</v>
      </c>
      <c r="X359" s="18">
        <f ca="1">'Metrics and Escenarios'!$N$13-W359</f>
        <v>56481.628529682988</v>
      </c>
    </row>
    <row r="360" spans="1:24" x14ac:dyDescent="0.25">
      <c r="A360">
        <v>355</v>
      </c>
      <c r="B360" s="18">
        <f t="shared" ca="1" si="31"/>
        <v>282.8240527737878</v>
      </c>
      <c r="C360" s="23">
        <f t="shared" ca="1" si="33"/>
        <v>0.96584366396958554</v>
      </c>
      <c r="D360" s="23">
        <f t="shared" ca="1" si="34"/>
        <v>0.92643399329505405</v>
      </c>
      <c r="E360" s="23">
        <f t="shared" ca="1" si="34"/>
        <v>0.8837245376404671</v>
      </c>
      <c r="F360" s="23">
        <f t="shared" ca="1" si="34"/>
        <v>0.83928491209246525</v>
      </c>
      <c r="G360" s="23">
        <f t="shared" ca="1" si="34"/>
        <v>0.79431779215807718</v>
      </c>
      <c r="H360" s="23">
        <f t="shared" ca="1" si="34"/>
        <v>0.749715567460288</v>
      </c>
      <c r="I360" s="23">
        <f t="shared" ca="1" si="34"/>
        <v>0.7061136103761847</v>
      </c>
      <c r="J360" s="23">
        <f t="shared" ca="1" si="34"/>
        <v>0.66394811689331912</v>
      </c>
      <c r="K360" s="23">
        <f t="shared" ca="1" si="34"/>
        <v>0.62349836153878191</v>
      </c>
      <c r="L360" s="23">
        <f t="shared" ca="1" si="34"/>
        <v>0.58493071379516148</v>
      </c>
      <c r="M360" s="24">
        <f ca="1">C360*'Balance y flujos'!D$12</f>
        <v>7313.2296371855464</v>
      </c>
      <c r="N360" s="24">
        <f ca="1">D360*'Balance y flujos'!E$12</f>
        <v>7014.8252656290115</v>
      </c>
      <c r="O360" s="24">
        <f ca="1">E360*'Balance y flujos'!F$12</f>
        <v>6691.4353956810492</v>
      </c>
      <c r="P360" s="24">
        <f ca="1">F360*'Balance y flujos'!G$12</f>
        <v>6354.9449275577226</v>
      </c>
      <c r="Q360" s="24">
        <f ca="1">G360*'Balance y flujos'!H$12</f>
        <v>-788303.33181044774</v>
      </c>
      <c r="R360" s="24">
        <f ca="1">H360*'Balance y flujos'!I$12</f>
        <v>19000.628199693325</v>
      </c>
      <c r="S360" s="24">
        <f ca="1">I360*'Balance y flujos'!J$12</f>
        <v>17895.589687367228</v>
      </c>
      <c r="T360" s="24">
        <f ca="1">J360*'Balance y flujos'!K$12</f>
        <v>16826.956595968924</v>
      </c>
      <c r="U360" s="24">
        <f ca="1">K360*'Balance y flujos'!L$12</f>
        <v>15801.806798341404</v>
      </c>
      <c r="V360" s="24">
        <f ca="1">L360*'Balance y flujos'!M$12</f>
        <v>599755.07052160997</v>
      </c>
      <c r="W360" s="18">
        <f t="shared" ca="1" si="32"/>
        <v>-91648.844781413558</v>
      </c>
      <c r="X360" s="18">
        <f ca="1">'Metrics and Escenarios'!$N$13-W360</f>
        <v>94556.891537220334</v>
      </c>
    </row>
    <row r="361" spans="1:24" x14ac:dyDescent="0.25">
      <c r="A361">
        <v>356</v>
      </c>
      <c r="B361" s="18">
        <f t="shared" ca="1" si="31"/>
        <v>207.86984767729302</v>
      </c>
      <c r="C361" s="23">
        <f t="shared" ca="1" si="33"/>
        <v>0.97311026748152951</v>
      </c>
      <c r="D361" s="23">
        <f t="shared" ca="1" si="34"/>
        <v>0.94042663670905946</v>
      </c>
      <c r="E361" s="23">
        <f t="shared" ca="1" si="34"/>
        <v>0.9038213024783387</v>
      </c>
      <c r="F361" s="23">
        <f t="shared" ca="1" si="34"/>
        <v>0.86482910089327347</v>
      </c>
      <c r="G361" s="23">
        <f t="shared" ca="1" si="34"/>
        <v>0.82465137868272598</v>
      </c>
      <c r="H361" s="23">
        <f t="shared" ca="1" si="34"/>
        <v>0.78420182280661999</v>
      </c>
      <c r="I361" s="23">
        <f t="shared" ca="1" si="34"/>
        <v>0.74415108788254858</v>
      </c>
      <c r="J361" s="23">
        <f t="shared" ca="1" si="34"/>
        <v>0.7049785475145377</v>
      </c>
      <c r="K361" s="23">
        <f t="shared" ca="1" si="34"/>
        <v>0.66700992232783851</v>
      </c>
      <c r="L361" s="23">
        <f t="shared" ca="1" si="34"/>
        <v>0.63045867331023009</v>
      </c>
      <c r="M361" s="24">
        <f ca="1">C361*'Balance y flujos'!D$12</f>
        <v>7368.251316311972</v>
      </c>
      <c r="N361" s="24">
        <f ca="1">D361*'Balance y flujos'!E$12</f>
        <v>7120.7755537918956</v>
      </c>
      <c r="O361" s="24">
        <f ca="1">E361*'Balance y flujos'!F$12</f>
        <v>6843.6052154009612</v>
      </c>
      <c r="P361" s="24">
        <f ca="1">F361*'Balance y flujos'!G$12</f>
        <v>6548.3618598883122</v>
      </c>
      <c r="Q361" s="24">
        <f ca="1">G361*'Balance y flujos'!H$12</f>
        <v>-818407.23677041929</v>
      </c>
      <c r="R361" s="24">
        <f ca="1">H361*'Balance y flujos'!I$12</f>
        <v>19874.640350801616</v>
      </c>
      <c r="S361" s="24">
        <f ca="1">I361*'Balance y flujos'!J$12</f>
        <v>18859.603240134893</v>
      </c>
      <c r="T361" s="24">
        <f ca="1">J361*'Balance y flujos'!K$12</f>
        <v>17866.822901197251</v>
      </c>
      <c r="U361" s="24">
        <f ca="1">K361*'Balance y flujos'!L$12</f>
        <v>16904.554326636542</v>
      </c>
      <c r="V361" s="24">
        <f ca="1">L361*'Balance y flujos'!M$12</f>
        <v>646436.88073550689</v>
      </c>
      <c r="W361" s="18">
        <f t="shared" ca="1" si="32"/>
        <v>-70583.741270749015</v>
      </c>
      <c r="X361" s="18">
        <f ca="1">'Metrics and Escenarios'!$N$13-W361</f>
        <v>73491.788026555791</v>
      </c>
    </row>
    <row r="362" spans="1:24" x14ac:dyDescent="0.25">
      <c r="A362">
        <v>357</v>
      </c>
      <c r="B362" s="18">
        <f t="shared" ca="1" si="31"/>
        <v>-164.5713126065871</v>
      </c>
      <c r="C362" s="23">
        <f t="shared" ca="1" si="33"/>
        <v>1.010036269021144</v>
      </c>
      <c r="D362" s="23">
        <f t="shared" ca="1" si="34"/>
        <v>1.0131523351934897</v>
      </c>
      <c r="E362" s="23">
        <f t="shared" ca="1" si="34"/>
        <v>1.0106652078648157</v>
      </c>
      <c r="F362" s="23">
        <f t="shared" ca="1" si="34"/>
        <v>1.0037601530258065</v>
      </c>
      <c r="G362" s="23">
        <f t="shared" ca="1" si="34"/>
        <v>0.99344758817997136</v>
      </c>
      <c r="H362" s="23">
        <f t="shared" ca="1" si="34"/>
        <v>0.98056713203930612</v>
      </c>
      <c r="I362" s="23">
        <f t="shared" ca="1" si="34"/>
        <v>0.96579626051304568</v>
      </c>
      <c r="J362" s="23">
        <f t="shared" ca="1" si="34"/>
        <v>0.94967545652686225</v>
      </c>
      <c r="K362" s="23">
        <f t="shared" ca="1" si="34"/>
        <v>0.93262385783586554</v>
      </c>
      <c r="L362" s="23">
        <f t="shared" ca="1" si="34"/>
        <v>0.91496770323433718</v>
      </c>
      <c r="M362" s="24">
        <f ca="1">C362*'Balance y flujos'!D$12</f>
        <v>7647.8497015541316</v>
      </c>
      <c r="N362" s="24">
        <f ca="1">D362*'Balance y flujos'!E$12</f>
        <v>7671.4441074949136</v>
      </c>
      <c r="O362" s="24">
        <f ca="1">E362*'Balance y flujos'!F$12</f>
        <v>7652.6119362336176</v>
      </c>
      <c r="P362" s="24">
        <f ca="1">F362*'Balance y flujos'!G$12</f>
        <v>7600.3278517809767</v>
      </c>
      <c r="Q362" s="24">
        <f ca="1">G362*'Balance y flujos'!H$12</f>
        <v>-985925.34558948001</v>
      </c>
      <c r="R362" s="24">
        <f ca="1">H362*'Balance y flujos'!I$12</f>
        <v>24851.2800178787</v>
      </c>
      <c r="S362" s="24">
        <f ca="1">I362*'Balance y flujos'!J$12</f>
        <v>24476.930264135888</v>
      </c>
      <c r="T362" s="24">
        <f ca="1">J362*'Balance y flujos'!K$12</f>
        <v>24068.368115881138</v>
      </c>
      <c r="U362" s="24">
        <f ca="1">K362*'Balance y flujos'!L$12</f>
        <v>23636.216109173383</v>
      </c>
      <c r="V362" s="24">
        <f ca="1">L362*'Balance y flujos'!M$12</f>
        <v>938156.44560336077</v>
      </c>
      <c r="W362" s="18">
        <f t="shared" ca="1" si="32"/>
        <v>79836.128118013614</v>
      </c>
      <c r="X362" s="18">
        <f ca="1">'Metrics and Escenarios'!$N$13-W362</f>
        <v>-76928.081362206838</v>
      </c>
    </row>
    <row r="363" spans="1:24" x14ac:dyDescent="0.25">
      <c r="A363">
        <v>358</v>
      </c>
      <c r="B363" s="18">
        <f t="shared" ca="1" si="31"/>
        <v>215.88620910641927</v>
      </c>
      <c r="C363" s="23">
        <f t="shared" ca="1" si="33"/>
        <v>0.97233049970685048</v>
      </c>
      <c r="D363" s="23">
        <f t="shared" ca="1" si="34"/>
        <v>0.93892008477476741</v>
      </c>
      <c r="E363" s="23">
        <f t="shared" ca="1" si="34"/>
        <v>0.90165030657944845</v>
      </c>
      <c r="F363" s="23">
        <f t="shared" ca="1" si="34"/>
        <v>0.86206042914136038</v>
      </c>
      <c r="G363" s="23">
        <f t="shared" ca="1" si="34"/>
        <v>0.82135264231252569</v>
      </c>
      <c r="H363" s="23">
        <f t="shared" ca="1" si="34"/>
        <v>0.78043901212891109</v>
      </c>
      <c r="I363" s="23">
        <f t="shared" ca="1" si="34"/>
        <v>0.73998701320903471</v>
      </c>
      <c r="J363" s="23">
        <f t="shared" ca="1" si="34"/>
        <v>0.70047192338194542</v>
      </c>
      <c r="K363" s="23">
        <f t="shared" ca="1" si="34"/>
        <v>0.66221494698906713</v>
      </c>
      <c r="L363" s="23">
        <f t="shared" ca="1" si="34"/>
        <v>0.62542489198082407</v>
      </c>
      <c r="M363" s="24">
        <f ca="1">C363*'Balance y flujos'!D$12</f>
        <v>7362.3470266089498</v>
      </c>
      <c r="N363" s="24">
        <f ca="1">D363*'Balance y flujos'!E$12</f>
        <v>7109.3681587166502</v>
      </c>
      <c r="O363" s="24">
        <f ca="1">E363*'Balance y flujos'!F$12</f>
        <v>6827.1667459651126</v>
      </c>
      <c r="P363" s="24">
        <f ca="1">F363*'Balance y flujos'!G$12</f>
        <v>6527.3978746523262</v>
      </c>
      <c r="Q363" s="24">
        <f ca="1">G363*'Balance y flujos'!H$12</f>
        <v>-815133.477958687</v>
      </c>
      <c r="R363" s="24">
        <f ca="1">H363*'Balance y flujos'!I$12</f>
        <v>19779.276495793001</v>
      </c>
      <c r="S363" s="24">
        <f ca="1">I363*'Balance y flujos'!J$12</f>
        <v>18754.069837733739</v>
      </c>
      <c r="T363" s="24">
        <f ca="1">J363*'Balance y flujos'!K$12</f>
        <v>17752.607999845761</v>
      </c>
      <c r="U363" s="24">
        <f ca="1">K363*'Balance y flujos'!L$12</f>
        <v>16783.031515062379</v>
      </c>
      <c r="V363" s="24">
        <f ca="1">L363*'Balance y flujos'!M$12</f>
        <v>641275.52434746549</v>
      </c>
      <c r="W363" s="18">
        <f t="shared" ca="1" si="32"/>
        <v>-72962.687956843525</v>
      </c>
      <c r="X363" s="18">
        <f ca="1">'Metrics and Escenarios'!$N$13-W363</f>
        <v>75870.734712650301</v>
      </c>
    </row>
    <row r="364" spans="1:24" x14ac:dyDescent="0.25">
      <c r="A364">
        <v>359</v>
      </c>
      <c r="B364" s="18">
        <f t="shared" ca="1" si="31"/>
        <v>205.8693421004418</v>
      </c>
      <c r="C364" s="23">
        <f t="shared" ca="1" si="33"/>
        <v>0.97330495820657315</v>
      </c>
      <c r="D364" s="23">
        <f t="shared" ca="1" si="34"/>
        <v>0.94080297773754284</v>
      </c>
      <c r="E364" s="23">
        <f t="shared" ca="1" si="34"/>
        <v>0.90436389514782733</v>
      </c>
      <c r="F364" s="23">
        <f t="shared" ca="1" si="34"/>
        <v>0.86552141602813304</v>
      </c>
      <c r="G364" s="23">
        <f t="shared" ca="1" si="34"/>
        <v>0.82547665119549096</v>
      </c>
      <c r="H364" s="23">
        <f t="shared" ca="1" si="34"/>
        <v>0.78514366801546009</v>
      </c>
      <c r="I364" s="23">
        <f t="shared" ca="1" si="34"/>
        <v>0.74519389274099523</v>
      </c>
      <c r="J364" s="23">
        <f t="shared" ca="1" si="34"/>
        <v>0.70610770163786862</v>
      </c>
      <c r="K364" s="23">
        <f t="shared" ca="1" si="34"/>
        <v>0.66821192544189223</v>
      </c>
      <c r="L364" s="23">
        <f t="shared" ca="1" si="34"/>
        <v>0.63172117179874943</v>
      </c>
      <c r="M364" s="24">
        <f ca="1">C364*'Balance y flujos'!D$12</f>
        <v>7369.7254865463374</v>
      </c>
      <c r="N364" s="24">
        <f ca="1">D364*'Balance y flujos'!E$12</f>
        <v>7123.6251540593776</v>
      </c>
      <c r="O364" s="24">
        <f ca="1">E364*'Balance y flujos'!F$12</f>
        <v>6847.7136492391201</v>
      </c>
      <c r="P364" s="24">
        <f ca="1">F364*'Balance y flujos'!G$12</f>
        <v>6553.6039707509726</v>
      </c>
      <c r="Q364" s="24">
        <f ca="1">G364*'Balance y flujos'!H$12</f>
        <v>-819226.26043813385</v>
      </c>
      <c r="R364" s="24">
        <f ca="1">H364*'Balance y flujos'!I$12</f>
        <v>19898.510270824027</v>
      </c>
      <c r="S364" s="24">
        <f ca="1">I364*'Balance y flujos'!J$12</f>
        <v>18886.031859547584</v>
      </c>
      <c r="T364" s="24">
        <f ca="1">J364*'Balance y flujos'!K$12</f>
        <v>17895.439937589119</v>
      </c>
      <c r="U364" s="24">
        <f ca="1">K364*'Balance y flujos'!L$12</f>
        <v>16935.017631996969</v>
      </c>
      <c r="V364" s="24">
        <f ca="1">L364*'Balance y flujos'!M$12</f>
        <v>647731.37571099296</v>
      </c>
      <c r="W364" s="18">
        <f t="shared" ca="1" si="32"/>
        <v>-69985.216766587342</v>
      </c>
      <c r="X364" s="18">
        <f ca="1">'Metrics and Escenarios'!$N$13-W364</f>
        <v>72893.263522394118</v>
      </c>
    </row>
    <row r="365" spans="1:24" x14ac:dyDescent="0.25">
      <c r="A365">
        <v>360</v>
      </c>
      <c r="B365" s="18">
        <f t="shared" ca="1" si="31"/>
        <v>-51.945213552309696</v>
      </c>
      <c r="C365" s="23">
        <f t="shared" ca="1" si="33"/>
        <v>0.99872444443837127</v>
      </c>
      <c r="D365" s="23">
        <f t="shared" ca="1" si="34"/>
        <v>0.99058596649501296</v>
      </c>
      <c r="E365" s="23">
        <f t="shared" ca="1" si="34"/>
        <v>0.97708747758716763</v>
      </c>
      <c r="F365" s="23">
        <f t="shared" ca="1" si="34"/>
        <v>0.95954377841124494</v>
      </c>
      <c r="G365" s="23">
        <f t="shared" ca="1" si="34"/>
        <v>0.93904955904143739</v>
      </c>
      <c r="H365" s="23">
        <f t="shared" ca="1" si="34"/>
        <v>0.9164939362076997</v>
      </c>
      <c r="I365" s="23">
        <f t="shared" ca="1" si="34"/>
        <v>0.89257864925678421</v>
      </c>
      <c r="J365" s="23">
        <f t="shared" ca="1" si="34"/>
        <v>0.8678504630924283</v>
      </c>
      <c r="K365" s="23">
        <f t="shared" ca="1" si="34"/>
        <v>0.84272313596100845</v>
      </c>
      <c r="L365" s="23">
        <f t="shared" ca="1" si="34"/>
        <v>0.81750961861053406</v>
      </c>
      <c r="M365" s="24">
        <f ca="1">C365*'Balance y flujos'!D$12</f>
        <v>7562.1981889176286</v>
      </c>
      <c r="N365" s="24">
        <f ca="1">D365*'Balance y flujos'!E$12</f>
        <v>7500.5748016995258</v>
      </c>
      <c r="O365" s="24">
        <f ca="1">E365*'Balance y flujos'!F$12</f>
        <v>7398.3661805523425</v>
      </c>
      <c r="P365" s="24">
        <f ca="1">F365*'Balance y flujos'!G$12</f>
        <v>7265.5278076919649</v>
      </c>
      <c r="Q365" s="24">
        <f ca="1">G365*'Balance y flujos'!H$12</f>
        <v>-931939.21052215155</v>
      </c>
      <c r="R365" s="24">
        <f ca="1">H365*'Balance y flujos'!I$12</f>
        <v>23227.422885384276</v>
      </c>
      <c r="S365" s="24">
        <f ca="1">I365*'Balance y flujos'!J$12</f>
        <v>22621.319056991528</v>
      </c>
      <c r="T365" s="24">
        <f ca="1">J365*'Balance y flujos'!K$12</f>
        <v>21994.613287824457</v>
      </c>
      <c r="U365" s="24">
        <f ca="1">K365*'Balance y flujos'!L$12</f>
        <v>21357.791776843274</v>
      </c>
      <c r="V365" s="24">
        <f ca="1">L365*'Balance y flujos'!M$12</f>
        <v>838228.4044902398</v>
      </c>
      <c r="W365" s="18">
        <f t="shared" ca="1" si="32"/>
        <v>25217.007953993161</v>
      </c>
      <c r="X365" s="18">
        <f ca="1">'Metrics and Escenarios'!$N$13-W365</f>
        <v>-22308.961198186385</v>
      </c>
    </row>
    <row r="366" spans="1:24" x14ac:dyDescent="0.25">
      <c r="A366">
        <v>361</v>
      </c>
      <c r="B366" s="18">
        <f t="shared" ca="1" si="31"/>
        <v>-329.33623656462049</v>
      </c>
      <c r="C366" s="23">
        <f t="shared" ca="1" si="33"/>
        <v>1.0268159797109468</v>
      </c>
      <c r="D366" s="23">
        <f t="shared" ca="1" si="34"/>
        <v>1.0470949118300488</v>
      </c>
      <c r="E366" s="23">
        <f t="shared" ca="1" si="34"/>
        <v>1.0618771231668163</v>
      </c>
      <c r="F366" s="23">
        <f t="shared" ca="1" si="34"/>
        <v>1.0721425943338518</v>
      </c>
      <c r="G366" s="23">
        <f t="shared" ca="1" si="34"/>
        <v>1.0787559606020467</v>
      </c>
      <c r="H366" s="23">
        <f t="shared" ca="1" si="34"/>
        <v>1.0824584381449136</v>
      </c>
      <c r="I366" s="23">
        <f t="shared" ca="1" si="34"/>
        <v>1.0838646887116474</v>
      </c>
      <c r="J366" s="23">
        <f t="shared" ca="1" si="34"/>
        <v>1.0834787849624212</v>
      </c>
      <c r="K366" s="23">
        <f t="shared" ca="1" si="34"/>
        <v>1.0817013424340016</v>
      </c>
      <c r="L366" s="23">
        <f t="shared" ca="1" si="34"/>
        <v>1.0788529707400718</v>
      </c>
      <c r="M366" s="24">
        <f ca="1">C366*'Balance y flujos'!D$12</f>
        <v>7774.9032632203289</v>
      </c>
      <c r="N366" s="24">
        <f ca="1">D366*'Balance y flujos'!E$12</f>
        <v>7928.4524274550085</v>
      </c>
      <c r="O366" s="24">
        <f ca="1">E366*'Balance y flujos'!F$12</f>
        <v>8040.3812106360019</v>
      </c>
      <c r="P366" s="24">
        <f ca="1">F366*'Balance y flujos'!G$12</f>
        <v>8118.1098853470703</v>
      </c>
      <c r="Q366" s="24">
        <f ca="1">G366*'Balance y flujos'!H$12</f>
        <v>-1070587.7752562517</v>
      </c>
      <c r="R366" s="24">
        <f ca="1">H366*'Balance y flujos'!I$12</f>
        <v>27433.591107739241</v>
      </c>
      <c r="S366" s="24">
        <f ca="1">I366*'Balance y flujos'!J$12</f>
        <v>27469.230816095082</v>
      </c>
      <c r="T366" s="24">
        <f ca="1">J366*'Balance y flujos'!K$12</f>
        <v>27459.450555449363</v>
      </c>
      <c r="U366" s="24">
        <f ca="1">K366*'Balance y flujos'!L$12</f>
        <v>27414.403438789868</v>
      </c>
      <c r="V366" s="24">
        <f ca="1">L366*'Balance y flujos'!M$12</f>
        <v>1106195.1856664713</v>
      </c>
      <c r="W366" s="18">
        <f t="shared" ca="1" si="32"/>
        <v>177245.93311495159</v>
      </c>
      <c r="X366" s="18">
        <f ca="1">'Metrics and Escenarios'!$N$13-W366</f>
        <v>-174337.88635914482</v>
      </c>
    </row>
    <row r="367" spans="1:24" x14ac:dyDescent="0.25">
      <c r="A367">
        <v>362</v>
      </c>
      <c r="B367" s="18">
        <f t="shared" ca="1" si="31"/>
        <v>-161.22936107983071</v>
      </c>
      <c r="C367" s="23">
        <f t="shared" ca="1" si="33"/>
        <v>1.0096987761933851</v>
      </c>
      <c r="D367" s="23">
        <f t="shared" ca="1" si="34"/>
        <v>1.0124753802550635</v>
      </c>
      <c r="E367" s="23">
        <f t="shared" ca="1" si="34"/>
        <v>1.0096524374037796</v>
      </c>
      <c r="F367" s="23">
        <f t="shared" ca="1" si="34"/>
        <v>1.0024192423668123</v>
      </c>
      <c r="G367" s="23">
        <f t="shared" ca="1" si="34"/>
        <v>0.99178894749805846</v>
      </c>
      <c r="H367" s="23">
        <f t="shared" ca="1" si="34"/>
        <v>0.97860289731620698</v>
      </c>
      <c r="I367" s="23">
        <f t="shared" ca="1" si="34"/>
        <v>0.96353955017686832</v>
      </c>
      <c r="J367" s="23">
        <f t="shared" ca="1" si="34"/>
        <v>0.94713983213726372</v>
      </c>
      <c r="K367" s="23">
        <f t="shared" ca="1" si="34"/>
        <v>0.92982296679332743</v>
      </c>
      <c r="L367" s="23">
        <f t="shared" ca="1" si="34"/>
        <v>0.91191502930691071</v>
      </c>
      <c r="M367" s="24">
        <f ca="1">C367*'Balance y flujos'!D$12</f>
        <v>7645.2942542883084</v>
      </c>
      <c r="N367" s="24">
        <f ca="1">D367*'Balance y flujos'!E$12</f>
        <v>7666.3183018356513</v>
      </c>
      <c r="O367" s="24">
        <f ca="1">E367*'Balance y flujos'!F$12</f>
        <v>7644.943383622448</v>
      </c>
      <c r="P367" s="24">
        <f ca="1">F367*'Balance y flujos'!G$12</f>
        <v>7590.174668674852</v>
      </c>
      <c r="Q367" s="24">
        <f ca="1">G367*'Balance y flujos'!H$12</f>
        <v>-984279.26389681653</v>
      </c>
      <c r="R367" s="24">
        <f ca="1">H367*'Balance y flujos'!I$12</f>
        <v>24801.498880484203</v>
      </c>
      <c r="S367" s="24">
        <f ca="1">I367*'Balance y flujos'!J$12</f>
        <v>24419.736688447756</v>
      </c>
      <c r="T367" s="24">
        <f ca="1">J367*'Balance y flujos'!K$12</f>
        <v>24004.105803116254</v>
      </c>
      <c r="U367" s="24">
        <f ca="1">K367*'Balance y flujos'!L$12</f>
        <v>23565.230936079806</v>
      </c>
      <c r="V367" s="24">
        <f ca="1">L367*'Balance y flujos'!M$12</f>
        <v>935026.40537219541</v>
      </c>
      <c r="W367" s="18">
        <f t="shared" ca="1" si="32"/>
        <v>78084.444391928148</v>
      </c>
      <c r="X367" s="18">
        <f ca="1">'Metrics and Escenarios'!$N$13-W367</f>
        <v>-75176.397636121372</v>
      </c>
    </row>
    <row r="368" spans="1:24" x14ac:dyDescent="0.25">
      <c r="A368">
        <v>363</v>
      </c>
      <c r="B368" s="18">
        <f t="shared" ca="1" si="31"/>
        <v>-75.882021944728507</v>
      </c>
      <c r="C368" s="23">
        <f t="shared" ca="1" si="33"/>
        <v>1.0011179354887054</v>
      </c>
      <c r="D368" s="23">
        <f t="shared" ca="1" si="34"/>
        <v>0.99533962946318799</v>
      </c>
      <c r="E368" s="23">
        <f t="shared" ca="1" si="34"/>
        <v>0.98412923763601812</v>
      </c>
      <c r="F368" s="23">
        <f t="shared" ca="1" si="34"/>
        <v>0.96877526859589469</v>
      </c>
      <c r="G368" s="23">
        <f t="shared" ca="1" si="34"/>
        <v>0.95035600884138927</v>
      </c>
      <c r="H368" s="23">
        <f t="shared" ca="1" si="34"/>
        <v>0.92975167656301272</v>
      </c>
      <c r="I368" s="23">
        <f t="shared" ca="1" si="34"/>
        <v>0.90766048915995634</v>
      </c>
      <c r="J368" s="23">
        <f t="shared" ca="1" si="34"/>
        <v>0.88462946081558436</v>
      </c>
      <c r="K368" s="23">
        <f t="shared" ca="1" si="34"/>
        <v>0.86107499644422636</v>
      </c>
      <c r="L368" s="23">
        <f t="shared" ca="1" si="34"/>
        <v>0.83731427421837801</v>
      </c>
      <c r="M368" s="24">
        <f ca="1">C368*'Balance y flujos'!D$12</f>
        <v>7580.3213597149615</v>
      </c>
      <c r="N368" s="24">
        <f ca="1">D368*'Balance y flujos'!E$12</f>
        <v>7536.5688556038276</v>
      </c>
      <c r="O368" s="24">
        <f ca="1">E368*'Balance y flujos'!F$12</f>
        <v>7451.6853772384266</v>
      </c>
      <c r="P368" s="24">
        <f ca="1">F368*'Balance y flujos'!G$12</f>
        <v>7335.4273267676463</v>
      </c>
      <c r="Q368" s="24">
        <f ca="1">G368*'Balance y flujos'!H$12</f>
        <v>-943160.04950655124</v>
      </c>
      <c r="R368" s="24">
        <f ca="1">H368*'Balance y flujos'!I$12</f>
        <v>23563.424171995837</v>
      </c>
      <c r="S368" s="24">
        <f ca="1">I368*'Balance y flujos'!J$12</f>
        <v>23003.549925610449</v>
      </c>
      <c r="T368" s="24">
        <f ca="1">J368*'Balance y flujos'!K$12</f>
        <v>22419.856554922651</v>
      </c>
      <c r="U368" s="24">
        <f ca="1">K368*'Balance y flujos'!L$12</f>
        <v>21822.89733546933</v>
      </c>
      <c r="V368" s="24">
        <f ca="1">L368*'Balance y flujos'!M$12</f>
        <v>858534.98498021252</v>
      </c>
      <c r="W368" s="18">
        <f t="shared" ca="1" si="32"/>
        <v>36088.666380984476</v>
      </c>
      <c r="X368" s="18">
        <f ca="1">'Metrics and Escenarios'!$N$13-W368</f>
        <v>-33180.6196251777</v>
      </c>
    </row>
    <row r="369" spans="1:24" x14ac:dyDescent="0.25">
      <c r="A369">
        <v>364</v>
      </c>
      <c r="B369" s="18">
        <f t="shared" ca="1" si="31"/>
        <v>-345.18856390035774</v>
      </c>
      <c r="C369" s="23">
        <f t="shared" ca="1" si="33"/>
        <v>1.0284450128705438</v>
      </c>
      <c r="D369" s="23">
        <f t="shared" ca="1" si="34"/>
        <v>1.0504199582760596</v>
      </c>
      <c r="E369" s="23">
        <f t="shared" ca="1" si="34"/>
        <v>1.0669391174088532</v>
      </c>
      <c r="F369" s="23">
        <f t="shared" ca="1" si="34"/>
        <v>1.0789625761419153</v>
      </c>
      <c r="G369" s="23">
        <f t="shared" ca="1" si="34"/>
        <v>1.0873403325298583</v>
      </c>
      <c r="H369" s="23">
        <f t="shared" ca="1" si="34"/>
        <v>1.0928032482447227</v>
      </c>
      <c r="I369" s="23">
        <f t="shared" ca="1" si="34"/>
        <v>1.0959589116463415</v>
      </c>
      <c r="J369" s="23">
        <f t="shared" ca="1" si="34"/>
        <v>1.0973068104764263</v>
      </c>
      <c r="K369" s="23">
        <f t="shared" ca="1" si="34"/>
        <v>1.0972446933939035</v>
      </c>
      <c r="L369" s="23">
        <f t="shared" ca="1" si="34"/>
        <v>1.0960915761892964</v>
      </c>
      <c r="M369" s="24">
        <f ca="1">C369*'Balance y flujos'!D$12</f>
        <v>7787.2380685590715</v>
      </c>
      <c r="N369" s="24">
        <f ca="1">D369*'Balance y flujos'!E$12</f>
        <v>7953.6292020419469</v>
      </c>
      <c r="O369" s="24">
        <f ca="1">E369*'Balance y flujos'!F$12</f>
        <v>8078.7099047043339</v>
      </c>
      <c r="P369" s="24">
        <f ca="1">F369*'Balance y flujos'!G$12</f>
        <v>8169.7498090162971</v>
      </c>
      <c r="Q369" s="24">
        <f ca="1">G369*'Balance y flujos'!H$12</f>
        <v>-1079107.147551575</v>
      </c>
      <c r="R369" s="24">
        <f ca="1">H369*'Balance y flujos'!I$12</f>
        <v>27695.767723824138</v>
      </c>
      <c r="S369" s="24">
        <f ca="1">I369*'Balance y flujos'!J$12</f>
        <v>27775.74417038594</v>
      </c>
      <c r="T369" s="24">
        <f ca="1">J369*'Balance y flujos'!K$12</f>
        <v>27809.905025025786</v>
      </c>
      <c r="U369" s="24">
        <f ca="1">K369*'Balance y flujos'!L$12</f>
        <v>27808.330743203333</v>
      </c>
      <c r="V369" s="24">
        <f ca="1">L369*'Balance y flujos'!M$12</f>
        <v>1123870.6825809905</v>
      </c>
      <c r="W369" s="18">
        <f t="shared" ca="1" si="32"/>
        <v>187842.60967617645</v>
      </c>
      <c r="X369" s="18">
        <f ca="1">'Metrics and Escenarios'!$N$13-W369</f>
        <v>-184934.56292036967</v>
      </c>
    </row>
    <row r="370" spans="1:24" x14ac:dyDescent="0.25">
      <c r="A370">
        <v>365</v>
      </c>
      <c r="B370" s="18">
        <f t="shared" ca="1" si="31"/>
        <v>-293.70260448353986</v>
      </c>
      <c r="C370" s="23">
        <f t="shared" ca="1" si="33"/>
        <v>1.0231635727184163</v>
      </c>
      <c r="D370" s="23">
        <f t="shared" ca="1" si="34"/>
        <v>1.0396590809002508</v>
      </c>
      <c r="E370" s="23">
        <f t="shared" ca="1" si="34"/>
        <v>1.0505860205265969</v>
      </c>
      <c r="F370" s="23">
        <f t="shared" ca="1" si="34"/>
        <v>1.0569692535692716</v>
      </c>
      <c r="G370" s="23">
        <f t="shared" ca="1" si="34"/>
        <v>1.0597061713210461</v>
      </c>
      <c r="H370" s="23">
        <f t="shared" ca="1" si="34"/>
        <v>1.0595609313287746</v>
      </c>
      <c r="I370" s="23">
        <f t="shared" ca="1" si="34"/>
        <v>1.0571636573760761</v>
      </c>
      <c r="J370" s="23">
        <f t="shared" ca="1" si="34"/>
        <v>1.0530282448783852</v>
      </c>
      <c r="K370" s="23">
        <f t="shared" ca="1" si="34"/>
        <v>1.0475612564560339</v>
      </c>
      <c r="L370" s="23">
        <f t="shared" ca="1" si="34"/>
        <v>1.0410863971149542</v>
      </c>
      <c r="M370" s="24">
        <f ca="1">C370*'Balance y flujos'!D$12</f>
        <v>7747.2477615472553</v>
      </c>
      <c r="N370" s="24">
        <f ca="1">D370*'Balance y flujos'!E$12</f>
        <v>7872.1493826025944</v>
      </c>
      <c r="O370" s="24">
        <f ca="1">E370*'Balance y flujos'!F$12</f>
        <v>7954.8866015751746</v>
      </c>
      <c r="P370" s="24">
        <f ca="1">F370*'Balance y flujos'!G$12</f>
        <v>8003.2195262608211</v>
      </c>
      <c r="Q370" s="24">
        <f ca="1">G370*'Balance y flujos'!H$12</f>
        <v>-1051682.2282462821</v>
      </c>
      <c r="R370" s="24">
        <f ca="1">H370*'Balance y flujos'!I$12</f>
        <v>26853.281677608</v>
      </c>
      <c r="S370" s="24">
        <f ca="1">I370*'Balance y flujos'!J$12</f>
        <v>26792.525688210131</v>
      </c>
      <c r="T370" s="24">
        <f ca="1">J370*'Balance y flujos'!K$12</f>
        <v>26687.718693755996</v>
      </c>
      <c r="U370" s="24">
        <f ca="1">K370*'Balance y flujos'!L$12</f>
        <v>26549.164528825138</v>
      </c>
      <c r="V370" s="24">
        <f ca="1">L370*'Balance y flujos'!M$12</f>
        <v>1067471.4642176023</v>
      </c>
      <c r="W370" s="18">
        <f t="shared" ca="1" si="32"/>
        <v>154249.42983170529</v>
      </c>
      <c r="X370" s="18">
        <f ca="1">'Metrics and Escenarios'!$N$13-W370</f>
        <v>-151341.38307589851</v>
      </c>
    </row>
    <row r="371" spans="1:24" x14ac:dyDescent="0.25">
      <c r="A371">
        <v>366</v>
      </c>
      <c r="B371" s="18">
        <f t="shared" ca="1" si="31"/>
        <v>-156.51496894389237</v>
      </c>
      <c r="C371" s="23">
        <f t="shared" ca="1" si="33"/>
        <v>1.0092228767840059</v>
      </c>
      <c r="D371" s="23">
        <f t="shared" ca="1" si="34"/>
        <v>1.0115211889748403</v>
      </c>
      <c r="E371" s="23">
        <f t="shared" ca="1" si="34"/>
        <v>1.0082254774756625</v>
      </c>
      <c r="F371" s="23">
        <f t="shared" ca="1" si="34"/>
        <v>1.0005307046307008</v>
      </c>
      <c r="G371" s="23">
        <f t="shared" ca="1" si="34"/>
        <v>0.98945385970186472</v>
      </c>
      <c r="H371" s="23">
        <f t="shared" ca="1" si="34"/>
        <v>0.97583869793323907</v>
      </c>
      <c r="I371" s="23">
        <f t="shared" ca="1" si="34"/>
        <v>0.96036503882522639</v>
      </c>
      <c r="J371" s="23">
        <f t="shared" ca="1" si="34"/>
        <v>0.9435744090236371</v>
      </c>
      <c r="K371" s="23">
        <f t="shared" ca="1" si="34"/>
        <v>0.92588612953281169</v>
      </c>
      <c r="L371" s="23">
        <f t="shared" ca="1" si="34"/>
        <v>0.90762602223847133</v>
      </c>
      <c r="M371" s="24">
        <f ca="1">C371*'Balance y flujos'!D$12</f>
        <v>7641.6908122460563</v>
      </c>
      <c r="N371" s="24">
        <f ca="1">D371*'Balance y flujos'!E$12</f>
        <v>7659.0933023762236</v>
      </c>
      <c r="O371" s="24">
        <f ca="1">E371*'Balance y flujos'!F$12</f>
        <v>7634.1386477975093</v>
      </c>
      <c r="P371" s="24">
        <f ca="1">F371*'Balance y flujos'!G$12</f>
        <v>7575.8749319183771</v>
      </c>
      <c r="Q371" s="24">
        <f ca="1">G371*'Balance y flujos'!H$12</f>
        <v>-981961.85705035995</v>
      </c>
      <c r="R371" s="24">
        <f ca="1">H371*'Balance y flujos'!I$12</f>
        <v>24731.443612826479</v>
      </c>
      <c r="S371" s="24">
        <f ca="1">I371*'Balance y flujos'!J$12</f>
        <v>24339.282563541983</v>
      </c>
      <c r="T371" s="24">
        <f ca="1">J371*'Balance y flujos'!K$12</f>
        <v>23913.744495579176</v>
      </c>
      <c r="U371" s="24">
        <f ca="1">K371*'Balance y flujos'!L$12</f>
        <v>23465.456589225629</v>
      </c>
      <c r="V371" s="24">
        <f ca="1">L371*'Balance y flujos'!M$12</f>
        <v>930628.69864192384</v>
      </c>
      <c r="W371" s="18">
        <f t="shared" ca="1" si="32"/>
        <v>75627.566547075403</v>
      </c>
      <c r="X371" s="18">
        <f ca="1">'Metrics and Escenarios'!$N$13-W371</f>
        <v>-72719.519791268627</v>
      </c>
    </row>
    <row r="372" spans="1:24" x14ac:dyDescent="0.25">
      <c r="A372">
        <v>367</v>
      </c>
      <c r="B372" s="18">
        <f t="shared" ca="1" si="31"/>
        <v>176.74510022126918</v>
      </c>
      <c r="C372" s="23">
        <f t="shared" ca="1" si="33"/>
        <v>0.9761437670101708</v>
      </c>
      <c r="D372" s="23">
        <f t="shared" ca="1" si="34"/>
        <v>0.94629900365373176</v>
      </c>
      <c r="E372" s="23">
        <f t="shared" ca="1" si="34"/>
        <v>0.91230018929113965</v>
      </c>
      <c r="F372" s="23">
        <f t="shared" ca="1" si="34"/>
        <v>0.87566343910139921</v>
      </c>
      <c r="G372" s="23">
        <f t="shared" ca="1" si="34"/>
        <v>0.83758529179297314</v>
      </c>
      <c r="H372" s="23">
        <f t="shared" ca="1" si="34"/>
        <v>0.79898427342047551</v>
      </c>
      <c r="I372" s="23">
        <f t="shared" ca="1" si="34"/>
        <v>0.76054205745700454</v>
      </c>
      <c r="J372" s="23">
        <f t="shared" ca="1" si="34"/>
        <v>0.72275273948807384</v>
      </c>
      <c r="K372" s="23">
        <f t="shared" ca="1" si="34"/>
        <v>0.68595854410713286</v>
      </c>
      <c r="L372" s="23">
        <f t="shared" ca="1" si="34"/>
        <v>0.65039011177044626</v>
      </c>
      <c r="M372" s="24">
        <f ca="1">C372*'Balance y flujos'!D$12</f>
        <v>7391.2205394738958</v>
      </c>
      <c r="N372" s="24">
        <f ca="1">D372*'Balance y flujos'!E$12</f>
        <v>7165.2402736863141</v>
      </c>
      <c r="O372" s="24">
        <f ca="1">E372*'Balance y flujos'!F$12</f>
        <v>6907.8061297341019</v>
      </c>
      <c r="P372" s="24">
        <f ca="1">F372*'Balance y flujos'!G$12</f>
        <v>6630.3979142092649</v>
      </c>
      <c r="Q372" s="24">
        <f ca="1">G372*'Balance y flujos'!H$12</f>
        <v>-831243.21614644921</v>
      </c>
      <c r="R372" s="24">
        <f ca="1">H372*'Balance y flujos'!I$12</f>
        <v>20249.283562420769</v>
      </c>
      <c r="S372" s="24">
        <f ca="1">I372*'Balance y flujos'!J$12</f>
        <v>19275.012406269383</v>
      </c>
      <c r="T372" s="24">
        <f ca="1">J372*'Balance y flujos'!K$12</f>
        <v>18317.288154817612</v>
      </c>
      <c r="U372" s="24">
        <f ca="1">K372*'Balance y flujos'!L$12</f>
        <v>17384.784073691986</v>
      </c>
      <c r="V372" s="24">
        <f ca="1">L372*'Balance y flujos'!M$12</f>
        <v>666873.45723487379</v>
      </c>
      <c r="W372" s="18">
        <f t="shared" ca="1" si="32"/>
        <v>-61048.725857272046</v>
      </c>
      <c r="X372" s="18">
        <f ca="1">'Metrics and Escenarios'!$N$13-W372</f>
        <v>63956.772613078821</v>
      </c>
    </row>
    <row r="373" spans="1:24" x14ac:dyDescent="0.25">
      <c r="A373">
        <v>368</v>
      </c>
      <c r="B373" s="18">
        <f t="shared" ca="1" si="31"/>
        <v>-3.042854025880414</v>
      </c>
      <c r="C373" s="23">
        <f t="shared" ca="1" si="33"/>
        <v>0.99385236876260874</v>
      </c>
      <c r="D373" s="23">
        <f t="shared" ca="1" si="34"/>
        <v>0.98094479274861557</v>
      </c>
      <c r="E373" s="23">
        <f t="shared" ca="1" si="34"/>
        <v>0.96285754943553337</v>
      </c>
      <c r="F373" s="23">
        <f t="shared" ca="1" si="34"/>
        <v>0.94095658070820976</v>
      </c>
      <c r="G373" s="23">
        <f t="shared" ca="1" si="34"/>
        <v>0.91636712566051715</v>
      </c>
      <c r="H373" s="23">
        <f t="shared" ca="1" si="34"/>
        <v>0.88999338960893803</v>
      </c>
      <c r="I373" s="23">
        <f t="shared" ca="1" si="34"/>
        <v>0.86254125575355212</v>
      </c>
      <c r="J373" s="23">
        <f t="shared" ca="1" si="34"/>
        <v>0.83455407030223439</v>
      </c>
      <c r="K373" s="23">
        <f t="shared" ca="1" si="34"/>
        <v>0.80643746304863029</v>
      </c>
      <c r="L373" s="23">
        <f t="shared" ca="1" si="34"/>
        <v>0.77849324092586281</v>
      </c>
      <c r="M373" s="24">
        <f ca="1">C373*'Balance y flujos'!D$12</f>
        <v>7525.3075309822061</v>
      </c>
      <c r="N373" s="24">
        <f ca="1">D373*'Balance y flujos'!E$12</f>
        <v>7427.573217478719</v>
      </c>
      <c r="O373" s="24">
        <f ca="1">E373*'Balance y flujos'!F$12</f>
        <v>7290.6192064035022</v>
      </c>
      <c r="P373" s="24">
        <f ca="1">F373*'Balance y flujos'!G$12</f>
        <v>7124.7882137131774</v>
      </c>
      <c r="Q373" s="24">
        <f ca="1">G373*'Balance y flujos'!H$12</f>
        <v>-909428.52527214831</v>
      </c>
      <c r="R373" s="24">
        <f ca="1">H373*'Balance y flujos'!I$12</f>
        <v>22555.798799042506</v>
      </c>
      <c r="S373" s="24">
        <f ca="1">I373*'Balance y flujos'!J$12</f>
        <v>21860.057892339202</v>
      </c>
      <c r="T373" s="24">
        <f ca="1">J373*'Balance y flujos'!K$12</f>
        <v>21150.756754418624</v>
      </c>
      <c r="U373" s="24">
        <f ca="1">K373*'Balance y flujos'!L$12</f>
        <v>20438.17557850376</v>
      </c>
      <c r="V373" s="24">
        <f ca="1">L373*'Balance y flujos'!M$12</f>
        <v>798223.20421969565</v>
      </c>
      <c r="W373" s="18">
        <f t="shared" ca="1" si="32"/>
        <v>4167.7561404289445</v>
      </c>
      <c r="X373" s="18">
        <f ca="1">'Metrics and Escenarios'!$N$13-W373</f>
        <v>-1259.7093846221687</v>
      </c>
    </row>
    <row r="374" spans="1:24" x14ac:dyDescent="0.25">
      <c r="A374">
        <v>369</v>
      </c>
      <c r="B374" s="18">
        <f t="shared" ca="1" si="31"/>
        <v>154.21761719088792</v>
      </c>
      <c r="C374" s="23">
        <f t="shared" ca="1" si="33"/>
        <v>0.97834525198957822</v>
      </c>
      <c r="D374" s="23">
        <f t="shared" ca="1" si="34"/>
        <v>0.95057216974208902</v>
      </c>
      <c r="E374" s="23">
        <f t="shared" ca="1" si="34"/>
        <v>0.91848661855654679</v>
      </c>
      <c r="F374" s="23">
        <f t="shared" ca="1" si="34"/>
        <v>0.88358969449109559</v>
      </c>
      <c r="G374" s="23">
        <f t="shared" ca="1" si="34"/>
        <v>0.84707296907918361</v>
      </c>
      <c r="H374" s="23">
        <f t="shared" ca="1" si="34"/>
        <v>0.80985705158127808</v>
      </c>
      <c r="I374" s="23">
        <f t="shared" ca="1" si="34"/>
        <v>0.77263028685000557</v>
      </c>
      <c r="J374" s="23">
        <f t="shared" ca="1" si="34"/>
        <v>0.73589625998060504</v>
      </c>
      <c r="K374" s="23">
        <f t="shared" ca="1" si="34"/>
        <v>0.70000811602419655</v>
      </c>
      <c r="L374" s="23">
        <f t="shared" ca="1" si="34"/>
        <v>0.66520804266562783</v>
      </c>
      <c r="M374" s="24">
        <f ca="1">C374*'Balance y flujos'!D$12</f>
        <v>7407.889867852622</v>
      </c>
      <c r="N374" s="24">
        <f ca="1">D374*'Balance y flujos'!E$12</f>
        <v>7197.596074161881</v>
      </c>
      <c r="O374" s="24">
        <f ca="1">E374*'Balance y flujos'!F$12</f>
        <v>6954.6488844571395</v>
      </c>
      <c r="P374" s="24">
        <f ca="1">F374*'Balance y flujos'!G$12</f>
        <v>6690.4143827023008</v>
      </c>
      <c r="Q374" s="24">
        <f ca="1">G374*'Balance y flujos'!H$12</f>
        <v>-840659.05410161056</v>
      </c>
      <c r="R374" s="24">
        <f ca="1">H374*'Balance y flujos'!I$12</f>
        <v>20524.840886154874</v>
      </c>
      <c r="S374" s="24">
        <f ca="1">I374*'Balance y flujos'!J$12</f>
        <v>19581.373861543794</v>
      </c>
      <c r="T374" s="24">
        <f ca="1">J374*'Balance y flujos'!K$12</f>
        <v>18650.39467808167</v>
      </c>
      <c r="U374" s="24">
        <f ca="1">K374*'Balance y flujos'!L$12</f>
        <v>17740.853367097876</v>
      </c>
      <c r="V374" s="24">
        <f ca="1">L374*'Balance y flujos'!M$12</f>
        <v>682066.93054620374</v>
      </c>
      <c r="W374" s="18">
        <f t="shared" ca="1" si="32"/>
        <v>-53844.111553354538</v>
      </c>
      <c r="X374" s="18">
        <f ca="1">'Metrics and Escenarios'!$N$13-W374</f>
        <v>56752.158309161314</v>
      </c>
    </row>
    <row r="375" spans="1:24" x14ac:dyDescent="0.25">
      <c r="A375">
        <v>370</v>
      </c>
      <c r="B375" s="18">
        <f t="shared" ca="1" si="31"/>
        <v>88.414533396073153</v>
      </c>
      <c r="C375" s="23">
        <f t="shared" ca="1" si="33"/>
        <v>0.98480429338477504</v>
      </c>
      <c r="D375" s="23">
        <f t="shared" ca="1" si="34"/>
        <v>0.96316496851160316</v>
      </c>
      <c r="E375" s="23">
        <f t="shared" ca="1" si="34"/>
        <v>0.93679854665268003</v>
      </c>
      <c r="F375" s="23">
        <f t="shared" ca="1" si="34"/>
        <v>0.90715564710505026</v>
      </c>
      <c r="G375" s="23">
        <f t="shared" ca="1" si="34"/>
        <v>0.87540652885946135</v>
      </c>
      <c r="H375" s="23">
        <f t="shared" ca="1" si="34"/>
        <v>0.84247130545530469</v>
      </c>
      <c r="I375" s="23">
        <f t="shared" ca="1" si="34"/>
        <v>0.80905169049404069</v>
      </c>
      <c r="J375" s="23">
        <f t="shared" ca="1" si="34"/>
        <v>0.77567345384383868</v>
      </c>
      <c r="K375" s="23">
        <f t="shared" ca="1" si="34"/>
        <v>0.74271671839231412</v>
      </c>
      <c r="L375" s="23">
        <f t="shared" ca="1" si="34"/>
        <v>0.71045309014747982</v>
      </c>
      <c r="M375" s="24">
        <f ca="1">C375*'Balance y flujos'!D$12</f>
        <v>7456.7968025060227</v>
      </c>
      <c r="N375" s="24">
        <f ca="1">D375*'Balance y flujos'!E$12</f>
        <v>7292.9469395367396</v>
      </c>
      <c r="O375" s="24">
        <f ca="1">E375*'Balance y flujos'!F$12</f>
        <v>7093.3041764701848</v>
      </c>
      <c r="P375" s="24">
        <f ca="1">F375*'Balance y flujos'!G$12</f>
        <v>6868.8523944779936</v>
      </c>
      <c r="Q375" s="24">
        <f ca="1">G375*'Balance y flujos'!H$12</f>
        <v>-868778.07623274077</v>
      </c>
      <c r="R375" s="24">
        <f ca="1">H375*'Balance y flujos'!I$12</f>
        <v>21351.40943930635</v>
      </c>
      <c r="S375" s="24">
        <f ca="1">I375*'Balance y flujos'!J$12</f>
        <v>20504.429990010707</v>
      </c>
      <c r="T375" s="24">
        <f ca="1">J375*'Balance y flujos'!K$12</f>
        <v>19658.499223626481</v>
      </c>
      <c r="U375" s="24">
        <f ca="1">K375*'Balance y flujos'!L$12</f>
        <v>18823.250891900676</v>
      </c>
      <c r="V375" s="24">
        <f ca="1">L375*'Balance y flujos'!M$12</f>
        <v>728458.6586658773</v>
      </c>
      <c r="W375" s="18">
        <f t="shared" ca="1" si="32"/>
        <v>-31269.927709028358</v>
      </c>
      <c r="X375" s="18">
        <f ca="1">'Metrics and Escenarios'!$N$13-W375</f>
        <v>34177.974464835133</v>
      </c>
    </row>
    <row r="376" spans="1:24" x14ac:dyDescent="0.25">
      <c r="A376">
        <v>371</v>
      </c>
      <c r="B376" s="18">
        <f t="shared" ca="1" si="31"/>
        <v>229.88675789793609</v>
      </c>
      <c r="C376" s="23">
        <f t="shared" ca="1" si="33"/>
        <v>0.97097013616060823</v>
      </c>
      <c r="D376" s="23">
        <f t="shared" ca="1" si="34"/>
        <v>0.93629468290521656</v>
      </c>
      <c r="E376" s="23">
        <f t="shared" ca="1" si="34"/>
        <v>0.89787116890238494</v>
      </c>
      <c r="F376" s="23">
        <f t="shared" ca="1" si="34"/>
        <v>0.85724619446925243</v>
      </c>
      <c r="G376" s="23">
        <f t="shared" ca="1" si="34"/>
        <v>0.81562302628060701</v>
      </c>
      <c r="H376" s="23">
        <f t="shared" ca="1" si="34"/>
        <v>0.7739105265527555</v>
      </c>
      <c r="I376" s="23">
        <f t="shared" ca="1" si="34"/>
        <v>0.73277027736475397</v>
      </c>
      <c r="J376" s="23">
        <f t="shared" ca="1" si="34"/>
        <v>0.69267010377330984</v>
      </c>
      <c r="K376" s="23">
        <f t="shared" ca="1" si="34"/>
        <v>0.65392306221262386</v>
      </c>
      <c r="L376" s="23">
        <f t="shared" ca="1" si="34"/>
        <v>0.6167296116470844</v>
      </c>
      <c r="M376" s="24">
        <f ca="1">C376*'Balance y flujos'!D$12</f>
        <v>7352.0465490318256</v>
      </c>
      <c r="N376" s="24">
        <f ca="1">D376*'Balance y flujos'!E$12</f>
        <v>7089.4889924724885</v>
      </c>
      <c r="O376" s="24">
        <f ca="1">E376*'Balance y flujos'!F$12</f>
        <v>6798.5516577330118</v>
      </c>
      <c r="P376" s="24">
        <f ca="1">F376*'Balance y flujos'!G$12</f>
        <v>6490.9451804971204</v>
      </c>
      <c r="Q376" s="24">
        <f ca="1">G376*'Balance y flujos'!H$12</f>
        <v>-809447.2457572344</v>
      </c>
      <c r="R376" s="24">
        <f ca="1">H376*'Balance y flujos'!I$12</f>
        <v>19613.81997798345</v>
      </c>
      <c r="S376" s="24">
        <f ca="1">I376*'Balance y flujos'!J$12</f>
        <v>18571.17045489567</v>
      </c>
      <c r="T376" s="24">
        <f ca="1">J376*'Balance y flujos'!K$12</f>
        <v>17554.880381401166</v>
      </c>
      <c r="U376" s="24">
        <f ca="1">K376*'Balance y flujos'!L$12</f>
        <v>16572.883791645603</v>
      </c>
      <c r="V376" s="24">
        <f ca="1">L376*'Balance y flujos'!M$12</f>
        <v>632359.87272108591</v>
      </c>
      <c r="W376" s="18">
        <f t="shared" ca="1" si="32"/>
        <v>-77043.586050488055</v>
      </c>
      <c r="X376" s="18">
        <f ca="1">'Metrics and Escenarios'!$N$13-W376</f>
        <v>79951.632806294831</v>
      </c>
    </row>
    <row r="377" spans="1:24" x14ac:dyDescent="0.25">
      <c r="A377">
        <v>372</v>
      </c>
      <c r="B377" s="18">
        <f t="shared" ca="1" si="31"/>
        <v>-167.01192802437259</v>
      </c>
      <c r="C377" s="23">
        <f t="shared" ca="1" si="33"/>
        <v>1.0102828101145893</v>
      </c>
      <c r="D377" s="23">
        <f t="shared" ca="1" si="34"/>
        <v>1.0136469989540355</v>
      </c>
      <c r="E377" s="23">
        <f t="shared" ca="1" si="34"/>
        <v>1.0114054723634474</v>
      </c>
      <c r="F377" s="23">
        <f t="shared" ca="1" si="34"/>
        <v>1.0047405485036991</v>
      </c>
      <c r="G377" s="23">
        <f t="shared" ca="1" si="34"/>
        <v>0.99466063992787312</v>
      </c>
      <c r="H377" s="23">
        <f t="shared" ca="1" si="34"/>
        <v>0.98200409626201157</v>
      </c>
      <c r="I377" s="23">
        <f t="shared" ca="1" si="34"/>
        <v>0.9674476668387797</v>
      </c>
      <c r="J377" s="23">
        <f t="shared" ca="1" si="34"/>
        <v>0.95153150194332081</v>
      </c>
      <c r="K377" s="23">
        <f t="shared" ca="1" si="34"/>
        <v>0.93467466791849874</v>
      </c>
      <c r="L377" s="23">
        <f t="shared" ca="1" si="34"/>
        <v>0.91720351478587847</v>
      </c>
      <c r="M377" s="24">
        <f ca="1">C377*'Balance y flujos'!D$12</f>
        <v>7649.7164753381603</v>
      </c>
      <c r="N377" s="24">
        <f ca="1">D377*'Balance y flujos'!E$12</f>
        <v>7675.1896305117516</v>
      </c>
      <c r="O377" s="24">
        <f ca="1">E377*'Balance y flujos'!F$12</f>
        <v>7658.2171127986312</v>
      </c>
      <c r="P377" s="24">
        <f ca="1">F377*'Balance y flujos'!G$12</f>
        <v>7607.7512656651852</v>
      </c>
      <c r="Q377" s="24">
        <f ca="1">G377*'Balance y flujos'!H$12</f>
        <v>-987129.21228360431</v>
      </c>
      <c r="R377" s="24">
        <f ca="1">H377*'Balance y flujos'!I$12</f>
        <v>24887.698126448035</v>
      </c>
      <c r="S377" s="24">
        <f ca="1">I377*'Balance y flujos'!J$12</f>
        <v>24518.783146700658</v>
      </c>
      <c r="T377" s="24">
        <f ca="1">J377*'Balance y flujos'!K$12</f>
        <v>24115.407327030694</v>
      </c>
      <c r="U377" s="24">
        <f ca="1">K377*'Balance y flujos'!L$12</f>
        <v>23688.191393640664</v>
      </c>
      <c r="V377" s="24">
        <f ca="1">L377*'Balance y flujos'!M$12</f>
        <v>940448.92107634014</v>
      </c>
      <c r="W377" s="18">
        <f t="shared" ca="1" si="32"/>
        <v>81120.663270869758</v>
      </c>
      <c r="X377" s="18">
        <f ca="1">'Metrics and Escenarios'!$N$13-W377</f>
        <v>-78212.616515062982</v>
      </c>
    </row>
    <row r="378" spans="1:24" x14ac:dyDescent="0.25">
      <c r="A378">
        <v>373</v>
      </c>
      <c r="B378" s="18">
        <f t="shared" ca="1" si="31"/>
        <v>198.73924364004372</v>
      </c>
      <c r="C378" s="23">
        <f t="shared" ca="1" si="33"/>
        <v>0.97399918168965216</v>
      </c>
      <c r="D378" s="23">
        <f t="shared" ca="1" si="34"/>
        <v>0.94214553834158166</v>
      </c>
      <c r="E378" s="23">
        <f t="shared" ca="1" si="34"/>
        <v>0.90630042664341781</v>
      </c>
      <c r="F378" s="23">
        <f t="shared" ca="1" si="34"/>
        <v>0.86799344067465678</v>
      </c>
      <c r="G378" s="23">
        <f t="shared" ca="1" si="34"/>
        <v>0.82842476806382637</v>
      </c>
      <c r="H378" s="23">
        <f t="shared" ca="1" si="34"/>
        <v>0.78850975403420553</v>
      </c>
      <c r="I378" s="23">
        <f t="shared" ca="1" si="34"/>
        <v>0.74892250395769888</v>
      </c>
      <c r="J378" s="23">
        <f t="shared" ca="1" si="34"/>
        <v>0.71014690460106611</v>
      </c>
      <c r="K378" s="23">
        <f t="shared" ca="1" si="34"/>
        <v>0.67251368821522428</v>
      </c>
      <c r="L378" s="23">
        <f t="shared" ca="1" si="34"/>
        <v>0.63624150200242824</v>
      </c>
      <c r="M378" s="24">
        <f ca="1">C378*'Balance y flujos'!D$12</f>
        <v>7374.9820471478915</v>
      </c>
      <c r="N378" s="24">
        <f ca="1">D378*'Balance y flujos'!E$12</f>
        <v>7133.7908303126342</v>
      </c>
      <c r="O378" s="24">
        <f ca="1">E378*'Balance y flujos'!F$12</f>
        <v>6862.3767878558701</v>
      </c>
      <c r="P378" s="24">
        <f ca="1">F378*'Balance y flujos'!G$12</f>
        <v>6572.3217866700716</v>
      </c>
      <c r="Q378" s="24">
        <f ca="1">G378*'Balance y flujos'!H$12</f>
        <v>-822152.05458855978</v>
      </c>
      <c r="R378" s="24">
        <f ca="1">H378*'Balance y flujos'!I$12</f>
        <v>19983.819622405226</v>
      </c>
      <c r="S378" s="24">
        <f ca="1">I378*'Balance y flujos'!J$12</f>
        <v>18980.528970858461</v>
      </c>
      <c r="T378" s="24">
        <f ca="1">J378*'Balance y flujos'!K$12</f>
        <v>17997.80861853675</v>
      </c>
      <c r="U378" s="24">
        <f ca="1">K378*'Balance y flujos'!L$12</f>
        <v>17044.040571638267</v>
      </c>
      <c r="V378" s="24">
        <f ca="1">L378*'Balance y flujos'!M$12</f>
        <v>652366.26817970641</v>
      </c>
      <c r="W378" s="18">
        <f t="shared" ca="1" si="32"/>
        <v>-67836.117173428182</v>
      </c>
      <c r="X378" s="18">
        <f ca="1">'Metrics and Escenarios'!$N$13-W378</f>
        <v>70744.163929234957</v>
      </c>
    </row>
    <row r="379" spans="1:24" x14ac:dyDescent="0.25">
      <c r="A379">
        <v>374</v>
      </c>
      <c r="B379" s="18">
        <f t="shared" ca="1" si="31"/>
        <v>-82.467382715633747</v>
      </c>
      <c r="C379" s="23">
        <f t="shared" ca="1" si="33"/>
        <v>1.0017774248915958</v>
      </c>
      <c r="D379" s="23">
        <f t="shared" ca="1" si="34"/>
        <v>0.99665142724964606</v>
      </c>
      <c r="E379" s="23">
        <f t="shared" ca="1" si="34"/>
        <v>0.9860754132658256</v>
      </c>
      <c r="F379" s="23">
        <f t="shared" ca="1" si="34"/>
        <v>0.97133052643718076</v>
      </c>
      <c r="G379" s="23">
        <f t="shared" ca="1" si="34"/>
        <v>0.9534903848482561</v>
      </c>
      <c r="H379" s="23">
        <f t="shared" ca="1" si="34"/>
        <v>0.93343259395531797</v>
      </c>
      <c r="I379" s="23">
        <f t="shared" ca="1" si="34"/>
        <v>0.91185423805092269</v>
      </c>
      <c r="J379" s="23">
        <f t="shared" ca="1" si="34"/>
        <v>0.88930224210656372</v>
      </c>
      <c r="K379" s="23">
        <f t="shared" ca="1" si="34"/>
        <v>0.86619359051775191</v>
      </c>
      <c r="L379" s="23">
        <f t="shared" ca="1" si="34"/>
        <v>0.84284648660702566</v>
      </c>
      <c r="M379" s="24">
        <f ca="1">C379*'Balance y flujos'!D$12</f>
        <v>7585.3149188452307</v>
      </c>
      <c r="N379" s="24">
        <f ca="1">D379*'Balance y flujos'!E$12</f>
        <v>7546.5016002164393</v>
      </c>
      <c r="O379" s="24">
        <f ca="1">E379*'Balance y flujos'!F$12</f>
        <v>7466.4215398556562</v>
      </c>
      <c r="P379" s="24">
        <f ca="1">F379*'Balance y flujos'!G$12</f>
        <v>7354.7753724945705</v>
      </c>
      <c r="Q379" s="24">
        <f ca="1">G379*'Balance y flujos'!H$12</f>
        <v>-946270.69246803748</v>
      </c>
      <c r="R379" s="24">
        <f ca="1">H379*'Balance y flujos'!I$12</f>
        <v>23656.712541399585</v>
      </c>
      <c r="S379" s="24">
        <f ca="1">I379*'Balance y flujos'!J$12</f>
        <v>23109.835384921455</v>
      </c>
      <c r="T379" s="24">
        <f ca="1">J379*'Balance y flujos'!K$12</f>
        <v>22538.282507139636</v>
      </c>
      <c r="U379" s="24">
        <f ca="1">K379*'Balance y flujos'!L$12</f>
        <v>21952.621869835977</v>
      </c>
      <c r="V379" s="24">
        <f ca="1">L379*'Balance y flujos'!M$12</f>
        <v>864207.40455579979</v>
      </c>
      <c r="W379" s="18">
        <f t="shared" ca="1" si="32"/>
        <v>39147.177822470898</v>
      </c>
      <c r="X379" s="18">
        <f ca="1">'Metrics and Escenarios'!$N$13-W379</f>
        <v>-36239.131066664122</v>
      </c>
    </row>
    <row r="380" spans="1:24" x14ac:dyDescent="0.25">
      <c r="A380">
        <v>375</v>
      </c>
      <c r="B380" s="18">
        <f t="shared" ca="1" si="31"/>
        <v>-96.527259115276365</v>
      </c>
      <c r="C380" s="23">
        <f t="shared" ca="1" si="33"/>
        <v>1.0031869021906312</v>
      </c>
      <c r="D380" s="23">
        <f t="shared" ca="1" si="34"/>
        <v>0.99945793048533904</v>
      </c>
      <c r="E380" s="23">
        <f t="shared" ca="1" si="34"/>
        <v>0.99024342687913502</v>
      </c>
      <c r="F380" s="23">
        <f t="shared" ca="1" si="34"/>
        <v>0.97680863115135586</v>
      </c>
      <c r="G380" s="23">
        <f t="shared" ca="1" si="34"/>
        <v>0.96021697939749828</v>
      </c>
      <c r="H380" s="23">
        <f t="shared" ca="1" si="34"/>
        <v>0.94134026948086025</v>
      </c>
      <c r="I380" s="23">
        <f t="shared" ca="1" si="34"/>
        <v>0.92087293639409973</v>
      </c>
      <c r="J380" s="23">
        <f t="shared" ca="1" si="34"/>
        <v>0.89936149246414965</v>
      </c>
      <c r="K380" s="23">
        <f t="shared" ca="1" si="34"/>
        <v>0.87722394913981439</v>
      </c>
      <c r="L380" s="23">
        <f t="shared" ca="1" si="34"/>
        <v>0.85478050283666018</v>
      </c>
      <c r="M380" s="24">
        <f ca="1">C380*'Balance y flujos'!D$12</f>
        <v>7595.987278711299</v>
      </c>
      <c r="N380" s="24">
        <f ca="1">D380*'Balance y flujos'!E$12</f>
        <v>7567.7520400192661</v>
      </c>
      <c r="O380" s="24">
        <f ca="1">E380*'Balance y flujos'!F$12</f>
        <v>7497.9811408782161</v>
      </c>
      <c r="P380" s="24">
        <f ca="1">F380*'Balance y flujos'!G$12</f>
        <v>7396.2547953513249</v>
      </c>
      <c r="Q380" s="24">
        <f ca="1">G380*'Balance y flujos'!H$12</f>
        <v>-952946.35420853435</v>
      </c>
      <c r="R380" s="24">
        <f ca="1">H380*'Balance y flujos'!I$12</f>
        <v>23857.122949167464</v>
      </c>
      <c r="S380" s="24">
        <f ca="1">I380*'Balance y flujos'!J$12</f>
        <v>23338.403313215105</v>
      </c>
      <c r="T380" s="24">
        <f ca="1">J380*'Balance y flujos'!K$12</f>
        <v>22793.221959256916</v>
      </c>
      <c r="U380" s="24">
        <f ca="1">K380*'Balance y flujos'!L$12</f>
        <v>22232.172878489924</v>
      </c>
      <c r="V380" s="24">
        <f ca="1">L380*'Balance y flujos'!M$12</f>
        <v>876443.87389585399</v>
      </c>
      <c r="W380" s="18">
        <f t="shared" ca="1" si="32"/>
        <v>45776.416042409255</v>
      </c>
      <c r="X380" s="18">
        <f ca="1">'Metrics and Escenarios'!$N$13-W380</f>
        <v>-42868.369286602479</v>
      </c>
    </row>
    <row r="381" spans="1:24" x14ac:dyDescent="0.25">
      <c r="A381">
        <v>376</v>
      </c>
      <c r="B381" s="18">
        <f t="shared" ca="1" si="31"/>
        <v>263.20759663442277</v>
      </c>
      <c r="C381" s="23">
        <f t="shared" ca="1" si="33"/>
        <v>0.9677401664815235</v>
      </c>
      <c r="D381" s="23">
        <f t="shared" ca="1" si="34"/>
        <v>0.93007580292274328</v>
      </c>
      <c r="E381" s="23">
        <f t="shared" ca="1" si="34"/>
        <v>0.88894053357980873</v>
      </c>
      <c r="F381" s="23">
        <f t="shared" ca="1" si="34"/>
        <v>0.84589633497501726</v>
      </c>
      <c r="G381" s="23">
        <f t="shared" ca="1" si="34"/>
        <v>0.80214697466245266</v>
      </c>
      <c r="H381" s="23">
        <f t="shared" ca="1" si="34"/>
        <v>0.7585917583427414</v>
      </c>
      <c r="I381" s="23">
        <f t="shared" ca="1" si="34"/>
        <v>0.71587649928941732</v>
      </c>
      <c r="J381" s="23">
        <f t="shared" ca="1" si="34"/>
        <v>0.67444975059552437</v>
      </c>
      <c r="K381" s="23">
        <f t="shared" ca="1" si="34"/>
        <v>0.6346038511758304</v>
      </c>
      <c r="L381" s="23">
        <f t="shared" ca="1" si="34"/>
        <v>0.59651826323772317</v>
      </c>
      <c r="M381" s="24">
        <f ca="1">C381*'Balance y flujos'!D$12</f>
        <v>7327.5896820817343</v>
      </c>
      <c r="N381" s="24">
        <f ca="1">D381*'Balance y flujos'!E$12</f>
        <v>7042.400525576094</v>
      </c>
      <c r="O381" s="24">
        <f ca="1">E381*'Balance y flujos'!F$12</f>
        <v>6730.93016850407</v>
      </c>
      <c r="P381" s="24">
        <f ca="1">F381*'Balance y flujos'!G$12</f>
        <v>6405.0056729685539</v>
      </c>
      <c r="Q381" s="24">
        <f ca="1">G381*'Balance y flujos'!H$12</f>
        <v>-796073.23286828911</v>
      </c>
      <c r="R381" s="24">
        <f ca="1">H381*'Balance y flujos'!I$12</f>
        <v>19225.584449912763</v>
      </c>
      <c r="S381" s="24">
        <f ca="1">I381*'Balance y flujos'!J$12</f>
        <v>18143.018219528614</v>
      </c>
      <c r="T381" s="24">
        <f ca="1">J381*'Balance y flujos'!K$12</f>
        <v>17093.107715307313</v>
      </c>
      <c r="U381" s="24">
        <f ca="1">K381*'Balance y flujos'!L$12</f>
        <v>16083.261911090258</v>
      </c>
      <c r="V381" s="24">
        <f ca="1">L381*'Balance y flujos'!M$12</f>
        <v>611636.29229573277</v>
      </c>
      <c r="W381" s="18">
        <f t="shared" ca="1" si="32"/>
        <v>-86386.042227586964</v>
      </c>
      <c r="X381" s="18">
        <f ca="1">'Metrics and Escenarios'!$N$13-W381</f>
        <v>89294.08898339374</v>
      </c>
    </row>
    <row r="382" spans="1:24" x14ac:dyDescent="0.25">
      <c r="A382">
        <v>377</v>
      </c>
      <c r="B382" s="18">
        <f t="shared" ca="1" si="31"/>
        <v>-264.90377418231492</v>
      </c>
      <c r="C382" s="23">
        <f t="shared" ca="1" si="33"/>
        <v>1.0202212201574981</v>
      </c>
      <c r="D382" s="23">
        <f t="shared" ca="1" si="34"/>
        <v>1.0336881000455107</v>
      </c>
      <c r="E382" s="23">
        <f t="shared" ca="1" si="34"/>
        <v>1.0415484230219814</v>
      </c>
      <c r="F382" s="23">
        <f t="shared" ca="1" si="34"/>
        <v>1.0448633234982914</v>
      </c>
      <c r="G382" s="23">
        <f t="shared" ca="1" si="34"/>
        <v>1.0445563582133259</v>
      </c>
      <c r="H382" s="23">
        <f t="shared" ca="1" si="34"/>
        <v>1.0414097336551054</v>
      </c>
      <c r="I382" s="23">
        <f t="shared" ca="1" si="34"/>
        <v>1.0360654791436985</v>
      </c>
      <c r="J382" s="23">
        <f t="shared" ca="1" si="34"/>
        <v>1.0290447984341011</v>
      </c>
      <c r="K382" s="23">
        <f t="shared" ca="1" si="34"/>
        <v>1.020758422582571</v>
      </c>
      <c r="L382" s="23">
        <f t="shared" ca="1" si="34"/>
        <v>1.0115319361979951</v>
      </c>
      <c r="M382" s="24">
        <f ca="1">C382*'Balance y flujos'!D$12</f>
        <v>7724.9686901464893</v>
      </c>
      <c r="N382" s="24">
        <f ca="1">D382*'Balance y flujos'!E$12</f>
        <v>7826.9379723309958</v>
      </c>
      <c r="O382" s="24">
        <f ca="1">E382*'Balance y flujos'!F$12</f>
        <v>7886.4552100515566</v>
      </c>
      <c r="P382" s="24">
        <f ca="1">F382*'Balance y flujos'!G$12</f>
        <v>7911.5551608117394</v>
      </c>
      <c r="Q382" s="24">
        <f ca="1">G382*'Balance y flujos'!H$12</f>
        <v>-1036647.1273496064</v>
      </c>
      <c r="R382" s="24">
        <f ca="1">H382*'Balance y flujos'!I$12</f>
        <v>26393.261673561872</v>
      </c>
      <c r="S382" s="24">
        <f ca="1">I382*'Balance y flujos'!J$12</f>
        <v>26257.818050162448</v>
      </c>
      <c r="T382" s="24">
        <f ca="1">J382*'Balance y flujos'!K$12</f>
        <v>26079.887445995177</v>
      </c>
      <c r="U382" s="24">
        <f ca="1">K382*'Balance y flujos'!L$12</f>
        <v>25869.879339572628</v>
      </c>
      <c r="V382" s="24">
        <f ca="1">L382*'Balance y flujos'!M$12</f>
        <v>1037167.9814743686</v>
      </c>
      <c r="W382" s="18">
        <f t="shared" ca="1" si="32"/>
        <v>136471.61766739504</v>
      </c>
      <c r="X382" s="18">
        <f ca="1">'Metrics and Escenarios'!$N$13-W382</f>
        <v>-133563.57091158826</v>
      </c>
    </row>
    <row r="383" spans="1:24" x14ac:dyDescent="0.25">
      <c r="A383">
        <v>378</v>
      </c>
      <c r="B383" s="18">
        <f t="shared" ca="1" si="31"/>
        <v>-276.27460645592754</v>
      </c>
      <c r="C383" s="23">
        <f t="shared" ca="1" si="33"/>
        <v>1.0213819563969264</v>
      </c>
      <c r="D383" s="23">
        <f t="shared" ca="1" si="34"/>
        <v>1.0360415539058851</v>
      </c>
      <c r="E383" s="23">
        <f t="shared" ref="D383:L411" ca="1" si="35">EXP(-(E$4+($B383/10000))*E$3)</f>
        <v>1.0451074716994493</v>
      </c>
      <c r="F383" s="23">
        <f t="shared" ca="1" si="35"/>
        <v>1.0496265338601458</v>
      </c>
      <c r="G383" s="23">
        <f t="shared" ca="1" si="35"/>
        <v>1.050512009924778</v>
      </c>
      <c r="H383" s="23">
        <f t="shared" ca="1" si="35"/>
        <v>1.048539043101711</v>
      </c>
      <c r="I383" s="23">
        <f t="shared" ca="1" si="35"/>
        <v>1.0443450350873233</v>
      </c>
      <c r="J383" s="23">
        <f t="shared" ca="1" si="35"/>
        <v>1.0384483808566003</v>
      </c>
      <c r="K383" s="23">
        <f t="shared" ca="1" si="35"/>
        <v>1.0312582427417105</v>
      </c>
      <c r="L383" s="23">
        <f t="shared" ca="1" si="35"/>
        <v>1.0230995381782479</v>
      </c>
      <c r="M383" s="24">
        <f ca="1">C383*'Balance y flujos'!D$12</f>
        <v>7733.7576184004211</v>
      </c>
      <c r="N383" s="24">
        <f ca="1">D383*'Balance y flujos'!E$12</f>
        <v>7844.7579872707856</v>
      </c>
      <c r="O383" s="24">
        <f ca="1">E383*'Balance y flujos'!F$12</f>
        <v>7913.403815958718</v>
      </c>
      <c r="P383" s="24">
        <f ca="1">F383*'Balance y flujos'!G$12</f>
        <v>7947.6215062110505</v>
      </c>
      <c r="Q383" s="24">
        <f ca="1">G383*'Balance y flujos'!H$12</f>
        <v>-1042557.6837208603</v>
      </c>
      <c r="R383" s="24">
        <f ca="1">H383*'Balance y flujos'!I$12</f>
        <v>26573.9453408017</v>
      </c>
      <c r="S383" s="24">
        <f ca="1">I383*'Balance y flujos'!J$12</f>
        <v>26467.653314323092</v>
      </c>
      <c r="T383" s="24">
        <f ca="1">J383*'Balance y flujos'!K$12</f>
        <v>26318.209792642381</v>
      </c>
      <c r="U383" s="24">
        <f ca="1">K383*'Balance y flujos'!L$12</f>
        <v>26135.984496870195</v>
      </c>
      <c r="V383" s="24">
        <f ca="1">L383*'Balance y flujos'!M$12</f>
        <v>1049028.7502420384</v>
      </c>
      <c r="W383" s="18">
        <f t="shared" ca="1" si="32"/>
        <v>143406.40039365645</v>
      </c>
      <c r="X383" s="18">
        <f ca="1">'Metrics and Escenarios'!$N$13-W383</f>
        <v>-140498.35363784968</v>
      </c>
    </row>
    <row r="384" spans="1:24" x14ac:dyDescent="0.25">
      <c r="A384">
        <v>379</v>
      </c>
      <c r="B384" s="18">
        <f t="shared" ca="1" si="31"/>
        <v>24.751222315596412</v>
      </c>
      <c r="C384" s="23">
        <f t="shared" ca="1" si="33"/>
        <v>0.99109388315543123</v>
      </c>
      <c r="D384" s="23">
        <f t="shared" ca="1" si="35"/>
        <v>0.97550702962010827</v>
      </c>
      <c r="E384" s="23">
        <f t="shared" ca="1" si="35"/>
        <v>0.9548624075251726</v>
      </c>
      <c r="F384" s="23">
        <f t="shared" ca="1" si="35"/>
        <v>0.93055331010732634</v>
      </c>
      <c r="G384" s="23">
        <f t="shared" ca="1" si="35"/>
        <v>0.90372041617417553</v>
      </c>
      <c r="H384" s="23">
        <f t="shared" ca="1" si="35"/>
        <v>0.87527453329783833</v>
      </c>
      <c r="I384" s="23">
        <f t="shared" ca="1" si="35"/>
        <v>0.84592197488132803</v>
      </c>
      <c r="J384" s="23">
        <f t="shared" ca="1" si="35"/>
        <v>0.81620232667083426</v>
      </c>
      <c r="K384" s="23">
        <f t="shared" ca="1" si="35"/>
        <v>0.78651491390061135</v>
      </c>
      <c r="L384" s="23">
        <f t="shared" ca="1" si="35"/>
        <v>0.75715367091140806</v>
      </c>
      <c r="M384" s="24">
        <f ca="1">C384*'Balance y flujos'!D$12</f>
        <v>7504.4206737725744</v>
      </c>
      <c r="N384" s="24">
        <f ca="1">D384*'Balance y flujos'!E$12</f>
        <v>7386.3992553201324</v>
      </c>
      <c r="O384" s="24">
        <f ca="1">E384*'Balance y flujos'!F$12</f>
        <v>7230.0811390603421</v>
      </c>
      <c r="P384" s="24">
        <f ca="1">F384*'Balance y flujos'!G$12</f>
        <v>7046.016141461495</v>
      </c>
      <c r="Q384" s="24">
        <f ca="1">G384*'Balance y flujos'!H$12</f>
        <v>-896877.57485539385</v>
      </c>
      <c r="R384" s="24">
        <f ca="1">H384*'Balance y flujos'!I$12</f>
        <v>22182.767307593946</v>
      </c>
      <c r="S384" s="24">
        <f ca="1">I384*'Balance y flujos'!J$12</f>
        <v>21438.862454355811</v>
      </c>
      <c r="T384" s="24">
        <f ca="1">J384*'Balance y flujos'!K$12</f>
        <v>20685.654157259611</v>
      </c>
      <c r="U384" s="24">
        <f ca="1">K384*'Balance y flujos'!L$12</f>
        <v>19933.262828147039</v>
      </c>
      <c r="V384" s="24">
        <f ca="1">L384*'Balance y flujos'!M$12</f>
        <v>776342.8087863964</v>
      </c>
      <c r="W384" s="18">
        <f t="shared" ca="1" si="32"/>
        <v>-7127.3021120264893</v>
      </c>
      <c r="X384" s="18">
        <f ca="1">'Metrics and Escenarios'!$N$13-W384</f>
        <v>10035.348867833265</v>
      </c>
    </row>
    <row r="385" spans="1:24" x14ac:dyDescent="0.25">
      <c r="A385">
        <v>380</v>
      </c>
      <c r="B385" s="18">
        <f t="shared" ca="1" si="31"/>
        <v>-297.60293280217331</v>
      </c>
      <c r="C385" s="23">
        <f t="shared" ca="1" si="33"/>
        <v>1.0235627179389535</v>
      </c>
      <c r="D385" s="23">
        <f t="shared" ca="1" si="35"/>
        <v>1.040470399651052</v>
      </c>
      <c r="E385" s="23">
        <f t="shared" ca="1" si="35"/>
        <v>1.0518160291239707</v>
      </c>
      <c r="F385" s="23">
        <f t="shared" ca="1" si="35"/>
        <v>1.0586195514198715</v>
      </c>
      <c r="G385" s="23">
        <f t="shared" ca="1" si="35"/>
        <v>1.0617747887319267</v>
      </c>
      <c r="H385" s="23">
        <f t="shared" ca="1" si="35"/>
        <v>1.0620434162511667</v>
      </c>
      <c r="I385" s="23">
        <f t="shared" ca="1" si="35"/>
        <v>1.0600539008403731</v>
      </c>
      <c r="J385" s="23">
        <f t="shared" ca="1" si="35"/>
        <v>1.0563191010833091</v>
      </c>
      <c r="K385" s="23">
        <f t="shared" ca="1" si="35"/>
        <v>1.0512449676815214</v>
      </c>
      <c r="L385" s="23">
        <f t="shared" ca="1" si="35"/>
        <v>1.0451549049722701</v>
      </c>
      <c r="M385" s="24">
        <f ca="1">C385*'Balance y flujos'!D$12</f>
        <v>7750.2700318848547</v>
      </c>
      <c r="N385" s="24">
        <f ca="1">D385*'Balance y flujos'!E$12</f>
        <v>7878.2925717696462</v>
      </c>
      <c r="O385" s="24">
        <f ca="1">E385*'Balance y flujos'!F$12</f>
        <v>7964.2000501837583</v>
      </c>
      <c r="P385" s="24">
        <f ca="1">F385*'Balance y flujos'!G$12</f>
        <v>8015.715344788623</v>
      </c>
      <c r="Q385" s="24">
        <f ca="1">G385*'Balance y flujos'!H$12</f>
        <v>-1053735.182382948</v>
      </c>
      <c r="R385" s="24">
        <f ca="1">H385*'Balance y flujos'!I$12</f>
        <v>26916.197235279429</v>
      </c>
      <c r="S385" s="24">
        <f ca="1">I385*'Balance y flujos'!J$12</f>
        <v>26865.775389637212</v>
      </c>
      <c r="T385" s="24">
        <f ca="1">J385*'Balance y flujos'!K$12</f>
        <v>26771.121437306101</v>
      </c>
      <c r="U385" s="24">
        <f ca="1">K385*'Balance y flujos'!L$12</f>
        <v>26642.523704529107</v>
      </c>
      <c r="V385" s="24">
        <f ca="1">L385*'Balance y flujos'!M$12</f>
        <v>1071643.0834527253</v>
      </c>
      <c r="W385" s="18">
        <f t="shared" ca="1" si="32"/>
        <v>156711.99683515611</v>
      </c>
      <c r="X385" s="18">
        <f ca="1">'Metrics and Escenarios'!$N$13-W385</f>
        <v>-153803.95007934934</v>
      </c>
    </row>
    <row r="386" spans="1:24" x14ac:dyDescent="0.25">
      <c r="A386">
        <v>381</v>
      </c>
      <c r="B386" s="18">
        <f t="shared" ca="1" si="31"/>
        <v>-161.26080527017587</v>
      </c>
      <c r="C386" s="23">
        <f t="shared" ca="1" si="33"/>
        <v>1.0097019511144278</v>
      </c>
      <c r="D386" s="23">
        <f t="shared" ca="1" si="35"/>
        <v>1.0124817475688002</v>
      </c>
      <c r="E386" s="23">
        <f t="shared" ca="1" si="35"/>
        <v>1.0096619617597296</v>
      </c>
      <c r="F386" s="23">
        <f t="shared" ca="1" si="35"/>
        <v>1.0024318505506882</v>
      </c>
      <c r="G386" s="23">
        <f t="shared" ca="1" si="35"/>
        <v>0.9918045406208601</v>
      </c>
      <c r="H386" s="23">
        <f t="shared" ca="1" si="35"/>
        <v>0.97862136031583791</v>
      </c>
      <c r="I386" s="23">
        <f t="shared" ca="1" si="35"/>
        <v>0.96356075881499303</v>
      </c>
      <c r="J386" s="23">
        <f t="shared" ca="1" si="35"/>
        <v>0.94716365807306957</v>
      </c>
      <c r="K386" s="23">
        <f t="shared" ca="1" si="35"/>
        <v>0.92984928094298758</v>
      </c>
      <c r="L386" s="23">
        <f t="shared" ca="1" si="35"/>
        <v>0.91194370418749771</v>
      </c>
      <c r="M386" s="24">
        <f ca="1">C386*'Balance y flujos'!D$12</f>
        <v>7645.3182943348829</v>
      </c>
      <c r="N386" s="24">
        <f ca="1">D386*'Balance y flujos'!E$12</f>
        <v>7666.366514221636</v>
      </c>
      <c r="O386" s="24">
        <f ca="1">E386*'Balance y flujos'!F$12</f>
        <v>7645.0155006790765</v>
      </c>
      <c r="P386" s="24">
        <f ca="1">F386*'Balance y flujos'!G$12</f>
        <v>7590.2701360340443</v>
      </c>
      <c r="Q386" s="24">
        <f ca="1">G386*'Balance y flujos'!H$12</f>
        <v>-984294.73895072972</v>
      </c>
      <c r="R386" s="24">
        <f ca="1">H386*'Balance y flujos'!I$12</f>
        <v>24801.966802729206</v>
      </c>
      <c r="S386" s="24">
        <f ca="1">I386*'Balance y flujos'!J$12</f>
        <v>24420.274195557278</v>
      </c>
      <c r="T386" s="24">
        <f ca="1">J386*'Balance y flujos'!K$12</f>
        <v>24004.70964244867</v>
      </c>
      <c r="U386" s="24">
        <f ca="1">K386*'Balance y flujos'!L$12</f>
        <v>23565.897836162698</v>
      </c>
      <c r="V386" s="24">
        <f ca="1">L386*'Balance y flujos'!M$12</f>
        <v>935055.8069827162</v>
      </c>
      <c r="W386" s="18">
        <f t="shared" ca="1" si="32"/>
        <v>78100.886954153888</v>
      </c>
      <c r="X386" s="18">
        <f ca="1">'Metrics and Escenarios'!$N$13-W386</f>
        <v>-75192.840198347112</v>
      </c>
    </row>
    <row r="387" spans="1:24" x14ac:dyDescent="0.25">
      <c r="A387">
        <v>382</v>
      </c>
      <c r="B387" s="18">
        <f t="shared" ca="1" si="31"/>
        <v>305.06212467771707</v>
      </c>
      <c r="C387" s="23">
        <f t="shared" ca="1" si="33"/>
        <v>0.96369820031776909</v>
      </c>
      <c r="D387" s="23">
        <f t="shared" ca="1" si="35"/>
        <v>0.92232272159637163</v>
      </c>
      <c r="E387" s="23">
        <f t="shared" ca="1" si="35"/>
        <v>0.87784846138230876</v>
      </c>
      <c r="F387" s="23">
        <f t="shared" ca="1" si="35"/>
        <v>0.83185238681777207</v>
      </c>
      <c r="G387" s="23">
        <f t="shared" ca="1" si="35"/>
        <v>0.785534664515951</v>
      </c>
      <c r="H387" s="23">
        <f t="shared" ca="1" si="35"/>
        <v>0.73977867089131799</v>
      </c>
      <c r="I387" s="23">
        <f t="shared" ca="1" si="35"/>
        <v>0.69520689744405761</v>
      </c>
      <c r="J387" s="23">
        <f t="shared" ca="1" si="35"/>
        <v>0.65224062571820474</v>
      </c>
      <c r="K387" s="23">
        <f t="shared" ca="1" si="35"/>
        <v>0.6111435489394158</v>
      </c>
      <c r="L387" s="23">
        <f t="shared" ca="1" si="35"/>
        <v>0.57206654976582705</v>
      </c>
      <c r="M387" s="24">
        <f ca="1">C387*'Balance y flujos'!D$12</f>
        <v>7296.9844942609852</v>
      </c>
      <c r="N387" s="24">
        <f ca="1">D387*'Balance y flujos'!E$12</f>
        <v>6983.6953062422581</v>
      </c>
      <c r="O387" s="24">
        <f ca="1">E387*'Balance y flujos'!F$12</f>
        <v>6646.9425893971547</v>
      </c>
      <c r="P387" s="24">
        <f ca="1">F387*'Balance y flujos'!G$12</f>
        <v>6298.6669126514425</v>
      </c>
      <c r="Q387" s="24">
        <f ca="1">G387*'Balance y flujos'!H$12</f>
        <v>-779586.70875055972</v>
      </c>
      <c r="R387" s="24">
        <f ca="1">H387*'Balance y flujos'!I$12</f>
        <v>18748.789655369903</v>
      </c>
      <c r="S387" s="24">
        <f ca="1">I387*'Balance y flujos'!J$12</f>
        <v>17619.172328173056</v>
      </c>
      <c r="T387" s="24">
        <f ca="1">J387*'Balance y flujos'!K$12</f>
        <v>16530.244487238007</v>
      </c>
      <c r="U387" s="24">
        <f ca="1">K387*'Balance y flujos'!L$12</f>
        <v>15488.68911629477</v>
      </c>
      <c r="V387" s="24">
        <f ca="1">L387*'Balance y flujos'!M$12</f>
        <v>586564.87991842534</v>
      </c>
      <c r="W387" s="18">
        <f t="shared" ca="1" si="32"/>
        <v>-97408.643942506751</v>
      </c>
      <c r="X387" s="18">
        <f ca="1">'Metrics and Escenarios'!$N$13-W387</f>
        <v>100316.69069831353</v>
      </c>
    </row>
    <row r="388" spans="1:24" x14ac:dyDescent="0.25">
      <c r="A388">
        <v>383</v>
      </c>
      <c r="B388" s="18">
        <f t="shared" ca="1" si="31"/>
        <v>-93.115398640890191</v>
      </c>
      <c r="C388" s="23">
        <f t="shared" ca="1" si="33"/>
        <v>1.0028446871994403</v>
      </c>
      <c r="D388" s="23">
        <f t="shared" ca="1" si="35"/>
        <v>0.99877616092028976</v>
      </c>
      <c r="E388" s="23">
        <f t="shared" ca="1" si="35"/>
        <v>0.98923037370453648</v>
      </c>
      <c r="F388" s="23">
        <f t="shared" ca="1" si="35"/>
        <v>0.97547644649989051</v>
      </c>
      <c r="G388" s="23">
        <f t="shared" ca="1" si="35"/>
        <v>0.95858031263465604</v>
      </c>
      <c r="H388" s="23">
        <f t="shared" ca="1" si="35"/>
        <v>0.93941520757089603</v>
      </c>
      <c r="I388" s="23">
        <f t="shared" ca="1" si="35"/>
        <v>0.91867623764710127</v>
      </c>
      <c r="J388" s="23">
        <f t="shared" ca="1" si="35"/>
        <v>0.89691004284507836</v>
      </c>
      <c r="K388" s="23">
        <f t="shared" ca="1" si="35"/>
        <v>0.87453441145309552</v>
      </c>
      <c r="L388" s="23">
        <f t="shared" ca="1" si="35"/>
        <v>0.85186908053236921</v>
      </c>
      <c r="M388" s="24">
        <f ca="1">C388*'Balance y flujos'!D$12</f>
        <v>7593.3960759015399</v>
      </c>
      <c r="N388" s="24">
        <f ca="1">D388*'Balance y flujos'!E$12</f>
        <v>7562.5897786980522</v>
      </c>
      <c r="O388" s="24">
        <f ca="1">E388*'Balance y flujos'!F$12</f>
        <v>7490.3104476005174</v>
      </c>
      <c r="P388" s="24">
        <f ca="1">F388*'Balance y flujos'!G$12</f>
        <v>7386.1676843221358</v>
      </c>
      <c r="Q388" s="24">
        <f ca="1">G388*'Balance y flujos'!H$12</f>
        <v>-951322.08005157928</v>
      </c>
      <c r="R388" s="24">
        <f ca="1">H388*'Balance y flujos'!I$12</f>
        <v>23808.334599024849</v>
      </c>
      <c r="S388" s="24">
        <f ca="1">I388*'Balance y flujos'!J$12</f>
        <v>23282.730658184286</v>
      </c>
      <c r="T388" s="24">
        <f ca="1">J388*'Balance y flujos'!K$12</f>
        <v>22731.092953559404</v>
      </c>
      <c r="U388" s="24">
        <f ca="1">K388*'Balance y flujos'!L$12</f>
        <v>22164.00982061516</v>
      </c>
      <c r="V388" s="24">
        <f ca="1">L388*'Balance y flujos'!M$12</f>
        <v>873458.66513822379</v>
      </c>
      <c r="W388" s="18">
        <f t="shared" ca="1" si="32"/>
        <v>44155.217104550451</v>
      </c>
      <c r="X388" s="18">
        <f ca="1">'Metrics and Escenarios'!$N$13-W388</f>
        <v>-41247.170348743675</v>
      </c>
    </row>
    <row r="389" spans="1:24" x14ac:dyDescent="0.25">
      <c r="A389">
        <v>384</v>
      </c>
      <c r="B389" s="18">
        <f t="shared" ca="1" si="31"/>
        <v>300.77208656143159</v>
      </c>
      <c r="C389" s="23">
        <f t="shared" ca="1" si="33"/>
        <v>0.96411171921321392</v>
      </c>
      <c r="D389" s="23">
        <f t="shared" ca="1" si="35"/>
        <v>0.92311442111614694</v>
      </c>
      <c r="E389" s="23">
        <f t="shared" ca="1" si="35"/>
        <v>0.87897898973561317</v>
      </c>
      <c r="F389" s="23">
        <f t="shared" ca="1" si="35"/>
        <v>0.8332810836786072</v>
      </c>
      <c r="G389" s="23">
        <f t="shared" ca="1" si="35"/>
        <v>0.78722145979942415</v>
      </c>
      <c r="H389" s="23">
        <f t="shared" ca="1" si="35"/>
        <v>0.74168533094932898</v>
      </c>
      <c r="I389" s="23">
        <f t="shared" ca="1" si="35"/>
        <v>0.69729776019317413</v>
      </c>
      <c r="J389" s="23">
        <f t="shared" ca="1" si="35"/>
        <v>0.65448298114954262</v>
      </c>
      <c r="K389" s="23">
        <f t="shared" ca="1" si="35"/>
        <v>0.61350775635285271</v>
      </c>
      <c r="L389" s="23">
        <f t="shared" ca="1" si="35"/>
        <v>0.57452600888397876</v>
      </c>
      <c r="M389" s="24">
        <f ca="1">C389*'Balance y flujos'!D$12</f>
        <v>7300.1156000025439</v>
      </c>
      <c r="N389" s="24">
        <f ca="1">D389*'Balance y flujos'!E$12</f>
        <v>6989.689941407094</v>
      </c>
      <c r="O389" s="24">
        <f ca="1">E389*'Balance y flujos'!F$12</f>
        <v>6655.5027878718065</v>
      </c>
      <c r="P389" s="24">
        <f ca="1">F389*'Balance y flujos'!G$12</f>
        <v>6309.4848002816934</v>
      </c>
      <c r="Q389" s="24">
        <f ca="1">G389*'Balance y flujos'!H$12</f>
        <v>-781260.73186218017</v>
      </c>
      <c r="R389" s="24">
        <f ca="1">H389*'Balance y flujos'!I$12</f>
        <v>18797.111632980952</v>
      </c>
      <c r="S389" s="24">
        <f ca="1">I389*'Balance y flujos'!J$12</f>
        <v>17672.162698704018</v>
      </c>
      <c r="T389" s="24">
        <f ca="1">J389*'Balance y flujos'!K$12</f>
        <v>16587.074255341588</v>
      </c>
      <c r="U389" s="24">
        <f ca="1">K389*'Balance y flujos'!L$12</f>
        <v>15548.607074517044</v>
      </c>
      <c r="V389" s="24">
        <f ca="1">L389*'Balance y flujos'!M$12</f>
        <v>589086.67103327636</v>
      </c>
      <c r="W389" s="18">
        <f t="shared" ca="1" si="32"/>
        <v>-96314.312037797063</v>
      </c>
      <c r="X389" s="18">
        <f ca="1">'Metrics and Escenarios'!$N$13-W389</f>
        <v>99222.358793603838</v>
      </c>
    </row>
    <row r="390" spans="1:24" x14ac:dyDescent="0.25">
      <c r="A390">
        <v>385</v>
      </c>
      <c r="B390" s="18">
        <f t="shared" ca="1" si="31"/>
        <v>-144.82733835127365</v>
      </c>
      <c r="C390" s="23">
        <f t="shared" ca="1" si="33"/>
        <v>1.0080440234013952</v>
      </c>
      <c r="D390" s="23">
        <f t="shared" ca="1" si="35"/>
        <v>1.0091594931144146</v>
      </c>
      <c r="E390" s="23">
        <f t="shared" ca="1" si="35"/>
        <v>1.0046965377522195</v>
      </c>
      <c r="F390" s="23">
        <f t="shared" ca="1" si="35"/>
        <v>0.99586408815917493</v>
      </c>
      <c r="G390" s="23">
        <f t="shared" ca="1" si="35"/>
        <v>0.98368853625145591</v>
      </c>
      <c r="H390" s="23">
        <f t="shared" ca="1" si="35"/>
        <v>0.96901949065948223</v>
      </c>
      <c r="I390" s="23">
        <f t="shared" ca="1" si="35"/>
        <v>0.95254001779089881</v>
      </c>
      <c r="J390" s="23">
        <f t="shared" ca="1" si="35"/>
        <v>0.93479300720806413</v>
      </c>
      <c r="K390" s="23">
        <f t="shared" ca="1" si="35"/>
        <v>0.91619789991787959</v>
      </c>
      <c r="L390" s="23">
        <f t="shared" ca="1" si="35"/>
        <v>0.89707977494733671</v>
      </c>
      <c r="M390" s="24">
        <f ca="1">C390*'Balance y flujos'!D$12</f>
        <v>7632.7647035835298</v>
      </c>
      <c r="N390" s="24">
        <f ca="1">D390*'Balance y flujos'!E$12</f>
        <v>7641.2108801946688</v>
      </c>
      <c r="O390" s="24">
        <f ca="1">E390*'Balance y flujos'!F$12</f>
        <v>7607.4180225699702</v>
      </c>
      <c r="P390" s="24">
        <f ca="1">F390*'Balance y flujos'!G$12</f>
        <v>7540.5399815966275</v>
      </c>
      <c r="Q390" s="24">
        <f ca="1">G390*'Balance y flujos'!H$12</f>
        <v>-976240.18780186633</v>
      </c>
      <c r="R390" s="24">
        <f ca="1">H390*'Balance y flujos'!I$12</f>
        <v>24558.619107575476</v>
      </c>
      <c r="S390" s="24">
        <f ca="1">I390*'Balance y flujos'!J$12</f>
        <v>24140.9669332134</v>
      </c>
      <c r="T390" s="24">
        <f ca="1">J390*'Balance y flujos'!K$12</f>
        <v>23691.190558844162</v>
      </c>
      <c r="U390" s="24">
        <f ca="1">K390*'Balance y flujos'!L$12</f>
        <v>23219.920206074119</v>
      </c>
      <c r="V390" s="24">
        <f ca="1">L390*'Balance y flujos'!M$12</f>
        <v>919815.16955436114</v>
      </c>
      <c r="W390" s="18">
        <f t="shared" ca="1" si="32"/>
        <v>69607.612146146828</v>
      </c>
      <c r="X390" s="18">
        <f ca="1">'Metrics and Escenarios'!$N$13-W390</f>
        <v>-66699.565390340053</v>
      </c>
    </row>
    <row r="391" spans="1:24" x14ac:dyDescent="0.25">
      <c r="A391">
        <v>386</v>
      </c>
      <c r="B391" s="18">
        <f t="shared" ref="B391:B454" ca="1" si="36">_xlfn.NORM.INV(RAND(),0,1.6)*100</f>
        <v>41.350940092022917</v>
      </c>
      <c r="C391" s="23">
        <f t="shared" ca="1" si="33"/>
        <v>0.98945006000787883</v>
      </c>
      <c r="D391" s="23">
        <f t="shared" ca="1" si="35"/>
        <v>0.97227377143108296</v>
      </c>
      <c r="E391" s="23">
        <f t="shared" ca="1" si="35"/>
        <v>0.95011909403356298</v>
      </c>
      <c r="F391" s="23">
        <f t="shared" ca="1" si="35"/>
        <v>0.92439500901550065</v>
      </c>
      <c r="G391" s="23">
        <f t="shared" ca="1" si="35"/>
        <v>0.89625070589700506</v>
      </c>
      <c r="H391" s="23">
        <f t="shared" ca="1" si="35"/>
        <v>0.86660021623090766</v>
      </c>
      <c r="I391" s="23">
        <f t="shared" ca="1" si="35"/>
        <v>0.83614941620833627</v>
      </c>
      <c r="J391" s="23">
        <f t="shared" ca="1" si="35"/>
        <v>0.80543499614960479</v>
      </c>
      <c r="K391" s="23">
        <f t="shared" ca="1" si="35"/>
        <v>0.77485191888129068</v>
      </c>
      <c r="L391" s="23">
        <f t="shared" ca="1" si="35"/>
        <v>0.74468887592256638</v>
      </c>
      <c r="M391" s="24">
        <f ca="1">C391*'Balance y flujos'!D$12</f>
        <v>7491.9738807672102</v>
      </c>
      <c r="N391" s="24">
        <f ca="1">D391*'Balance y flujos'!E$12</f>
        <v>7361.9174882446305</v>
      </c>
      <c r="O391" s="24">
        <f ca="1">E391*'Balance y flujos'!F$12</f>
        <v>7194.1654499075748</v>
      </c>
      <c r="P391" s="24">
        <f ca="1">F391*'Balance y flujos'!G$12</f>
        <v>6999.3863692327777</v>
      </c>
      <c r="Q391" s="24">
        <f ca="1">G391*'Balance y flujos'!H$12</f>
        <v>-889464.42415263283</v>
      </c>
      <c r="R391" s="24">
        <f ca="1">H391*'Balance y flujos'!I$12</f>
        <v>21962.927303426321</v>
      </c>
      <c r="S391" s="24">
        <f ca="1">I391*'Balance y flujos'!J$12</f>
        <v>21191.188853907275</v>
      </c>
      <c r="T391" s="24">
        <f ca="1">J391*'Balance y flujos'!K$12</f>
        <v>20412.76927555689</v>
      </c>
      <c r="U391" s="24">
        <f ca="1">K391*'Balance y flujos'!L$12</f>
        <v>19637.678420305961</v>
      </c>
      <c r="V391" s="24">
        <f ca="1">L391*'Balance y flujos'!M$12</f>
        <v>763562.10874576203</v>
      </c>
      <c r="W391" s="18">
        <f t="shared" ref="W391:W454" ca="1" si="37">SUM(M391:V391)</f>
        <v>-13650.308365522185</v>
      </c>
      <c r="X391" s="18">
        <f ca="1">'Metrics and Escenarios'!$N$13-W391</f>
        <v>16558.355121328961</v>
      </c>
    </row>
    <row r="392" spans="1:24" x14ac:dyDescent="0.25">
      <c r="A392">
        <v>387</v>
      </c>
      <c r="B392" s="18">
        <f t="shared" ca="1" si="36"/>
        <v>-64.183708209955896</v>
      </c>
      <c r="C392" s="23">
        <f t="shared" ref="C392:C455" ca="1" si="38">EXP(-(C$4+($B392/10000))*C$3)</f>
        <v>0.99994748106985121</v>
      </c>
      <c r="D392" s="23">
        <f t="shared" ca="1" si="35"/>
        <v>0.99301359254359456</v>
      </c>
      <c r="E392" s="23">
        <f t="shared" ca="1" si="35"/>
        <v>0.98068149531717774</v>
      </c>
      <c r="F392" s="23">
        <f t="shared" ca="1" si="35"/>
        <v>0.96425264345356243</v>
      </c>
      <c r="G392" s="23">
        <f t="shared" ca="1" si="35"/>
        <v>0.94481345290747643</v>
      </c>
      <c r="H392" s="23">
        <f t="shared" ca="1" si="35"/>
        <v>0.92324860965180888</v>
      </c>
      <c r="I392" s="23">
        <f t="shared" ca="1" si="35"/>
        <v>0.90025817063331504</v>
      </c>
      <c r="J392" s="23">
        <f t="shared" ca="1" si="35"/>
        <v>0.87638914171699933</v>
      </c>
      <c r="K392" s="23">
        <f t="shared" ca="1" si="35"/>
        <v>0.85205674110870944</v>
      </c>
      <c r="L392" s="23">
        <f t="shared" ca="1" si="35"/>
        <v>0.8275761798406126</v>
      </c>
      <c r="M392" s="24">
        <f ca="1">C392*'Balance y flujos'!D$12</f>
        <v>7571.4588468008533</v>
      </c>
      <c r="N392" s="24">
        <f ca="1">D392*'Balance y flujos'!E$12</f>
        <v>7518.9564378056466</v>
      </c>
      <c r="O392" s="24">
        <f ca="1">E392*'Balance y flujos'!F$12</f>
        <v>7425.5795671077349</v>
      </c>
      <c r="P392" s="24">
        <f ca="1">F392*'Balance y flujos'!G$12</f>
        <v>7301.18265812961</v>
      </c>
      <c r="Q392" s="24">
        <f ca="1">G392*'Balance y flujos'!H$12</f>
        <v>-937659.46101088298</v>
      </c>
      <c r="R392" s="24">
        <f ca="1">H392*'Balance y flujos'!I$12</f>
        <v>23398.611859299584</v>
      </c>
      <c r="S392" s="24">
        <f ca="1">I392*'Balance y flujos'!J$12</f>
        <v>22815.947175654394</v>
      </c>
      <c r="T392" s="24">
        <f ca="1">J392*'Balance y flujos'!K$12</f>
        <v>22211.015700824551</v>
      </c>
      <c r="U392" s="24">
        <f ca="1">K392*'Balance y flujos'!L$12</f>
        <v>21594.340634665416</v>
      </c>
      <c r="V392" s="24">
        <f ca="1">L392*'Balance y flujos'!M$12</f>
        <v>848550.09045759728</v>
      </c>
      <c r="W392" s="18">
        <f t="shared" ca="1" si="37"/>
        <v>30727.722327002091</v>
      </c>
      <c r="X392" s="18">
        <f ca="1">'Metrics and Escenarios'!$N$13-W392</f>
        <v>-27819.675571195316</v>
      </c>
    </row>
    <row r="393" spans="1:24" x14ac:dyDescent="0.25">
      <c r="A393">
        <v>388</v>
      </c>
      <c r="B393" s="18">
        <f t="shared" ca="1" si="36"/>
        <v>-188.81473811333126</v>
      </c>
      <c r="C393" s="23">
        <f t="shared" ca="1" si="38"/>
        <v>1.0124879135381353</v>
      </c>
      <c r="D393" s="23">
        <f t="shared" ca="1" si="35"/>
        <v>1.0180767205759735</v>
      </c>
      <c r="E393" s="23">
        <f t="shared" ca="1" si="35"/>
        <v>1.0180425993345485</v>
      </c>
      <c r="F393" s="23">
        <f t="shared" ca="1" si="35"/>
        <v>1.0135413360498899</v>
      </c>
      <c r="G393" s="23">
        <f t="shared" ca="1" si="35"/>
        <v>1.0055631568503967</v>
      </c>
      <c r="H393" s="23">
        <f t="shared" ca="1" si="35"/>
        <v>0.99493475858286762</v>
      </c>
      <c r="I393" s="23">
        <f t="shared" ca="1" si="35"/>
        <v>0.98232606931063482</v>
      </c>
      <c r="J393" s="23">
        <f t="shared" ca="1" si="35"/>
        <v>0.96827393885340229</v>
      </c>
      <c r="K393" s="23">
        <f t="shared" ca="1" si="35"/>
        <v>0.9531964768322152</v>
      </c>
      <c r="L393" s="23">
        <f t="shared" ca="1" si="35"/>
        <v>0.9374207239486736</v>
      </c>
      <c r="M393" s="24">
        <f ca="1">C393*'Balance y flujos'!D$12</f>
        <v>7666.4132020567031</v>
      </c>
      <c r="N393" s="24">
        <f ca="1">D393*'Balance y flujos'!E$12</f>
        <v>7708.7308470238459</v>
      </c>
      <c r="O393" s="24">
        <f ca="1">E393*'Balance y flujos'!F$12</f>
        <v>7708.4724858797445</v>
      </c>
      <c r="P393" s="24">
        <f ca="1">F393*'Balance y flujos'!G$12</f>
        <v>7674.3895661628558</v>
      </c>
      <c r="Q393" s="24">
        <f ca="1">G393*'Balance y flujos'!H$12</f>
        <v>-997949.17691236432</v>
      </c>
      <c r="R393" s="24">
        <f ca="1">H393*'Balance y flujos'!I$12</f>
        <v>25215.410018528204</v>
      </c>
      <c r="S393" s="24">
        <f ca="1">I393*'Balance y flujos'!J$12</f>
        <v>24895.858141329325</v>
      </c>
      <c r="T393" s="24">
        <f ca="1">J393*'Balance y flujos'!K$12</f>
        <v>24539.72400483815</v>
      </c>
      <c r="U393" s="24">
        <f ca="1">K393*'Balance y flujos'!L$12</f>
        <v>24157.604088307609</v>
      </c>
      <c r="V393" s="24">
        <f ca="1">L393*'Balance y flujos'!M$12</f>
        <v>961178.51078878681</v>
      </c>
      <c r="W393" s="18">
        <f t="shared" ca="1" si="37"/>
        <v>92795.936230549007</v>
      </c>
      <c r="X393" s="18">
        <f ca="1">'Metrics and Escenarios'!$N$13-W393</f>
        <v>-89887.889474742231</v>
      </c>
    </row>
    <row r="394" spans="1:24" x14ac:dyDescent="0.25">
      <c r="A394">
        <v>389</v>
      </c>
      <c r="B394" s="18">
        <f t="shared" ca="1" si="36"/>
        <v>-18.897133940974111</v>
      </c>
      <c r="C394" s="23">
        <f t="shared" ca="1" si="38"/>
        <v>0.99542929985250606</v>
      </c>
      <c r="D394" s="23">
        <f t="shared" ca="1" si="35"/>
        <v>0.98406016400025342</v>
      </c>
      <c r="E394" s="23">
        <f t="shared" ca="1" si="35"/>
        <v>0.96744808165106688</v>
      </c>
      <c r="F394" s="23">
        <f t="shared" ca="1" si="35"/>
        <v>0.94694281774862799</v>
      </c>
      <c r="G394" s="23">
        <f t="shared" ca="1" si="35"/>
        <v>0.92366016439661325</v>
      </c>
      <c r="H394" s="23">
        <f t="shared" ca="1" si="35"/>
        <v>0.89849990747099862</v>
      </c>
      <c r="I394" s="23">
        <f t="shared" ca="1" si="35"/>
        <v>0.87216704982327731</v>
      </c>
      <c r="J394" s="23">
        <f t="shared" ca="1" si="35"/>
        <v>0.84520648511314755</v>
      </c>
      <c r="K394" s="23">
        <f t="shared" ca="1" si="35"/>
        <v>0.81802688704861259</v>
      </c>
      <c r="L394" s="23">
        <f t="shared" ca="1" si="35"/>
        <v>0.79093405012469742</v>
      </c>
      <c r="M394" s="24">
        <f ca="1">C394*'Balance y flujos'!D$12</f>
        <v>7537.2478269251733</v>
      </c>
      <c r="N394" s="24">
        <f ca="1">D394*'Balance y flujos'!E$12</f>
        <v>7451.1623615796125</v>
      </c>
      <c r="O394" s="24">
        <f ca="1">E394*'Balance y flujos'!F$12</f>
        <v>7325.3780576560084</v>
      </c>
      <c r="P394" s="24">
        <f ca="1">F394*'Balance y flujos'!G$12</f>
        <v>7170.1151416336597</v>
      </c>
      <c r="Q394" s="24">
        <f ca="1">G394*'Balance y flujos'!H$12</f>
        <v>-916666.34216539387</v>
      </c>
      <c r="R394" s="24">
        <f ca="1">H394*'Balance y flujos'!I$12</f>
        <v>22771.386136675887</v>
      </c>
      <c r="S394" s="24">
        <f ca="1">I394*'Balance y flujos'!J$12</f>
        <v>22104.011922619295</v>
      </c>
      <c r="T394" s="24">
        <f ca="1">J394*'Balance y flujos'!K$12</f>
        <v>21420.729237365351</v>
      </c>
      <c r="U394" s="24">
        <f ca="1">K394*'Balance y flujos'!L$12</f>
        <v>20731.895418440166</v>
      </c>
      <c r="V394" s="24">
        <f ca="1">L394*'Balance y flujos'!M$12</f>
        <v>810979.3105796806</v>
      </c>
      <c r="W394" s="18">
        <f t="shared" ca="1" si="37"/>
        <v>10824.894517181907</v>
      </c>
      <c r="X394" s="18">
        <f ca="1">'Metrics and Escenarios'!$N$13-W394</f>
        <v>-7916.8477613751311</v>
      </c>
    </row>
    <row r="395" spans="1:24" x14ac:dyDescent="0.25">
      <c r="A395">
        <v>390</v>
      </c>
      <c r="B395" s="18">
        <f t="shared" ca="1" si="36"/>
        <v>56.120526653811162</v>
      </c>
      <c r="C395" s="23">
        <f t="shared" ca="1" si="38"/>
        <v>0.98798976184236031</v>
      </c>
      <c r="D395" s="23">
        <f t="shared" ca="1" si="35"/>
        <v>0.96940599278106632</v>
      </c>
      <c r="E395" s="23">
        <f t="shared" ca="1" si="35"/>
        <v>0.94591854709612611</v>
      </c>
      <c r="F395" s="23">
        <f t="shared" ca="1" si="35"/>
        <v>0.91894993630608435</v>
      </c>
      <c r="G395" s="23">
        <f t="shared" ca="1" si="35"/>
        <v>0.88965645825212558</v>
      </c>
      <c r="H395" s="23">
        <f t="shared" ca="1" si="35"/>
        <v>0.85895454713240726</v>
      </c>
      <c r="I395" s="23">
        <f t="shared" ca="1" si="35"/>
        <v>0.82754924333577384</v>
      </c>
      <c r="J395" s="23">
        <f t="shared" ca="1" si="35"/>
        <v>0.7959742452526376</v>
      </c>
      <c r="K395" s="23">
        <f t="shared" ca="1" si="35"/>
        <v>0.76462025415336254</v>
      </c>
      <c r="L395" s="23">
        <f t="shared" ca="1" si="35"/>
        <v>0.7337709541727313</v>
      </c>
      <c r="M395" s="24">
        <f ca="1">C395*'Balance y flujos'!D$12</f>
        <v>7480.916712592285</v>
      </c>
      <c r="N395" s="24">
        <f ca="1">D395*'Balance y flujos'!E$12</f>
        <v>7340.2030797967946</v>
      </c>
      <c r="O395" s="24">
        <f ca="1">E395*'Balance y flujos'!F$12</f>
        <v>7162.359511222844</v>
      </c>
      <c r="P395" s="24">
        <f ca="1">F395*'Balance y flujos'!G$12</f>
        <v>6958.1570599763809</v>
      </c>
      <c r="Q395" s="24">
        <f ca="1">G395*'Balance y flujos'!H$12</f>
        <v>-882920.10720472899</v>
      </c>
      <c r="R395" s="24">
        <f ca="1">H395*'Balance y flujos'!I$12</f>
        <v>21769.157129531424</v>
      </c>
      <c r="S395" s="24">
        <f ca="1">I395*'Balance y flujos'!J$12</f>
        <v>20973.227944067556</v>
      </c>
      <c r="T395" s="24">
        <f ca="1">J395*'Balance y flujos'!K$12</f>
        <v>20172.998063532923</v>
      </c>
      <c r="U395" s="24">
        <f ca="1">K395*'Balance y flujos'!L$12</f>
        <v>19378.369335904994</v>
      </c>
      <c r="V395" s="24">
        <f ca="1">L395*'Balance y flujos'!M$12</f>
        <v>752367.48556289589</v>
      </c>
      <c r="W395" s="18">
        <f t="shared" ca="1" si="37"/>
        <v>-19317.23280520807</v>
      </c>
      <c r="X395" s="18">
        <f ca="1">'Metrics and Escenarios'!$N$13-W395</f>
        <v>22225.279561014846</v>
      </c>
    </row>
    <row r="396" spans="1:24" x14ac:dyDescent="0.25">
      <c r="A396">
        <v>391</v>
      </c>
      <c r="B396" s="18">
        <f t="shared" ca="1" si="36"/>
        <v>34.359944878450932</v>
      </c>
      <c r="C396" s="23">
        <f t="shared" ca="1" si="38"/>
        <v>0.99014202591957345</v>
      </c>
      <c r="D396" s="23">
        <f t="shared" ca="1" si="35"/>
        <v>0.9736341545090883</v>
      </c>
      <c r="E396" s="23">
        <f t="shared" ca="1" si="35"/>
        <v>0.95211386853282831</v>
      </c>
      <c r="F396" s="23">
        <f t="shared" ca="1" si="35"/>
        <v>0.92698360313184069</v>
      </c>
      <c r="G396" s="23">
        <f t="shared" ca="1" si="35"/>
        <v>0.89938902990110314</v>
      </c>
      <c r="H396" s="23">
        <f t="shared" ca="1" si="35"/>
        <v>0.87024288944149164</v>
      </c>
      <c r="I396" s="23">
        <f t="shared" ca="1" si="35"/>
        <v>0.84025130632177569</v>
      </c>
      <c r="J396" s="23">
        <f t="shared" ca="1" si="35"/>
        <v>0.80995225017772887</v>
      </c>
      <c r="K396" s="23">
        <f t="shared" ca="1" si="35"/>
        <v>0.77974257594962715</v>
      </c>
      <c r="L396" s="23">
        <f t="shared" ca="1" si="35"/>
        <v>0.74991323273856525</v>
      </c>
      <c r="M396" s="24">
        <f ca="1">C396*'Balance y flujos'!D$12</f>
        <v>7497.2133473621752</v>
      </c>
      <c r="N396" s="24">
        <f ca="1">D396*'Balance y flujos'!E$12</f>
        <v>7372.2181137134612</v>
      </c>
      <c r="O396" s="24">
        <f ca="1">E396*'Balance y flujos'!F$12</f>
        <v>7209.269596191014</v>
      </c>
      <c r="P396" s="24">
        <f ca="1">F396*'Balance y flujos'!G$12</f>
        <v>7018.9868324510753</v>
      </c>
      <c r="Q396" s="24">
        <f ca="1">G396*'Balance y flujos'!H$12</f>
        <v>-892578.98521768185</v>
      </c>
      <c r="R396" s="24">
        <f ca="1">H396*'Balance y flujos'!I$12</f>
        <v>22055.24642061066</v>
      </c>
      <c r="S396" s="24">
        <f ca="1">I396*'Balance y flujos'!J$12</f>
        <v>21295.146264349591</v>
      </c>
      <c r="T396" s="24">
        <f ca="1">J396*'Balance y flujos'!K$12</f>
        <v>20527.253578667613</v>
      </c>
      <c r="U396" s="24">
        <f ca="1">K396*'Balance y flujos'!L$12</f>
        <v>19761.626168813378</v>
      </c>
      <c r="V396" s="24">
        <f ca="1">L396*'Balance y flujos'!M$12</f>
        <v>768918.87052405823</v>
      </c>
      <c r="W396" s="18">
        <f t="shared" ca="1" si="37"/>
        <v>-10923.154371464625</v>
      </c>
      <c r="X396" s="18">
        <f ca="1">'Metrics and Escenarios'!$N$13-W396</f>
        <v>13831.201127271401</v>
      </c>
    </row>
    <row r="397" spans="1:24" x14ac:dyDescent="0.25">
      <c r="A397">
        <v>392</v>
      </c>
      <c r="B397" s="18">
        <f t="shared" ca="1" si="36"/>
        <v>-55.4916070077592</v>
      </c>
      <c r="C397" s="23">
        <f t="shared" ca="1" si="38"/>
        <v>0.99907869423347162</v>
      </c>
      <c r="D397" s="23">
        <f t="shared" ca="1" si="35"/>
        <v>0.99128881724180373</v>
      </c>
      <c r="E397" s="23">
        <f t="shared" ca="1" si="35"/>
        <v>0.97812757176731291</v>
      </c>
      <c r="F397" s="23">
        <f t="shared" ca="1" si="35"/>
        <v>0.96090591222570487</v>
      </c>
      <c r="G397" s="23">
        <f t="shared" ca="1" si="35"/>
        <v>0.94071615581199119</v>
      </c>
      <c r="H397" s="23">
        <f t="shared" ca="1" si="35"/>
        <v>0.91844616133703361</v>
      </c>
      <c r="I397" s="23">
        <f t="shared" ca="1" si="35"/>
        <v>0.89479720643039184</v>
      </c>
      <c r="J397" s="23">
        <f t="shared" ca="1" si="35"/>
        <v>0.87031615051972144</v>
      </c>
      <c r="K397" s="23">
        <f t="shared" ca="1" si="35"/>
        <v>0.84541719809857363</v>
      </c>
      <c r="L397" s="23">
        <f t="shared" ca="1" si="35"/>
        <v>0.82041397632535196</v>
      </c>
      <c r="M397" s="24">
        <f ca="1">C397*'Balance y flujos'!D$12</f>
        <v>7564.8805175357484</v>
      </c>
      <c r="N397" s="24">
        <f ca="1">D397*'Balance y flujos'!E$12</f>
        <v>7505.8966867040026</v>
      </c>
      <c r="O397" s="24">
        <f ca="1">E397*'Balance y flujos'!F$12</f>
        <v>7406.2416244439974</v>
      </c>
      <c r="P397" s="24">
        <f ca="1">F397*'Balance y flujos'!G$12</f>
        <v>7275.8416894860211</v>
      </c>
      <c r="Q397" s="24">
        <f ca="1">G397*'Balance y flujos'!H$12</f>
        <v>-933593.18806109438</v>
      </c>
      <c r="R397" s="24">
        <f ca="1">H397*'Balance y flujos'!I$12</f>
        <v>23276.89965424774</v>
      </c>
      <c r="S397" s="24">
        <f ca="1">I397*'Balance y flujos'!J$12</f>
        <v>22677.54568722982</v>
      </c>
      <c r="T397" s="24">
        <f ca="1">J397*'Balance y flujos'!K$12</f>
        <v>22057.103133435321</v>
      </c>
      <c r="U397" s="24">
        <f ca="1">K397*'Balance y flujos'!L$12</f>
        <v>21426.069501415746</v>
      </c>
      <c r="V397" s="24">
        <f ca="1">L397*'Balance y flujos'!M$12</f>
        <v>841206.36961497867</v>
      </c>
      <c r="W397" s="18">
        <f t="shared" ca="1" si="37"/>
        <v>26803.660048382822</v>
      </c>
      <c r="X397" s="18">
        <f ca="1">'Metrics and Escenarios'!$N$13-W397</f>
        <v>-23895.613292576047</v>
      </c>
    </row>
    <row r="398" spans="1:24" x14ac:dyDescent="0.25">
      <c r="A398">
        <v>393</v>
      </c>
      <c r="B398" s="18">
        <f t="shared" ca="1" si="36"/>
        <v>-124.52770669225232</v>
      </c>
      <c r="C398" s="23">
        <f t="shared" ca="1" si="38"/>
        <v>1.0059998067085527</v>
      </c>
      <c r="D398" s="23">
        <f t="shared" ca="1" si="35"/>
        <v>1.0050706856601705</v>
      </c>
      <c r="E398" s="23">
        <f t="shared" ca="1" si="35"/>
        <v>0.99859663956364497</v>
      </c>
      <c r="F398" s="23">
        <f t="shared" ca="1" si="35"/>
        <v>0.98781055947225094</v>
      </c>
      <c r="G398" s="23">
        <f t="shared" ca="1" si="35"/>
        <v>0.97375477696866186</v>
      </c>
      <c r="H398" s="23">
        <f t="shared" ca="1" si="35"/>
        <v>0.95728863207297132</v>
      </c>
      <c r="I398" s="23">
        <f t="shared" ca="1" si="35"/>
        <v>0.93910038275394736</v>
      </c>
      <c r="J398" s="23">
        <f t="shared" ca="1" si="35"/>
        <v>0.91973484522259608</v>
      </c>
      <c r="K398" s="23">
        <f t="shared" ca="1" si="35"/>
        <v>0.89961124570553075</v>
      </c>
      <c r="L398" s="23">
        <f t="shared" ca="1" si="35"/>
        <v>0.8790529736885806</v>
      </c>
      <c r="M398" s="24">
        <f ca="1">C398*'Balance y flujos'!D$12</f>
        <v>7617.2861881046565</v>
      </c>
      <c r="N398" s="24">
        <f ca="1">D398*'Balance y flujos'!E$12</f>
        <v>7610.2510168434665</v>
      </c>
      <c r="O398" s="24">
        <f ca="1">E398*'Balance y flujos'!F$12</f>
        <v>7561.2304687445903</v>
      </c>
      <c r="P398" s="24">
        <f ca="1">F398*'Balance y flujos'!G$12</f>
        <v>7479.5598179590979</v>
      </c>
      <c r="Q398" s="24">
        <f ca="1">G398*'Balance y flujos'!H$12</f>
        <v>-966381.64551899245</v>
      </c>
      <c r="R398" s="24">
        <f ca="1">H398*'Balance y flujos'!I$12</f>
        <v>24261.314780254994</v>
      </c>
      <c r="S398" s="24">
        <f ca="1">I398*'Balance y flujos'!J$12</f>
        <v>23800.355747371628</v>
      </c>
      <c r="T398" s="24">
        <f ca="1">J398*'Balance y flujos'!K$12</f>
        <v>23309.559778219096</v>
      </c>
      <c r="U398" s="24">
        <f ca="1">K398*'Balance y flujos'!L$12</f>
        <v>22799.551651058871</v>
      </c>
      <c r="V398" s="24">
        <f ca="1">L398*'Balance y flujos'!M$12</f>
        <v>901331.50096722913</v>
      </c>
      <c r="W398" s="18">
        <f t="shared" ca="1" si="37"/>
        <v>59388.964896793128</v>
      </c>
      <c r="X398" s="18">
        <f ca="1">'Metrics and Escenarios'!$N$13-W398</f>
        <v>-56480.918140986352</v>
      </c>
    </row>
    <row r="399" spans="1:24" x14ac:dyDescent="0.25">
      <c r="A399">
        <v>394</v>
      </c>
      <c r="B399" s="18">
        <f t="shared" ca="1" si="36"/>
        <v>259.72746427209745</v>
      </c>
      <c r="C399" s="23">
        <f t="shared" ca="1" si="38"/>
        <v>0.96807701147855196</v>
      </c>
      <c r="D399" s="23">
        <f t="shared" ca="1" si="35"/>
        <v>0.93072338564419166</v>
      </c>
      <c r="E399" s="23">
        <f t="shared" ca="1" si="35"/>
        <v>0.88986910744518388</v>
      </c>
      <c r="F399" s="23">
        <f t="shared" ca="1" si="35"/>
        <v>0.84707468743344438</v>
      </c>
      <c r="G399" s="23">
        <f t="shared" ca="1" si="35"/>
        <v>0.80354397857252324</v>
      </c>
      <c r="H399" s="23">
        <f t="shared" ca="1" si="35"/>
        <v>0.7601774130899317</v>
      </c>
      <c r="I399" s="23">
        <f t="shared" ca="1" si="35"/>
        <v>0.71762256669772417</v>
      </c>
      <c r="J399" s="23">
        <f t="shared" ca="1" si="35"/>
        <v>0.67633010645889768</v>
      </c>
      <c r="K399" s="23">
        <f t="shared" ca="1" si="35"/>
        <v>0.63659462207391004</v>
      </c>
      <c r="L399" s="23">
        <f t="shared" ca="1" si="35"/>
        <v>0.5985978422565863</v>
      </c>
      <c r="M399" s="24">
        <f ca="1">C399*'Balance y flujos'!D$12</f>
        <v>7330.1402240662228</v>
      </c>
      <c r="N399" s="24">
        <f ca="1">D399*'Balance y flujos'!E$12</f>
        <v>7047.3039290229435</v>
      </c>
      <c r="O399" s="24">
        <f ca="1">E399*'Balance y flujos'!F$12</f>
        <v>6737.9611965740451</v>
      </c>
      <c r="P399" s="24">
        <f ca="1">F399*'Balance y flujos'!G$12</f>
        <v>6413.9279887050388</v>
      </c>
      <c r="Q399" s="24">
        <f ca="1">G399*'Balance y flujos'!H$12</f>
        <v>-797459.65886520513</v>
      </c>
      <c r="R399" s="24">
        <f ca="1">H399*'Balance y flujos'!I$12</f>
        <v>19265.770938778805</v>
      </c>
      <c r="S399" s="24">
        <f ca="1">I399*'Balance y flujos'!J$12</f>
        <v>18187.270171971362</v>
      </c>
      <c r="T399" s="24">
        <f ca="1">J399*'Balance y flujos'!K$12</f>
        <v>17140.763045133397</v>
      </c>
      <c r="U399" s="24">
        <f ca="1">K399*'Balance y flujos'!L$12</f>
        <v>16133.715575529051</v>
      </c>
      <c r="V399" s="24">
        <f ca="1">L399*'Balance y flujos'!M$12</f>
        <v>613768.57571272273</v>
      </c>
      <c r="W399" s="18">
        <f t="shared" ca="1" si="37"/>
        <v>-85434.230082701542</v>
      </c>
      <c r="X399" s="18">
        <f ca="1">'Metrics and Escenarios'!$N$13-W399</f>
        <v>88342.276838508318</v>
      </c>
    </row>
    <row r="400" spans="1:24" x14ac:dyDescent="0.25">
      <c r="A400">
        <v>395</v>
      </c>
      <c r="B400" s="18">
        <f t="shared" ca="1" si="36"/>
        <v>23.730097839497798</v>
      </c>
      <c r="C400" s="23">
        <f t="shared" ca="1" si="38"/>
        <v>0.99119509134487138</v>
      </c>
      <c r="D400" s="23">
        <f t="shared" ca="1" si="35"/>
        <v>0.97570627278553335</v>
      </c>
      <c r="E400" s="23">
        <f t="shared" ca="1" si="35"/>
        <v>0.9551549623458071</v>
      </c>
      <c r="F400" s="23">
        <f t="shared" ca="1" si="35"/>
        <v>0.93093347204507915</v>
      </c>
      <c r="G400" s="23">
        <f t="shared" ca="1" si="35"/>
        <v>0.90418193950059389</v>
      </c>
      <c r="H400" s="23">
        <f t="shared" ca="1" si="35"/>
        <v>0.87581095615696558</v>
      </c>
      <c r="I400" s="23">
        <f t="shared" ca="1" si="35"/>
        <v>0.84652684517572119</v>
      </c>
      <c r="J400" s="23">
        <f t="shared" ca="1" si="35"/>
        <v>0.81686935441965458</v>
      </c>
      <c r="K400" s="23">
        <f t="shared" ca="1" si="35"/>
        <v>0.78723806280744701</v>
      </c>
      <c r="L400" s="23">
        <f t="shared" ca="1" si="35"/>
        <v>0.75792721393158502</v>
      </c>
      <c r="M400" s="24">
        <f ca="1">C400*'Balance y flujos'!D$12</f>
        <v>7505.1870076609157</v>
      </c>
      <c r="N400" s="24">
        <f ca="1">D400*'Balance y flujos'!E$12</f>
        <v>7387.907895979848</v>
      </c>
      <c r="O400" s="24">
        <f ca="1">E400*'Balance y flujos'!F$12</f>
        <v>7232.2963221842574</v>
      </c>
      <c r="P400" s="24">
        <f ca="1">F400*'Balance y flujos'!G$12</f>
        <v>7048.8946731057131</v>
      </c>
      <c r="Q400" s="24">
        <f ca="1">G400*'Balance y flujos'!H$12</f>
        <v>-897335.60359340732</v>
      </c>
      <c r="R400" s="24">
        <f ca="1">H400*'Balance y flujos'!I$12</f>
        <v>22196.362291807254</v>
      </c>
      <c r="S400" s="24">
        <f ca="1">I400*'Balance y flujos'!J$12</f>
        <v>21454.192155473978</v>
      </c>
      <c r="T400" s="24">
        <f ca="1">J400*'Balance y flujos'!K$12</f>
        <v>20702.559163376995</v>
      </c>
      <c r="U400" s="24">
        <f ca="1">K400*'Balance y flujos'!L$12</f>
        <v>19951.590156680904</v>
      </c>
      <c r="V400" s="24">
        <f ca="1">L400*'Balance y flujos'!M$12</f>
        <v>777135.95631254977</v>
      </c>
      <c r="W400" s="18">
        <f t="shared" ca="1" si="37"/>
        <v>-6720.6576145875733</v>
      </c>
      <c r="X400" s="18">
        <f ca="1">'Metrics and Escenarios'!$N$13-W400</f>
        <v>9628.7043703943491</v>
      </c>
    </row>
    <row r="401" spans="1:24" x14ac:dyDescent="0.25">
      <c r="A401">
        <v>396</v>
      </c>
      <c r="B401" s="18">
        <f t="shared" ca="1" si="36"/>
        <v>36.102823964497325</v>
      </c>
      <c r="C401" s="23">
        <f t="shared" ca="1" si="38"/>
        <v>0.98996947117419398</v>
      </c>
      <c r="D401" s="23">
        <f t="shared" ca="1" si="35"/>
        <v>0.97329482833190306</v>
      </c>
      <c r="E401" s="23">
        <f t="shared" ca="1" si="35"/>
        <v>0.95161617285297551</v>
      </c>
      <c r="F401" s="23">
        <f t="shared" ca="1" si="35"/>
        <v>0.92633758021197032</v>
      </c>
      <c r="G401" s="23">
        <f t="shared" ca="1" si="35"/>
        <v>0.89860560813781576</v>
      </c>
      <c r="H401" s="23">
        <f t="shared" ca="1" si="35"/>
        <v>0.86933332822187415</v>
      </c>
      <c r="I401" s="23">
        <f t="shared" ca="1" si="35"/>
        <v>0.83922681189814907</v>
      </c>
      <c r="J401" s="23">
        <f t="shared" ca="1" si="35"/>
        <v>0.80882371804855224</v>
      </c>
      <c r="K401" s="23">
        <f t="shared" ca="1" si="35"/>
        <v>0.77852043739278287</v>
      </c>
      <c r="L401" s="23">
        <f t="shared" ca="1" si="35"/>
        <v>0.74860736296599584</v>
      </c>
      <c r="M401" s="24">
        <f ca="1">C401*'Balance y flujos'!D$12</f>
        <v>7495.9067875895926</v>
      </c>
      <c r="N401" s="24">
        <f ca="1">D401*'Balance y flujos'!E$12</f>
        <v>7369.6487845888441</v>
      </c>
      <c r="O401" s="24">
        <f ca="1">E401*'Balance y flujos'!F$12</f>
        <v>7205.5011159162259</v>
      </c>
      <c r="P401" s="24">
        <f ca="1">F401*'Balance y flujos'!G$12</f>
        <v>7014.0952395979639</v>
      </c>
      <c r="Q401" s="24">
        <f ca="1">G401*'Balance y flujos'!H$12</f>
        <v>-891801.49541157496</v>
      </c>
      <c r="R401" s="24">
        <f ca="1">H401*'Balance y flujos'!I$12</f>
        <v>22032.194698985943</v>
      </c>
      <c r="S401" s="24">
        <f ca="1">I401*'Balance y flujos'!J$12</f>
        <v>21269.181700612531</v>
      </c>
      <c r="T401" s="24">
        <f ca="1">J401*'Balance y flujos'!K$12</f>
        <v>20498.65230596024</v>
      </c>
      <c r="U401" s="24">
        <f ca="1">K401*'Balance y flujos'!L$12</f>
        <v>19730.652555172444</v>
      </c>
      <c r="V401" s="24">
        <f ca="1">L401*'Balance y flujos'!M$12</f>
        <v>767579.9050721369</v>
      </c>
      <c r="W401" s="18">
        <f t="shared" ca="1" si="37"/>
        <v>-11605.757151014404</v>
      </c>
      <c r="X401" s="18">
        <f ca="1">'Metrics and Escenarios'!$N$13-W401</f>
        <v>14513.80390682118</v>
      </c>
    </row>
    <row r="402" spans="1:24" x14ac:dyDescent="0.25">
      <c r="A402">
        <v>397</v>
      </c>
      <c r="B402" s="18">
        <f t="shared" ca="1" si="36"/>
        <v>2.7019992837467006</v>
      </c>
      <c r="C402" s="23">
        <f t="shared" ca="1" si="38"/>
        <v>0.99328157912644688</v>
      </c>
      <c r="D402" s="23">
        <f t="shared" ca="1" si="35"/>
        <v>0.97981836320194959</v>
      </c>
      <c r="E402" s="23">
        <f t="shared" ca="1" si="35"/>
        <v>0.96119953598866659</v>
      </c>
      <c r="F402" s="23">
        <f t="shared" ca="1" si="35"/>
        <v>0.93879680017232237</v>
      </c>
      <c r="G402" s="23">
        <f t="shared" ca="1" si="35"/>
        <v>0.9137387050830601</v>
      </c>
      <c r="H402" s="23">
        <f t="shared" ca="1" si="35"/>
        <v>0.88693094175327258</v>
      </c>
      <c r="I402" s="23">
        <f t="shared" ca="1" si="35"/>
        <v>0.85907959967437464</v>
      </c>
      <c r="J402" s="23">
        <f t="shared" ca="1" si="35"/>
        <v>0.83072735802792597</v>
      </c>
      <c r="K402" s="23">
        <f t="shared" ca="1" si="35"/>
        <v>0.80227864518693903</v>
      </c>
      <c r="L402" s="23">
        <f t="shared" ca="1" si="35"/>
        <v>0.77403373332758041</v>
      </c>
      <c r="M402" s="24">
        <f ca="1">C402*'Balance y flujos'!D$12</f>
        <v>7520.985593758307</v>
      </c>
      <c r="N402" s="24">
        <f ca="1">D402*'Balance y flujos'!E$12</f>
        <v>7419.0440545798065</v>
      </c>
      <c r="O402" s="24">
        <f ca="1">E402*'Balance y flujos'!F$12</f>
        <v>7278.0649664878583</v>
      </c>
      <c r="P402" s="24">
        <f ca="1">F402*'Balance y flujos'!G$12</f>
        <v>7108.4346653967223</v>
      </c>
      <c r="Q402" s="24">
        <f ca="1">G402*'Balance y flujos'!H$12</f>
        <v>-906820.00671815849</v>
      </c>
      <c r="R402" s="24">
        <f ca="1">H402*'Balance y flujos'!I$12</f>
        <v>22478.184786993159</v>
      </c>
      <c r="S402" s="24">
        <f ca="1">I402*'Balance y flujos'!J$12</f>
        <v>21772.326433942959</v>
      </c>
      <c r="T402" s="24">
        <f ca="1">J402*'Balance y flujos'!K$12</f>
        <v>21053.773391251114</v>
      </c>
      <c r="U402" s="24">
        <f ca="1">K402*'Balance y flujos'!L$12</f>
        <v>20332.77540359753</v>
      </c>
      <c r="V402" s="24">
        <f ca="1">L402*'Balance y flujos'!M$12</f>
        <v>793650.67583125457</v>
      </c>
      <c r="W402" s="18">
        <f t="shared" ca="1" si="37"/>
        <v>1794.2584091036115</v>
      </c>
      <c r="X402" s="18">
        <f ca="1">'Metrics and Escenarios'!$N$13-W402</f>
        <v>1113.7883467031643</v>
      </c>
    </row>
    <row r="403" spans="1:24" x14ac:dyDescent="0.25">
      <c r="A403">
        <v>398</v>
      </c>
      <c r="B403" s="18">
        <f t="shared" ca="1" si="36"/>
        <v>-246.57454072916761</v>
      </c>
      <c r="C403" s="23">
        <f t="shared" ca="1" si="38"/>
        <v>1.018352945590776</v>
      </c>
      <c r="D403" s="23">
        <f t="shared" ca="1" si="35"/>
        <v>1.0299056950390519</v>
      </c>
      <c r="E403" s="23">
        <f t="shared" ca="1" si="35"/>
        <v>1.0358369053150347</v>
      </c>
      <c r="F403" s="23">
        <f t="shared" ca="1" si="35"/>
        <v>1.0372307201289244</v>
      </c>
      <c r="G403" s="23">
        <f t="shared" ca="1" si="35"/>
        <v>1.0350271320902618</v>
      </c>
      <c r="H403" s="23">
        <f t="shared" ca="1" si="35"/>
        <v>1.0300195352591948</v>
      </c>
      <c r="I403" s="23">
        <f t="shared" ca="1" si="35"/>
        <v>1.0228571943193676</v>
      </c>
      <c r="J403" s="23">
        <f t="shared" ca="1" si="35"/>
        <v>1.0140656077864501</v>
      </c>
      <c r="K403" s="23">
        <f t="shared" ca="1" si="35"/>
        <v>1.0040578031214196</v>
      </c>
      <c r="L403" s="23">
        <f t="shared" ca="1" si="35"/>
        <v>0.99316021531985232</v>
      </c>
      <c r="M403" s="24">
        <f ca="1">C403*'Balance y flujos'!D$12</f>
        <v>7710.8223832011226</v>
      </c>
      <c r="N403" s="24">
        <f ca="1">D403*'Balance y flujos'!E$12</f>
        <v>7798.2981443495346</v>
      </c>
      <c r="O403" s="24">
        <f ca="1">E403*'Balance y flujos'!F$12</f>
        <v>7843.2084175053587</v>
      </c>
      <c r="P403" s="24">
        <f ca="1">F403*'Balance y flujos'!G$12</f>
        <v>7853.7621832812738</v>
      </c>
      <c r="Q403" s="24">
        <f ca="1">G403*'Balance y flujos'!H$12</f>
        <v>-1027190.0551594222</v>
      </c>
      <c r="R403" s="24">
        <f ca="1">H403*'Balance y flujos'!I$12</f>
        <v>26104.59096398253</v>
      </c>
      <c r="S403" s="24">
        <f ca="1">I403*'Balance y flujos'!J$12</f>
        <v>25923.070153766319</v>
      </c>
      <c r="T403" s="24">
        <f ca="1">J403*'Balance y flujos'!K$12</f>
        <v>25700.258097771166</v>
      </c>
      <c r="U403" s="24">
        <f ca="1">K403*'Balance y flujos'!L$12</f>
        <v>25446.62247409116</v>
      </c>
      <c r="V403" s="24">
        <f ca="1">L403*'Balance y flujos'!M$12</f>
        <v>1018330.6517000726</v>
      </c>
      <c r="W403" s="18">
        <f t="shared" ca="1" si="37"/>
        <v>125521.22935859882</v>
      </c>
      <c r="X403" s="18">
        <f ca="1">'Metrics and Escenarios'!$N$13-W403</f>
        <v>-122613.18260279205</v>
      </c>
    </row>
    <row r="404" spans="1:24" x14ac:dyDescent="0.25">
      <c r="A404">
        <v>399</v>
      </c>
      <c r="B404" s="18">
        <f t="shared" ca="1" si="36"/>
        <v>223.10250658601549</v>
      </c>
      <c r="C404" s="23">
        <f t="shared" ca="1" si="38"/>
        <v>0.97162909020283361</v>
      </c>
      <c r="D404" s="23">
        <f t="shared" ca="1" si="35"/>
        <v>0.93756595686054622</v>
      </c>
      <c r="E404" s="23">
        <f t="shared" ca="1" si="35"/>
        <v>0.89970044490781664</v>
      </c>
      <c r="F404" s="23">
        <f t="shared" ca="1" si="35"/>
        <v>0.85957566322778522</v>
      </c>
      <c r="G404" s="23">
        <f t="shared" ca="1" si="35"/>
        <v>0.8183944198738774</v>
      </c>
      <c r="H404" s="23">
        <f t="shared" ca="1" si="35"/>
        <v>0.77706718897449167</v>
      </c>
      <c r="I404" s="23">
        <f t="shared" ca="1" si="35"/>
        <v>0.73625846186204247</v>
      </c>
      <c r="J404" s="23">
        <f t="shared" ca="1" si="35"/>
        <v>0.69643972258469089</v>
      </c>
      <c r="K404" s="23">
        <f t="shared" ca="1" si="35"/>
        <v>0.65792801710285087</v>
      </c>
      <c r="L404" s="23">
        <f t="shared" ca="1" si="35"/>
        <v>0.62092788529325804</v>
      </c>
      <c r="M404" s="24">
        <f ca="1">C404*'Balance y flujos'!D$12</f>
        <v>7357.0360544879568</v>
      </c>
      <c r="N404" s="24">
        <f ca="1">D404*'Balance y flujos'!E$12</f>
        <v>7099.1148964504555</v>
      </c>
      <c r="O404" s="24">
        <f ca="1">E404*'Balance y flujos'!F$12</f>
        <v>6812.4026731680897</v>
      </c>
      <c r="P404" s="24">
        <f ca="1">F404*'Balance y flujos'!G$12</f>
        <v>6508.5835836873248</v>
      </c>
      <c r="Q404" s="24">
        <f ca="1">G404*'Balance y flujos'!H$12</f>
        <v>-812197.65475587652</v>
      </c>
      <c r="R404" s="24">
        <f ca="1">H404*'Balance y flujos'!I$12</f>
        <v>19693.821743493714</v>
      </c>
      <c r="S404" s="24">
        <f ca="1">I404*'Balance y flujos'!J$12</f>
        <v>18659.5742437478</v>
      </c>
      <c r="T404" s="24">
        <f ca="1">J404*'Balance y flujos'!K$12</f>
        <v>17650.416780268079</v>
      </c>
      <c r="U404" s="24">
        <f ca="1">K404*'Balance y flujos'!L$12</f>
        <v>16674.384496884431</v>
      </c>
      <c r="V404" s="24">
        <f ca="1">L404*'Balance y flujos'!M$12</f>
        <v>636664.5465009819</v>
      </c>
      <c r="W404" s="18">
        <f t="shared" ca="1" si="37"/>
        <v>-75077.773782706819</v>
      </c>
      <c r="X404" s="18">
        <f ca="1">'Metrics and Escenarios'!$N$13-W404</f>
        <v>77985.820538513595</v>
      </c>
    </row>
    <row r="405" spans="1:24" x14ac:dyDescent="0.25">
      <c r="A405">
        <v>400</v>
      </c>
      <c r="B405" s="18">
        <f t="shared" ca="1" si="36"/>
        <v>-333.4188049945551</v>
      </c>
      <c r="C405" s="23">
        <f t="shared" ca="1" si="38"/>
        <v>1.0272352699443887</v>
      </c>
      <c r="D405" s="23">
        <f t="shared" ca="1" si="35"/>
        <v>1.0479502282973663</v>
      </c>
      <c r="E405" s="23">
        <f t="shared" ca="1" si="35"/>
        <v>1.0631784757391327</v>
      </c>
      <c r="F405" s="23">
        <f t="shared" ca="1" si="35"/>
        <v>1.0738948628989136</v>
      </c>
      <c r="G405" s="23">
        <f t="shared" ca="1" si="35"/>
        <v>1.0809602571486856</v>
      </c>
      <c r="H405" s="23">
        <f t="shared" ca="1" si="35"/>
        <v>1.0851132146973244</v>
      </c>
      <c r="I405" s="23">
        <f t="shared" ca="1" si="35"/>
        <v>1.0869665851294008</v>
      </c>
      <c r="J405" s="23">
        <f t="shared" ca="1" si="35"/>
        <v>1.0870232710800785</v>
      </c>
      <c r="K405" s="23">
        <f t="shared" ca="1" si="35"/>
        <v>1.085683160951342</v>
      </c>
      <c r="L405" s="23">
        <f t="shared" ca="1" si="35"/>
        <v>1.0832664648847787</v>
      </c>
      <c r="M405" s="24">
        <f ca="1">C405*'Balance y flujos'!D$12</f>
        <v>7778.0780687050874</v>
      </c>
      <c r="N405" s="24">
        <f ca="1">D405*'Balance y flujos'!E$12</f>
        <v>7934.9287610184037</v>
      </c>
      <c r="O405" s="24">
        <f ca="1">E405*'Balance y flujos'!F$12</f>
        <v>8050.2348655858905</v>
      </c>
      <c r="P405" s="24">
        <f ca="1">F405*'Balance y flujos'!G$12</f>
        <v>8131.3778114932638</v>
      </c>
      <c r="Q405" s="24">
        <f ca="1">G405*'Balance y flujos'!H$12</f>
        <v>-1072775.3811857281</v>
      </c>
      <c r="R405" s="24">
        <f ca="1">H405*'Balance y flujos'!I$12</f>
        <v>27500.873186990306</v>
      </c>
      <c r="S405" s="24">
        <f ca="1">I405*'Balance y flujos'!J$12</f>
        <v>27547.844603917772</v>
      </c>
      <c r="T405" s="24">
        <f ca="1">J405*'Balance y flujos'!K$12</f>
        <v>27549.281240316588</v>
      </c>
      <c r="U405" s="24">
        <f ca="1">K405*'Balance y flujos'!L$12</f>
        <v>27515.317780828849</v>
      </c>
      <c r="V405" s="24">
        <f ca="1">L405*'Balance y flujos'!M$12</f>
        <v>1110720.5344463822</v>
      </c>
      <c r="W405" s="18">
        <f t="shared" ca="1" si="37"/>
        <v>179953.08957951015</v>
      </c>
      <c r="X405" s="18">
        <f ca="1">'Metrics and Escenarios'!$N$13-W405</f>
        <v>-177045.04282370338</v>
      </c>
    </row>
    <row r="406" spans="1:24" x14ac:dyDescent="0.25">
      <c r="A406">
        <v>401</v>
      </c>
      <c r="B406" s="18">
        <f t="shared" ca="1" si="36"/>
        <v>-284.50378050954544</v>
      </c>
      <c r="C406" s="23">
        <f t="shared" ca="1" si="38"/>
        <v>1.0222228153176367</v>
      </c>
      <c r="D406" s="23">
        <f t="shared" ca="1" si="35"/>
        <v>1.0377481111310807</v>
      </c>
      <c r="E406" s="23">
        <f t="shared" ca="1" si="35"/>
        <v>1.0476907705365752</v>
      </c>
      <c r="F406" s="23">
        <f t="shared" ca="1" si="35"/>
        <v>1.0530872502783055</v>
      </c>
      <c r="G406" s="23">
        <f t="shared" ca="1" si="35"/>
        <v>1.0548433377141697</v>
      </c>
      <c r="H406" s="23">
        <f t="shared" ca="1" si="35"/>
        <v>1.0537290114764291</v>
      </c>
      <c r="I406" s="23">
        <f t="shared" ca="1" si="35"/>
        <v>1.0503782633200871</v>
      </c>
      <c r="J406" s="23">
        <f t="shared" ca="1" si="35"/>
        <v>1.0453073916588587</v>
      </c>
      <c r="K406" s="23">
        <f t="shared" ca="1" si="35"/>
        <v>1.0389243595301052</v>
      </c>
      <c r="L406" s="23">
        <f t="shared" ca="1" si="35"/>
        <v>1.031553539367507</v>
      </c>
      <c r="M406" s="24">
        <f ca="1">C406*'Balance y flujos'!D$12</f>
        <v>7740.1244814953825</v>
      </c>
      <c r="N406" s="24">
        <f ca="1">D406*'Balance y flujos'!E$12</f>
        <v>7857.6797937105139</v>
      </c>
      <c r="O406" s="24">
        <f ca="1">E406*'Balance y flujos'!F$12</f>
        <v>7932.9641840826125</v>
      </c>
      <c r="P406" s="24">
        <f ca="1">F406*'Balance y flujos'!G$12</f>
        <v>7973.825554360169</v>
      </c>
      <c r="Q406" s="24">
        <f ca="1">G406*'Balance y flujos'!H$12</f>
        <v>-1046856.2153177217</v>
      </c>
      <c r="R406" s="24">
        <f ca="1">H406*'Balance y flujos'!I$12</f>
        <v>26705.478769926351</v>
      </c>
      <c r="S406" s="24">
        <f ca="1">I406*'Balance y flujos'!J$12</f>
        <v>26620.558137792304</v>
      </c>
      <c r="T406" s="24">
        <f ca="1">J406*'Balance y flujos'!K$12</f>
        <v>26492.043069858271</v>
      </c>
      <c r="U406" s="24">
        <f ca="1">K406*'Balance y flujos'!L$12</f>
        <v>26330.272892568246</v>
      </c>
      <c r="V406" s="24">
        <f ca="1">L406*'Balance y flujos'!M$12</f>
        <v>1057697.0077978033</v>
      </c>
      <c r="W406" s="18">
        <f t="shared" ca="1" si="37"/>
        <v>148493.73936387536</v>
      </c>
      <c r="X406" s="18">
        <f ca="1">'Metrics and Escenarios'!$N$13-W406</f>
        <v>-145585.69260806858</v>
      </c>
    </row>
    <row r="407" spans="1:24" x14ac:dyDescent="0.25">
      <c r="A407">
        <v>402</v>
      </c>
      <c r="B407" s="18">
        <f t="shared" ca="1" si="36"/>
        <v>258.70861818469007</v>
      </c>
      <c r="C407" s="23">
        <f t="shared" ca="1" si="38"/>
        <v>0.96817564865081696</v>
      </c>
      <c r="D407" s="23">
        <f t="shared" ca="1" si="35"/>
        <v>0.93091305774418753</v>
      </c>
      <c r="E407" s="23">
        <f t="shared" ca="1" si="35"/>
        <v>0.89014114091462904</v>
      </c>
      <c r="F407" s="23">
        <f t="shared" ca="1" si="35"/>
        <v>0.84741997327970553</v>
      </c>
      <c r="G407" s="23">
        <f t="shared" ca="1" si="35"/>
        <v>0.80395342667413183</v>
      </c>
      <c r="H407" s="23">
        <f t="shared" ca="1" si="35"/>
        <v>0.76064225742674318</v>
      </c>
      <c r="I407" s="23">
        <f t="shared" ca="1" si="35"/>
        <v>0.71813455210905996</v>
      </c>
      <c r="J407" s="23">
        <f t="shared" ca="1" si="35"/>
        <v>0.67688159220621358</v>
      </c>
      <c r="K407" s="23">
        <f t="shared" ca="1" si="35"/>
        <v>0.63717862253192004</v>
      </c>
      <c r="L407" s="23">
        <f t="shared" ca="1" si="35"/>
        <v>0.59920803211809248</v>
      </c>
      <c r="M407" s="24">
        <f ca="1">C407*'Balance y flujos'!D$12</f>
        <v>7330.8870905814219</v>
      </c>
      <c r="N407" s="24">
        <f ca="1">D407*'Balance y flujos'!E$12</f>
        <v>7048.7400989485559</v>
      </c>
      <c r="O407" s="24">
        <f ca="1">E407*'Balance y flujos'!F$12</f>
        <v>6740.0209949713098</v>
      </c>
      <c r="P407" s="24">
        <f ca="1">F407*'Balance y flujos'!G$12</f>
        <v>6416.5424435887608</v>
      </c>
      <c r="Q407" s="24">
        <f ca="1">G407*'Balance y flujos'!H$12</f>
        <v>-797866.00668453891</v>
      </c>
      <c r="R407" s="24">
        <f ca="1">H407*'Balance y flujos'!I$12</f>
        <v>19277.5518524984</v>
      </c>
      <c r="S407" s="24">
        <f ca="1">I407*'Balance y flujos'!J$12</f>
        <v>18200.245818825562</v>
      </c>
      <c r="T407" s="24">
        <f ca="1">J407*'Balance y flujos'!K$12</f>
        <v>17154.739779907195</v>
      </c>
      <c r="U407" s="24">
        <f ca="1">K407*'Balance y flujos'!L$12</f>
        <v>16148.516356055308</v>
      </c>
      <c r="V407" s="24">
        <f ca="1">L407*'Balance y flujos'!M$12</f>
        <v>614394.23009329836</v>
      </c>
      <c r="W407" s="18">
        <f t="shared" ca="1" si="37"/>
        <v>-85154.532155864057</v>
      </c>
      <c r="X407" s="18">
        <f ca="1">'Metrics and Escenarios'!$N$13-W407</f>
        <v>88062.578911670833</v>
      </c>
    </row>
    <row r="408" spans="1:24" x14ac:dyDescent="0.25">
      <c r="A408">
        <v>403</v>
      </c>
      <c r="B408" s="18">
        <f t="shared" ca="1" si="36"/>
        <v>135.0971433854499</v>
      </c>
      <c r="C408" s="23">
        <f t="shared" ca="1" si="38"/>
        <v>0.98021768398480236</v>
      </c>
      <c r="D408" s="23">
        <f t="shared" ca="1" si="35"/>
        <v>0.9542142071060995</v>
      </c>
      <c r="E408" s="23">
        <f t="shared" ca="1" si="35"/>
        <v>0.92377032792212488</v>
      </c>
      <c r="F408" s="23">
        <f t="shared" ca="1" si="35"/>
        <v>0.89037346464640632</v>
      </c>
      <c r="G408" s="23">
        <f t="shared" ca="1" si="35"/>
        <v>0.85521002143572655</v>
      </c>
      <c r="H408" s="23">
        <f t="shared" ca="1" si="35"/>
        <v>0.81920146027516871</v>
      </c>
      <c r="I408" s="23">
        <f t="shared" ca="1" si="35"/>
        <v>0.78304094127499346</v>
      </c>
      <c r="J408" s="23">
        <f t="shared" ca="1" si="35"/>
        <v>0.74723934097422606</v>
      </c>
      <c r="K408" s="23">
        <f t="shared" ca="1" si="35"/>
        <v>0.71215839796499569</v>
      </c>
      <c r="L408" s="23">
        <f t="shared" ca="1" si="35"/>
        <v>0.67804951188209894</v>
      </c>
      <c r="M408" s="24">
        <f ca="1">C408*'Balance y flujos'!D$12</f>
        <v>7422.0676542500687</v>
      </c>
      <c r="N408" s="24">
        <f ca="1">D408*'Balance y flujos'!E$12</f>
        <v>7225.1730584957113</v>
      </c>
      <c r="O408" s="24">
        <f ca="1">E408*'Balance y flujos'!F$12</f>
        <v>6994.6563736275994</v>
      </c>
      <c r="P408" s="24">
        <f ca="1">F408*'Balance y flujos'!G$12</f>
        <v>6741.7801169327995</v>
      </c>
      <c r="Q408" s="24">
        <f ca="1">G408*'Balance y flujos'!H$12</f>
        <v>-848734.49386527424</v>
      </c>
      <c r="R408" s="24">
        <f ca="1">H408*'Balance y flujos'!I$12</f>
        <v>20761.66354670074</v>
      </c>
      <c r="S408" s="24">
        <f ca="1">I408*'Balance y flujos'!J$12</f>
        <v>19845.219221877953</v>
      </c>
      <c r="T408" s="24">
        <f ca="1">J408*'Balance y flujos'!K$12</f>
        <v>18937.871254470378</v>
      </c>
      <c r="U408" s="24">
        <f ca="1">K408*'Balance y flujos'!L$12</f>
        <v>18048.787468640727</v>
      </c>
      <c r="V408" s="24">
        <f ca="1">L408*'Balance y flujos'!M$12</f>
        <v>695233.8511641263</v>
      </c>
      <c r="W408" s="18">
        <f t="shared" ca="1" si="37"/>
        <v>-47523.42400615185</v>
      </c>
      <c r="X408" s="18">
        <f ca="1">'Metrics and Escenarios'!$N$13-W408</f>
        <v>50431.470761958626</v>
      </c>
    </row>
    <row r="409" spans="1:24" x14ac:dyDescent="0.25">
      <c r="A409">
        <v>404</v>
      </c>
      <c r="B409" s="18">
        <f t="shared" ca="1" si="36"/>
        <v>-66.186383422943535</v>
      </c>
      <c r="C409" s="23">
        <f t="shared" ca="1" si="38"/>
        <v>1.0001477581271394</v>
      </c>
      <c r="D409" s="23">
        <f t="shared" ca="1" si="35"/>
        <v>0.99341140894957103</v>
      </c>
      <c r="E409" s="23">
        <f t="shared" ca="1" si="35"/>
        <v>0.98127086830460242</v>
      </c>
      <c r="F409" s="23">
        <f t="shared" ca="1" si="35"/>
        <v>0.96502538687029737</v>
      </c>
      <c r="G409" s="23">
        <f t="shared" ca="1" si="35"/>
        <v>0.94576000397849547</v>
      </c>
      <c r="H409" s="23">
        <f t="shared" ca="1" si="35"/>
        <v>0.92435865670094486</v>
      </c>
      <c r="I409" s="23">
        <f t="shared" ca="1" si="35"/>
        <v>0.90152110296816468</v>
      </c>
      <c r="J409" s="23">
        <f t="shared" ca="1" si="35"/>
        <v>0.87779436534786803</v>
      </c>
      <c r="K409" s="23">
        <f t="shared" ca="1" si="35"/>
        <v>0.85359387959161315</v>
      </c>
      <c r="L409" s="23">
        <f t="shared" ca="1" si="35"/>
        <v>0.82923520683446816</v>
      </c>
      <c r="M409" s="24">
        <f ca="1">C409*'Balance y flujos'!D$12</f>
        <v>7572.9753159414067</v>
      </c>
      <c r="N409" s="24">
        <f ca="1">D409*'Balance y flujos'!E$12</f>
        <v>7521.9686465500599</v>
      </c>
      <c r="O409" s="24">
        <f ca="1">E409*'Balance y flujos'!F$12</f>
        <v>7430.0422148009193</v>
      </c>
      <c r="P409" s="24">
        <f ca="1">F409*'Balance y flujos'!G$12</f>
        <v>7307.033760402187</v>
      </c>
      <c r="Q409" s="24">
        <f ca="1">G409*'Balance y flujos'!H$12</f>
        <v>-938598.84493301052</v>
      </c>
      <c r="R409" s="24">
        <f ca="1">H409*'Balance y flujos'!I$12</f>
        <v>23426.744650160857</v>
      </c>
      <c r="S409" s="24">
        <f ca="1">I409*'Balance y flujos'!J$12</f>
        <v>22847.954657928156</v>
      </c>
      <c r="T409" s="24">
        <f ca="1">J409*'Balance y flujos'!K$12</f>
        <v>22246.629382741292</v>
      </c>
      <c r="U409" s="24">
        <f ca="1">K409*'Balance y flujos'!L$12</f>
        <v>21633.29753788677</v>
      </c>
      <c r="V409" s="24">
        <f ca="1">L409*'Balance y flujos'!M$12</f>
        <v>850251.16347057209</v>
      </c>
      <c r="W409" s="18">
        <f t="shared" ca="1" si="37"/>
        <v>31638.964703973266</v>
      </c>
      <c r="X409" s="18">
        <f ca="1">'Metrics and Escenarios'!$N$13-W409</f>
        <v>-28730.917948166491</v>
      </c>
    </row>
    <row r="410" spans="1:24" x14ac:dyDescent="0.25">
      <c r="A410">
        <v>405</v>
      </c>
      <c r="B410" s="18">
        <f t="shared" ca="1" si="36"/>
        <v>-298.46189303434159</v>
      </c>
      <c r="C410" s="23">
        <f t="shared" ca="1" si="38"/>
        <v>1.0236506416820332</v>
      </c>
      <c r="D410" s="23">
        <f t="shared" ca="1" si="35"/>
        <v>1.0406491595445859</v>
      </c>
      <c r="E410" s="23">
        <f t="shared" ca="1" si="35"/>
        <v>1.0520871044910871</v>
      </c>
      <c r="F410" s="23">
        <f t="shared" ca="1" si="35"/>
        <v>1.0589833387503289</v>
      </c>
      <c r="G410" s="23">
        <f t="shared" ca="1" si="35"/>
        <v>1.0622308978293298</v>
      </c>
      <c r="H410" s="23">
        <f t="shared" ca="1" si="35"/>
        <v>1.0625909091570758</v>
      </c>
      <c r="I410" s="23">
        <f t="shared" ca="1" si="35"/>
        <v>1.0606914733998241</v>
      </c>
      <c r="J410" s="23">
        <f t="shared" ca="1" si="35"/>
        <v>1.0570452194176938</v>
      </c>
      <c r="K410" s="23">
        <f t="shared" ca="1" si="35"/>
        <v>1.0520579617486949</v>
      </c>
      <c r="L410" s="23">
        <f t="shared" ca="1" si="35"/>
        <v>1.0460530371467864</v>
      </c>
      <c r="M410" s="24">
        <f ca="1">C410*'Balance y flujos'!D$12</f>
        <v>7750.9357778515059</v>
      </c>
      <c r="N410" s="24">
        <f ca="1">D410*'Balance y flujos'!E$12</f>
        <v>7879.646116033693</v>
      </c>
      <c r="O410" s="24">
        <f ca="1">E410*'Balance y flujos'!F$12</f>
        <v>7966.2525939676661</v>
      </c>
      <c r="P410" s="24">
        <f ca="1">F410*'Balance y flujos'!G$12</f>
        <v>8018.4698902559494</v>
      </c>
      <c r="Q410" s="24">
        <f ca="1">G410*'Balance y flujos'!H$12</f>
        <v>-1054187.8378877116</v>
      </c>
      <c r="R410" s="24">
        <f ca="1">H410*'Balance y flujos'!I$12</f>
        <v>26930.072776349476</v>
      </c>
      <c r="S410" s="24">
        <f ca="1">I410*'Balance y flujos'!J$12</f>
        <v>26881.933889844822</v>
      </c>
      <c r="T410" s="24">
        <f ca="1">J410*'Balance y flujos'!K$12</f>
        <v>26789.524022365607</v>
      </c>
      <c r="U410" s="24">
        <f ca="1">K410*'Balance y flujos'!L$12</f>
        <v>26663.1280492558</v>
      </c>
      <c r="V410" s="24">
        <f ca="1">L410*'Balance y flujos'!M$12</f>
        <v>1072563.9776936343</v>
      </c>
      <c r="W410" s="18">
        <f t="shared" ca="1" si="37"/>
        <v>157256.10292184725</v>
      </c>
      <c r="X410" s="18">
        <f ca="1">'Metrics and Escenarios'!$N$13-W410</f>
        <v>-154348.05616604048</v>
      </c>
    </row>
    <row r="411" spans="1:24" x14ac:dyDescent="0.25">
      <c r="A411">
        <v>406</v>
      </c>
      <c r="B411" s="18">
        <f t="shared" ca="1" si="36"/>
        <v>77.222235935667143</v>
      </c>
      <c r="C411" s="23">
        <f t="shared" ca="1" si="38"/>
        <v>0.9859071326941149</v>
      </c>
      <c r="D411" s="23">
        <f t="shared" ca="1" si="35"/>
        <v>0.96532338914511895</v>
      </c>
      <c r="E411" s="23">
        <f t="shared" ca="1" si="35"/>
        <v>0.93994931173590635</v>
      </c>
      <c r="F411" s="23">
        <f t="shared" ca="1" si="35"/>
        <v>0.91122601399610714</v>
      </c>
      <c r="G411" s="23">
        <f t="shared" ca="1" si="35"/>
        <v>0.88031916710077562</v>
      </c>
      <c r="H411" s="23">
        <f t="shared" ref="D411:L439" ca="1" si="39">EXP(-(H$4+($B411/10000))*H$3)</f>
        <v>0.84814785789322877</v>
      </c>
      <c r="I411" s="23">
        <f t="shared" ca="1" si="39"/>
        <v>0.81541518872859764</v>
      </c>
      <c r="J411" s="23">
        <f t="shared" ca="1" si="39"/>
        <v>0.78264989461694445</v>
      </c>
      <c r="K411" s="23">
        <f t="shared" ca="1" si="39"/>
        <v>0.75023596153264049</v>
      </c>
      <c r="L411" s="23">
        <f t="shared" ca="1" si="39"/>
        <v>0.71844935729176074</v>
      </c>
      <c r="M411" s="24">
        <f ca="1">C411*'Balance y flujos'!D$12</f>
        <v>7465.1473435128037</v>
      </c>
      <c r="N411" s="24">
        <f ca="1">D411*'Balance y flujos'!E$12</f>
        <v>7309.2901908675658</v>
      </c>
      <c r="O411" s="24">
        <f ca="1">E411*'Balance y flujos'!F$12</f>
        <v>7117.1613175852972</v>
      </c>
      <c r="P411" s="24">
        <f ca="1">F411*'Balance y flujos'!G$12</f>
        <v>6899.6726285307313</v>
      </c>
      <c r="Q411" s="24">
        <f ca="1">G411*'Balance y flujos'!H$12</f>
        <v>-873653.5166821935</v>
      </c>
      <c r="R411" s="24">
        <f ca="1">H411*'Balance y flujos'!I$12</f>
        <v>21495.27474904566</v>
      </c>
      <c r="S411" s="24">
        <f ca="1">I411*'Balance y flujos'!J$12</f>
        <v>20665.70510453689</v>
      </c>
      <c r="T411" s="24">
        <f ca="1">J411*'Balance y flujos'!K$12</f>
        <v>19835.308620470154</v>
      </c>
      <c r="U411" s="24">
        <f ca="1">K411*'Balance y flujos'!L$12</f>
        <v>19013.816953822559</v>
      </c>
      <c r="V411" s="24">
        <f ca="1">L411*'Balance y flujos'!M$12</f>
        <v>736657.58146463335</v>
      </c>
      <c r="W411" s="18">
        <f t="shared" ca="1" si="37"/>
        <v>-27194.558309188695</v>
      </c>
      <c r="X411" s="18">
        <f ca="1">'Metrics and Escenarios'!$N$13-W411</f>
        <v>30102.60506499547</v>
      </c>
    </row>
    <row r="412" spans="1:24" x14ac:dyDescent="0.25">
      <c r="A412">
        <v>407</v>
      </c>
      <c r="B412" s="18">
        <f t="shared" ca="1" si="36"/>
        <v>-158.34070588767489</v>
      </c>
      <c r="C412" s="23">
        <f t="shared" ca="1" si="38"/>
        <v>1.0094071511543858</v>
      </c>
      <c r="D412" s="23">
        <f t="shared" ca="1" si="39"/>
        <v>1.0118906107382579</v>
      </c>
      <c r="E412" s="23">
        <f t="shared" ca="1" si="39"/>
        <v>1.008777855086852</v>
      </c>
      <c r="F412" s="23">
        <f t="shared" ca="1" si="39"/>
        <v>1.0012616538507466</v>
      </c>
      <c r="G412" s="23">
        <f t="shared" ca="1" si="39"/>
        <v>0.99035751333047783</v>
      </c>
      <c r="H412" s="23">
        <f t="shared" ca="1" si="39"/>
        <v>0.9769082585043517</v>
      </c>
      <c r="I412" s="23">
        <f t="shared" ca="1" si="39"/>
        <v>0.96159318520496939</v>
      </c>
      <c r="J412" s="23">
        <f t="shared" ca="1" si="39"/>
        <v>0.94495359091399211</v>
      </c>
      <c r="K412" s="23">
        <f t="shared" ca="1" si="39"/>
        <v>0.92740876221843827</v>
      </c>
      <c r="L412" s="23">
        <f t="shared" ca="1" si="39"/>
        <v>0.90928462222132256</v>
      </c>
      <c r="M412" s="24">
        <f ca="1">C412*'Balance y flujos'!D$12</f>
        <v>7643.086111337524</v>
      </c>
      <c r="N412" s="24">
        <f ca="1">D412*'Balance y flujos'!E$12</f>
        <v>7661.8905109614543</v>
      </c>
      <c r="O412" s="24">
        <f ca="1">E412*'Balance y flujos'!F$12</f>
        <v>7638.321171810212</v>
      </c>
      <c r="P412" s="24">
        <f ca="1">F412*'Balance y flujos'!G$12</f>
        <v>7581.409574530564</v>
      </c>
      <c r="Q412" s="24">
        <f ca="1">G412*'Balance y flujos'!H$12</f>
        <v>-982858.66834336007</v>
      </c>
      <c r="R412" s="24">
        <f ca="1">H412*'Balance y flujos'!I$12</f>
        <v>24758.550323198793</v>
      </c>
      <c r="S412" s="24">
        <f ca="1">I412*'Balance y flujos'!J$12</f>
        <v>24370.408438139126</v>
      </c>
      <c r="T412" s="24">
        <f ca="1">J412*'Balance y flujos'!K$12</f>
        <v>23948.698181291158</v>
      </c>
      <c r="U412" s="24">
        <f ca="1">K412*'Balance y flujos'!L$12</f>
        <v>23504.045860677332</v>
      </c>
      <c r="V412" s="24">
        <f ca="1">L412*'Balance y flujos'!M$12</f>
        <v>932329.33382182044</v>
      </c>
      <c r="W412" s="18">
        <f t="shared" ca="1" si="37"/>
        <v>76577.075650406536</v>
      </c>
      <c r="X412" s="18">
        <f ca="1">'Metrics and Escenarios'!$N$13-W412</f>
        <v>-73669.02889459976</v>
      </c>
    </row>
    <row r="413" spans="1:24" x14ac:dyDescent="0.25">
      <c r="A413">
        <v>408</v>
      </c>
      <c r="B413" s="18">
        <f t="shared" ca="1" si="36"/>
        <v>147.75031805529233</v>
      </c>
      <c r="C413" s="23">
        <f t="shared" ca="1" si="38"/>
        <v>0.97897818177508089</v>
      </c>
      <c r="D413" s="23">
        <f t="shared" ca="1" si="39"/>
        <v>0.95180249217121482</v>
      </c>
      <c r="E413" s="23">
        <f t="shared" ca="1" si="39"/>
        <v>0.92027038673562267</v>
      </c>
      <c r="F413" s="23">
        <f t="shared" ca="1" si="39"/>
        <v>0.8858784291480104</v>
      </c>
      <c r="G413" s="23">
        <f t="shared" ca="1" si="39"/>
        <v>0.84981653970184279</v>
      </c>
      <c r="H413" s="23">
        <f t="shared" ca="1" si="39"/>
        <v>0.81300570930962024</v>
      </c>
      <c r="I413" s="23">
        <f t="shared" ca="1" si="39"/>
        <v>0.77613599806210509</v>
      </c>
      <c r="J413" s="23">
        <f t="shared" ca="1" si="39"/>
        <v>0.73971353544712315</v>
      </c>
      <c r="K413" s="23">
        <f t="shared" ca="1" si="39"/>
        <v>0.70409444255599973</v>
      </c>
      <c r="L413" s="23">
        <f t="shared" ca="1" si="39"/>
        <v>0.66952408358526982</v>
      </c>
      <c r="M413" s="24">
        <f ca="1">C413*'Balance y flujos'!D$12</f>
        <v>7412.6823213710013</v>
      </c>
      <c r="N413" s="24">
        <f ca="1">D413*'Balance y flujos'!E$12</f>
        <v>7206.9118990594598</v>
      </c>
      <c r="O413" s="24">
        <f ca="1">E413*'Balance y flujos'!F$12</f>
        <v>6968.1553211608516</v>
      </c>
      <c r="P413" s="24">
        <f ca="1">F413*'Balance y flujos'!G$12</f>
        <v>6707.7443531198842</v>
      </c>
      <c r="Q413" s="24">
        <f ca="1">G413*'Balance y flujos'!H$12</f>
        <v>-843381.85080118279</v>
      </c>
      <c r="R413" s="24">
        <f ca="1">H413*'Balance y flujos'!I$12</f>
        <v>20604.639782457623</v>
      </c>
      <c r="S413" s="24">
        <f ca="1">I413*'Balance y flujos'!J$12</f>
        <v>19670.22184364219</v>
      </c>
      <c r="T413" s="24">
        <f ca="1">J413*'Balance y flujos'!K$12</f>
        <v>18747.138876846038</v>
      </c>
      <c r="U413" s="24">
        <f ca="1">K413*'Balance y flujos'!L$12</f>
        <v>17844.416337513914</v>
      </c>
      <c r="V413" s="24">
        <f ca="1">L413*'Balance y flujos'!M$12</f>
        <v>686492.35626772011</v>
      </c>
      <c r="W413" s="18">
        <f t="shared" ca="1" si="37"/>
        <v>-51727.583798291627</v>
      </c>
      <c r="X413" s="18">
        <f ca="1">'Metrics and Escenarios'!$N$13-W413</f>
        <v>54635.630554098403</v>
      </c>
    </row>
    <row r="414" spans="1:24" x14ac:dyDescent="0.25">
      <c r="A414">
        <v>409</v>
      </c>
      <c r="B414" s="18">
        <f t="shared" ca="1" si="36"/>
        <v>248.46917355521248</v>
      </c>
      <c r="C414" s="23">
        <f t="shared" ca="1" si="38"/>
        <v>0.96916751446650762</v>
      </c>
      <c r="D414" s="23">
        <f t="shared" ca="1" si="39"/>
        <v>0.93282141767374882</v>
      </c>
      <c r="E414" s="23">
        <f t="shared" ca="1" si="39"/>
        <v>0.89287971025297463</v>
      </c>
      <c r="F414" s="23">
        <f t="shared" ca="1" si="39"/>
        <v>0.85089793485440945</v>
      </c>
      <c r="G414" s="23">
        <f t="shared" ca="1" si="39"/>
        <v>0.80807999941229758</v>
      </c>
      <c r="H414" s="23">
        <f t="shared" ca="1" si="39"/>
        <v>0.76532977452087592</v>
      </c>
      <c r="I414" s="23">
        <f t="shared" ca="1" si="39"/>
        <v>0.72330035250562563</v>
      </c>
      <c r="J414" s="23">
        <f t="shared" ca="1" si="39"/>
        <v>0.6824490775243337</v>
      </c>
      <c r="K414" s="23">
        <f t="shared" ca="1" si="39"/>
        <v>0.64307768187686665</v>
      </c>
      <c r="L414" s="23">
        <f t="shared" ca="1" si="39"/>
        <v>0.6053751094250045</v>
      </c>
      <c r="M414" s="24">
        <f ca="1">C414*'Balance y flujos'!D$12</f>
        <v>7338.3973562175888</v>
      </c>
      <c r="N414" s="24">
        <f ca="1">D414*'Balance y flujos'!E$12</f>
        <v>7063.1899265095981</v>
      </c>
      <c r="O414" s="24">
        <f ca="1">E414*'Balance y flujos'!F$12</f>
        <v>6760.7570490510798</v>
      </c>
      <c r="P414" s="24">
        <f ca="1">F414*'Balance y flujos'!G$12</f>
        <v>6442.8770695887697</v>
      </c>
      <c r="Q414" s="24">
        <f ca="1">G414*'Balance y flujos'!H$12</f>
        <v>-801961.33360604255</v>
      </c>
      <c r="R414" s="24">
        <f ca="1">H414*'Balance y flujos'!I$12</f>
        <v>19396.351265703917</v>
      </c>
      <c r="S414" s="24">
        <f ca="1">I414*'Balance y flujos'!J$12</f>
        <v>18331.166739970995</v>
      </c>
      <c r="T414" s="24">
        <f ca="1">J414*'Balance y flujos'!K$12</f>
        <v>17295.840916295769</v>
      </c>
      <c r="U414" s="24">
        <f ca="1">K414*'Balance y flujos'!L$12</f>
        <v>16298.020832427535</v>
      </c>
      <c r="V414" s="24">
        <f ca="1">L414*'Balance y flujos'!M$12</f>
        <v>620717.60446548858</v>
      </c>
      <c r="W414" s="18">
        <f t="shared" ca="1" si="37"/>
        <v>-82317.127984788734</v>
      </c>
      <c r="X414" s="18">
        <f ca="1">'Metrics and Escenarios'!$N$13-W414</f>
        <v>85225.17474059551</v>
      </c>
    </row>
    <row r="415" spans="1:24" x14ac:dyDescent="0.25">
      <c r="A415">
        <v>410</v>
      </c>
      <c r="B415" s="18">
        <f t="shared" ca="1" si="36"/>
        <v>-8.8994003385551572</v>
      </c>
      <c r="C415" s="23">
        <f t="shared" ca="1" si="38"/>
        <v>0.99443459347983021</v>
      </c>
      <c r="D415" s="23">
        <f t="shared" ca="1" si="39"/>
        <v>0.98209445564435527</v>
      </c>
      <c r="E415" s="23">
        <f t="shared" ca="1" si="39"/>
        <v>0.96455074238864569</v>
      </c>
      <c r="F415" s="23">
        <f t="shared" ca="1" si="39"/>
        <v>0.94316346696251718</v>
      </c>
      <c r="G415" s="23">
        <f t="shared" ca="1" si="39"/>
        <v>0.91905443157857492</v>
      </c>
      <c r="H415" s="23">
        <f t="shared" ca="1" si="39"/>
        <v>0.89312626323366695</v>
      </c>
      <c r="I415" s="23">
        <f t="shared" ca="1" si="39"/>
        <v>0.86608457281877971</v>
      </c>
      <c r="J415" s="23">
        <f t="shared" ca="1" si="39"/>
        <v>0.83847332810925723</v>
      </c>
      <c r="K415" s="23">
        <f t="shared" ca="1" si="39"/>
        <v>0.81069932961567315</v>
      </c>
      <c r="L415" s="23">
        <f t="shared" ca="1" si="39"/>
        <v>0.78306589956916217</v>
      </c>
      <c r="M415" s="24">
        <f ca="1">C415*'Balance y flujos'!D$12</f>
        <v>7529.7160529990988</v>
      </c>
      <c r="N415" s="24">
        <f ca="1">D415*'Balance y flujos'!E$12</f>
        <v>7436.2782999631254</v>
      </c>
      <c r="O415" s="24">
        <f ca="1">E415*'Balance y flujos'!F$12</f>
        <v>7303.439820492621</v>
      </c>
      <c r="P415" s="24">
        <f ca="1">F415*'Balance y flujos'!G$12</f>
        <v>7141.4984397704311</v>
      </c>
      <c r="Q415" s="24">
        <f ca="1">G415*'Balance y flujos'!H$12</f>
        <v>-912095.4832953891</v>
      </c>
      <c r="R415" s="24">
        <f ca="1">H415*'Balance y flujos'!I$12</f>
        <v>22635.197666457985</v>
      </c>
      <c r="S415" s="24">
        <f ca="1">I415*'Balance y flujos'!J$12</f>
        <v>21949.858948996047</v>
      </c>
      <c r="T415" s="24">
        <f ca="1">J415*'Balance y flujos'!K$12</f>
        <v>21250.085571428859</v>
      </c>
      <c r="U415" s="24">
        <f ca="1">K415*'Balance y flujos'!L$12</f>
        <v>20546.187397374488</v>
      </c>
      <c r="V415" s="24">
        <f ca="1">L415*'Balance y flujos'!M$12</f>
        <v>802911.7513286164</v>
      </c>
      <c r="W415" s="18">
        <f t="shared" ca="1" si="37"/>
        <v>6608.5302307100501</v>
      </c>
      <c r="X415" s="18">
        <f ca="1">'Metrics and Escenarios'!$N$13-W415</f>
        <v>-3700.4834749032743</v>
      </c>
    </row>
    <row r="416" spans="1:24" x14ac:dyDescent="0.25">
      <c r="A416">
        <v>411</v>
      </c>
      <c r="B416" s="18">
        <f t="shared" ca="1" si="36"/>
        <v>54.056657307918712</v>
      </c>
      <c r="C416" s="23">
        <f t="shared" ca="1" si="38"/>
        <v>0.98819369106415211</v>
      </c>
      <c r="D416" s="23">
        <f t="shared" ca="1" si="39"/>
        <v>0.96980622083967083</v>
      </c>
      <c r="E416" s="23">
        <f t="shared" ca="1" si="39"/>
        <v>0.94650440413518644</v>
      </c>
      <c r="F416" s="23">
        <f t="shared" ca="1" si="39"/>
        <v>0.91970888657940209</v>
      </c>
      <c r="G416" s="23">
        <f t="shared" ca="1" si="39"/>
        <v>0.89057499945415186</v>
      </c>
      <c r="H416" s="23">
        <f t="shared" ca="1" si="39"/>
        <v>0.86001886795774385</v>
      </c>
      <c r="I416" s="23">
        <f t="shared" ca="1" si="39"/>
        <v>0.82874567483595651</v>
      </c>
      <c r="J416" s="23">
        <f t="shared" ca="1" si="39"/>
        <v>0.79728956028509679</v>
      </c>
      <c r="K416" s="23">
        <f t="shared" ca="1" si="39"/>
        <v>0.76604184270590958</v>
      </c>
      <c r="L416" s="23">
        <f t="shared" ca="1" si="39"/>
        <v>0.73528692539711049</v>
      </c>
      <c r="M416" s="24">
        <f ca="1">C416*'Balance y flujos'!D$12</f>
        <v>7482.4608353984195</v>
      </c>
      <c r="N416" s="24">
        <f ca="1">D416*'Balance y flujos'!E$12</f>
        <v>7343.2335492288667</v>
      </c>
      <c r="O416" s="24">
        <f ca="1">E416*'Balance y flujos'!F$12</f>
        <v>7166.7955366595088</v>
      </c>
      <c r="P416" s="24">
        <f ca="1">F416*'Balance y flujos'!G$12</f>
        <v>6963.9037225461443</v>
      </c>
      <c r="Q416" s="24">
        <f ca="1">G416*'Balance y flujos'!H$12</f>
        <v>-883831.69334457256</v>
      </c>
      <c r="R416" s="24">
        <f ca="1">H416*'Balance y flujos'!I$12</f>
        <v>21796.131044926988</v>
      </c>
      <c r="S416" s="24">
        <f ca="1">I416*'Balance y flujos'!J$12</f>
        <v>21003.550043658448</v>
      </c>
      <c r="T416" s="24">
        <f ca="1">J416*'Balance y flujos'!K$12</f>
        <v>20206.333121496151</v>
      </c>
      <c r="U416" s="24">
        <f ca="1">K416*'Balance y flujos'!L$12</f>
        <v>19414.397766835657</v>
      </c>
      <c r="V416" s="24">
        <f ca="1">L416*'Balance y flujos'!M$12</f>
        <v>753921.87723210244</v>
      </c>
      <c r="W416" s="18">
        <f t="shared" ca="1" si="37"/>
        <v>-18533.010491719935</v>
      </c>
      <c r="X416" s="18">
        <f ca="1">'Metrics and Escenarios'!$N$13-W416</f>
        <v>21441.057247526711</v>
      </c>
    </row>
    <row r="417" spans="1:24" x14ac:dyDescent="0.25">
      <c r="A417">
        <v>412</v>
      </c>
      <c r="B417" s="18">
        <f t="shared" ca="1" si="36"/>
        <v>51.983245737069907</v>
      </c>
      <c r="C417" s="23">
        <f t="shared" ca="1" si="38"/>
        <v>0.98839860553034853</v>
      </c>
      <c r="D417" s="23">
        <f t="shared" ca="1" si="39"/>
        <v>0.97020846572378039</v>
      </c>
      <c r="E417" s="23">
        <f t="shared" ca="1" si="39"/>
        <v>0.94709333523569939</v>
      </c>
      <c r="F417" s="23">
        <f t="shared" ca="1" si="39"/>
        <v>0.92047197699465921</v>
      </c>
      <c r="G417" s="23">
        <f t="shared" ca="1" si="39"/>
        <v>0.89149874245056127</v>
      </c>
      <c r="H417" s="23">
        <f t="shared" ca="1" si="39"/>
        <v>0.86108943758228851</v>
      </c>
      <c r="I417" s="23">
        <f t="shared" ca="1" si="39"/>
        <v>0.82994937975619876</v>
      </c>
      <c r="J417" s="23">
        <f t="shared" ca="1" si="39"/>
        <v>0.79861314523585325</v>
      </c>
      <c r="K417" s="23">
        <f t="shared" ca="1" si="39"/>
        <v>0.76747266531695613</v>
      </c>
      <c r="L417" s="23">
        <f t="shared" ca="1" si="39"/>
        <v>0.736813059421353</v>
      </c>
      <c r="M417" s="24">
        <f ca="1">C417*'Balance y flujos'!D$12</f>
        <v>7484.0124183338157</v>
      </c>
      <c r="N417" s="24">
        <f ca="1">D417*'Balance y flujos'!E$12</f>
        <v>7346.2792897742729</v>
      </c>
      <c r="O417" s="24">
        <f ca="1">E417*'Balance y flujos'!F$12</f>
        <v>7171.2548384484026</v>
      </c>
      <c r="P417" s="24">
        <f ca="1">F417*'Balance y flujos'!G$12</f>
        <v>6969.6817336766144</v>
      </c>
      <c r="Q417" s="24">
        <f ca="1">G417*'Balance y flujos'!H$12</f>
        <v>-884748.4418915587</v>
      </c>
      <c r="R417" s="24">
        <f ca="1">H417*'Balance y flujos'!I$12</f>
        <v>21823.263328529909</v>
      </c>
      <c r="S417" s="24">
        <f ca="1">I417*'Balance y flujos'!J$12</f>
        <v>21034.056479224593</v>
      </c>
      <c r="T417" s="24">
        <f ca="1">J417*'Balance y flujos'!K$12</f>
        <v>20239.877770469131</v>
      </c>
      <c r="U417" s="24">
        <f ca="1">K417*'Balance y flujos'!L$12</f>
        <v>19450.660223735555</v>
      </c>
      <c r="V417" s="24">
        <f ca="1">L417*'Balance y flujos'!M$12</f>
        <v>755486.68926496059</v>
      </c>
      <c r="W417" s="18">
        <f t="shared" ca="1" si="37"/>
        <v>-17742.666544405743</v>
      </c>
      <c r="X417" s="18">
        <f ca="1">'Metrics and Escenarios'!$N$13-W417</f>
        <v>20650.713300212519</v>
      </c>
    </row>
    <row r="418" spans="1:24" x14ac:dyDescent="0.25">
      <c r="A418">
        <v>413</v>
      </c>
      <c r="B418" s="18">
        <f t="shared" ca="1" si="36"/>
        <v>-258.62545661333525</v>
      </c>
      <c r="C418" s="23">
        <f t="shared" ca="1" si="38"/>
        <v>1.0195808939060329</v>
      </c>
      <c r="D418" s="23">
        <f t="shared" ca="1" si="39"/>
        <v>1.0323909501759536</v>
      </c>
      <c r="E418" s="23">
        <f t="shared" ca="1" si="39"/>
        <v>1.0395885178085269</v>
      </c>
      <c r="F418" s="23">
        <f t="shared" ca="1" si="39"/>
        <v>1.0422426220903345</v>
      </c>
      <c r="G418" s="23">
        <f t="shared" ca="1" si="39"/>
        <v>1.0412824712595341</v>
      </c>
      <c r="H418" s="23">
        <f t="shared" ca="1" si="39"/>
        <v>1.0374941326848948</v>
      </c>
      <c r="I418" s="23">
        <f t="shared" ca="1" si="39"/>
        <v>1.031522146356262</v>
      </c>
      <c r="J418" s="23">
        <f t="shared" ca="1" si="39"/>
        <v>1.0238892205846086</v>
      </c>
      <c r="K418" s="23">
        <f t="shared" ca="1" si="39"/>
        <v>1.015006906331547</v>
      </c>
      <c r="L418" s="23">
        <f t="shared" ca="1" si="39"/>
        <v>1.0052011117299262</v>
      </c>
      <c r="M418" s="24">
        <f ca="1">C418*'Balance y flujos'!D$12</f>
        <v>7720.1202316491417</v>
      </c>
      <c r="N418" s="24">
        <f ca="1">D418*'Balance y flujos'!E$12</f>
        <v>7817.1161396433663</v>
      </c>
      <c r="O418" s="24">
        <f ca="1">E418*'Balance y flujos'!F$12</f>
        <v>7871.6150889969749</v>
      </c>
      <c r="P418" s="24">
        <f ca="1">F418*'Balance y flujos'!G$12</f>
        <v>7891.71158578831</v>
      </c>
      <c r="Q418" s="24">
        <f ca="1">G418*'Balance y flujos'!H$12</f>
        <v>-1033398.0297980672</v>
      </c>
      <c r="R418" s="24">
        <f ca="1">H418*'Balance y flujos'!I$12</f>
        <v>26294.025534628061</v>
      </c>
      <c r="S418" s="24">
        <f ca="1">I418*'Balance y flujos'!J$12</f>
        <v>26142.672812650584</v>
      </c>
      <c r="T418" s="24">
        <f ca="1">J418*'Balance y flujos'!K$12</f>
        <v>25949.225602858285</v>
      </c>
      <c r="U418" s="24">
        <f ca="1">K418*'Balance y flujos'!L$12</f>
        <v>25724.114163266629</v>
      </c>
      <c r="V418" s="24">
        <f ca="1">L418*'Balance y flujos'!M$12</f>
        <v>1030676.7099686015</v>
      </c>
      <c r="W418" s="18">
        <f t="shared" ca="1" si="37"/>
        <v>132689.28133001563</v>
      </c>
      <c r="X418" s="18">
        <f ca="1">'Metrics and Escenarios'!$N$13-W418</f>
        <v>-129781.23457420885</v>
      </c>
    </row>
    <row r="419" spans="1:24" x14ac:dyDescent="0.25">
      <c r="A419">
        <v>414</v>
      </c>
      <c r="B419" s="18">
        <f t="shared" ca="1" si="36"/>
        <v>-40.289909294863051</v>
      </c>
      <c r="C419" s="23">
        <f t="shared" ca="1" si="38"/>
        <v>0.99756107881215916</v>
      </c>
      <c r="D419" s="23">
        <f t="shared" ca="1" si="39"/>
        <v>0.98827953958361869</v>
      </c>
      <c r="E419" s="23">
        <f t="shared" ca="1" si="39"/>
        <v>0.97367696808960458</v>
      </c>
      <c r="F419" s="23">
        <f t="shared" ca="1" si="39"/>
        <v>0.95508068037399108</v>
      </c>
      <c r="G419" s="23">
        <f t="shared" ca="1" si="39"/>
        <v>0.93359301972887587</v>
      </c>
      <c r="H419" s="23">
        <f t="shared" ca="1" si="39"/>
        <v>0.91010708503866977</v>
      </c>
      <c r="I419" s="23">
        <f t="shared" ca="1" si="39"/>
        <v>0.88532598268852591</v>
      </c>
      <c r="J419" s="23">
        <f t="shared" ca="1" si="39"/>
        <v>0.85979602326863847</v>
      </c>
      <c r="K419" s="23">
        <f t="shared" ca="1" si="39"/>
        <v>0.83392936383772376</v>
      </c>
      <c r="L419" s="23">
        <f t="shared" ca="1" si="39"/>
        <v>0.80803660792220977</v>
      </c>
      <c r="M419" s="24">
        <f ca="1">C419*'Balance y flujos'!D$12</f>
        <v>7553.3893513242547</v>
      </c>
      <c r="N419" s="24">
        <f ca="1">D419*'Balance y flujos'!E$12</f>
        <v>7483.1108680696398</v>
      </c>
      <c r="O419" s="24">
        <f ca="1">E419*'Balance y flujos'!F$12</f>
        <v>7372.5422920019219</v>
      </c>
      <c r="P419" s="24">
        <f ca="1">F419*'Balance y flujos'!G$12</f>
        <v>7231.7338697521936</v>
      </c>
      <c r="Q419" s="24">
        <f ca="1">G419*'Balance y flujos'!H$12</f>
        <v>-926523.98734232015</v>
      </c>
      <c r="R419" s="24">
        <f ca="1">H419*'Balance y flujos'!I$12</f>
        <v>23065.555919168528</v>
      </c>
      <c r="S419" s="24">
        <f ca="1">I419*'Balance y flujos'!J$12</f>
        <v>22437.509053703685</v>
      </c>
      <c r="T419" s="24">
        <f ca="1">J419*'Balance y flujos'!K$12</f>
        <v>21790.483317618469</v>
      </c>
      <c r="U419" s="24">
        <f ca="1">K419*'Balance y flujos'!L$12</f>
        <v>21134.924329721456</v>
      </c>
      <c r="V419" s="24">
        <f ca="1">L419*'Balance y flujos'!M$12</f>
        <v>828515.31188040727</v>
      </c>
      <c r="W419" s="18">
        <f t="shared" ca="1" si="37"/>
        <v>20060.573539447272</v>
      </c>
      <c r="X419" s="18">
        <f ca="1">'Metrics and Escenarios'!$N$13-W419</f>
        <v>-17152.526783640496</v>
      </c>
    </row>
    <row r="420" spans="1:24" x14ac:dyDescent="0.25">
      <c r="A420">
        <v>415</v>
      </c>
      <c r="B420" s="18">
        <f t="shared" ca="1" si="36"/>
        <v>-47.720973957530532</v>
      </c>
      <c r="C420" s="23">
        <f t="shared" ca="1" si="38"/>
        <v>0.99830264839877303</v>
      </c>
      <c r="D420" s="23">
        <f t="shared" ca="1" si="39"/>
        <v>0.98974942542742084</v>
      </c>
      <c r="E420" s="23">
        <f t="shared" ca="1" si="39"/>
        <v>0.97585002636323004</v>
      </c>
      <c r="F420" s="23">
        <f t="shared" ca="1" si="39"/>
        <v>0.95792381029468865</v>
      </c>
      <c r="G420" s="23">
        <f t="shared" ca="1" si="39"/>
        <v>0.93706826697670664</v>
      </c>
      <c r="H420" s="23">
        <f t="shared" ca="1" si="39"/>
        <v>0.91417398347626433</v>
      </c>
      <c r="I420" s="23">
        <f t="shared" ca="1" si="39"/>
        <v>0.88994322136450388</v>
      </c>
      <c r="J420" s="23">
        <f t="shared" ca="1" si="39"/>
        <v>0.86492260643521535</v>
      </c>
      <c r="K420" s="23">
        <f t="shared" ca="1" si="39"/>
        <v>0.83952534053250194</v>
      </c>
      <c r="L420" s="23">
        <f t="shared" ca="1" si="39"/>
        <v>0.81406354575355744</v>
      </c>
      <c r="M420" s="24">
        <f ca="1">C420*'Balance y flujos'!D$12</f>
        <v>7559.004409828206</v>
      </c>
      <c r="N420" s="24">
        <f ca="1">D420*'Balance y flujos'!E$12</f>
        <v>7494.2406327688177</v>
      </c>
      <c r="O420" s="24">
        <f ca="1">E420*'Balance y flujos'!F$12</f>
        <v>7388.9963774433409</v>
      </c>
      <c r="P420" s="24">
        <f ca="1">F420*'Balance y flujos'!G$12</f>
        <v>7253.2616415584071</v>
      </c>
      <c r="Q420" s="24">
        <f ca="1">G420*'Balance y flujos'!H$12</f>
        <v>-929972.92051664449</v>
      </c>
      <c r="R420" s="24">
        <f ca="1">H420*'Balance y flujos'!I$12</f>
        <v>23168.626508192599</v>
      </c>
      <c r="S420" s="24">
        <f ca="1">I420*'Balance y flujos'!J$12</f>
        <v>22554.527345972438</v>
      </c>
      <c r="T420" s="24">
        <f ca="1">J420*'Balance y flujos'!K$12</f>
        <v>21920.41032582094</v>
      </c>
      <c r="U420" s="24">
        <f ca="1">K420*'Balance y flujos'!L$12</f>
        <v>21276.74754536018</v>
      </c>
      <c r="V420" s="24">
        <f ca="1">L420*'Balance y flujos'!M$12</f>
        <v>834694.99511265941</v>
      </c>
      <c r="W420" s="18">
        <f t="shared" ca="1" si="37"/>
        <v>23337.889382959809</v>
      </c>
      <c r="X420" s="18">
        <f ca="1">'Metrics and Escenarios'!$N$13-W420</f>
        <v>-20429.842627153033</v>
      </c>
    </row>
    <row r="421" spans="1:24" x14ac:dyDescent="0.25">
      <c r="A421">
        <v>416</v>
      </c>
      <c r="B421" s="18">
        <f t="shared" ca="1" si="36"/>
        <v>83.44052917985654</v>
      </c>
      <c r="C421" s="23">
        <f t="shared" ca="1" si="38"/>
        <v>0.98529425729954667</v>
      </c>
      <c r="D421" s="23">
        <f t="shared" ca="1" si="39"/>
        <v>0.9641236025803932</v>
      </c>
      <c r="E421" s="23">
        <f t="shared" ca="1" si="39"/>
        <v>0.93819748211597276</v>
      </c>
      <c r="F421" s="23">
        <f t="shared" ca="1" si="39"/>
        <v>0.90896232219636153</v>
      </c>
      <c r="G421" s="23">
        <f t="shared" ca="1" si="39"/>
        <v>0.8775863762611662</v>
      </c>
      <c r="H421" s="23">
        <f t="shared" ca="1" si="39"/>
        <v>0.84498933448770241</v>
      </c>
      <c r="I421" s="23">
        <f t="shared" ca="1" si="39"/>
        <v>0.8118735588017193</v>
      </c>
      <c r="J421" s="23">
        <f t="shared" ca="1" si="39"/>
        <v>0.77876616545108224</v>
      </c>
      <c r="K421" s="23">
        <f t="shared" ca="1" si="39"/>
        <v>0.74604902000426188</v>
      </c>
      <c r="L421" s="23">
        <f t="shared" ca="1" si="39"/>
        <v>0.71399568996263718</v>
      </c>
      <c r="M421" s="24">
        <f ca="1">C421*'Balance y flujos'!D$12</f>
        <v>7460.5067389650276</v>
      </c>
      <c r="N421" s="24">
        <f ca="1">D421*'Balance y flujos'!E$12</f>
        <v>7300.2055791537123</v>
      </c>
      <c r="O421" s="24">
        <f ca="1">E421*'Balance y flujos'!F$12</f>
        <v>7103.8967150686303</v>
      </c>
      <c r="P421" s="24">
        <f ca="1">F421*'Balance y flujos'!G$12</f>
        <v>6882.5322790342989</v>
      </c>
      <c r="Q421" s="24">
        <f ca="1">G421*'Balance y flujos'!H$12</f>
        <v>-870941.41814270045</v>
      </c>
      <c r="R421" s="24">
        <f ca="1">H421*'Balance y flujos'!I$12</f>
        <v>21415.225819167179</v>
      </c>
      <c r="S421" s="24">
        <f ca="1">I421*'Balance y flujos'!J$12</f>
        <v>20575.946806347241</v>
      </c>
      <c r="T421" s="24">
        <f ca="1">J421*'Balance y flujos'!K$12</f>
        <v>19736.880233610274</v>
      </c>
      <c r="U421" s="24">
        <f ca="1">K421*'Balance y flujos'!L$12</f>
        <v>18907.704018827659</v>
      </c>
      <c r="V421" s="24">
        <f ca="1">L421*'Balance y flujos'!M$12</f>
        <v>732091.04135986173</v>
      </c>
      <c r="W421" s="18">
        <f t="shared" ca="1" si="37"/>
        <v>-29467.478592664702</v>
      </c>
      <c r="X421" s="18">
        <f ca="1">'Metrics and Escenarios'!$N$13-W421</f>
        <v>32375.525348471478</v>
      </c>
    </row>
    <row r="422" spans="1:24" x14ac:dyDescent="0.25">
      <c r="A422">
        <v>417</v>
      </c>
      <c r="B422" s="18">
        <f t="shared" ca="1" si="36"/>
        <v>-268.2097803255192</v>
      </c>
      <c r="C422" s="23">
        <f t="shared" ca="1" si="38"/>
        <v>1.0205585616792094</v>
      </c>
      <c r="D422" s="23">
        <f t="shared" ca="1" si="39"/>
        <v>1.0343718018946346</v>
      </c>
      <c r="E422" s="23">
        <f t="shared" ca="1" si="39"/>
        <v>1.042581945107302</v>
      </c>
      <c r="F422" s="23">
        <f t="shared" ca="1" si="39"/>
        <v>1.0462459673291176</v>
      </c>
      <c r="G422" s="23">
        <f t="shared" ca="1" si="39"/>
        <v>1.046284440951464</v>
      </c>
      <c r="H422" s="23">
        <f t="shared" ca="1" si="39"/>
        <v>1.0434775280055772</v>
      </c>
      <c r="I422" s="23">
        <f t="shared" ca="1" si="39"/>
        <v>1.0384659228180968</v>
      </c>
      <c r="J422" s="23">
        <f t="shared" ca="1" si="39"/>
        <v>1.0317700234299594</v>
      </c>
      <c r="K422" s="23">
        <f t="shared" ca="1" si="39"/>
        <v>1.0238001157280605</v>
      </c>
      <c r="L422" s="23">
        <f t="shared" ca="1" si="39"/>
        <v>1.0148816009483386</v>
      </c>
      <c r="M422" s="24">
        <f ca="1">C422*'Balance y flujos'!D$12</f>
        <v>7727.5229917446313</v>
      </c>
      <c r="N422" s="24">
        <f ca="1">D422*'Balance y flujos'!E$12</f>
        <v>7832.1148646299644</v>
      </c>
      <c r="O422" s="24">
        <f ca="1">E422*'Balance y flujos'!F$12</f>
        <v>7894.2808909842115</v>
      </c>
      <c r="P422" s="24">
        <f ca="1">F422*'Balance y flujos'!G$12</f>
        <v>7922.0243415067926</v>
      </c>
      <c r="Q422" s="24">
        <f ca="1">G422*'Balance y flujos'!H$12</f>
        <v>-1038362.1252932093</v>
      </c>
      <c r="R422" s="24">
        <f ca="1">H422*'Balance y flujos'!I$12</f>
        <v>26445.667403617386</v>
      </c>
      <c r="S422" s="24">
        <f ca="1">I422*'Balance y flujos'!J$12</f>
        <v>26318.654372297326</v>
      </c>
      <c r="T422" s="24">
        <f ca="1">J422*'Balance y flujos'!K$12</f>
        <v>26148.954955267025</v>
      </c>
      <c r="U422" s="24">
        <f ca="1">K422*'Balance y flujos'!L$12</f>
        <v>25946.96734876361</v>
      </c>
      <c r="V422" s="24">
        <f ca="1">L422*'Balance y flujos'!M$12</f>
        <v>1040602.5393992403</v>
      </c>
      <c r="W422" s="18">
        <f t="shared" ca="1" si="37"/>
        <v>138476.60127484193</v>
      </c>
      <c r="X422" s="18">
        <f ca="1">'Metrics and Escenarios'!$N$13-W422</f>
        <v>-135568.55451903515</v>
      </c>
    </row>
    <row r="423" spans="1:24" x14ac:dyDescent="0.25">
      <c r="A423">
        <v>418</v>
      </c>
      <c r="B423" s="18">
        <f t="shared" ca="1" si="36"/>
        <v>-61.08281370274868</v>
      </c>
      <c r="C423" s="23">
        <f t="shared" ca="1" si="38"/>
        <v>0.99963745597493658</v>
      </c>
      <c r="D423" s="23">
        <f t="shared" ca="1" si="39"/>
        <v>0.99239793739255489</v>
      </c>
      <c r="E423" s="23">
        <f t="shared" ca="1" si="39"/>
        <v>0.97976962256747435</v>
      </c>
      <c r="F423" s="23">
        <f t="shared" ca="1" si="39"/>
        <v>0.96305736660203223</v>
      </c>
      <c r="G423" s="23">
        <f t="shared" ca="1" si="39"/>
        <v>0.94334970450981359</v>
      </c>
      <c r="H423" s="23">
        <f t="shared" ca="1" si="39"/>
        <v>0.92153246869300609</v>
      </c>
      <c r="I423" s="23">
        <f t="shared" ca="1" si="39"/>
        <v>0.89830616600442137</v>
      </c>
      <c r="J423" s="23">
        <f t="shared" ca="1" si="39"/>
        <v>0.87421776389538808</v>
      </c>
      <c r="K423" s="23">
        <f t="shared" ca="1" si="39"/>
        <v>0.84968213192410813</v>
      </c>
      <c r="L423" s="23">
        <f t="shared" ca="1" si="39"/>
        <v>0.82501392809954488</v>
      </c>
      <c r="M423" s="24">
        <f ca="1">C423*'Balance y flujos'!D$12</f>
        <v>7569.1113812668536</v>
      </c>
      <c r="N423" s="24">
        <f ca="1">D423*'Balance y flujos'!E$12</f>
        <v>7514.2947853407277</v>
      </c>
      <c r="O423" s="24">
        <f ca="1">E423*'Balance y flujos'!F$12</f>
        <v>7418.6749974892264</v>
      </c>
      <c r="P423" s="24">
        <f ca="1">F423*'Balance y flujos'!G$12</f>
        <v>7292.1321933169866</v>
      </c>
      <c r="Q423" s="24">
        <f ca="1">G423*'Balance y flujos'!H$12</f>
        <v>-936206.79590605781</v>
      </c>
      <c r="R423" s="24">
        <f ca="1">H423*'Balance y flujos'!I$12</f>
        <v>23355.118356280916</v>
      </c>
      <c r="S423" s="24">
        <f ca="1">I423*'Balance y flujos'!J$12</f>
        <v>22766.47599510611</v>
      </c>
      <c r="T423" s="24">
        <f ca="1">J423*'Balance y flujos'!K$12</f>
        <v>22155.984773816785</v>
      </c>
      <c r="U423" s="24">
        <f ca="1">K423*'Balance y flujos'!L$12</f>
        <v>21534.159056218232</v>
      </c>
      <c r="V423" s="24">
        <f ca="1">L423*'Balance y flujos'!M$12</f>
        <v>845922.90156596329</v>
      </c>
      <c r="W423" s="18">
        <f t="shared" ca="1" si="37"/>
        <v>29322.057198741357</v>
      </c>
      <c r="X423" s="18">
        <f ca="1">'Metrics and Escenarios'!$N$13-W423</f>
        <v>-26414.010442934581</v>
      </c>
    </row>
    <row r="424" spans="1:24" x14ac:dyDescent="0.25">
      <c r="A424">
        <v>419</v>
      </c>
      <c r="B424" s="18">
        <f t="shared" ca="1" si="36"/>
        <v>30.033318621069149</v>
      </c>
      <c r="C424" s="23">
        <f t="shared" ca="1" si="38"/>
        <v>0.99057051605751123</v>
      </c>
      <c r="D424" s="23">
        <f t="shared" ca="1" si="39"/>
        <v>0.97447702935653502</v>
      </c>
      <c r="E424" s="23">
        <f t="shared" ca="1" si="39"/>
        <v>0.95335050318668579</v>
      </c>
      <c r="F424" s="23">
        <f t="shared" ca="1" si="39"/>
        <v>0.92858927680003078</v>
      </c>
      <c r="G424" s="23">
        <f t="shared" ca="1" si="39"/>
        <v>0.90133679605171513</v>
      </c>
      <c r="H424" s="23">
        <f t="shared" ca="1" si="39"/>
        <v>0.87250495374463455</v>
      </c>
      <c r="I424" s="23">
        <f t="shared" ca="1" si="39"/>
        <v>0.84279998123624478</v>
      </c>
      <c r="J424" s="23">
        <f t="shared" ca="1" si="39"/>
        <v>0.81276059617761509</v>
      </c>
      <c r="K424" s="23">
        <f t="shared" ca="1" si="39"/>
        <v>0.78278478446300359</v>
      </c>
      <c r="L424" s="23">
        <f t="shared" ca="1" si="39"/>
        <v>0.75316485622942897</v>
      </c>
      <c r="M424" s="24">
        <f ca="1">C424*'Balance y flujos'!D$12</f>
        <v>7500.4578132037059</v>
      </c>
      <c r="N424" s="24">
        <f ca="1">D424*'Balance y flujos'!E$12</f>
        <v>7378.6002411164109</v>
      </c>
      <c r="O424" s="24">
        <f ca="1">E424*'Balance y flujos'!F$12</f>
        <v>7218.6332163485367</v>
      </c>
      <c r="P424" s="24">
        <f ca="1">F424*'Balance y flujos'!G$12</f>
        <v>7031.144763072678</v>
      </c>
      <c r="Q424" s="24">
        <f ca="1">G424*'Balance y flujos'!H$12</f>
        <v>-894512.00316248124</v>
      </c>
      <c r="R424" s="24">
        <f ca="1">H424*'Balance y flujos'!I$12</f>
        <v>22112.575686072512</v>
      </c>
      <c r="S424" s="24">
        <f ca="1">I424*'Balance y flujos'!J$12</f>
        <v>21359.739326776929</v>
      </c>
      <c r="T424" s="24">
        <f ca="1">J424*'Balance y flujos'!K$12</f>
        <v>20598.427688577984</v>
      </c>
      <c r="U424" s="24">
        <f ca="1">K424*'Balance y flujos'!L$12</f>
        <v>19838.727239375941</v>
      </c>
      <c r="V424" s="24">
        <f ca="1">L424*'Balance y flujos'!M$12</f>
        <v>772252.90245310415</v>
      </c>
      <c r="W424" s="18">
        <f t="shared" ca="1" si="37"/>
        <v>-9220.7947348323651</v>
      </c>
      <c r="X424" s="18">
        <f ca="1">'Metrics and Escenarios'!$N$13-W424</f>
        <v>12128.841490639141</v>
      </c>
    </row>
    <row r="425" spans="1:24" x14ac:dyDescent="0.25">
      <c r="A425">
        <v>420</v>
      </c>
      <c r="B425" s="18">
        <f t="shared" ca="1" si="36"/>
        <v>29.56582827500857</v>
      </c>
      <c r="C425" s="23">
        <f t="shared" ca="1" si="38"/>
        <v>0.99061682535529527</v>
      </c>
      <c r="D425" s="23">
        <f t="shared" ca="1" si="39"/>
        <v>0.97456814533678915</v>
      </c>
      <c r="E425" s="23">
        <f t="shared" ca="1" si="39"/>
        <v>0.95348421720996435</v>
      </c>
      <c r="F425" s="23">
        <f t="shared" ca="1" si="39"/>
        <v>0.92876293564523527</v>
      </c>
      <c r="G425" s="23">
        <f t="shared" ca="1" si="39"/>
        <v>0.90154750380206716</v>
      </c>
      <c r="H425" s="23">
        <f t="shared" ca="1" si="39"/>
        <v>0.87274972065653966</v>
      </c>
      <c r="I425" s="23">
        <f t="shared" ca="1" si="39"/>
        <v>0.84307582696653027</v>
      </c>
      <c r="J425" s="23">
        <f t="shared" ca="1" si="39"/>
        <v>0.81306461921110196</v>
      </c>
      <c r="K425" s="23">
        <f t="shared" ca="1" si="39"/>
        <v>0.783114203655077</v>
      </c>
      <c r="L425" s="23">
        <f t="shared" ca="1" si="39"/>
        <v>0.75351703584257901</v>
      </c>
      <c r="M425" s="24">
        <f ca="1">C425*'Balance y flujos'!D$12</f>
        <v>7500.808460561726</v>
      </c>
      <c r="N425" s="24">
        <f ca="1">D425*'Balance y flujos'!E$12</f>
        <v>7379.2901582449012</v>
      </c>
      <c r="O425" s="24">
        <f ca="1">E425*'Balance y flujos'!F$12</f>
        <v>7219.6456797465253</v>
      </c>
      <c r="P425" s="24">
        <f ca="1">F425*'Balance y flujos'!G$12</f>
        <v>7032.4596829307102</v>
      </c>
      <c r="Q425" s="24">
        <f ca="1">G425*'Balance y flujos'!H$12</f>
        <v>-894721.11546398152</v>
      </c>
      <c r="R425" s="24">
        <f ca="1">H425*'Balance y flujos'!I$12</f>
        <v>22118.77900542528</v>
      </c>
      <c r="S425" s="24">
        <f ca="1">I425*'Balance y flujos'!J$12</f>
        <v>21366.730300939817</v>
      </c>
      <c r="T425" s="24">
        <f ca="1">J425*'Balance y flujos'!K$12</f>
        <v>20606.132782181674</v>
      </c>
      <c r="U425" s="24">
        <f ca="1">K425*'Balance y flujos'!L$12</f>
        <v>19847.075967696514</v>
      </c>
      <c r="V425" s="24">
        <f ca="1">L425*'Balance y flujos'!M$12</f>
        <v>772614.00762973377</v>
      </c>
      <c r="W425" s="18">
        <f t="shared" ca="1" si="37"/>
        <v>-9036.1857965206727</v>
      </c>
      <c r="X425" s="18">
        <f ca="1">'Metrics and Escenarios'!$N$13-W425</f>
        <v>11944.232552327449</v>
      </c>
    </row>
    <row r="426" spans="1:24" x14ac:dyDescent="0.25">
      <c r="A426">
        <v>421</v>
      </c>
      <c r="B426" s="18">
        <f t="shared" ca="1" si="36"/>
        <v>45.147130401319181</v>
      </c>
      <c r="C426" s="23">
        <f t="shared" ca="1" si="38"/>
        <v>0.98907451722104978</v>
      </c>
      <c r="D426" s="23">
        <f t="shared" ca="1" si="39"/>
        <v>0.97153586433628802</v>
      </c>
      <c r="E426" s="23">
        <f t="shared" ca="1" si="39"/>
        <v>0.94903766008057722</v>
      </c>
      <c r="F426" s="23">
        <f t="shared" ca="1" si="39"/>
        <v>0.9229924024472258</v>
      </c>
      <c r="G426" s="23">
        <f t="shared" ca="1" si="39"/>
        <v>0.89455115024422505</v>
      </c>
      <c r="H426" s="23">
        <f t="shared" ca="1" si="39"/>
        <v>0.86462859487253663</v>
      </c>
      <c r="I426" s="23">
        <f t="shared" ca="1" si="39"/>
        <v>0.83393043817845647</v>
      </c>
      <c r="J426" s="23">
        <f t="shared" ca="1" si="39"/>
        <v>0.80299263906597163</v>
      </c>
      <c r="K426" s="23">
        <f t="shared" ca="1" si="39"/>
        <v>0.77220909933173032</v>
      </c>
      <c r="L426" s="23">
        <f t="shared" ca="1" si="39"/>
        <v>0.74186725432318035</v>
      </c>
      <c r="M426" s="24">
        <f ca="1">C426*'Balance y flujos'!D$12</f>
        <v>7489.1303246709977</v>
      </c>
      <c r="N426" s="24">
        <f ca="1">D426*'Balance y flujos'!E$12</f>
        <v>7356.3301616032104</v>
      </c>
      <c r="O426" s="24">
        <f ca="1">E426*'Balance y flujos'!F$12</f>
        <v>7185.9769871877088</v>
      </c>
      <c r="P426" s="24">
        <f ca="1">F426*'Balance y flujos'!G$12</f>
        <v>6988.7660335541641</v>
      </c>
      <c r="Q426" s="24">
        <f ca="1">G426*'Balance y flujos'!H$12</f>
        <v>-887777.73729139089</v>
      </c>
      <c r="R426" s="24">
        <f ca="1">H426*'Balance y flujos'!I$12</f>
        <v>21912.958960754862</v>
      </c>
      <c r="S426" s="24">
        <f ca="1">I426*'Balance y flujos'!J$12</f>
        <v>21134.951557579203</v>
      </c>
      <c r="T426" s="24">
        <f ca="1">J426*'Balance y flujos'!K$12</f>
        <v>20350.870709098937</v>
      </c>
      <c r="U426" s="24">
        <f ca="1">K426*'Balance y flujos'!L$12</f>
        <v>19570.699376733231</v>
      </c>
      <c r="V426" s="24">
        <f ca="1">L426*'Balance y flujos'!M$12</f>
        <v>760668.97658256069</v>
      </c>
      <c r="W426" s="18">
        <f t="shared" ca="1" si="37"/>
        <v>-15119.076597647741</v>
      </c>
      <c r="X426" s="18">
        <f ca="1">'Metrics and Escenarios'!$N$13-W426</f>
        <v>18027.123353454517</v>
      </c>
    </row>
    <row r="427" spans="1:24" x14ac:dyDescent="0.25">
      <c r="A427">
        <v>422</v>
      </c>
      <c r="B427" s="18">
        <f t="shared" ca="1" si="36"/>
        <v>178.10643148160929</v>
      </c>
      <c r="C427" s="23">
        <f t="shared" ca="1" si="38"/>
        <v>0.97601089055235801</v>
      </c>
      <c r="D427" s="23">
        <f t="shared" ca="1" si="39"/>
        <v>0.94604139344154603</v>
      </c>
      <c r="E427" s="23">
        <f t="shared" ca="1" si="39"/>
        <v>0.91192768253213274</v>
      </c>
      <c r="F427" s="23">
        <f t="shared" ca="1" si="39"/>
        <v>0.87518674169651978</v>
      </c>
      <c r="G427" s="23">
        <f t="shared" ca="1" si="39"/>
        <v>0.83701537025751827</v>
      </c>
      <c r="H427" s="23">
        <f t="shared" ca="1" si="39"/>
        <v>0.79833193051242524</v>
      </c>
      <c r="I427" s="23">
        <f t="shared" ca="1" si="39"/>
        <v>0.7598176578892103</v>
      </c>
      <c r="J427" s="23">
        <f t="shared" ca="1" si="39"/>
        <v>0.72196604322930436</v>
      </c>
      <c r="K427" s="23">
        <f t="shared" ca="1" si="39"/>
        <v>0.68511862361825726</v>
      </c>
      <c r="L427" s="23">
        <f t="shared" ca="1" si="39"/>
        <v>0.64950531776538944</v>
      </c>
      <c r="M427" s="24">
        <f ca="1">C427*'Balance y flujos'!D$12</f>
        <v>7390.2144180014348</v>
      </c>
      <c r="N427" s="24">
        <f ca="1">D427*'Balance y flujos'!E$12</f>
        <v>7163.2896861234622</v>
      </c>
      <c r="O427" s="24">
        <f ca="1">E427*'Balance y flujos'!F$12</f>
        <v>6904.9855620049257</v>
      </c>
      <c r="P427" s="24">
        <f ca="1">F427*'Balance y flujos'!G$12</f>
        <v>6626.7884298595873</v>
      </c>
      <c r="Q427" s="24">
        <f ca="1">G427*'Balance y flujos'!H$12</f>
        <v>-830677.6099750842</v>
      </c>
      <c r="R427" s="24">
        <f ca="1">H427*'Balance y flujos'!I$12</f>
        <v>20232.750725712362</v>
      </c>
      <c r="S427" s="24">
        <f ca="1">I427*'Balance y flujos'!J$12</f>
        <v>19256.653381256332</v>
      </c>
      <c r="T427" s="24">
        <f ca="1">J427*'Balance y flujos'!K$12</f>
        <v>18297.350296024571</v>
      </c>
      <c r="U427" s="24">
        <f ca="1">K427*'Balance y flujos'!L$12</f>
        <v>17363.497311593004</v>
      </c>
      <c r="V427" s="24">
        <f ca="1">L427*'Balance y flujos'!M$12</f>
        <v>665966.23920308857</v>
      </c>
      <c r="W427" s="18">
        <f t="shared" ca="1" si="37"/>
        <v>-61475.840961419861</v>
      </c>
      <c r="X427" s="18">
        <f ca="1">'Metrics and Escenarios'!$N$13-W427</f>
        <v>64383.887717226637</v>
      </c>
    </row>
    <row r="428" spans="1:24" x14ac:dyDescent="0.25">
      <c r="A428">
        <v>423</v>
      </c>
      <c r="B428" s="18">
        <f t="shared" ca="1" si="36"/>
        <v>-236.42192628513871</v>
      </c>
      <c r="C428" s="23">
        <f t="shared" ca="1" si="38"/>
        <v>1.0173195757673561</v>
      </c>
      <c r="D428" s="23">
        <f t="shared" ca="1" si="39"/>
        <v>1.0278165696781878</v>
      </c>
      <c r="E428" s="23">
        <f t="shared" ca="1" si="39"/>
        <v>1.0326867692498696</v>
      </c>
      <c r="F428" s="23">
        <f t="shared" ca="1" si="39"/>
        <v>1.0330270201788181</v>
      </c>
      <c r="G428" s="23">
        <f t="shared" ca="1" si="39"/>
        <v>1.0297863296005507</v>
      </c>
      <c r="H428" s="23">
        <f t="shared" ca="1" si="39"/>
        <v>1.0237641723619657</v>
      </c>
      <c r="I428" s="23">
        <f t="shared" ca="1" si="39"/>
        <v>1.0156136916703704</v>
      </c>
      <c r="J428" s="23">
        <f t="shared" ca="1" si="39"/>
        <v>1.0058626318325641</v>
      </c>
      <c r="K428" s="23">
        <f t="shared" ca="1" si="39"/>
        <v>0.99492516017468524</v>
      </c>
      <c r="L428" s="23">
        <f t="shared" ca="1" si="39"/>
        <v>0.98312805507249057</v>
      </c>
      <c r="M428" s="24">
        <f ca="1">C428*'Balance y flujos'!D$12</f>
        <v>7702.9978551737322</v>
      </c>
      <c r="N428" s="24">
        <f ca="1">D428*'Balance y flujos'!E$12</f>
        <v>7782.4795868802285</v>
      </c>
      <c r="O428" s="24">
        <f ca="1">E428*'Balance y flujos'!F$12</f>
        <v>7819.3560392247491</v>
      </c>
      <c r="P428" s="24">
        <f ca="1">F428*'Balance y flujos'!G$12</f>
        <v>7821.9323704370281</v>
      </c>
      <c r="Q428" s="24">
        <f ca="1">G428*'Balance y flujos'!H$12</f>
        <v>-1021988.9352741742</v>
      </c>
      <c r="R428" s="24">
        <f ca="1">H428*'Balance y flujos'!I$12</f>
        <v>25946.056407914766</v>
      </c>
      <c r="S428" s="24">
        <f ca="1">I428*'Balance y flujos'!J$12</f>
        <v>25739.492398854112</v>
      </c>
      <c r="T428" s="24">
        <f ca="1">J428*'Balance y flujos'!K$12</f>
        <v>25492.363660206262</v>
      </c>
      <c r="U428" s="24">
        <f ca="1">K428*'Balance y flujos'!L$12</f>
        <v>25215.166758559895</v>
      </c>
      <c r="V428" s="24">
        <f ca="1">L428*'Balance y flujos'!M$12</f>
        <v>1008044.2385664521</v>
      </c>
      <c r="W428" s="18">
        <f t="shared" ca="1" si="37"/>
        <v>119575.14836952847</v>
      </c>
      <c r="X428" s="18">
        <f ca="1">'Metrics and Escenarios'!$N$13-W428</f>
        <v>-116667.10161372169</v>
      </c>
    </row>
    <row r="429" spans="1:24" x14ac:dyDescent="0.25">
      <c r="A429">
        <v>424</v>
      </c>
      <c r="B429" s="18">
        <f t="shared" ca="1" si="36"/>
        <v>-42.063332860576068</v>
      </c>
      <c r="C429" s="23">
        <f t="shared" ca="1" si="38"/>
        <v>0.99773800433243021</v>
      </c>
      <c r="D429" s="23">
        <f t="shared" ca="1" si="39"/>
        <v>0.98863012939936934</v>
      </c>
      <c r="E429" s="23">
        <f t="shared" ca="1" si="39"/>
        <v>0.97419512841922395</v>
      </c>
      <c r="F429" s="23">
        <f t="shared" ca="1" si="39"/>
        <v>0.95575842576579351</v>
      </c>
      <c r="G429" s="23">
        <f t="shared" ca="1" si="39"/>
        <v>0.93442121479075746</v>
      </c>
      <c r="H429" s="23">
        <f t="shared" ca="1" si="39"/>
        <v>0.91107600364933861</v>
      </c>
      <c r="I429" s="23">
        <f t="shared" ca="1" si="39"/>
        <v>0.88642570571618029</v>
      </c>
      <c r="J429" s="23">
        <f t="shared" ca="1" si="39"/>
        <v>0.86101671500878196</v>
      </c>
      <c r="K429" s="23">
        <f t="shared" ca="1" si="39"/>
        <v>0.83526144559764259</v>
      </c>
      <c r="L429" s="23">
        <f t="shared" ca="1" si="39"/>
        <v>0.80947087048627298</v>
      </c>
      <c r="M429" s="24">
        <f ca="1">C429*'Balance y flujos'!D$12</f>
        <v>7554.7290059771649</v>
      </c>
      <c r="N429" s="24">
        <f ca="1">D429*'Balance y flujos'!E$12</f>
        <v>7485.7654838492845</v>
      </c>
      <c r="O429" s="24">
        <f ca="1">E429*'Balance y flujos'!F$12</f>
        <v>7376.4657276683229</v>
      </c>
      <c r="P429" s="24">
        <f ca="1">F429*'Balance y flujos'!G$12</f>
        <v>7236.8656606109998</v>
      </c>
      <c r="Q429" s="24">
        <f ca="1">G429*'Balance y flujos'!H$12</f>
        <v>-927345.91143002873</v>
      </c>
      <c r="R429" s="24">
        <f ca="1">H429*'Balance y flujos'!I$12</f>
        <v>23090.111981595575</v>
      </c>
      <c r="S429" s="24">
        <f ca="1">I429*'Balance y flujos'!J$12</f>
        <v>22465.380194811089</v>
      </c>
      <c r="T429" s="24">
        <f ca="1">J429*'Balance y flujos'!K$12</f>
        <v>21821.420263451771</v>
      </c>
      <c r="U429" s="24">
        <f ca="1">K429*'Balance y flujos'!L$12</f>
        <v>21168.684319976895</v>
      </c>
      <c r="V429" s="24">
        <f ca="1">L429*'Balance y flujos'!M$12</f>
        <v>829985.92408279108</v>
      </c>
      <c r="W429" s="18">
        <f t="shared" ca="1" si="37"/>
        <v>20839.43529070355</v>
      </c>
      <c r="X429" s="18">
        <f ca="1">'Metrics and Escenarios'!$N$13-W429</f>
        <v>-17931.388534896774</v>
      </c>
    </row>
    <row r="430" spans="1:24" x14ac:dyDescent="0.25">
      <c r="A430">
        <v>425</v>
      </c>
      <c r="B430" s="18">
        <f t="shared" ca="1" si="36"/>
        <v>-11.137770023249782</v>
      </c>
      <c r="C430" s="23">
        <f t="shared" ca="1" si="38"/>
        <v>0.99465720961850723</v>
      </c>
      <c r="D430" s="23">
        <f t="shared" ca="1" si="39"/>
        <v>0.98253421216218095</v>
      </c>
      <c r="E430" s="23">
        <f t="shared" ca="1" si="39"/>
        <v>0.96519866625060191</v>
      </c>
      <c r="F430" s="23">
        <f t="shared" ca="1" si="39"/>
        <v>0.94400830452269946</v>
      </c>
      <c r="G430" s="23">
        <f t="shared" ca="1" si="39"/>
        <v>0.92008359917465088</v>
      </c>
      <c r="H430" s="23">
        <f t="shared" ca="1" si="39"/>
        <v>0.89432655711501918</v>
      </c>
      <c r="I430" s="23">
        <f t="shared" ca="1" si="39"/>
        <v>0.86744266872970677</v>
      </c>
      <c r="J430" s="23">
        <f t="shared" ca="1" si="39"/>
        <v>0.83997612385591469</v>
      </c>
      <c r="K430" s="23">
        <f t="shared" ca="1" si="39"/>
        <v>0.81233415609102533</v>
      </c>
      <c r="L430" s="23">
        <f t="shared" ca="1" si="39"/>
        <v>0.78482065370144938</v>
      </c>
      <c r="M430" s="24">
        <f ca="1">C430*'Balance y flujos'!D$12</f>
        <v>7531.4016704585511</v>
      </c>
      <c r="N430" s="24">
        <f ca="1">D430*'Balance y flujos'!E$12</f>
        <v>7439.6080732165838</v>
      </c>
      <c r="O430" s="24">
        <f ca="1">E430*'Balance y flujos'!F$12</f>
        <v>7308.3458070064462</v>
      </c>
      <c r="P430" s="24">
        <f ca="1">F430*'Balance y flujos'!G$12</f>
        <v>7147.8954285525906</v>
      </c>
      <c r="Q430" s="24">
        <f ca="1">G430*'Balance y flujos'!H$12</f>
        <v>-913116.85818210011</v>
      </c>
      <c r="R430" s="24">
        <f ca="1">H430*'Balance y flujos'!I$12</f>
        <v>22665.617653396763</v>
      </c>
      <c r="S430" s="24">
        <f ca="1">I430*'Balance y flujos'!J$12</f>
        <v>21984.278236233822</v>
      </c>
      <c r="T430" s="24">
        <f ca="1">J430*'Balance y flujos'!K$12</f>
        <v>21288.172099815947</v>
      </c>
      <c r="U430" s="24">
        <f ca="1">K430*'Balance y flujos'!L$12</f>
        <v>20587.620083819042</v>
      </c>
      <c r="V430" s="24">
        <f ca="1">L430*'Balance y flujos'!M$12</f>
        <v>804710.97756778868</v>
      </c>
      <c r="W430" s="18">
        <f t="shared" ca="1" si="37"/>
        <v>7547.0584381883964</v>
      </c>
      <c r="X430" s="18">
        <f ca="1">'Metrics and Escenarios'!$N$13-W430</f>
        <v>-4639.0116823816206</v>
      </c>
    </row>
    <row r="431" spans="1:24" x14ac:dyDescent="0.25">
      <c r="A431">
        <v>426</v>
      </c>
      <c r="B431" s="18">
        <f t="shared" ca="1" si="36"/>
        <v>-196.57311356433223</v>
      </c>
      <c r="C431" s="23">
        <f t="shared" ca="1" si="38"/>
        <v>1.013273744474573</v>
      </c>
      <c r="D431" s="23">
        <f t="shared" ca="1" si="39"/>
        <v>1.0196576711067789</v>
      </c>
      <c r="E431" s="23">
        <f t="shared" ca="1" si="39"/>
        <v>1.0204148660171699</v>
      </c>
      <c r="F431" s="23">
        <f t="shared" ca="1" si="39"/>
        <v>1.0166915953886191</v>
      </c>
      <c r="G431" s="23">
        <f t="shared" ca="1" si="39"/>
        <v>1.0094715008045194</v>
      </c>
      <c r="H431" s="23">
        <f t="shared" ca="1" si="39"/>
        <v>0.99957700152294116</v>
      </c>
      <c r="I431" s="23">
        <f t="shared" ca="1" si="39"/>
        <v>0.98767546018932673</v>
      </c>
      <c r="J431" s="23">
        <f t="shared" ca="1" si="39"/>
        <v>0.97430241417605234</v>
      </c>
      <c r="K431" s="23">
        <f t="shared" ca="1" si="39"/>
        <v>0.95987549848765763</v>
      </c>
      <c r="L431" s="23">
        <f t="shared" ca="1" si="39"/>
        <v>0.9447218717809116</v>
      </c>
      <c r="M431" s="24">
        <f ca="1">C431*'Balance y flujos'!D$12</f>
        <v>7672.3634011505746</v>
      </c>
      <c r="N431" s="24">
        <f ca="1">D431*'Balance y flujos'!E$12</f>
        <v>7720.7015775966292</v>
      </c>
      <c r="O431" s="24">
        <f ca="1">E431*'Balance y flujos'!F$12</f>
        <v>7726.4349488101843</v>
      </c>
      <c r="P431" s="24">
        <f ca="1">F431*'Balance y flujos'!G$12</f>
        <v>7698.2428778532039</v>
      </c>
      <c r="Q431" s="24">
        <f ca="1">G431*'Balance y flujos'!H$12</f>
        <v>-1001827.9274468645</v>
      </c>
      <c r="R431" s="24">
        <f ca="1">H431*'Balance y flujos'!I$12</f>
        <v>25333.062013425137</v>
      </c>
      <c r="S431" s="24">
        <f ca="1">I431*'Balance y flujos'!J$12</f>
        <v>25031.431939703521</v>
      </c>
      <c r="T431" s="24">
        <f ca="1">J431*'Balance y flujos'!K$12</f>
        <v>24692.508371587701</v>
      </c>
      <c r="U431" s="24">
        <f ca="1">K431*'Balance y flujos'!L$12</f>
        <v>24326.875759753173</v>
      </c>
      <c r="V431" s="24">
        <f ca="1">L431*'Balance y flujos'!M$12</f>
        <v>968664.69732291729</v>
      </c>
      <c r="W431" s="18">
        <f t="shared" ca="1" si="37"/>
        <v>97038.390765932971</v>
      </c>
      <c r="X431" s="18">
        <f ca="1">'Metrics and Escenarios'!$N$13-W431</f>
        <v>-94130.344010126195</v>
      </c>
    </row>
    <row r="432" spans="1:24" x14ac:dyDescent="0.25">
      <c r="A432">
        <v>427</v>
      </c>
      <c r="B432" s="18">
        <f t="shared" ca="1" si="36"/>
        <v>-124.73048191690378</v>
      </c>
      <c r="C432" s="23">
        <f t="shared" ca="1" si="38"/>
        <v>1.0060202060990571</v>
      </c>
      <c r="D432" s="23">
        <f t="shared" ca="1" si="39"/>
        <v>1.0051114471735225</v>
      </c>
      <c r="E432" s="23">
        <f t="shared" ca="1" si="39"/>
        <v>0.99865738860876363</v>
      </c>
      <c r="F432" s="23">
        <f t="shared" ca="1" si="39"/>
        <v>0.98789068412490988</v>
      </c>
      <c r="G432" s="23">
        <f t="shared" ca="1" si="39"/>
        <v>0.97385350864548936</v>
      </c>
      <c r="H432" s="23">
        <f t="shared" ca="1" si="39"/>
        <v>0.95740510780880062</v>
      </c>
      <c r="I432" s="23">
        <f t="shared" ca="1" si="39"/>
        <v>0.93923369061851802</v>
      </c>
      <c r="J432" s="23">
        <f t="shared" ca="1" si="39"/>
        <v>0.91988405687672736</v>
      </c>
      <c r="K432" s="23">
        <f t="shared" ca="1" si="39"/>
        <v>0.89977543767260559</v>
      </c>
      <c r="L432" s="23">
        <f t="shared" ca="1" si="39"/>
        <v>0.87923124192638102</v>
      </c>
      <c r="M432" s="24">
        <f ca="1">C432*'Balance y flujos'!D$12</f>
        <v>7617.4406493625002</v>
      </c>
      <c r="N432" s="24">
        <f ca="1">D432*'Balance y flujos'!E$12</f>
        <v>7610.5596571738042</v>
      </c>
      <c r="O432" s="24">
        <f ca="1">E432*'Balance y flujos'!F$12</f>
        <v>7561.6904517975063</v>
      </c>
      <c r="P432" s="24">
        <f ca="1">F432*'Balance y flujos'!G$12</f>
        <v>7480.1665103321538</v>
      </c>
      <c r="Q432" s="24">
        <f ca="1">G432*'Balance y flujos'!H$12</f>
        <v>-966479.62961372966</v>
      </c>
      <c r="R432" s="24">
        <f ca="1">H432*'Balance y flujos'!I$12</f>
        <v>24264.266715958125</v>
      </c>
      <c r="S432" s="24">
        <f ca="1">I432*'Balance y flujos'!J$12</f>
        <v>23803.734272882819</v>
      </c>
      <c r="T432" s="24">
        <f ca="1">J432*'Balance y flujos'!K$12</f>
        <v>23313.341365912162</v>
      </c>
      <c r="U432" s="24">
        <f ca="1">K432*'Balance y flujos'!L$12</f>
        <v>22803.712896543388</v>
      </c>
      <c r="V432" s="24">
        <f ca="1">L432*'Balance y flujos'!M$12</f>
        <v>901514.28719645634</v>
      </c>
      <c r="W432" s="18">
        <f t="shared" ca="1" si="37"/>
        <v>59489.570102689089</v>
      </c>
      <c r="X432" s="18">
        <f ca="1">'Metrics and Escenarios'!$N$13-W432</f>
        <v>-56581.523346882313</v>
      </c>
    </row>
    <row r="433" spans="1:24" x14ac:dyDescent="0.25">
      <c r="A433">
        <v>428</v>
      </c>
      <c r="B433" s="18">
        <f t="shared" ca="1" si="36"/>
        <v>-45.431294641992601</v>
      </c>
      <c r="C433" s="23">
        <f t="shared" ca="1" si="38"/>
        <v>0.9980740952729712</v>
      </c>
      <c r="D433" s="23">
        <f t="shared" ca="1" si="39"/>
        <v>0.98929628743201581</v>
      </c>
      <c r="E433" s="23">
        <f t="shared" ca="1" si="39"/>
        <v>0.97517994144538467</v>
      </c>
      <c r="F433" s="23">
        <f t="shared" ca="1" si="39"/>
        <v>0.95704687660165821</v>
      </c>
      <c r="G433" s="23">
        <f t="shared" ca="1" si="39"/>
        <v>0.93599608791629418</v>
      </c>
      <c r="H433" s="23">
        <f t="shared" ca="1" si="39"/>
        <v>0.91291894660678219</v>
      </c>
      <c r="I433" s="23">
        <f t="shared" ca="1" si="39"/>
        <v>0.8885179846267145</v>
      </c>
      <c r="J433" s="23">
        <f t="shared" ca="1" si="39"/>
        <v>0.86333974025897631</v>
      </c>
      <c r="K433" s="23">
        <f t="shared" ca="1" si="39"/>
        <v>0.8377971024176869</v>
      </c>
      <c r="L433" s="23">
        <f t="shared" ca="1" si="39"/>
        <v>0.8122017335811218</v>
      </c>
      <c r="M433" s="24">
        <f ca="1">C433*'Balance y flujos'!D$12</f>
        <v>7557.2738383541273</v>
      </c>
      <c r="N433" s="24">
        <f ca="1">D433*'Balance y flujos'!E$12</f>
        <v>7490.8095368872018</v>
      </c>
      <c r="O433" s="24">
        <f ca="1">E433*'Balance y flujos'!F$12</f>
        <v>7383.9225905941557</v>
      </c>
      <c r="P433" s="24">
        <f ca="1">F433*'Balance y flujos'!G$12</f>
        <v>7246.621625463712</v>
      </c>
      <c r="Q433" s="24">
        <f ca="1">G433*'Balance y flujos'!H$12</f>
        <v>-928908.85984223324</v>
      </c>
      <c r="R433" s="24">
        <f ca="1">H433*'Balance y flujos'!I$12</f>
        <v>23136.81912687502</v>
      </c>
      <c r="S433" s="24">
        <f ca="1">I433*'Balance y flujos'!J$12</f>
        <v>22518.406456228859</v>
      </c>
      <c r="T433" s="24">
        <f ca="1">J433*'Balance y flujos'!K$12</f>
        <v>21880.294509890278</v>
      </c>
      <c r="U433" s="24">
        <f ca="1">K433*'Balance y flujos'!L$12</f>
        <v>21232.947454651941</v>
      </c>
      <c r="V433" s="24">
        <f ca="1">L433*'Balance y flujos'!M$12</f>
        <v>832785.99757766561</v>
      </c>
      <c r="W433" s="18">
        <f t="shared" ca="1" si="37"/>
        <v>22324.232874377631</v>
      </c>
      <c r="X433" s="18">
        <f ca="1">'Metrics and Escenarios'!$N$13-W433</f>
        <v>-19416.186118570855</v>
      </c>
    </row>
    <row r="434" spans="1:24" x14ac:dyDescent="0.25">
      <c r="A434">
        <v>429</v>
      </c>
      <c r="B434" s="18">
        <f t="shared" ca="1" si="36"/>
        <v>218.6116373612106</v>
      </c>
      <c r="C434" s="23">
        <f t="shared" ca="1" si="38"/>
        <v>0.97206553411403662</v>
      </c>
      <c r="D434" s="23">
        <f t="shared" ca="1" si="39"/>
        <v>0.93840843236902094</v>
      </c>
      <c r="E434" s="23">
        <f t="shared" ca="1" si="39"/>
        <v>0.90091339291485228</v>
      </c>
      <c r="F434" s="23">
        <f t="shared" ca="1" si="39"/>
        <v>0.86112114768286385</v>
      </c>
      <c r="G434" s="23">
        <f t="shared" ca="1" si="39"/>
        <v>0.82023413573871551</v>
      </c>
      <c r="H434" s="23">
        <f t="shared" ca="1" si="39"/>
        <v>0.77916383671192446</v>
      </c>
      <c r="I434" s="23">
        <f t="shared" ca="1" si="39"/>
        <v>0.73857661195863267</v>
      </c>
      <c r="J434" s="23">
        <f t="shared" ca="1" si="39"/>
        <v>0.69894631837977861</v>
      </c>
      <c r="K434" s="23">
        <f t="shared" ca="1" si="39"/>
        <v>0.66059260012344279</v>
      </c>
      <c r="L434" s="23">
        <f t="shared" ca="1" si="39"/>
        <v>0.623722662015466</v>
      </c>
      <c r="M434" s="24">
        <f ca="1">C434*'Balance y flujos'!D$12</f>
        <v>7360.3407451593857</v>
      </c>
      <c r="N434" s="24">
        <f ca="1">D434*'Balance y flujos'!E$12</f>
        <v>7105.4940001160085</v>
      </c>
      <c r="O434" s="24">
        <f ca="1">E434*'Balance y flujos'!F$12</f>
        <v>6821.5869414346125</v>
      </c>
      <c r="P434" s="24">
        <f ca="1">F434*'Balance y flujos'!G$12</f>
        <v>6520.2857702236406</v>
      </c>
      <c r="Q434" s="24">
        <f ca="1">G434*'Balance y flujos'!H$12</f>
        <v>-814023.44055616215</v>
      </c>
      <c r="R434" s="24">
        <f ca="1">H434*'Balance y flujos'!I$12</f>
        <v>19746.958727509718</v>
      </c>
      <c r="S434" s="24">
        <f ca="1">I434*'Balance y flujos'!J$12</f>
        <v>18718.324935354223</v>
      </c>
      <c r="T434" s="24">
        <f ca="1">J434*'Balance y flujos'!K$12</f>
        <v>17713.943398650455</v>
      </c>
      <c r="U434" s="24">
        <f ca="1">K434*'Balance y flujos'!L$12</f>
        <v>16741.91510913114</v>
      </c>
      <c r="V434" s="24">
        <f ca="1">L434*'Balance y flujos'!M$12</f>
        <v>639530.15343627951</v>
      </c>
      <c r="W434" s="18">
        <f t="shared" ca="1" si="37"/>
        <v>-73764.437492303434</v>
      </c>
      <c r="X434" s="18">
        <f ca="1">'Metrics and Escenarios'!$N$13-W434</f>
        <v>76672.48424811021</v>
      </c>
    </row>
    <row r="435" spans="1:24" x14ac:dyDescent="0.25">
      <c r="A435">
        <v>430</v>
      </c>
      <c r="B435" s="18">
        <f t="shared" ca="1" si="36"/>
        <v>-114.07174376186163</v>
      </c>
      <c r="C435" s="23">
        <f t="shared" ca="1" si="38"/>
        <v>1.0049484867637604</v>
      </c>
      <c r="D435" s="23">
        <f t="shared" ca="1" si="39"/>
        <v>1.0029710853932339</v>
      </c>
      <c r="E435" s="23">
        <f t="shared" ca="1" si="39"/>
        <v>0.99546916041523181</v>
      </c>
      <c r="F435" s="23">
        <f t="shared" ca="1" si="39"/>
        <v>0.98368778276524971</v>
      </c>
      <c r="G435" s="23">
        <f t="shared" ca="1" si="39"/>
        <v>0.96867728911395212</v>
      </c>
      <c r="H435" s="23">
        <f t="shared" ca="1" si="39"/>
        <v>0.95130180644630125</v>
      </c>
      <c r="I435" s="23">
        <f t="shared" ca="1" si="39"/>
        <v>0.9322520362931177</v>
      </c>
      <c r="J435" s="23">
        <f t="shared" ca="1" si="39"/>
        <v>0.91207356157499664</v>
      </c>
      <c r="K435" s="23">
        <f t="shared" ca="1" si="39"/>
        <v>0.8911852819365369</v>
      </c>
      <c r="L435" s="23">
        <f t="shared" ca="1" si="39"/>
        <v>0.86990951352433599</v>
      </c>
      <c r="M435" s="24">
        <f ca="1">C435*'Balance y flujos'!D$12</f>
        <v>7609.3257443338498</v>
      </c>
      <c r="N435" s="24">
        <f ca="1">D435*'Balance y flujos'!E$12</f>
        <v>7594.3531448883969</v>
      </c>
      <c r="O435" s="24">
        <f ca="1">E435*'Balance y flujos'!F$12</f>
        <v>7537.5496453866444</v>
      </c>
      <c r="P435" s="24">
        <f ca="1">F435*'Balance y flujos'!G$12</f>
        <v>7448.3427443001783</v>
      </c>
      <c r="Q435" s="24">
        <f ca="1">G435*'Balance y flujos'!H$12</f>
        <v>-961342.60367376299</v>
      </c>
      <c r="R435" s="24">
        <f ca="1">H435*'Balance y flujos'!I$12</f>
        <v>24109.585974337169</v>
      </c>
      <c r="S435" s="24">
        <f ca="1">I435*'Balance y flujos'!J$12</f>
        <v>23626.792744904291</v>
      </c>
      <c r="T435" s="24">
        <f ca="1">J435*'Balance y flujos'!K$12</f>
        <v>23115.393872589641</v>
      </c>
      <c r="U435" s="24">
        <f ca="1">K435*'Balance y flujos'!L$12</f>
        <v>22586.00585883118</v>
      </c>
      <c r="V435" s="24">
        <f ca="1">L435*'Balance y flujos'!M$12</f>
        <v>891956.31093824655</v>
      </c>
      <c r="W435" s="18">
        <f t="shared" ca="1" si="37"/>
        <v>54241.056994055049</v>
      </c>
      <c r="X435" s="18">
        <f ca="1">'Metrics and Escenarios'!$N$13-W435</f>
        <v>-51333.010238248273</v>
      </c>
    </row>
    <row r="436" spans="1:24" x14ac:dyDescent="0.25">
      <c r="A436">
        <v>431</v>
      </c>
      <c r="B436" s="18">
        <f t="shared" ca="1" si="36"/>
        <v>80.492005701959414</v>
      </c>
      <c r="C436" s="23">
        <f t="shared" ca="1" si="38"/>
        <v>0.98558481645849516</v>
      </c>
      <c r="D436" s="23">
        <f t="shared" ca="1" si="39"/>
        <v>0.96469231846668713</v>
      </c>
      <c r="E436" s="23">
        <f t="shared" ca="1" si="39"/>
        <v>0.93902773845726129</v>
      </c>
      <c r="F436" s="23">
        <f t="shared" ca="1" si="39"/>
        <v>0.91003499333023286</v>
      </c>
      <c r="G436" s="23">
        <f t="shared" ca="1" si="39"/>
        <v>0.87888112244118277</v>
      </c>
      <c r="H436" s="23">
        <f t="shared" ca="1" si="39"/>
        <v>0.84648554011148014</v>
      </c>
      <c r="I436" s="23">
        <f t="shared" ca="1" si="39"/>
        <v>0.81355096903990654</v>
      </c>
      <c r="J436" s="23">
        <f t="shared" ca="1" si="39"/>
        <v>0.78060530195129152</v>
      </c>
      <c r="K436" s="23">
        <f t="shared" ca="1" si="39"/>
        <v>0.7480314179029961</v>
      </c>
      <c r="L436" s="23">
        <f t="shared" ca="1" si="39"/>
        <v>0.71610402973481302</v>
      </c>
      <c r="M436" s="24">
        <f ca="1">C436*'Balance y flujos'!D$12</f>
        <v>7462.7068112250081</v>
      </c>
      <c r="N436" s="24">
        <f ca="1">D436*'Balance y flujos'!E$12</f>
        <v>7304.5118142411675</v>
      </c>
      <c r="O436" s="24">
        <f ca="1">E436*'Balance y flujos'!F$12</f>
        <v>7110.1832969535471</v>
      </c>
      <c r="P436" s="24">
        <f ca="1">F436*'Balance y flujos'!G$12</f>
        <v>6890.6543909451848</v>
      </c>
      <c r="Q436" s="24">
        <f ca="1">G436*'Balance y flujos'!H$12</f>
        <v>-872226.36069042177</v>
      </c>
      <c r="R436" s="24">
        <f ca="1">H436*'Balance y flujos'!I$12</f>
        <v>21453.145328914048</v>
      </c>
      <c r="S436" s="24">
        <f ca="1">I436*'Balance y flujos'!J$12</f>
        <v>20618.458726410638</v>
      </c>
      <c r="T436" s="24">
        <f ca="1">J436*'Balance y flujos'!K$12</f>
        <v>19783.490908865879</v>
      </c>
      <c r="U436" s="24">
        <f ca="1">K436*'Balance y flujos'!L$12</f>
        <v>18957.945479793052</v>
      </c>
      <c r="V436" s="24">
        <f ca="1">L436*'Balance y flujos'!M$12</f>
        <v>734252.81443643791</v>
      </c>
      <c r="W436" s="18">
        <f t="shared" ca="1" si="37"/>
        <v>-28392.449496635352</v>
      </c>
      <c r="X436" s="18">
        <f ca="1">'Metrics and Escenarios'!$N$13-W436</f>
        <v>31300.496252442128</v>
      </c>
    </row>
    <row r="437" spans="1:24" x14ac:dyDescent="0.25">
      <c r="A437">
        <v>432</v>
      </c>
      <c r="B437" s="18">
        <f t="shared" ca="1" si="36"/>
        <v>157.22756860968144</v>
      </c>
      <c r="C437" s="23">
        <f t="shared" ca="1" si="38"/>
        <v>0.97805081913530101</v>
      </c>
      <c r="D437" s="23">
        <f t="shared" ca="1" si="39"/>
        <v>0.95000010673735413</v>
      </c>
      <c r="E437" s="23">
        <f t="shared" ca="1" si="39"/>
        <v>0.91765761287270153</v>
      </c>
      <c r="F437" s="23">
        <f t="shared" ca="1" si="39"/>
        <v>0.88252650982453873</v>
      </c>
      <c r="G437" s="23">
        <f t="shared" ca="1" si="39"/>
        <v>0.84579910364533728</v>
      </c>
      <c r="H437" s="23">
        <f t="shared" ca="1" si="39"/>
        <v>0.80839579324456456</v>
      </c>
      <c r="I437" s="23">
        <f t="shared" ca="1" si="39"/>
        <v>0.77100409487751975</v>
      </c>
      <c r="J437" s="23">
        <f t="shared" ca="1" si="39"/>
        <v>0.73412638214086701</v>
      </c>
      <c r="K437" s="23">
        <f t="shared" ca="1" si="39"/>
        <v>0.6981143908118852</v>
      </c>
      <c r="L437" s="23">
        <f t="shared" ca="1" si="39"/>
        <v>0.66320880908118462</v>
      </c>
      <c r="M437" s="24">
        <f ca="1">C437*'Balance y flujos'!D$12</f>
        <v>7405.6604645274383</v>
      </c>
      <c r="N437" s="24">
        <f ca="1">D437*'Balance y flujos'!E$12</f>
        <v>7193.2644951738594</v>
      </c>
      <c r="O437" s="24">
        <f ca="1">E437*'Balance y flujos'!F$12</f>
        <v>6948.3717723709296</v>
      </c>
      <c r="P437" s="24">
        <f ca="1">F437*'Balance y flujos'!G$12</f>
        <v>6682.3641009607318</v>
      </c>
      <c r="Q437" s="24">
        <f ca="1">G437*'Balance y flujos'!H$12</f>
        <v>-839394.83419404563</v>
      </c>
      <c r="R437" s="24">
        <f ca="1">H437*'Balance y flujos'!I$12</f>
        <v>20487.807072846648</v>
      </c>
      <c r="S437" s="24">
        <f ca="1">I437*'Balance y flujos'!J$12</f>
        <v>19540.160006060974</v>
      </c>
      <c r="T437" s="24">
        <f ca="1">J437*'Balance y flujos'!K$12</f>
        <v>18605.539279246004</v>
      </c>
      <c r="U437" s="24">
        <f ca="1">K437*'Balance y flujos'!L$12</f>
        <v>17692.859207401547</v>
      </c>
      <c r="V437" s="24">
        <f ca="1">L437*'Balance y flujos'!M$12</f>
        <v>680017.02882084006</v>
      </c>
      <c r="W437" s="18">
        <f t="shared" ca="1" si="37"/>
        <v>-54821.778974617482</v>
      </c>
      <c r="X437" s="18">
        <f ca="1">'Metrics and Escenarios'!$N$13-W437</f>
        <v>57729.825730424258</v>
      </c>
    </row>
    <row r="438" spans="1:24" x14ac:dyDescent="0.25">
      <c r="A438">
        <v>433</v>
      </c>
      <c r="B438" s="18">
        <f t="shared" ca="1" si="36"/>
        <v>180.63540999745271</v>
      </c>
      <c r="C438" s="23">
        <f t="shared" ca="1" si="38"/>
        <v>0.97576409070390557</v>
      </c>
      <c r="D438" s="23">
        <f t="shared" ca="1" si="39"/>
        <v>0.94556301076187421</v>
      </c>
      <c r="E438" s="23">
        <f t="shared" ca="1" si="39"/>
        <v>0.91123607127067319</v>
      </c>
      <c r="F438" s="23">
        <f t="shared" ca="1" si="39"/>
        <v>0.87430185795553284</v>
      </c>
      <c r="G438" s="23">
        <f t="shared" ca="1" si="39"/>
        <v>0.8359576421969338</v>
      </c>
      <c r="H438" s="23">
        <f t="shared" ca="1" si="39"/>
        <v>0.79712147053239701</v>
      </c>
      <c r="I438" s="23">
        <f t="shared" ca="1" si="39"/>
        <v>0.75847375401366079</v>
      </c>
      <c r="J438" s="23">
        <f t="shared" ca="1" si="39"/>
        <v>0.72050685054382779</v>
      </c>
      <c r="K438" s="23">
        <f t="shared" ca="1" si="39"/>
        <v>0.68356101166398131</v>
      </c>
      <c r="L438" s="23">
        <f t="shared" ca="1" si="39"/>
        <v>0.64786480805209967</v>
      </c>
      <c r="M438" s="24">
        <f ca="1">C438*'Balance y flujos'!D$12</f>
        <v>7388.3456849616205</v>
      </c>
      <c r="N438" s="24">
        <f ca="1">D438*'Balance y flujos'!E$12</f>
        <v>7159.6674411148715</v>
      </c>
      <c r="O438" s="24">
        <f ca="1">E438*'Balance y flujos'!F$12</f>
        <v>6899.748780770653</v>
      </c>
      <c r="P438" s="24">
        <f ca="1">F438*'Balance y flujos'!G$12</f>
        <v>6620.0882171424973</v>
      </c>
      <c r="Q438" s="24">
        <f ca="1">G438*'Balance y flujos'!H$12</f>
        <v>-829627.8908796038</v>
      </c>
      <c r="R438" s="24">
        <f ca="1">H438*'Balance y flujos'!I$12</f>
        <v>20202.073091380935</v>
      </c>
      <c r="S438" s="24">
        <f ca="1">I438*'Balance y flujos'!J$12</f>
        <v>19222.593773874902</v>
      </c>
      <c r="T438" s="24">
        <f ca="1">J438*'Balance y flujos'!K$12</f>
        <v>18260.368834131797</v>
      </c>
      <c r="U438" s="24">
        <f ca="1">K438*'Balance y flujos'!L$12</f>
        <v>17324.021533168325</v>
      </c>
      <c r="V438" s="24">
        <f ca="1">L438*'Balance y flujos'!M$12</f>
        <v>664284.15276860865</v>
      </c>
      <c r="W438" s="18">
        <f t="shared" ca="1" si="37"/>
        <v>-62266.830754449707</v>
      </c>
      <c r="X438" s="18">
        <f ca="1">'Metrics and Escenarios'!$N$13-W438</f>
        <v>65174.877510256483</v>
      </c>
    </row>
    <row r="439" spans="1:24" x14ac:dyDescent="0.25">
      <c r="A439">
        <v>434</v>
      </c>
      <c r="B439" s="18">
        <f t="shared" ca="1" si="36"/>
        <v>-37.454996478764919</v>
      </c>
      <c r="C439" s="23">
        <f t="shared" ca="1" si="38"/>
        <v>0.99727831902530351</v>
      </c>
      <c r="D439" s="23">
        <f t="shared" ca="1" si="39"/>
        <v>0.98771936113780023</v>
      </c>
      <c r="E439" s="23">
        <f t="shared" ca="1" si="39"/>
        <v>0.97284923332820616</v>
      </c>
      <c r="F439" s="23">
        <f t="shared" ca="1" si="39"/>
        <v>0.95399826601556603</v>
      </c>
      <c r="G439" s="23">
        <f t="shared" ca="1" si="39"/>
        <v>0.93227062975703134</v>
      </c>
      <c r="H439" s="23">
        <f t="shared" ca="1" si="39"/>
        <v>0.90856035632027032</v>
      </c>
      <c r="I439" s="23">
        <f t="shared" ca="1" si="39"/>
        <v>0.88357084935966679</v>
      </c>
      <c r="J439" s="23">
        <f t="shared" ca="1" si="39"/>
        <v>0.8578482753692106</v>
      </c>
      <c r="K439" s="23">
        <f t="shared" ref="D439:L468" ca="1" si="40">EXP(-(K$4+($B439/10000))*K$3)</f>
        <v>0.83180437053019352</v>
      </c>
      <c r="L439" s="23">
        <f t="shared" ca="1" si="40"/>
        <v>0.80574913850669694</v>
      </c>
      <c r="M439" s="24">
        <f ca="1">C439*'Balance y flujos'!D$12</f>
        <v>7551.2483347906491</v>
      </c>
      <c r="N439" s="24">
        <f ca="1">D439*'Balance y flujos'!E$12</f>
        <v>7478.8692772564491</v>
      </c>
      <c r="O439" s="24">
        <f ca="1">E439*'Balance y flujos'!F$12</f>
        <v>7366.2748031581186</v>
      </c>
      <c r="P439" s="24">
        <f ca="1">F439*'Balance y flujos'!G$12</f>
        <v>7223.5379835430167</v>
      </c>
      <c r="Q439" s="24">
        <f ca="1">G439*'Balance y flujos'!H$12</f>
        <v>-925211.61031759612</v>
      </c>
      <c r="R439" s="24">
        <f ca="1">H439*'Balance y flujos'!I$12</f>
        <v>23026.355963105656</v>
      </c>
      <c r="S439" s="24">
        <f ca="1">I439*'Balance y flujos'!J$12</f>
        <v>22393.027336543251</v>
      </c>
      <c r="T439" s="24">
        <f ca="1">J439*'Balance y flujos'!K$12</f>
        <v>21741.120018695477</v>
      </c>
      <c r="U439" s="24">
        <f ca="1">K439*'Balance y flujos'!L$12</f>
        <v>21081.068961745044</v>
      </c>
      <c r="V439" s="24">
        <f ca="1">L439*'Balance y flujos'!M$12</f>
        <v>826169.86933779297</v>
      </c>
      <c r="W439" s="18">
        <f t="shared" ca="1" si="37"/>
        <v>18819.761699034483</v>
      </c>
      <c r="X439" s="18">
        <f ca="1">'Metrics and Escenarios'!$N$13-W439</f>
        <v>-15911.714943227707</v>
      </c>
    </row>
    <row r="440" spans="1:24" x14ac:dyDescent="0.25">
      <c r="A440">
        <v>435</v>
      </c>
      <c r="B440" s="18">
        <f t="shared" ca="1" si="36"/>
        <v>-70.936062909077705</v>
      </c>
      <c r="C440" s="23">
        <f t="shared" ca="1" si="38"/>
        <v>1.0006229090879335</v>
      </c>
      <c r="D440" s="23">
        <f t="shared" ca="1" si="40"/>
        <v>0.99435553446601022</v>
      </c>
      <c r="E440" s="23">
        <f t="shared" ca="1" si="40"/>
        <v>0.98267008157410385</v>
      </c>
      <c r="F440" s="23">
        <f t="shared" ca="1" si="40"/>
        <v>0.96686055412298977</v>
      </c>
      <c r="G440" s="23">
        <f t="shared" ca="1" si="40"/>
        <v>0.94800870151462413</v>
      </c>
      <c r="H440" s="23">
        <f t="shared" ca="1" si="40"/>
        <v>0.92699665822384181</v>
      </c>
      <c r="I440" s="23">
        <f t="shared" ca="1" si="40"/>
        <v>0.90452344666442497</v>
      </c>
      <c r="J440" s="23">
        <f t="shared" ca="1" si="40"/>
        <v>0.88113610371376183</v>
      </c>
      <c r="K440" s="23">
        <f t="shared" ca="1" si="40"/>
        <v>0.85725055724989541</v>
      </c>
      <c r="L440" s="23">
        <f t="shared" ca="1" si="40"/>
        <v>0.83318317665919295</v>
      </c>
      <c r="M440" s="24">
        <f ca="1">C440*'Balance y flujos'!D$12</f>
        <v>7576.5730908383657</v>
      </c>
      <c r="N440" s="24">
        <f ca="1">D440*'Balance y flujos'!E$12</f>
        <v>7529.1174294904258</v>
      </c>
      <c r="O440" s="24">
        <f ca="1">E440*'Balance y flujos'!F$12</f>
        <v>7440.636856908116</v>
      </c>
      <c r="P440" s="24">
        <f ca="1">F440*'Balance y flujos'!G$12</f>
        <v>7320.9293835162034</v>
      </c>
      <c r="Q440" s="24">
        <f ca="1">G440*'Balance y flujos'!H$12</f>
        <v>-940830.51565405529</v>
      </c>
      <c r="R440" s="24">
        <f ca="1">H440*'Balance y flujos'!I$12</f>
        <v>23493.60158671426</v>
      </c>
      <c r="S440" s="24">
        <f ca="1">I440*'Balance y flujos'!J$12</f>
        <v>22924.045403240521</v>
      </c>
      <c r="T440" s="24">
        <f ca="1">J440*'Balance y flujos'!K$12</f>
        <v>22331.321672706796</v>
      </c>
      <c r="U440" s="24">
        <f ca="1">K440*'Balance y flujos'!L$12</f>
        <v>21725.971580746136</v>
      </c>
      <c r="V440" s="24">
        <f ca="1">L440*'Balance y flujos'!M$12</f>
        <v>854299.1897834359</v>
      </c>
      <c r="W440" s="18">
        <f t="shared" ca="1" si="37"/>
        <v>33810.871133541339</v>
      </c>
      <c r="X440" s="18">
        <f ca="1">'Metrics and Escenarios'!$N$13-W440</f>
        <v>-30902.824377734563</v>
      </c>
    </row>
    <row r="441" spans="1:24" x14ac:dyDescent="0.25">
      <c r="A441">
        <v>436</v>
      </c>
      <c r="B441" s="18">
        <f t="shared" ca="1" si="36"/>
        <v>28.801543228095529</v>
      </c>
      <c r="C441" s="23">
        <f t="shared" ca="1" si="38"/>
        <v>0.99069253961130599</v>
      </c>
      <c r="D441" s="23">
        <f t="shared" ca="1" si="40"/>
        <v>0.9747171262950266</v>
      </c>
      <c r="E441" s="23">
        <f t="shared" ca="1" si="40"/>
        <v>0.95370286239399749</v>
      </c>
      <c r="F441" s="23">
        <f t="shared" ca="1" si="40"/>
        <v>0.92904691490077951</v>
      </c>
      <c r="G441" s="23">
        <f t="shared" ca="1" si="40"/>
        <v>0.90189208927637399</v>
      </c>
      <c r="H441" s="23">
        <f t="shared" ca="1" si="40"/>
        <v>0.87315003017141479</v>
      </c>
      <c r="I441" s="23">
        <f t="shared" ca="1" si="40"/>
        <v>0.84352699281610344</v>
      </c>
      <c r="J441" s="23">
        <f t="shared" ca="1" si="40"/>
        <v>0.81356190172635567</v>
      </c>
      <c r="K441" s="23">
        <f t="shared" ca="1" si="40"/>
        <v>0.7836530591897739</v>
      </c>
      <c r="L441" s="23">
        <f t="shared" ca="1" si="40"/>
        <v>0.75409315777831376</v>
      </c>
      <c r="M441" s="24">
        <f ca="1">C441*'Balance y flujos'!D$12</f>
        <v>7501.3817580441982</v>
      </c>
      <c r="N441" s="24">
        <f ca="1">D441*'Balance y flujos'!E$12</f>
        <v>7380.418220683785</v>
      </c>
      <c r="O441" s="24">
        <f ca="1">E441*'Balance y flujos'!F$12</f>
        <v>7221.3012297071955</v>
      </c>
      <c r="P441" s="24">
        <f ca="1">F441*'Balance y flujos'!G$12</f>
        <v>7034.6099331062478</v>
      </c>
      <c r="Q441" s="24">
        <f ca="1">G441*'Balance y flujos'!H$12</f>
        <v>-895063.09178652056</v>
      </c>
      <c r="R441" s="24">
        <f ca="1">H441*'Balance y flujos'!I$12</f>
        <v>22128.924362660837</v>
      </c>
      <c r="S441" s="24">
        <f ca="1">I441*'Balance y flujos'!J$12</f>
        <v>21378.164550055353</v>
      </c>
      <c r="T441" s="24">
        <f ca="1">J441*'Balance y flujos'!K$12</f>
        <v>20618.735802036994</v>
      </c>
      <c r="U441" s="24">
        <f ca="1">K441*'Balance y flujos'!L$12</f>
        <v>19860.732605110097</v>
      </c>
      <c r="V441" s="24">
        <f ca="1">L441*'Balance y flujos'!M$12</f>
        <v>773204.73067444062</v>
      </c>
      <c r="W441" s="18">
        <f t="shared" ca="1" si="37"/>
        <v>-8734.0926506753312</v>
      </c>
      <c r="X441" s="18">
        <f ca="1">'Metrics and Escenarios'!$N$13-W441</f>
        <v>11642.139406482107</v>
      </c>
    </row>
    <row r="442" spans="1:24" x14ac:dyDescent="0.25">
      <c r="A442">
        <v>437</v>
      </c>
      <c r="B442" s="18">
        <f t="shared" ca="1" si="36"/>
        <v>-73.372465013834514</v>
      </c>
      <c r="C442" s="23">
        <f t="shared" ca="1" si="38"/>
        <v>1.0008667307652868</v>
      </c>
      <c r="D442" s="23">
        <f t="shared" ca="1" si="40"/>
        <v>0.99484018251958417</v>
      </c>
      <c r="E442" s="23">
        <f t="shared" ca="1" si="40"/>
        <v>0.98338859796785194</v>
      </c>
      <c r="F442" s="23">
        <f t="shared" ca="1" si="40"/>
        <v>0.96780327785482112</v>
      </c>
      <c r="G442" s="23">
        <f t="shared" ca="1" si="40"/>
        <v>0.94916427042719909</v>
      </c>
      <c r="H442" s="23">
        <f t="shared" ca="1" si="40"/>
        <v>0.92835277115878512</v>
      </c>
      <c r="I442" s="23">
        <f t="shared" ca="1" si="40"/>
        <v>0.90606741087183928</v>
      </c>
      <c r="J442" s="23">
        <f t="shared" ca="1" si="40"/>
        <v>0.88285522003909311</v>
      </c>
      <c r="K442" s="23">
        <f t="shared" ca="1" si="40"/>
        <v>0.85913236603096788</v>
      </c>
      <c r="L442" s="23">
        <f t="shared" ca="1" si="40"/>
        <v>0.83521562082468304</v>
      </c>
      <c r="M442" s="24">
        <f ca="1">C442*'Balance y flujos'!D$12</f>
        <v>7578.4192735939469</v>
      </c>
      <c r="N442" s="24">
        <f ca="1">D442*'Balance y flujos'!E$12</f>
        <v>7532.7871150112005</v>
      </c>
      <c r="O442" s="24">
        <f ca="1">E442*'Balance y flujos'!F$12</f>
        <v>7446.0773599435297</v>
      </c>
      <c r="P442" s="24">
        <f ca="1">F442*'Balance y flujos'!G$12</f>
        <v>7328.0675523446571</v>
      </c>
      <c r="Q442" s="24">
        <f ca="1">G442*'Balance y flujos'!H$12</f>
        <v>-941977.33476463379</v>
      </c>
      <c r="R442" s="24">
        <f ca="1">H442*'Balance y flujos'!I$12</f>
        <v>23527.970617840208</v>
      </c>
      <c r="S442" s="24">
        <f ca="1">I442*'Balance y flujos'!J$12</f>
        <v>22963.175296138557</v>
      </c>
      <c r="T442" s="24">
        <f ca="1">J442*'Balance y flujos'!K$12</f>
        <v>22374.890582767308</v>
      </c>
      <c r="U442" s="24">
        <f ca="1">K442*'Balance y flujos'!L$12</f>
        <v>21773.663733002224</v>
      </c>
      <c r="V442" s="24">
        <f ca="1">L442*'Balance y flujos'!M$12</f>
        <v>856383.14377158578</v>
      </c>
      <c r="W442" s="18">
        <f t="shared" ca="1" si="37"/>
        <v>34930.860537593602</v>
      </c>
      <c r="X442" s="18">
        <f ca="1">'Metrics and Escenarios'!$N$13-W442</f>
        <v>-32022.813781786826</v>
      </c>
    </row>
    <row r="443" spans="1:24" x14ac:dyDescent="0.25">
      <c r="A443">
        <v>438</v>
      </c>
      <c r="B443" s="18">
        <f t="shared" ca="1" si="36"/>
        <v>-70.929628531506509</v>
      </c>
      <c r="C443" s="23">
        <f t="shared" ca="1" si="38"/>
        <v>1.0006222652495802</v>
      </c>
      <c r="D443" s="23">
        <f t="shared" ca="1" si="40"/>
        <v>0.99435425485504381</v>
      </c>
      <c r="E443" s="23">
        <f t="shared" ca="1" si="40"/>
        <v>0.98266818471483486</v>
      </c>
      <c r="F443" s="23">
        <f t="shared" ca="1" si="40"/>
        <v>0.96685806566784649</v>
      </c>
      <c r="G443" s="23">
        <f t="shared" ca="1" si="40"/>
        <v>0.94800565159656702</v>
      </c>
      <c r="H443" s="23">
        <f t="shared" ca="1" si="40"/>
        <v>0.92699307944284626</v>
      </c>
      <c r="I443" s="23">
        <f t="shared" ca="1" si="40"/>
        <v>0.90451937264183535</v>
      </c>
      <c r="J443" s="23">
        <f t="shared" ca="1" si="40"/>
        <v>0.88113156807552906</v>
      </c>
      <c r="K443" s="23">
        <f t="shared" ca="1" si="40"/>
        <v>0.85724559297788672</v>
      </c>
      <c r="L443" s="23">
        <f t="shared" ca="1" si="40"/>
        <v>0.83317781566129578</v>
      </c>
      <c r="M443" s="24">
        <f ca="1">C443*'Balance y flujos'!D$12</f>
        <v>7576.5682157867368</v>
      </c>
      <c r="N443" s="24">
        <f ca="1">D443*'Balance y flujos'!E$12</f>
        <v>7529.1077404597963</v>
      </c>
      <c r="O443" s="24">
        <f ca="1">E443*'Balance y flujos'!F$12</f>
        <v>7440.6224941619066</v>
      </c>
      <c r="P443" s="24">
        <f ca="1">F443*'Balance y flujos'!G$12</f>
        <v>7320.9105412909203</v>
      </c>
      <c r="Q443" s="24">
        <f ca="1">G443*'Balance y flujos'!H$12</f>
        <v>-940827.48882954009</v>
      </c>
      <c r="R443" s="24">
        <f ca="1">H443*'Balance y flujos'!I$12</f>
        <v>23493.510886867469</v>
      </c>
      <c r="S443" s="24">
        <f ca="1">I443*'Balance y flujos'!J$12</f>
        <v>22923.942152098538</v>
      </c>
      <c r="T443" s="24">
        <f ca="1">J443*'Balance y flujos'!K$12</f>
        <v>22331.206722478404</v>
      </c>
      <c r="U443" s="24">
        <f ca="1">K443*'Balance y flujos'!L$12</f>
        <v>21725.845767316598</v>
      </c>
      <c r="V443" s="24">
        <f ca="1">L443*'Balance y flujos'!M$12</f>
        <v>854293.69291757466</v>
      </c>
      <c r="W443" s="18">
        <f t="shared" ca="1" si="37"/>
        <v>33807.918608494918</v>
      </c>
      <c r="X443" s="18">
        <f ca="1">'Metrics and Escenarios'!$N$13-W443</f>
        <v>-30899.871852688142</v>
      </c>
    </row>
    <row r="444" spans="1:24" x14ac:dyDescent="0.25">
      <c r="A444">
        <v>439</v>
      </c>
      <c r="B444" s="18">
        <f t="shared" ca="1" si="36"/>
        <v>-189.41745106015847</v>
      </c>
      <c r="C444" s="23">
        <f t="shared" ca="1" si="38"/>
        <v>1.0125489393345681</v>
      </c>
      <c r="D444" s="23">
        <f t="shared" ca="1" si="40"/>
        <v>1.0181994495769315</v>
      </c>
      <c r="E444" s="23">
        <f t="shared" ca="1" si="40"/>
        <v>1.0182266922138334</v>
      </c>
      <c r="F444" s="23">
        <f t="shared" ca="1" si="40"/>
        <v>1.0137857153009666</v>
      </c>
      <c r="G444" s="23">
        <f t="shared" ca="1" si="40"/>
        <v>1.0058662354821999</v>
      </c>
      <c r="H444" s="23">
        <f t="shared" ca="1" si="40"/>
        <v>0.99529461968297694</v>
      </c>
      <c r="I444" s="23">
        <f t="shared" ca="1" si="40"/>
        <v>0.9827405991973569</v>
      </c>
      <c r="J444" s="23">
        <f t="shared" ca="1" si="40"/>
        <v>0.96874092441887139</v>
      </c>
      <c r="K444" s="23">
        <f t="shared" ca="1" si="40"/>
        <v>0.95371367056495615</v>
      </c>
      <c r="L444" s="23">
        <f t="shared" ca="1" si="40"/>
        <v>0.93798588985491738</v>
      </c>
      <c r="M444" s="24">
        <f ca="1">C444*'Balance y flujos'!D$12</f>
        <v>7666.8752806308594</v>
      </c>
      <c r="N444" s="24">
        <f ca="1">D444*'Balance y flujos'!E$12</f>
        <v>7709.6601334090356</v>
      </c>
      <c r="O444" s="24">
        <f ca="1">E444*'Balance y flujos'!F$12</f>
        <v>7709.866410746682</v>
      </c>
      <c r="P444" s="24">
        <f ca="1">F444*'Balance y flujos'!G$12</f>
        <v>7676.2399707866662</v>
      </c>
      <c r="Q444" s="24">
        <f ca="1">G444*'Balance y flujos'!H$12</f>
        <v>-998249.96067625552</v>
      </c>
      <c r="R444" s="24">
        <f ca="1">H444*'Balance y flujos'!I$12</f>
        <v>25224.530259941723</v>
      </c>
      <c r="S444" s="24">
        <f ca="1">I444*'Balance y flujos'!J$12</f>
        <v>24906.363896574545</v>
      </c>
      <c r="T444" s="24">
        <f ca="1">J444*'Balance y flujos'!K$12</f>
        <v>24551.559185390903</v>
      </c>
      <c r="U444" s="24">
        <f ca="1">K444*'Balance y flujos'!L$12</f>
        <v>24170.711733726141</v>
      </c>
      <c r="V444" s="24">
        <f ca="1">L444*'Balance y flujos'!M$12</f>
        <v>961758.00013677543</v>
      </c>
      <c r="W444" s="18">
        <f t="shared" ca="1" si="37"/>
        <v>93123.846331726527</v>
      </c>
      <c r="X444" s="18">
        <f ca="1">'Metrics and Escenarios'!$N$13-W444</f>
        <v>-90215.799575919751</v>
      </c>
    </row>
    <row r="445" spans="1:24" x14ac:dyDescent="0.25">
      <c r="A445">
        <v>440</v>
      </c>
      <c r="B445" s="18">
        <f t="shared" ca="1" si="36"/>
        <v>-99.295881069527383</v>
      </c>
      <c r="C445" s="23">
        <f t="shared" ca="1" si="38"/>
        <v>1.0034646851708218</v>
      </c>
      <c r="D445" s="23">
        <f t="shared" ca="1" si="40"/>
        <v>1.0000115079696106</v>
      </c>
      <c r="E445" s="23">
        <f t="shared" ca="1" si="40"/>
        <v>0.99106625145287131</v>
      </c>
      <c r="F445" s="23">
        <f t="shared" ca="1" si="40"/>
        <v>0.97789099590101902</v>
      </c>
      <c r="G445" s="23">
        <f t="shared" ca="1" si="40"/>
        <v>0.96154713876719167</v>
      </c>
      <c r="H445" s="23">
        <f t="shared" ca="1" si="40"/>
        <v>0.942905298214746</v>
      </c>
      <c r="I445" s="23">
        <f t="shared" ca="1" si="40"/>
        <v>0.92265935122265796</v>
      </c>
      <c r="J445" s="23">
        <f t="shared" ca="1" si="40"/>
        <v>0.90135569370289947</v>
      </c>
      <c r="K445" s="23">
        <f t="shared" ca="1" si="40"/>
        <v>0.87941250602237286</v>
      </c>
      <c r="L445" s="23">
        <f t="shared" ca="1" si="40"/>
        <v>0.85715034598897932</v>
      </c>
      <c r="M445" s="24">
        <f ca="1">C445*'Balance y flujos'!D$12</f>
        <v>7598.0906115789458</v>
      </c>
      <c r="N445" s="24">
        <f ca="1">D445*'Balance y flujos'!E$12</f>
        <v>7571.9436492987788</v>
      </c>
      <c r="O445" s="24">
        <f ca="1">E445*'Balance y flujos'!F$12</f>
        <v>7504.2114504855917</v>
      </c>
      <c r="P445" s="24">
        <f ca="1">F445*'Balance y flujos'!G$12</f>
        <v>7404.450305930075</v>
      </c>
      <c r="Q445" s="24">
        <f ca="1">G445*'Balance y flujos'!H$12</f>
        <v>-954266.44180234149</v>
      </c>
      <c r="R445" s="24">
        <f ca="1">H445*'Balance y flujos'!I$12</f>
        <v>23896.786696840645</v>
      </c>
      <c r="S445" s="24">
        <f ca="1">I445*'Balance y flujos'!J$12</f>
        <v>23383.677821896894</v>
      </c>
      <c r="T445" s="24">
        <f ca="1">J445*'Balance y flujos'!K$12</f>
        <v>22843.762561503194</v>
      </c>
      <c r="U445" s="24">
        <f ca="1">K445*'Balance y flujos'!L$12</f>
        <v>22287.63918788009</v>
      </c>
      <c r="V445" s="24">
        <f ca="1">L445*'Balance y flujos'!M$12</f>
        <v>878873.77783733525</v>
      </c>
      <c r="W445" s="18">
        <f t="shared" ca="1" si="37"/>
        <v>47097.898320407956</v>
      </c>
      <c r="X445" s="18">
        <f ca="1">'Metrics and Escenarios'!$N$13-W445</f>
        <v>-44189.85156460118</v>
      </c>
    </row>
    <row r="446" spans="1:24" x14ac:dyDescent="0.25">
      <c r="A446">
        <v>441</v>
      </c>
      <c r="B446" s="18">
        <f t="shared" ca="1" si="36"/>
        <v>182.41269103339712</v>
      </c>
      <c r="C446" s="23">
        <f t="shared" ca="1" si="38"/>
        <v>0.97559068541246241</v>
      </c>
      <c r="D446" s="23">
        <f t="shared" ca="1" si="40"/>
        <v>0.94522696424885844</v>
      </c>
      <c r="E446" s="23">
        <f t="shared" ca="1" si="40"/>
        <v>0.91075034399663979</v>
      </c>
      <c r="F446" s="23">
        <f t="shared" ca="1" si="40"/>
        <v>0.87368052679298536</v>
      </c>
      <c r="G446" s="23">
        <f t="shared" ca="1" si="40"/>
        <v>0.83521510633735851</v>
      </c>
      <c r="H446" s="23">
        <f t="shared" ca="1" si="40"/>
        <v>0.79627189826775358</v>
      </c>
      <c r="I446" s="23">
        <f t="shared" ca="1" si="40"/>
        <v>0.75753072603081739</v>
      </c>
      <c r="J446" s="23">
        <f t="shared" ca="1" si="40"/>
        <v>0.7194831439526197</v>
      </c>
      <c r="K446" s="23">
        <f t="shared" ca="1" si="40"/>
        <v>0.68246849364647366</v>
      </c>
      <c r="L446" s="23">
        <f t="shared" ca="1" si="40"/>
        <v>0.64671439282329846</v>
      </c>
      <c r="M446" s="24">
        <f ca="1">C446*'Balance y flujos'!D$12</f>
        <v>7387.032684976286</v>
      </c>
      <c r="N446" s="24">
        <f ca="1">D446*'Balance y flujos'!E$12</f>
        <v>7157.1229451367553</v>
      </c>
      <c r="O446" s="24">
        <f ca="1">E446*'Balance y flujos'!F$12</f>
        <v>6896.0709235474142</v>
      </c>
      <c r="P446" s="24">
        <f ca="1">F446*'Balance y flujos'!G$12</f>
        <v>6615.383586732878</v>
      </c>
      <c r="Q446" s="24">
        <f ca="1">G446*'Balance y flujos'!H$12</f>
        <v>-828890.97739501274</v>
      </c>
      <c r="R446" s="24">
        <f ca="1">H446*'Balance y flujos'!I$12</f>
        <v>20180.54171677717</v>
      </c>
      <c r="S446" s="24">
        <f ca="1">I446*'Balance y flujos'!J$12</f>
        <v>19198.693877885529</v>
      </c>
      <c r="T446" s="24">
        <f ca="1">J446*'Balance y flujos'!K$12</f>
        <v>18234.424237048115</v>
      </c>
      <c r="U446" s="24">
        <f ca="1">K446*'Balance y flujos'!L$12</f>
        <v>17296.332994270233</v>
      </c>
      <c r="V446" s="24">
        <f ca="1">L446*'Balance y flujos'!M$12</f>
        <v>663104.58166658506</v>
      </c>
      <c r="W446" s="18">
        <f t="shared" ca="1" si="37"/>
        <v>-62820.792762053199</v>
      </c>
      <c r="X446" s="18">
        <f ca="1">'Metrics and Escenarios'!$N$13-W446</f>
        <v>65728.839517859975</v>
      </c>
    </row>
    <row r="447" spans="1:24" x14ac:dyDescent="0.25">
      <c r="A447">
        <v>442</v>
      </c>
      <c r="B447" s="18">
        <f t="shared" ca="1" si="36"/>
        <v>-96.883873533823149</v>
      </c>
      <c r="C447" s="23">
        <f t="shared" ca="1" si="38"/>
        <v>1.0032226779199163</v>
      </c>
      <c r="D447" s="23">
        <f t="shared" ca="1" si="40"/>
        <v>0.99952921724924604</v>
      </c>
      <c r="E447" s="23">
        <f t="shared" ca="1" si="40"/>
        <v>0.99034937307149384</v>
      </c>
      <c r="F447" s="23">
        <f t="shared" ca="1" si="40"/>
        <v>0.97694797870660077</v>
      </c>
      <c r="G447" s="23">
        <f t="shared" ca="1" si="40"/>
        <v>0.96038820827260929</v>
      </c>
      <c r="H447" s="23">
        <f t="shared" ca="1" si="40"/>
        <v>0.9415417083386054</v>
      </c>
      <c r="I447" s="23">
        <f t="shared" ca="1" si="40"/>
        <v>0.92110284268540765</v>
      </c>
      <c r="J447" s="23">
        <f t="shared" ca="1" si="40"/>
        <v>0.89961810928827168</v>
      </c>
      <c r="K447" s="23">
        <f t="shared" ca="1" si="40"/>
        <v>0.87750554196412678</v>
      </c>
      <c r="L447" s="23">
        <f t="shared" ca="1" si="40"/>
        <v>0.85508538424798686</v>
      </c>
      <c r="M447" s="24">
        <f ca="1">C447*'Balance y flujos'!D$12</f>
        <v>7596.2581674000794</v>
      </c>
      <c r="N447" s="24">
        <f ca="1">D447*'Balance y flujos'!E$12</f>
        <v>7568.2918131668175</v>
      </c>
      <c r="O447" s="24">
        <f ca="1">E447*'Balance y flujos'!F$12</f>
        <v>7498.7833502448138</v>
      </c>
      <c r="P447" s="24">
        <f ca="1">F447*'Balance y flujos'!G$12</f>
        <v>7397.3099150450216</v>
      </c>
      <c r="Q447" s="24">
        <f ca="1">G447*'Balance y flujos'!H$12</f>
        <v>-953116.28656317224</v>
      </c>
      <c r="R447" s="24">
        <f ca="1">H447*'Balance y flujos'!I$12</f>
        <v>23862.228171744013</v>
      </c>
      <c r="S447" s="24">
        <f ca="1">I447*'Balance y flujos'!J$12</f>
        <v>23344.230008233204</v>
      </c>
      <c r="T447" s="24">
        <f ca="1">J447*'Balance y flujos'!K$12</f>
        <v>22799.725600206304</v>
      </c>
      <c r="U447" s="24">
        <f ca="1">K447*'Balance y flujos'!L$12</f>
        <v>22239.30950575323</v>
      </c>
      <c r="V447" s="24">
        <f ca="1">L447*'Balance y flujos'!M$12</f>
        <v>876756.48215532559</v>
      </c>
      <c r="W447" s="18">
        <f t="shared" ca="1" si="37"/>
        <v>45946.332123946864</v>
      </c>
      <c r="X447" s="18">
        <f ca="1">'Metrics and Escenarios'!$N$13-W447</f>
        <v>-43038.285368140088</v>
      </c>
    </row>
    <row r="448" spans="1:24" x14ac:dyDescent="0.25">
      <c r="A448">
        <v>443</v>
      </c>
      <c r="B448" s="18">
        <f t="shared" ca="1" si="36"/>
        <v>-47.628586312805645</v>
      </c>
      <c r="C448" s="23">
        <f t="shared" ca="1" si="38"/>
        <v>0.99829342535833698</v>
      </c>
      <c r="D448" s="23">
        <f t="shared" ca="1" si="40"/>
        <v>0.98973113747272279</v>
      </c>
      <c r="E448" s="23">
        <f t="shared" ca="1" si="40"/>
        <v>0.97582297979238497</v>
      </c>
      <c r="F448" s="23">
        <f t="shared" ca="1" si="40"/>
        <v>0.95788841081892384</v>
      </c>
      <c r="G448" s="23">
        <f t="shared" ca="1" si="40"/>
        <v>0.93702498121141564</v>
      </c>
      <c r="H448" s="23">
        <f t="shared" ca="1" si="40"/>
        <v>0.91412330985204104</v>
      </c>
      <c r="I448" s="23">
        <f t="shared" ca="1" si="40"/>
        <v>0.8898856693947933</v>
      </c>
      <c r="J448" s="23">
        <f t="shared" ca="1" si="40"/>
        <v>0.86485868226758356</v>
      </c>
      <c r="K448" s="23">
        <f t="shared" ca="1" si="40"/>
        <v>0.83945553784254112</v>
      </c>
      <c r="L448" s="23">
        <f t="shared" ca="1" si="40"/>
        <v>0.8139883398140122</v>
      </c>
      <c r="M448" s="24">
        <f ca="1">C448*'Balance y flujos'!D$12</f>
        <v>7558.9345742894147</v>
      </c>
      <c r="N448" s="24">
        <f ca="1">D448*'Balance y flujos'!E$12</f>
        <v>7494.1021589999355</v>
      </c>
      <c r="O448" s="24">
        <f ca="1">E448*'Balance y flujos'!F$12</f>
        <v>7388.791584689744</v>
      </c>
      <c r="P448" s="24">
        <f ca="1">F448*'Balance y flujos'!G$12</f>
        <v>7252.993601807294</v>
      </c>
      <c r="Q448" s="24">
        <f ca="1">G448*'Balance y flujos'!H$12</f>
        <v>-929929.96250495734</v>
      </c>
      <c r="R448" s="24">
        <f ca="1">H448*'Balance y flujos'!I$12</f>
        <v>23167.342246887132</v>
      </c>
      <c r="S448" s="24">
        <f ca="1">I448*'Balance y flujos'!J$12</f>
        <v>22553.068761375704</v>
      </c>
      <c r="T448" s="24">
        <f ca="1">J448*'Balance y flujos'!K$12</f>
        <v>21918.790245626711</v>
      </c>
      <c r="U448" s="24">
        <f ca="1">K448*'Balance y flujos'!L$12</f>
        <v>21274.978481175243</v>
      </c>
      <c r="V448" s="24">
        <f ca="1">L448*'Balance y flujos'!M$12</f>
        <v>834617.88317014754</v>
      </c>
      <c r="W448" s="18">
        <f t="shared" ca="1" si="37"/>
        <v>23296.922320041456</v>
      </c>
      <c r="X448" s="18">
        <f ca="1">'Metrics and Escenarios'!$N$13-W448</f>
        <v>-20388.87556423468</v>
      </c>
    </row>
    <row r="449" spans="1:24" x14ac:dyDescent="0.25">
      <c r="A449">
        <v>444</v>
      </c>
      <c r="B449" s="18">
        <f t="shared" ca="1" si="36"/>
        <v>256.58803492041466</v>
      </c>
      <c r="C449" s="23">
        <f t="shared" ca="1" si="38"/>
        <v>0.96838098012891305</v>
      </c>
      <c r="D449" s="23">
        <f t="shared" ca="1" si="40"/>
        <v>0.93130795721013759</v>
      </c>
      <c r="E449" s="23">
        <f t="shared" ca="1" si="40"/>
        <v>0.89070760660305281</v>
      </c>
      <c r="F449" s="23">
        <f t="shared" ca="1" si="40"/>
        <v>0.8481390880704065</v>
      </c>
      <c r="G449" s="23">
        <f t="shared" ca="1" si="40"/>
        <v>0.80480630383441931</v>
      </c>
      <c r="H449" s="23">
        <f t="shared" ca="1" si="40"/>
        <v>0.76161067652481707</v>
      </c>
      <c r="I449" s="23">
        <f t="shared" ca="1" si="40"/>
        <v>0.71920134857281715</v>
      </c>
      <c r="J449" s="23">
        <f t="shared" ca="1" si="40"/>
        <v>0.67803087381057503</v>
      </c>
      <c r="K449" s="23">
        <f t="shared" ca="1" si="40"/>
        <v>0.6383958550126807</v>
      </c>
      <c r="L449" s="23">
        <f t="shared" ca="1" si="40"/>
        <v>0.60048005087699197</v>
      </c>
      <c r="M449" s="24">
        <f ca="1">C449*'Balance y flujos'!D$12</f>
        <v>7332.4418310710862</v>
      </c>
      <c r="N449" s="24">
        <f ca="1">D449*'Balance y flujos'!E$12</f>
        <v>7051.7302210416337</v>
      </c>
      <c r="O449" s="24">
        <f ca="1">E449*'Balance y flujos'!F$12</f>
        <v>6744.3101918833681</v>
      </c>
      <c r="P449" s="24">
        <f ca="1">F449*'Balance y flujos'!G$12</f>
        <v>6421.9874776000397</v>
      </c>
      <c r="Q449" s="24">
        <f ca="1">G449*'Balance y flujos'!H$12</f>
        <v>-798712.42598134582</v>
      </c>
      <c r="R449" s="24">
        <f ca="1">H449*'Balance y flujos'!I$12</f>
        <v>19302.095255386936</v>
      </c>
      <c r="S449" s="24">
        <f ca="1">I449*'Balance y flujos'!J$12</f>
        <v>18227.282476262546</v>
      </c>
      <c r="T449" s="24">
        <f ca="1">J449*'Balance y flujos'!K$12</f>
        <v>17183.866922798457</v>
      </c>
      <c r="U449" s="24">
        <f ca="1">K449*'Balance y flujos'!L$12</f>
        <v>16179.365631171566</v>
      </c>
      <c r="V449" s="24">
        <f ca="1">L449*'Balance y flujos'!M$12</f>
        <v>615698.48661882547</v>
      </c>
      <c r="W449" s="18">
        <f t="shared" ca="1" si="37"/>
        <v>-84570.859355304739</v>
      </c>
      <c r="X449" s="18">
        <f ca="1">'Metrics and Escenarios'!$N$13-W449</f>
        <v>87478.906111111515</v>
      </c>
    </row>
    <row r="450" spans="1:24" x14ac:dyDescent="0.25">
      <c r="A450">
        <v>445</v>
      </c>
      <c r="B450" s="18">
        <f t="shared" ca="1" si="36"/>
        <v>-34.533801425190411</v>
      </c>
      <c r="C450" s="23">
        <f t="shared" ca="1" si="38"/>
        <v>0.99698703712268022</v>
      </c>
      <c r="D450" s="23">
        <f t="shared" ca="1" si="40"/>
        <v>0.98714246549426476</v>
      </c>
      <c r="E450" s="23">
        <f t="shared" ca="1" si="40"/>
        <v>0.97199704208479187</v>
      </c>
      <c r="F450" s="23">
        <f t="shared" ca="1" si="40"/>
        <v>0.95288419102207444</v>
      </c>
      <c r="G450" s="23">
        <f t="shared" ca="1" si="40"/>
        <v>0.93090995152444211</v>
      </c>
      <c r="H450" s="23">
        <f t="shared" ca="1" si="40"/>
        <v>0.90696930185046265</v>
      </c>
      <c r="I450" s="23">
        <f t="shared" ca="1" si="40"/>
        <v>0.88176593740729292</v>
      </c>
      <c r="J450" s="23">
        <f t="shared" ca="1" si="40"/>
        <v>0.85584586234516358</v>
      </c>
      <c r="K450" s="23">
        <f t="shared" ca="1" si="40"/>
        <v>0.82962036621289981</v>
      </c>
      <c r="L450" s="23">
        <f t="shared" ca="1" si="40"/>
        <v>0.80339882264574758</v>
      </c>
      <c r="M450" s="24">
        <f ca="1">C450*'Balance y flujos'!D$12</f>
        <v>7549.0427900192672</v>
      </c>
      <c r="N450" s="24">
        <f ca="1">D450*'Balance y flujos'!E$12</f>
        <v>7474.5011062208523</v>
      </c>
      <c r="O450" s="24">
        <f ca="1">E450*'Balance y flujos'!F$12</f>
        <v>7359.8221333416877</v>
      </c>
      <c r="P450" s="24">
        <f ca="1">F450*'Balance y flujos'!G$12</f>
        <v>7215.1023675480174</v>
      </c>
      <c r="Q450" s="24">
        <f ca="1">G450*'Balance y flujos'!H$12</f>
        <v>-923861.23494534381</v>
      </c>
      <c r="R450" s="24">
        <f ca="1">H450*'Balance y flujos'!I$12</f>
        <v>22986.032624844607</v>
      </c>
      <c r="S450" s="24">
        <f ca="1">I450*'Balance y flujos'!J$12</f>
        <v>22347.284040780549</v>
      </c>
      <c r="T450" s="24">
        <f ca="1">J450*'Balance y flujos'!K$12</f>
        <v>21690.371298749553</v>
      </c>
      <c r="U450" s="24">
        <f ca="1">K450*'Balance y flujos'!L$12</f>
        <v>21025.71803157829</v>
      </c>
      <c r="V450" s="24">
        <f ca="1">L450*'Balance y flujos'!M$12</f>
        <v>823759.98758310464</v>
      </c>
      <c r="W450" s="18">
        <f t="shared" ca="1" si="37"/>
        <v>17546.62703084352</v>
      </c>
      <c r="X450" s="18">
        <f ca="1">'Metrics and Escenarios'!$N$13-W450</f>
        <v>-14638.580275036744</v>
      </c>
    </row>
    <row r="451" spans="1:24" x14ac:dyDescent="0.25">
      <c r="A451">
        <v>446</v>
      </c>
      <c r="B451" s="18">
        <f t="shared" ca="1" si="36"/>
        <v>-1.7886555935139099</v>
      </c>
      <c r="C451" s="23">
        <f t="shared" ca="1" si="38"/>
        <v>0.99372772777070839</v>
      </c>
      <c r="D451" s="23">
        <f t="shared" ca="1" si="40"/>
        <v>0.98069876372256681</v>
      </c>
      <c r="E451" s="23">
        <f t="shared" ca="1" si="40"/>
        <v>0.96249533325472325</v>
      </c>
      <c r="F451" s="23">
        <f t="shared" ca="1" si="40"/>
        <v>0.94048464059203907</v>
      </c>
      <c r="G451" s="23">
        <f t="shared" ca="1" si="40"/>
        <v>0.91579265269887744</v>
      </c>
      <c r="H451" s="23">
        <f t="shared" ca="1" si="40"/>
        <v>0.88932390455222543</v>
      </c>
      <c r="I451" s="23">
        <f t="shared" ca="1" si="40"/>
        <v>0.8617843295460802</v>
      </c>
      <c r="J451" s="23">
        <f t="shared" ca="1" si="40"/>
        <v>0.8337171331212101</v>
      </c>
      <c r="K451" s="23">
        <f t="shared" ca="1" si="40"/>
        <v>0.80552768727117663</v>
      </c>
      <c r="L451" s="23">
        <f t="shared" ca="1" si="40"/>
        <v>0.77751746795785781</v>
      </c>
      <c r="M451" s="24">
        <f ca="1">C451*'Balance y flujos'!D$12</f>
        <v>7524.3637672759478</v>
      </c>
      <c r="N451" s="24">
        <f ca="1">D451*'Balance y flujos'!E$12</f>
        <v>7425.7103209955421</v>
      </c>
      <c r="O451" s="24">
        <f ca="1">E451*'Balance y flujos'!F$12</f>
        <v>7287.8765574558647</v>
      </c>
      <c r="P451" s="24">
        <f ca="1">F451*'Balance y flujos'!G$12</f>
        <v>7121.2147508709913</v>
      </c>
      <c r="Q451" s="24">
        <f ca="1">G451*'Balance y flujos'!H$12</f>
        <v>-908858.40213734447</v>
      </c>
      <c r="R451" s="24">
        <f ca="1">H451*'Balance y flujos'!I$12</f>
        <v>22538.831515448623</v>
      </c>
      <c r="S451" s="24">
        <f ca="1">I451*'Balance y flujos'!J$12</f>
        <v>21840.874519248129</v>
      </c>
      <c r="T451" s="24">
        <f ca="1">J451*'Balance y flujos'!K$12</f>
        <v>21129.545600624646</v>
      </c>
      <c r="U451" s="24">
        <f ca="1">K451*'Balance y flujos'!L$12</f>
        <v>20415.118419171933</v>
      </c>
      <c r="V451" s="24">
        <f ca="1">L451*'Balance y flujos'!M$12</f>
        <v>797222.70147392282</v>
      </c>
      <c r="W451" s="18">
        <f t="shared" ca="1" si="37"/>
        <v>3647.8347876700573</v>
      </c>
      <c r="X451" s="18">
        <f ca="1">'Metrics and Escenarios'!$N$13-W451</f>
        <v>-739.7880318632815</v>
      </c>
    </row>
    <row r="452" spans="1:24" x14ac:dyDescent="0.25">
      <c r="A452">
        <v>447</v>
      </c>
      <c r="B452" s="18">
        <f t="shared" ca="1" si="36"/>
        <v>-363.77292911554309</v>
      </c>
      <c r="C452" s="23">
        <f t="shared" ca="1" si="38"/>
        <v>1.0303580897582012</v>
      </c>
      <c r="D452" s="23">
        <f t="shared" ca="1" si="40"/>
        <v>1.0543315007530292</v>
      </c>
      <c r="E452" s="23">
        <f t="shared" ca="1" si="40"/>
        <v>1.0729042465439989</v>
      </c>
      <c r="F452" s="23">
        <f t="shared" ca="1" si="40"/>
        <v>1.0870131960279046</v>
      </c>
      <c r="G452" s="23">
        <f t="shared" ca="1" si="40"/>
        <v>1.0974911862101091</v>
      </c>
      <c r="H452" s="23">
        <f t="shared" ca="1" si="40"/>
        <v>1.1050568718298006</v>
      </c>
      <c r="I452" s="23">
        <f t="shared" ca="1" si="40"/>
        <v>1.1103094431659175</v>
      </c>
      <c r="J452" s="23">
        <f t="shared" ca="1" si="40"/>
        <v>1.113742889777154</v>
      </c>
      <c r="K452" s="23">
        <f t="shared" ca="1" si="40"/>
        <v>1.1157514699601772</v>
      </c>
      <c r="L452" s="23">
        <f t="shared" ca="1" si="40"/>
        <v>1.1166522036923976</v>
      </c>
      <c r="M452" s="24">
        <f ca="1">C452*'Balance y flujos'!D$12</f>
        <v>7801.7236122499926</v>
      </c>
      <c r="N452" s="24">
        <f ca="1">D452*'Balance y flujos'!E$12</f>
        <v>7983.2468404205165</v>
      </c>
      <c r="O452" s="24">
        <f ca="1">E452*'Balance y flujos'!F$12</f>
        <v>8123.8770065948111</v>
      </c>
      <c r="P452" s="24">
        <f ca="1">F452*'Balance y flujos'!G$12</f>
        <v>8230.7079476305262</v>
      </c>
      <c r="Q452" s="24">
        <f ca="1">G452*'Balance y flujos'!H$12</f>
        <v>-1089181.1404242786</v>
      </c>
      <c r="R452" s="24">
        <f ca="1">H452*'Balance y flujos'!I$12</f>
        <v>28006.320893511907</v>
      </c>
      <c r="S452" s="24">
        <f ca="1">I452*'Balance y flujos'!J$12</f>
        <v>28139.440918467521</v>
      </c>
      <c r="T452" s="24">
        <f ca="1">J452*'Balance y flujos'!K$12</f>
        <v>28226.457442246796</v>
      </c>
      <c r="U452" s="24">
        <f ca="1">K452*'Balance y flujos'!L$12</f>
        <v>28277.362461327804</v>
      </c>
      <c r="V452" s="24">
        <f ca="1">L452*'Balance y flujos'!M$12</f>
        <v>1144952.3941534304</v>
      </c>
      <c r="W452" s="18">
        <f t="shared" ca="1" si="37"/>
        <v>200560.39085160173</v>
      </c>
      <c r="X452" s="18">
        <f ca="1">'Metrics and Escenarios'!$N$13-W452</f>
        <v>-197652.34409579495</v>
      </c>
    </row>
    <row r="453" spans="1:24" x14ac:dyDescent="0.25">
      <c r="A453">
        <v>448</v>
      </c>
      <c r="B453" s="18">
        <f t="shared" ca="1" si="36"/>
        <v>-77.789858859364415</v>
      </c>
      <c r="C453" s="23">
        <f t="shared" ca="1" si="38"/>
        <v>1.001308950684741</v>
      </c>
      <c r="D453" s="23">
        <f t="shared" ca="1" si="40"/>
        <v>0.99571949106751634</v>
      </c>
      <c r="E453" s="23">
        <f t="shared" ca="1" si="40"/>
        <v>0.98469266628663432</v>
      </c>
      <c r="F453" s="23">
        <f t="shared" ca="1" si="40"/>
        <v>0.96951485685052174</v>
      </c>
      <c r="G453" s="23">
        <f t="shared" ca="1" si="40"/>
        <v>0.95126300350994608</v>
      </c>
      <c r="H453" s="23">
        <f t="shared" ca="1" si="40"/>
        <v>0.93081657468430967</v>
      </c>
      <c r="I453" s="23">
        <f t="shared" ca="1" si="40"/>
        <v>0.90887346666784152</v>
      </c>
      <c r="J453" s="23">
        <f t="shared" ca="1" si="40"/>
        <v>0.88598067470446962</v>
      </c>
      <c r="K453" s="23">
        <f t="shared" ca="1" si="40"/>
        <v>0.86255477811063741</v>
      </c>
      <c r="L453" s="23">
        <f t="shared" ca="1" si="40"/>
        <v>0.8389132581151314</v>
      </c>
      <c r="M453" s="24">
        <f ca="1">C453*'Balance y flujos'!D$12</f>
        <v>7581.7676993710693</v>
      </c>
      <c r="N453" s="24">
        <f ca="1">D453*'Balance y flujos'!E$12</f>
        <v>7539.4451131664491</v>
      </c>
      <c r="O453" s="24">
        <f ca="1">E453*'Balance y flujos'!F$12</f>
        <v>7455.9515781359833</v>
      </c>
      <c r="P453" s="24">
        <f ca="1">F453*'Balance y flujos'!G$12</f>
        <v>7341.0273829100897</v>
      </c>
      <c r="Q453" s="24">
        <f ca="1">G453*'Balance y flujos'!H$12</f>
        <v>-944060.17654162005</v>
      </c>
      <c r="R453" s="24">
        <f ca="1">H453*'Balance y flujos'!I$12</f>
        <v>23590.412718254596</v>
      </c>
      <c r="S453" s="24">
        <f ca="1">I453*'Balance y flujos'!J$12</f>
        <v>23034.291363620054</v>
      </c>
      <c r="T453" s="24">
        <f ca="1">J453*'Balance y flujos'!K$12</f>
        <v>22454.101425691362</v>
      </c>
      <c r="U453" s="24">
        <f ca="1">K453*'Balance y flujos'!L$12</f>
        <v>21860.400600014636</v>
      </c>
      <c r="V453" s="24">
        <f ca="1">L453*'Balance y flujos'!M$12</f>
        <v>860174.49317689799</v>
      </c>
      <c r="W453" s="18">
        <f t="shared" ca="1" si="37"/>
        <v>36971.714516442153</v>
      </c>
      <c r="X453" s="18">
        <f ca="1">'Metrics and Escenarios'!$N$13-W453</f>
        <v>-34063.667760635377</v>
      </c>
    </row>
    <row r="454" spans="1:24" x14ac:dyDescent="0.25">
      <c r="A454">
        <v>449</v>
      </c>
      <c r="B454" s="18">
        <f t="shared" ca="1" si="36"/>
        <v>234.32041509406676</v>
      </c>
      <c r="C454" s="23">
        <f t="shared" ca="1" si="38"/>
        <v>0.9705397367066988</v>
      </c>
      <c r="D454" s="23">
        <f t="shared" ca="1" si="40"/>
        <v>0.93546480896553774</v>
      </c>
      <c r="E454" s="23">
        <f t="shared" ca="1" si="40"/>
        <v>0.89667770689778692</v>
      </c>
      <c r="F454" s="23">
        <f t="shared" ca="1" si="40"/>
        <v>0.85572724746184503</v>
      </c>
      <c r="G454" s="23">
        <f t="shared" ca="1" si="40"/>
        <v>0.81381693247055686</v>
      </c>
      <c r="H454" s="23">
        <f t="shared" ca="1" si="40"/>
        <v>0.77185451008176764</v>
      </c>
      <c r="I454" s="23">
        <f t="shared" ca="1" si="40"/>
        <v>0.73049960622012866</v>
      </c>
      <c r="J454" s="23">
        <f t="shared" ca="1" si="40"/>
        <v>0.6902176063255554</v>
      </c>
      <c r="K454" s="23">
        <f t="shared" ca="1" si="40"/>
        <v>0.65131891769437322</v>
      </c>
      <c r="L454" s="23">
        <f t="shared" ca="1" si="40"/>
        <v>0.61400129664234315</v>
      </c>
      <c r="M454" s="24">
        <f ca="1">C454*'Balance y flujos'!D$12</f>
        <v>7348.7876261237207</v>
      </c>
      <c r="N454" s="24">
        <f ca="1">D454*'Balance y flujos'!E$12</f>
        <v>7083.2053060776907</v>
      </c>
      <c r="O454" s="24">
        <f ca="1">E454*'Balance y flujos'!F$12</f>
        <v>6789.5149346809503</v>
      </c>
      <c r="P454" s="24">
        <f ca="1">F454*'Balance y flujos'!G$12</f>
        <v>6479.4439317067818</v>
      </c>
      <c r="Q454" s="24">
        <f ca="1">G454*'Balance y flujos'!H$12</f>
        <v>-807654.82743036223</v>
      </c>
      <c r="R454" s="24">
        <f ca="1">H454*'Balance y flujos'!I$12</f>
        <v>19561.712743942648</v>
      </c>
      <c r="S454" s="24">
        <f ca="1">I454*'Balance y flujos'!J$12</f>
        <v>18513.62305951618</v>
      </c>
      <c r="T454" s="24">
        <f ca="1">J454*'Balance y flujos'!K$12</f>
        <v>17492.724819761523</v>
      </c>
      <c r="U454" s="24">
        <f ca="1">K454*'Balance y flujos'!L$12</f>
        <v>16506.884919650496</v>
      </c>
      <c r="V454" s="24">
        <f ca="1">L454*'Balance y flujos'!M$12</f>
        <v>629562.41189456009</v>
      </c>
      <c r="W454" s="18">
        <f t="shared" ca="1" si="37"/>
        <v>-78316.518194342265</v>
      </c>
      <c r="X454" s="18">
        <f ca="1">'Metrics and Escenarios'!$N$13-W454</f>
        <v>81224.564950149041</v>
      </c>
    </row>
    <row r="455" spans="1:24" x14ac:dyDescent="0.25">
      <c r="A455">
        <v>450</v>
      </c>
      <c r="B455" s="18">
        <f t="shared" ref="B455:B518" ca="1" si="41">_xlfn.NORM.INV(RAND(),0,1.6)*100</f>
        <v>-219.67769358060508</v>
      </c>
      <c r="C455" s="23">
        <f t="shared" ca="1" si="38"/>
        <v>1.0156175775265905</v>
      </c>
      <c r="D455" s="23">
        <f t="shared" ca="1" si="40"/>
        <v>1.0243803266508122</v>
      </c>
      <c r="E455" s="23">
        <f t="shared" ca="1" si="40"/>
        <v>1.0275123122049259</v>
      </c>
      <c r="F455" s="23">
        <f t="shared" ca="1" si="40"/>
        <v>1.0261312409370813</v>
      </c>
      <c r="G455" s="23">
        <f t="shared" ca="1" si="40"/>
        <v>1.0212008281876397</v>
      </c>
      <c r="H455" s="23">
        <f t="shared" ca="1" si="40"/>
        <v>1.0135303782262626</v>
      </c>
      <c r="I455" s="23">
        <f t="shared" ca="1" si="40"/>
        <v>1.0037792125077751</v>
      </c>
      <c r="J455" s="23">
        <f t="shared" ca="1" si="40"/>
        <v>0.9924785560155116</v>
      </c>
      <c r="K455" s="23">
        <f t="shared" ca="1" si="40"/>
        <v>0.98004423557800435</v>
      </c>
      <c r="L455" s="23">
        <f t="shared" ca="1" si="40"/>
        <v>0.96680338359864271</v>
      </c>
      <c r="M455" s="24">
        <f ca="1">C455*'Balance y flujos'!D$12</f>
        <v>7690.1105687099507</v>
      </c>
      <c r="N455" s="24">
        <f ca="1">D455*'Balance y flujos'!E$12</f>
        <v>7756.4608477345046</v>
      </c>
      <c r="O455" s="24">
        <f ca="1">E455*'Balance y flujos'!F$12</f>
        <v>7780.1757929498026</v>
      </c>
      <c r="P455" s="24">
        <f ca="1">F455*'Balance y flujos'!G$12</f>
        <v>7769.7185194760023</v>
      </c>
      <c r="Q455" s="24">
        <f ca="1">G455*'Balance y flujos'!H$12</f>
        <v>-1013468.4420460504</v>
      </c>
      <c r="R455" s="24">
        <f ca="1">H455*'Balance y flujos'!I$12</f>
        <v>25686.693356266522</v>
      </c>
      <c r="S455" s="24">
        <f ca="1">I455*'Balance y flujos'!J$12</f>
        <v>25439.561934201727</v>
      </c>
      <c r="T455" s="24">
        <f ca="1">J455*'Balance y flujos'!K$12</f>
        <v>25153.16055514363</v>
      </c>
      <c r="U455" s="24">
        <f ca="1">K455*'Balance y flujos'!L$12</f>
        <v>24838.027843748467</v>
      </c>
      <c r="V455" s="24">
        <f ca="1">L455*'Balance y flujos'!M$12</f>
        <v>991305.83817110467</v>
      </c>
      <c r="W455" s="18">
        <f t="shared" ref="W455:W518" ca="1" si="42">SUM(M455:V455)</f>
        <v>109951.30554328475</v>
      </c>
      <c r="X455" s="18">
        <f ca="1">'Metrics and Escenarios'!$N$13-W455</f>
        <v>-107043.25878747797</v>
      </c>
    </row>
    <row r="456" spans="1:24" x14ac:dyDescent="0.25">
      <c r="A456">
        <v>451</v>
      </c>
      <c r="B456" s="18">
        <f t="shared" ca="1" si="41"/>
        <v>38.86349736702703</v>
      </c>
      <c r="C456" s="23">
        <f t="shared" ref="C456:C519" ca="1" si="43">EXP(-(C$4+($B456/10000))*C$3)</f>
        <v>0.98969621065624303</v>
      </c>
      <c r="D456" s="23">
        <f t="shared" ca="1" si="40"/>
        <v>0.97275758683130431</v>
      </c>
      <c r="E456" s="23">
        <f t="shared" ca="1" si="40"/>
        <v>0.95082836869116194</v>
      </c>
      <c r="F456" s="23">
        <f t="shared" ca="1" si="40"/>
        <v>0.92531521858938615</v>
      </c>
      <c r="G456" s="23">
        <f t="shared" ca="1" si="40"/>
        <v>0.89736608551303454</v>
      </c>
      <c r="H456" s="23">
        <f t="shared" ca="1" si="40"/>
        <v>0.86789455290916362</v>
      </c>
      <c r="I456" s="23">
        <f t="shared" ca="1" si="40"/>
        <v>0.83760659611587418</v>
      </c>
      <c r="J456" s="23">
        <f t="shared" ca="1" si="40"/>
        <v>0.80703937067337073</v>
      </c>
      <c r="K456" s="23">
        <f t="shared" ca="1" si="40"/>
        <v>0.77658852181286386</v>
      </c>
      <c r="L456" s="23">
        <f t="shared" ca="1" si="40"/>
        <v>0.74654355259406446</v>
      </c>
      <c r="M456" s="24">
        <f ca="1">C456*'Balance y flujos'!D$12</f>
        <v>7493.8376981571082</v>
      </c>
      <c r="N456" s="24">
        <f ca="1">D456*'Balance y flujos'!E$12</f>
        <v>7365.5808690336944</v>
      </c>
      <c r="O456" s="24">
        <f ca="1">E456*'Balance y flujos'!F$12</f>
        <v>7199.5359758429413</v>
      </c>
      <c r="P456" s="24">
        <f ca="1">F456*'Balance y flujos'!G$12</f>
        <v>7006.3540640877627</v>
      </c>
      <c r="Q456" s="24">
        <f ca="1">G456*'Balance y flujos'!H$12</f>
        <v>-890571.35827425262</v>
      </c>
      <c r="R456" s="24">
        <f ca="1">H456*'Balance y flujos'!I$12</f>
        <v>21995.730690545621</v>
      </c>
      <c r="S456" s="24">
        <f ca="1">I456*'Balance y flujos'!J$12</f>
        <v>21228.119304393964</v>
      </c>
      <c r="T456" s="24">
        <f ca="1">J456*'Balance y flujos'!K$12</f>
        <v>20453.430194366942</v>
      </c>
      <c r="U456" s="24">
        <f ca="1">K456*'Balance y flujos'!L$12</f>
        <v>19681.690507109892</v>
      </c>
      <c r="V456" s="24">
        <f ca="1">L456*'Balance y flujos'!M$12</f>
        <v>765463.7899392352</v>
      </c>
      <c r="W456" s="18">
        <f t="shared" ca="1" si="42"/>
        <v>-12683.289031479508</v>
      </c>
      <c r="X456" s="18">
        <f ca="1">'Metrics and Escenarios'!$N$13-W456</f>
        <v>15591.335787286283</v>
      </c>
    </row>
    <row r="457" spans="1:24" x14ac:dyDescent="0.25">
      <c r="A457">
        <v>452</v>
      </c>
      <c r="B457" s="18">
        <f t="shared" ca="1" si="41"/>
        <v>-316.35002679278756</v>
      </c>
      <c r="C457" s="23">
        <f t="shared" ca="1" si="43"/>
        <v>1.025483400384994</v>
      </c>
      <c r="D457" s="23">
        <f t="shared" ca="1" si="40"/>
        <v>1.0443788816154371</v>
      </c>
      <c r="E457" s="23">
        <f t="shared" ca="1" si="40"/>
        <v>1.0577482434418013</v>
      </c>
      <c r="F457" s="23">
        <f t="shared" ca="1" si="40"/>
        <v>1.0665878064979739</v>
      </c>
      <c r="G457" s="23">
        <f t="shared" ca="1" si="40"/>
        <v>1.0717741762621127</v>
      </c>
      <c r="H457" s="23">
        <f t="shared" ca="1" si="40"/>
        <v>1.0740569921237817</v>
      </c>
      <c r="I457" s="23">
        <f t="shared" ca="1" si="40"/>
        <v>1.0740566296329188</v>
      </c>
      <c r="J457" s="23">
        <f t="shared" ca="1" si="40"/>
        <v>1.0722808270633835</v>
      </c>
      <c r="K457" s="23">
        <f t="shared" ca="1" si="40"/>
        <v>1.0691324550141259</v>
      </c>
      <c r="L457" s="23">
        <f t="shared" ca="1" si="40"/>
        <v>1.0649333370094725</v>
      </c>
      <c r="M457" s="24">
        <f ca="1">C457*'Balance y flujos'!D$12</f>
        <v>7764.813163772551</v>
      </c>
      <c r="N457" s="24">
        <f ca="1">D457*'Balance y flujos'!E$12</f>
        <v>7907.8870363860715</v>
      </c>
      <c r="O457" s="24">
        <f ca="1">E457*'Balance y flujos'!F$12</f>
        <v>8009.1179258003876</v>
      </c>
      <c r="P457" s="24">
        <f ca="1">F457*'Balance y flujos'!G$12</f>
        <v>8076.0498288958433</v>
      </c>
      <c r="Q457" s="24">
        <f ca="1">G457*'Balance y flujos'!H$12</f>
        <v>-1063658.8559855416</v>
      </c>
      <c r="R457" s="24">
        <f ca="1">H457*'Balance y flujos'!I$12</f>
        <v>27220.666687978177</v>
      </c>
      <c r="S457" s="24">
        <f ca="1">I457*'Balance y flujos'!J$12</f>
        <v>27220.657501088626</v>
      </c>
      <c r="T457" s="24">
        <f ca="1">J457*'Balance y flujos'!K$12</f>
        <v>27175.651947190228</v>
      </c>
      <c r="U457" s="24">
        <f ca="1">K457*'Balance y flujos'!L$12</f>
        <v>27095.860291076035</v>
      </c>
      <c r="V457" s="24">
        <f ca="1">L457*'Balance y flujos'!M$12</f>
        <v>1091922.7757675885</v>
      </c>
      <c r="W457" s="18">
        <f t="shared" ca="1" si="42"/>
        <v>168734.62416423473</v>
      </c>
      <c r="X457" s="18">
        <f ca="1">'Metrics and Escenarios'!$N$13-W457</f>
        <v>-165826.57740842795</v>
      </c>
    </row>
    <row r="458" spans="1:24" x14ac:dyDescent="0.25">
      <c r="A458">
        <v>453</v>
      </c>
      <c r="B458" s="18">
        <f t="shared" ca="1" si="41"/>
        <v>148.02479368084573</v>
      </c>
      <c r="C458" s="23">
        <f t="shared" ca="1" si="43"/>
        <v>0.97895131157895865</v>
      </c>
      <c r="D458" s="23">
        <f t="shared" ca="1" si="40"/>
        <v>0.95175024428841648</v>
      </c>
      <c r="E458" s="23">
        <f t="shared" ca="1" si="40"/>
        <v>0.92019461231837685</v>
      </c>
      <c r="F458" s="23">
        <f t="shared" ca="1" si="40"/>
        <v>0.88578117367255782</v>
      </c>
      <c r="G458" s="23">
        <f t="shared" ca="1" si="40"/>
        <v>0.84969992074112122</v>
      </c>
      <c r="H458" s="23">
        <f t="shared" ca="1" si="40"/>
        <v>0.81287183018350517</v>
      </c>
      <c r="I458" s="23">
        <f t="shared" ca="1" si="40"/>
        <v>0.77598689109723551</v>
      </c>
      <c r="J458" s="23">
        <f t="shared" ca="1" si="40"/>
        <v>0.73955112661038469</v>
      </c>
      <c r="K458" s="23">
        <f t="shared" ca="1" si="40"/>
        <v>0.70392053295084833</v>
      </c>
      <c r="L458" s="23">
        <f t="shared" ca="1" si="40"/>
        <v>0.66934034076122151</v>
      </c>
      <c r="M458" s="24">
        <f ca="1">C458*'Balance y flujos'!D$12</f>
        <v>7412.4788641014984</v>
      </c>
      <c r="N458" s="24">
        <f ca="1">D458*'Balance y flujos'!E$12</f>
        <v>7206.5162855878234</v>
      </c>
      <c r="O458" s="24">
        <f ca="1">E458*'Balance y flujos'!F$12</f>
        <v>6967.5815681461399</v>
      </c>
      <c r="P458" s="24">
        <f ca="1">F458*'Balance y flujos'!G$12</f>
        <v>6707.0079486146924</v>
      </c>
      <c r="Q458" s="24">
        <f ca="1">G458*'Balance y flujos'!H$12</f>
        <v>-843266.11486249836</v>
      </c>
      <c r="R458" s="24">
        <f ca="1">H458*'Balance y flujos'!I$12</f>
        <v>20601.246779018162</v>
      </c>
      <c r="S458" s="24">
        <f ca="1">I458*'Balance y flujos'!J$12</f>
        <v>19666.44290917099</v>
      </c>
      <c r="T458" s="24">
        <f ca="1">J458*'Balance y flujos'!K$12</f>
        <v>18743.022822628751</v>
      </c>
      <c r="U458" s="24">
        <f ca="1">K458*'Balance y flujos'!L$12</f>
        <v>17840.008810324598</v>
      </c>
      <c r="V458" s="24">
        <f ca="1">L458*'Balance y flujos'!M$12</f>
        <v>686303.95670552249</v>
      </c>
      <c r="W458" s="18">
        <f t="shared" ca="1" si="42"/>
        <v>-51817.852169383201</v>
      </c>
      <c r="X458" s="18">
        <f ca="1">'Metrics and Escenarios'!$N$13-W458</f>
        <v>54725.898925189977</v>
      </c>
    </row>
    <row r="459" spans="1:24" x14ac:dyDescent="0.25">
      <c r="A459">
        <v>454</v>
      </c>
      <c r="B459" s="18">
        <f t="shared" ca="1" si="41"/>
        <v>6.7320424076194261</v>
      </c>
      <c r="C459" s="23">
        <f t="shared" ca="1" si="43"/>
        <v>0.9928813630164699</v>
      </c>
      <c r="D459" s="23">
        <f t="shared" ca="1" si="40"/>
        <v>0.97902893933445667</v>
      </c>
      <c r="E459" s="23">
        <f t="shared" ca="1" si="40"/>
        <v>0.96003813553002171</v>
      </c>
      <c r="F459" s="23">
        <f t="shared" ca="1" si="40"/>
        <v>0.93728466265995325</v>
      </c>
      <c r="G459" s="23">
        <f t="shared" ca="1" si="40"/>
        <v>0.91189935567705938</v>
      </c>
      <c r="H459" s="23">
        <f t="shared" ca="1" si="40"/>
        <v>0.88478891057445963</v>
      </c>
      <c r="I459" s="23">
        <f t="shared" ca="1" si="40"/>
        <v>0.85665952534722623</v>
      </c>
      <c r="J459" s="23">
        <f t="shared" ca="1" si="40"/>
        <v>0.82805337718574323</v>
      </c>
      <c r="K459" s="23">
        <f t="shared" ca="1" si="40"/>
        <v>0.79937402018132797</v>
      </c>
      <c r="L459" s="23">
        <f t="shared" ca="1" si="40"/>
        <v>0.77092062120439198</v>
      </c>
      <c r="M459" s="24">
        <f ca="1">C459*'Balance y flujos'!D$12</f>
        <v>7517.9552147995291</v>
      </c>
      <c r="N459" s="24">
        <f ca="1">D459*'Balance y flujos'!E$12</f>
        <v>7413.0666503275252</v>
      </c>
      <c r="O459" s="24">
        <f ca="1">E459*'Balance y flujos'!F$12</f>
        <v>7269.2710088613267</v>
      </c>
      <c r="P459" s="24">
        <f ca="1">F459*'Balance y flujos'!G$12</f>
        <v>7096.9849771257377</v>
      </c>
      <c r="Q459" s="24">
        <f ca="1">G459*'Balance y flujos'!H$12</f>
        <v>-904994.58460193663</v>
      </c>
      <c r="R459" s="24">
        <f ca="1">H459*'Balance y flujos'!I$12</f>
        <v>22423.897614914484</v>
      </c>
      <c r="S459" s="24">
        <f ca="1">I459*'Balance y flujos'!J$12</f>
        <v>21710.992596816515</v>
      </c>
      <c r="T459" s="24">
        <f ca="1">J459*'Balance y flujos'!K$12</f>
        <v>20986.004602659024</v>
      </c>
      <c r="U459" s="24">
        <f ca="1">K459*'Balance y flujos'!L$12</f>
        <v>20259.161219516882</v>
      </c>
      <c r="V459" s="24">
        <f ca="1">L459*'Balance y flujos'!M$12</f>
        <v>790458.66567184543</v>
      </c>
      <c r="W459" s="18">
        <f t="shared" ca="1" si="42"/>
        <v>141.41495492984541</v>
      </c>
      <c r="X459" s="18">
        <f ca="1">'Metrics and Escenarios'!$N$13-W459</f>
        <v>2766.6318008769304</v>
      </c>
    </row>
    <row r="460" spans="1:24" x14ac:dyDescent="0.25">
      <c r="A460">
        <v>455</v>
      </c>
      <c r="B460" s="18">
        <f t="shared" ca="1" si="41"/>
        <v>91.857669574199335</v>
      </c>
      <c r="C460" s="23">
        <f t="shared" ca="1" si="43"/>
        <v>0.98446527022417718</v>
      </c>
      <c r="D460" s="23">
        <f t="shared" ca="1" si="40"/>
        <v>0.96250193519948557</v>
      </c>
      <c r="E460" s="23">
        <f t="shared" ca="1" si="40"/>
        <v>0.93583138875684624</v>
      </c>
      <c r="F460" s="23">
        <f t="shared" ca="1" si="40"/>
        <v>0.90590712289908049</v>
      </c>
      <c r="G460" s="23">
        <f t="shared" ca="1" si="40"/>
        <v>0.8739007534337816</v>
      </c>
      <c r="H460" s="23">
        <f t="shared" ca="1" si="40"/>
        <v>0.8407326559372742</v>
      </c>
      <c r="I460" s="23">
        <f t="shared" ca="1" si="40"/>
        <v>0.8071040659128299</v>
      </c>
      <c r="J460" s="23">
        <f t="shared" ca="1" si="40"/>
        <v>0.77353979431994746</v>
      </c>
      <c r="K460" s="23">
        <f t="shared" ca="1" si="40"/>
        <v>0.7404187334321618</v>
      </c>
      <c r="L460" s="23">
        <f t="shared" ca="1" si="40"/>
        <v>0.70801110985778293</v>
      </c>
      <c r="M460" s="24">
        <f ca="1">C460*'Balance y flujos'!D$12</f>
        <v>7454.2297677795268</v>
      </c>
      <c r="N460" s="24">
        <f ca="1">D460*'Balance y flujos'!E$12</f>
        <v>7287.9265464343089</v>
      </c>
      <c r="O460" s="24">
        <f ca="1">E460*'Balance y flujos'!F$12</f>
        <v>7085.9809956578993</v>
      </c>
      <c r="P460" s="24">
        <f ca="1">F460*'Balance y flujos'!G$12</f>
        <v>6859.3987483378778</v>
      </c>
      <c r="Q460" s="24">
        <f ca="1">G460*'Balance y flujos'!H$12</f>
        <v>-867283.70232252439</v>
      </c>
      <c r="R460" s="24">
        <f ca="1">H460*'Balance y flujos'!I$12</f>
        <v>21307.345484260593</v>
      </c>
      <c r="S460" s="24">
        <f ca="1">I460*'Balance y flujos'!J$12</f>
        <v>20455.069816437775</v>
      </c>
      <c r="T460" s="24">
        <f ca="1">J460*'Balance y flujos'!K$12</f>
        <v>19604.424220948429</v>
      </c>
      <c r="U460" s="24">
        <f ca="1">K460*'Balance y flujos'!L$12</f>
        <v>18765.011261124098</v>
      </c>
      <c r="V460" s="24">
        <f ca="1">L460*'Balance y flujos'!M$12</f>
        <v>725954.78935910598</v>
      </c>
      <c r="W460" s="18">
        <f t="shared" ca="1" si="42"/>
        <v>-32509.526122437906</v>
      </c>
      <c r="X460" s="18">
        <f ca="1">'Metrics and Escenarios'!$N$13-W460</f>
        <v>35417.572878244682</v>
      </c>
    </row>
    <row r="461" spans="1:24" x14ac:dyDescent="0.25">
      <c r="A461">
        <v>456</v>
      </c>
      <c r="B461" s="18">
        <f t="shared" ca="1" si="41"/>
        <v>-34.266217491730359</v>
      </c>
      <c r="C461" s="23">
        <f t="shared" ca="1" si="43"/>
        <v>0.99696035970830399</v>
      </c>
      <c r="D461" s="23">
        <f t="shared" ca="1" si="40"/>
        <v>0.98708963821508999</v>
      </c>
      <c r="E461" s="23">
        <f t="shared" ca="1" si="40"/>
        <v>0.9719190179789835</v>
      </c>
      <c r="F461" s="23">
        <f t="shared" ca="1" si="40"/>
        <v>0.95278220588010276</v>
      </c>
      <c r="G461" s="23">
        <f t="shared" ca="1" si="40"/>
        <v>0.93078541158258676</v>
      </c>
      <c r="H461" s="23">
        <f t="shared" ca="1" si="40"/>
        <v>0.90682369929105711</v>
      </c>
      <c r="I461" s="23">
        <f t="shared" ca="1" si="40"/>
        <v>0.88160079039597039</v>
      </c>
      <c r="J461" s="23">
        <f t="shared" ca="1" si="40"/>
        <v>0.85566267347139746</v>
      </c>
      <c r="K461" s="23">
        <f t="shared" ca="1" si="40"/>
        <v>0.82942059649590749</v>
      </c>
      <c r="L461" s="23">
        <f t="shared" ca="1" si="40"/>
        <v>0.80318387478822606</v>
      </c>
      <c r="M461" s="24">
        <f ca="1">C461*'Balance y flujos'!D$12</f>
        <v>7548.840792465483</v>
      </c>
      <c r="N461" s="24">
        <f ca="1">D461*'Balance y flujos'!E$12</f>
        <v>7474.1011056429898</v>
      </c>
      <c r="O461" s="24">
        <f ca="1">E461*'Balance y flujos'!F$12</f>
        <v>7359.2313460079822</v>
      </c>
      <c r="P461" s="24">
        <f ca="1">F461*'Balance y flujos'!G$12</f>
        <v>7214.330150686591</v>
      </c>
      <c r="Q461" s="24">
        <f ca="1">G461*'Balance y flujos'!H$12</f>
        <v>-923737.63800205826</v>
      </c>
      <c r="R461" s="24">
        <f ca="1">H461*'Balance y flujos'!I$12</f>
        <v>22982.34250526291</v>
      </c>
      <c r="S461" s="24">
        <f ca="1">I461*'Balance y flujos'!J$12</f>
        <v>22343.098590862443</v>
      </c>
      <c r="T461" s="24">
        <f ca="1">J461*'Balance y flujos'!K$12</f>
        <v>21685.728599795679</v>
      </c>
      <c r="U461" s="24">
        <f ca="1">K461*'Balance y flujos'!L$12</f>
        <v>21020.65511134177</v>
      </c>
      <c r="V461" s="24">
        <f ca="1">L461*'Balance y flujos'!M$12</f>
        <v>823539.59213385591</v>
      </c>
      <c r="W461" s="18">
        <f t="shared" ca="1" si="42"/>
        <v>17430.28233386355</v>
      </c>
      <c r="X461" s="18">
        <f ca="1">'Metrics and Escenarios'!$N$13-W461</f>
        <v>-14522.235578056774</v>
      </c>
    </row>
    <row r="462" spans="1:24" x14ac:dyDescent="0.25">
      <c r="A462">
        <v>457</v>
      </c>
      <c r="B462" s="18">
        <f t="shared" ca="1" si="41"/>
        <v>-17.782247753351232</v>
      </c>
      <c r="C462" s="23">
        <f t="shared" ca="1" si="43"/>
        <v>0.99531832700100986</v>
      </c>
      <c r="D462" s="23">
        <f t="shared" ca="1" si="40"/>
        <v>0.98384076544467758</v>
      </c>
      <c r="E462" s="23">
        <f t="shared" ca="1" si="40"/>
        <v>0.96712455740694703</v>
      </c>
      <c r="F462" s="23">
        <f t="shared" ca="1" si="40"/>
        <v>0.94652061850925451</v>
      </c>
      <c r="G462" s="23">
        <f t="shared" ca="1" si="40"/>
        <v>0.92314541990065324</v>
      </c>
      <c r="H462" s="23">
        <f t="shared" ca="1" si="40"/>
        <v>0.89789907337004327</v>
      </c>
      <c r="I462" s="23">
        <f t="shared" ca="1" si="40"/>
        <v>0.87148665845543527</v>
      </c>
      <c r="J462" s="23">
        <f t="shared" ca="1" si="40"/>
        <v>0.8444529739660136</v>
      </c>
      <c r="K462" s="23">
        <f t="shared" ca="1" si="40"/>
        <v>0.8172064925186554</v>
      </c>
      <c r="L462" s="23">
        <f t="shared" ca="1" si="40"/>
        <v>0.79005274004839521</v>
      </c>
      <c r="M462" s="24">
        <f ca="1">C462*'Balance y flujos'!D$12</f>
        <v>7536.4075564168497</v>
      </c>
      <c r="N462" s="24">
        <f ca="1">D462*'Balance y flujos'!E$12</f>
        <v>7449.5011071977196</v>
      </c>
      <c r="O462" s="24">
        <f ca="1">E462*'Balance y flujos'!F$12</f>
        <v>7322.9283785011839</v>
      </c>
      <c r="P462" s="24">
        <f ca="1">F462*'Balance y flujos'!G$12</f>
        <v>7166.9183095733933</v>
      </c>
      <c r="Q462" s="24">
        <f ca="1">G462*'Balance y flujos'!H$12</f>
        <v>-916155.49524089787</v>
      </c>
      <c r="R462" s="24">
        <f ca="1">H462*'Balance y flujos'!I$12</f>
        <v>22756.158727965911</v>
      </c>
      <c r="S462" s="24">
        <f ca="1">I462*'Balance y flujos'!J$12</f>
        <v>22086.768231849415</v>
      </c>
      <c r="T462" s="24">
        <f ca="1">J462*'Balance y flujos'!K$12</f>
        <v>21401.632414820346</v>
      </c>
      <c r="U462" s="24">
        <f ca="1">K462*'Balance y flujos'!L$12</f>
        <v>20711.103517995063</v>
      </c>
      <c r="V462" s="24">
        <f ca="1">L462*'Balance y flujos'!M$12</f>
        <v>810075.66477258224</v>
      </c>
      <c r="W462" s="18">
        <f t="shared" ca="1" si="42"/>
        <v>10351.587776004337</v>
      </c>
      <c r="X462" s="18">
        <f ca="1">'Metrics and Escenarios'!$N$13-W462</f>
        <v>-7443.541020197561</v>
      </c>
    </row>
    <row r="463" spans="1:24" x14ac:dyDescent="0.25">
      <c r="A463">
        <v>458</v>
      </c>
      <c r="B463" s="18">
        <f t="shared" ca="1" si="41"/>
        <v>124.58716404631693</v>
      </c>
      <c r="C463" s="23">
        <f t="shared" ca="1" si="43"/>
        <v>0.98124843230775449</v>
      </c>
      <c r="D463" s="23">
        <f t="shared" ca="1" si="40"/>
        <v>0.95622207094791412</v>
      </c>
      <c r="E463" s="23">
        <f t="shared" ca="1" si="40"/>
        <v>0.9266875666413158</v>
      </c>
      <c r="F463" s="23">
        <f t="shared" ca="1" si="40"/>
        <v>0.89412446639915222</v>
      </c>
      <c r="G463" s="23">
        <f t="shared" ca="1" si="40"/>
        <v>0.85971597025164215</v>
      </c>
      <c r="H463" s="23">
        <f t="shared" ca="1" si="40"/>
        <v>0.82438365678920511</v>
      </c>
      <c r="I463" s="23">
        <f t="shared" ca="1" si="40"/>
        <v>0.78882300535644345</v>
      </c>
      <c r="J463" s="23">
        <f t="shared" ca="1" si="40"/>
        <v>0.75354860392256651</v>
      </c>
      <c r="K463" s="23">
        <f t="shared" ca="1" si="40"/>
        <v>0.71892665093420394</v>
      </c>
      <c r="L463" s="23">
        <f t="shared" ca="1" si="40"/>
        <v>0.68521337834407092</v>
      </c>
      <c r="M463" s="24">
        <f ca="1">C463*'Balance y flujos'!D$12</f>
        <v>7429.8723326520694</v>
      </c>
      <c r="N463" s="24">
        <f ca="1">D463*'Balance y flujos'!E$12</f>
        <v>7240.3763154027774</v>
      </c>
      <c r="O463" s="24">
        <f ca="1">E463*'Balance y flujos'!F$12</f>
        <v>7016.7452866223257</v>
      </c>
      <c r="P463" s="24">
        <f ca="1">F463*'Balance y flujos'!G$12</f>
        <v>6770.1821639831187</v>
      </c>
      <c r="Q463" s="24">
        <f ca="1">G463*'Balance y flujos'!H$12</f>
        <v>-853206.32428330253</v>
      </c>
      <c r="R463" s="24">
        <f ca="1">H463*'Balance y flujos'!I$12</f>
        <v>20893.00000747947</v>
      </c>
      <c r="S463" s="24">
        <f ca="1">I463*'Balance y flujos'!J$12</f>
        <v>19991.7585957509</v>
      </c>
      <c r="T463" s="24">
        <f ca="1">J463*'Balance y flujos'!K$12</f>
        <v>19097.771841704573</v>
      </c>
      <c r="U463" s="24">
        <f ca="1">K463*'Balance y flujos'!L$12</f>
        <v>18220.320599085171</v>
      </c>
      <c r="V463" s="24">
        <f ca="1">L463*'Balance y flujos'!M$12</f>
        <v>702579.27709881577</v>
      </c>
      <c r="W463" s="18">
        <f t="shared" ca="1" si="42"/>
        <v>-43967.020041806274</v>
      </c>
      <c r="X463" s="18">
        <f ca="1">'Metrics and Escenarios'!$N$13-W463</f>
        <v>46875.06679761305</v>
      </c>
    </row>
    <row r="464" spans="1:24" x14ac:dyDescent="0.25">
      <c r="A464">
        <v>459</v>
      </c>
      <c r="B464" s="18">
        <f t="shared" ca="1" si="41"/>
        <v>266.61563317619436</v>
      </c>
      <c r="C464" s="23">
        <f t="shared" ca="1" si="43"/>
        <v>0.96741041329023048</v>
      </c>
      <c r="D464" s="23">
        <f t="shared" ca="1" si="40"/>
        <v>0.92944207246034027</v>
      </c>
      <c r="E464" s="23">
        <f t="shared" ca="1" si="40"/>
        <v>0.88803213549045146</v>
      </c>
      <c r="F464" s="23">
        <f t="shared" ca="1" si="40"/>
        <v>0.84474398235738157</v>
      </c>
      <c r="G464" s="23">
        <f t="shared" ca="1" si="40"/>
        <v>0.80078126548884931</v>
      </c>
      <c r="H464" s="23">
        <f t="shared" ca="1" si="40"/>
        <v>0.75704215815127829</v>
      </c>
      <c r="I464" s="23">
        <f t="shared" ca="1" si="40"/>
        <v>0.7141707214837133</v>
      </c>
      <c r="J464" s="23">
        <f t="shared" ca="1" si="40"/>
        <v>0.67261341553534504</v>
      </c>
      <c r="K464" s="23">
        <f t="shared" ca="1" si="40"/>
        <v>0.63266035547356436</v>
      </c>
      <c r="L464" s="23">
        <f t="shared" ca="1" si="40"/>
        <v>0.594488767460993</v>
      </c>
      <c r="M464" s="24">
        <f ca="1">C464*'Balance y flujos'!D$12</f>
        <v>7325.0928382326902</v>
      </c>
      <c r="N464" s="24">
        <f ca="1">D464*'Balance y flujos'!E$12</f>
        <v>7037.6020094471123</v>
      </c>
      <c r="O464" s="24">
        <f ca="1">E464*'Balance y flujos'!F$12</f>
        <v>6724.0519085151336</v>
      </c>
      <c r="P464" s="24">
        <f ca="1">F464*'Balance y flujos'!G$12</f>
        <v>6396.2802242958933</v>
      </c>
      <c r="Q464" s="24">
        <f ca="1">G464*'Balance y flujos'!H$12</f>
        <v>-794717.86464858626</v>
      </c>
      <c r="R464" s="24">
        <f ca="1">H464*'Balance y flujos'!I$12</f>
        <v>19186.311719861409</v>
      </c>
      <c r="S464" s="24">
        <f ca="1">I464*'Balance y flujos'!J$12</f>
        <v>18099.787358007005</v>
      </c>
      <c r="T464" s="24">
        <f ca="1">J464*'Balance y flujos'!K$12</f>
        <v>17046.568039138223</v>
      </c>
      <c r="U464" s="24">
        <f ca="1">K464*'Balance y flujos'!L$12</f>
        <v>16034.006378926835</v>
      </c>
      <c r="V464" s="24">
        <f ca="1">L464*'Balance y flujos'!M$12</f>
        <v>609555.36141966598</v>
      </c>
      <c r="W464" s="18">
        <f t="shared" ca="1" si="42"/>
        <v>-87312.802752495976</v>
      </c>
      <c r="X464" s="18">
        <f ca="1">'Metrics and Escenarios'!$N$13-W464</f>
        <v>90220.849508302752</v>
      </c>
    </row>
    <row r="465" spans="1:24" x14ac:dyDescent="0.25">
      <c r="A465">
        <v>460</v>
      </c>
      <c r="B465" s="18">
        <f t="shared" ca="1" si="41"/>
        <v>-57.629704340459043</v>
      </c>
      <c r="C465" s="23">
        <f t="shared" ca="1" si="43"/>
        <v>0.99929232982047145</v>
      </c>
      <c r="D465" s="23">
        <f t="shared" ca="1" si="40"/>
        <v>0.99171280228268743</v>
      </c>
      <c r="E465" s="23">
        <f t="shared" ca="1" si="40"/>
        <v>0.97875517261221967</v>
      </c>
      <c r="F465" s="23">
        <f t="shared" ca="1" si="40"/>
        <v>0.96172806789252197</v>
      </c>
      <c r="G465" s="23">
        <f t="shared" ca="1" si="40"/>
        <v>0.94172236491119354</v>
      </c>
      <c r="H465" s="23">
        <f t="shared" ca="1" si="40"/>
        <v>0.91962515378819643</v>
      </c>
      <c r="I465" s="23">
        <f t="shared" ca="1" si="40"/>
        <v>0.896137423574625</v>
      </c>
      <c r="J465" s="23">
        <f t="shared" ca="1" si="40"/>
        <v>0.87180608091496681</v>
      </c>
      <c r="K465" s="23">
        <f t="shared" ca="1" si="40"/>
        <v>0.84704559017407965</v>
      </c>
      <c r="L465" s="23">
        <f t="shared" ca="1" si="40"/>
        <v>0.82216997784196477</v>
      </c>
      <c r="M465" s="24">
        <f ca="1">C465*'Balance y flujos'!D$12</f>
        <v>7566.498135546497</v>
      </c>
      <c r="N465" s="24">
        <f ca="1">D465*'Balance y flujos'!E$12</f>
        <v>7509.107040597065</v>
      </c>
      <c r="O465" s="24">
        <f ca="1">E465*'Balance y flujos'!F$12</f>
        <v>7410.9937279888209</v>
      </c>
      <c r="P465" s="24">
        <f ca="1">F465*'Balance y flujos'!G$12</f>
        <v>7282.0669342261845</v>
      </c>
      <c r="Q465" s="24">
        <f ca="1">G465*'Balance y flujos'!H$12</f>
        <v>-934591.77828937583</v>
      </c>
      <c r="R465" s="24">
        <f ca="1">H465*'Balance y flujos'!I$12</f>
        <v>23306.779782375099</v>
      </c>
      <c r="S465" s="24">
        <f ca="1">I465*'Balance y flujos'!J$12</f>
        <v>22711.511858895021</v>
      </c>
      <c r="T465" s="24">
        <f ca="1">J465*'Balance y flujos'!K$12</f>
        <v>22094.863605155791</v>
      </c>
      <c r="U465" s="24">
        <f ca="1">K465*'Balance y flujos'!L$12</f>
        <v>21467.339115830757</v>
      </c>
      <c r="V465" s="24">
        <f ca="1">L465*'Balance y flujos'!M$12</f>
        <v>843006.87485191342</v>
      </c>
      <c r="W465" s="18">
        <f t="shared" ca="1" si="42"/>
        <v>27764.256763152895</v>
      </c>
      <c r="X465" s="18">
        <f ca="1">'Metrics and Escenarios'!$N$13-W465</f>
        <v>-24856.210007346119</v>
      </c>
    </row>
    <row r="466" spans="1:24" x14ac:dyDescent="0.25">
      <c r="A466">
        <v>461</v>
      </c>
      <c r="B466" s="18">
        <f t="shared" ca="1" si="41"/>
        <v>108.86855620878148</v>
      </c>
      <c r="C466" s="23">
        <f t="shared" ca="1" si="43"/>
        <v>0.98279203108098734</v>
      </c>
      <c r="D466" s="23">
        <f t="shared" ca="1" si="40"/>
        <v>0.95923289701543957</v>
      </c>
      <c r="E466" s="23">
        <f t="shared" ca="1" si="40"/>
        <v>0.93106775763462124</v>
      </c>
      <c r="F466" s="23">
        <f t="shared" ca="1" si="40"/>
        <v>0.89976393347328754</v>
      </c>
      <c r="G466" s="23">
        <f t="shared" ca="1" si="40"/>
        <v>0.86649936079289147</v>
      </c>
      <c r="H466" s="23">
        <f t="shared" ca="1" si="40"/>
        <v>0.83219533353753006</v>
      </c>
      <c r="I466" s="23">
        <f t="shared" ca="1" si="40"/>
        <v>0.7975503706507503</v>
      </c>
      <c r="J466" s="23">
        <f t="shared" ca="1" si="40"/>
        <v>0.76308422091192385</v>
      </c>
      <c r="K466" s="23">
        <f t="shared" ca="1" si="40"/>
        <v>0.7291694044131557</v>
      </c>
      <c r="L466" s="23">
        <f t="shared" ca="1" si="40"/>
        <v>0.69606907341713753</v>
      </c>
      <c r="M466" s="24">
        <f ca="1">C466*'Balance y flujos'!D$12</f>
        <v>7441.5602410760202</v>
      </c>
      <c r="N466" s="24">
        <f ca="1">D466*'Balance y flujos'!E$12</f>
        <v>7263.1738583704882</v>
      </c>
      <c r="O466" s="24">
        <f ca="1">E466*'Balance y flujos'!F$12</f>
        <v>7049.9114643214361</v>
      </c>
      <c r="P466" s="24">
        <f ca="1">F466*'Balance y flujos'!G$12</f>
        <v>6812.8833994760262</v>
      </c>
      <c r="Q466" s="24">
        <f ca="1">G466*'Balance y flujos'!H$12</f>
        <v>-859938.35196470458</v>
      </c>
      <c r="R466" s="24">
        <f ca="1">H466*'Balance y flujos'!I$12</f>
        <v>21090.977443127391</v>
      </c>
      <c r="S466" s="24">
        <f ca="1">I466*'Balance y flujos'!J$12</f>
        <v>20212.943042649578</v>
      </c>
      <c r="T466" s="24">
        <f ca="1">J466*'Balance y flujos'!K$12</f>
        <v>19339.440443682823</v>
      </c>
      <c r="U466" s="24">
        <f ca="1">K466*'Balance y flujos'!L$12</f>
        <v>18479.910714379112</v>
      </c>
      <c r="V466" s="24">
        <f ca="1">L466*'Balance y flujos'!M$12</f>
        <v>713710.09654555831</v>
      </c>
      <c r="W466" s="18">
        <f t="shared" ca="1" si="42"/>
        <v>-38537.45481206337</v>
      </c>
      <c r="X466" s="18">
        <f ca="1">'Metrics and Escenarios'!$N$13-W466</f>
        <v>41445.501567870146</v>
      </c>
    </row>
    <row r="467" spans="1:24" x14ac:dyDescent="0.25">
      <c r="A467">
        <v>462</v>
      </c>
      <c r="B467" s="18">
        <f t="shared" ca="1" si="41"/>
        <v>-159.1729040578083</v>
      </c>
      <c r="C467" s="23">
        <f t="shared" ca="1" si="43"/>
        <v>1.0094911573282375</v>
      </c>
      <c r="D467" s="23">
        <f t="shared" ca="1" si="40"/>
        <v>1.0120590434577355</v>
      </c>
      <c r="E467" s="23">
        <f t="shared" ca="1" si="40"/>
        <v>1.0090297374534727</v>
      </c>
      <c r="F467" s="23">
        <f t="shared" ca="1" si="40"/>
        <v>1.0015950085775709</v>
      </c>
      <c r="G467" s="23">
        <f t="shared" ca="1" si="40"/>
        <v>0.99076968593203785</v>
      </c>
      <c r="H467" s="23">
        <f t="shared" ca="1" si="40"/>
        <v>0.97739616906476656</v>
      </c>
      <c r="I467" s="23">
        <f t="shared" ca="1" si="40"/>
        <v>0.9621535136580317</v>
      </c>
      <c r="J467" s="23">
        <f t="shared" ca="1" si="40"/>
        <v>0.94558291129783179</v>
      </c>
      <c r="K467" s="23">
        <f t="shared" ca="1" si="40"/>
        <v>0.92810363149437347</v>
      </c>
      <c r="L467" s="23">
        <f t="shared" ca="1" si="40"/>
        <v>0.91004164217168459</v>
      </c>
      <c r="M467" s="24">
        <f ca="1">C467*'Balance y flujos'!D$12</f>
        <v>7643.7221940321015</v>
      </c>
      <c r="N467" s="24">
        <f ca="1">D467*'Balance y flujos'!E$12</f>
        <v>7663.1658593453667</v>
      </c>
      <c r="O467" s="24">
        <f ca="1">E467*'Balance y flujos'!F$12</f>
        <v>7640.2283889483188</v>
      </c>
      <c r="P467" s="24">
        <f ca="1">F467*'Balance y flujos'!G$12</f>
        <v>7583.9336886898755</v>
      </c>
      <c r="Q467" s="24">
        <f ca="1">G467*'Balance y flujos'!H$12</f>
        <v>-983267.72003312269</v>
      </c>
      <c r="R467" s="24">
        <f ca="1">H467*'Balance y flujos'!I$12</f>
        <v>24770.915822270064</v>
      </c>
      <c r="S467" s="24">
        <f ca="1">I467*'Balance y flujos'!J$12</f>
        <v>24384.609280523142</v>
      </c>
      <c r="T467" s="24">
        <f ca="1">J467*'Balance y flujos'!K$12</f>
        <v>23964.647540155791</v>
      </c>
      <c r="U467" s="24">
        <f ca="1">K467*'Balance y flujos'!L$12</f>
        <v>23521.65647639945</v>
      </c>
      <c r="V467" s="24">
        <f ca="1">L467*'Balance y flujos'!M$12</f>
        <v>933105.53952107299</v>
      </c>
      <c r="W467" s="18">
        <f t="shared" ca="1" si="42"/>
        <v>77010.698738314444</v>
      </c>
      <c r="X467" s="18">
        <f ca="1">'Metrics and Escenarios'!$N$13-W467</f>
        <v>-74102.651982507668</v>
      </c>
    </row>
    <row r="468" spans="1:24" x14ac:dyDescent="0.25">
      <c r="A468">
        <v>463</v>
      </c>
      <c r="B468" s="18">
        <f t="shared" ca="1" si="41"/>
        <v>60.673039586454728</v>
      </c>
      <c r="C468" s="23">
        <f t="shared" ca="1" si="43"/>
        <v>0.98754008059230147</v>
      </c>
      <c r="D468" s="23">
        <f t="shared" ca="1" si="40"/>
        <v>0.96852374782135109</v>
      </c>
      <c r="E468" s="23">
        <f t="shared" ref="D468:L496" ca="1" si="44">EXP(-(E$4+($B468/10000))*E$3)</f>
        <v>0.94462753697217916</v>
      </c>
      <c r="F468" s="23">
        <f t="shared" ca="1" si="44"/>
        <v>0.9172780464403445</v>
      </c>
      <c r="G468" s="23">
        <f t="shared" ca="1" si="44"/>
        <v>0.88763367504629487</v>
      </c>
      <c r="H468" s="23">
        <f t="shared" ca="1" si="44"/>
        <v>0.85661150759393445</v>
      </c>
      <c r="I468" s="23">
        <f t="shared" ca="1" si="44"/>
        <v>0.8249162408933518</v>
      </c>
      <c r="J468" s="23">
        <f t="shared" ca="1" si="44"/>
        <v>0.79308057140975474</v>
      </c>
      <c r="K468" s="23">
        <f t="shared" ca="1" si="44"/>
        <v>0.76149381421231843</v>
      </c>
      <c r="L468" s="23">
        <f t="shared" ca="1" si="44"/>
        <v>0.73043804472725293</v>
      </c>
      <c r="M468" s="24">
        <f ca="1">C468*'Balance y flujos'!D$12</f>
        <v>7477.5117906904306</v>
      </c>
      <c r="N468" s="24">
        <f ca="1">D468*'Balance y flujos'!E$12</f>
        <v>7333.5228475528629</v>
      </c>
      <c r="O468" s="24">
        <f ca="1">E468*'Balance y flujos'!F$12</f>
        <v>7152.5841678079987</v>
      </c>
      <c r="P468" s="24">
        <f ca="1">F468*'Balance y flujos'!G$12</f>
        <v>6945.4977498081216</v>
      </c>
      <c r="Q468" s="24">
        <f ca="1">G468*'Balance y flujos'!H$12</f>
        <v>-880912.64022308891</v>
      </c>
      <c r="R468" s="24">
        <f ca="1">H468*'Balance y flujos'!I$12</f>
        <v>21709.775645326001</v>
      </c>
      <c r="S468" s="24">
        <f ca="1">I468*'Balance y flujos'!J$12</f>
        <v>20906.497703121884</v>
      </c>
      <c r="T468" s="24">
        <f ca="1">J468*'Balance y flujos'!K$12</f>
        <v>20099.661423337428</v>
      </c>
      <c r="U468" s="24">
        <f ca="1">K468*'Balance y flujos'!L$12</f>
        <v>19299.133522368818</v>
      </c>
      <c r="V468" s="24">
        <f ca="1">L468*'Balance y flujos'!M$12</f>
        <v>748950.10758568975</v>
      </c>
      <c r="W468" s="18">
        <f t="shared" ca="1" si="42"/>
        <v>-21038.347787385574</v>
      </c>
      <c r="X468" s="18">
        <f ca="1">'Metrics and Escenarios'!$N$13-W468</f>
        <v>23946.394543192349</v>
      </c>
    </row>
    <row r="469" spans="1:24" x14ac:dyDescent="0.25">
      <c r="A469">
        <v>464</v>
      </c>
      <c r="B469" s="18">
        <f t="shared" ca="1" si="41"/>
        <v>293.2404937331026</v>
      </c>
      <c r="C469" s="23">
        <f t="shared" ca="1" si="43"/>
        <v>0.96483812241854838</v>
      </c>
      <c r="D469" s="23">
        <f t="shared" ca="1" si="44"/>
        <v>0.92450597330423723</v>
      </c>
      <c r="E469" s="23">
        <f t="shared" ca="1" si="44"/>
        <v>0.88096726868244835</v>
      </c>
      <c r="F469" s="23">
        <f t="shared" ca="1" si="44"/>
        <v>0.83579524243460668</v>
      </c>
      <c r="G469" s="23">
        <f t="shared" ca="1" si="44"/>
        <v>0.79019156444462613</v>
      </c>
      <c r="H469" s="23">
        <f t="shared" ca="1" si="44"/>
        <v>0.74504455848465345</v>
      </c>
      <c r="I469" s="23">
        <f t="shared" ca="1" si="44"/>
        <v>0.70098370197691806</v>
      </c>
      <c r="J469" s="23">
        <f t="shared" ca="1" si="44"/>
        <v>0.65843832465973784</v>
      </c>
      <c r="K469" s="23">
        <f t="shared" ca="1" si="44"/>
        <v>0.61768050427904886</v>
      </c>
      <c r="L469" s="23">
        <f t="shared" ca="1" si="44"/>
        <v>0.57886944080080971</v>
      </c>
      <c r="M469" s="24">
        <f ca="1">C469*'Balance y flujos'!D$12</f>
        <v>7305.6158208436318</v>
      </c>
      <c r="N469" s="24">
        <f ca="1">D469*'Balance y flujos'!E$12</f>
        <v>7000.2265749051139</v>
      </c>
      <c r="O469" s="24">
        <f ca="1">E469*'Balance y flujos'!F$12</f>
        <v>6670.5577507642738</v>
      </c>
      <c r="P469" s="24">
        <f ca="1">F469*'Balance y flujos'!G$12</f>
        <v>6328.521649632029</v>
      </c>
      <c r="Q469" s="24">
        <f ca="1">G469*'Balance y flujos'!H$12</f>
        <v>-784208.34730118129</v>
      </c>
      <c r="R469" s="24">
        <f ca="1">H469*'Balance y flujos'!I$12</f>
        <v>18882.247164650773</v>
      </c>
      <c r="S469" s="24">
        <f ca="1">I469*'Balance y flujos'!J$12</f>
        <v>17765.578405191056</v>
      </c>
      <c r="T469" s="24">
        <f ca="1">J469*'Balance y flujos'!K$12</f>
        <v>16687.317620560585</v>
      </c>
      <c r="U469" s="24">
        <f ca="1">K469*'Balance y flujos'!L$12</f>
        <v>15654.360289946833</v>
      </c>
      <c r="V469" s="24">
        <f ca="1">L469*'Balance y flujos'!M$12</f>
        <v>593540.18194345396</v>
      </c>
      <c r="W469" s="18">
        <f t="shared" ca="1" si="42"/>
        <v>-94373.740081232972</v>
      </c>
      <c r="X469" s="18">
        <f ca="1">'Metrics and Escenarios'!$N$13-W469</f>
        <v>97281.786837039748</v>
      </c>
    </row>
    <row r="470" spans="1:24" x14ac:dyDescent="0.25">
      <c r="A470">
        <v>465</v>
      </c>
      <c r="B470" s="18">
        <f t="shared" ca="1" si="41"/>
        <v>-15.789263590511593</v>
      </c>
      <c r="C470" s="23">
        <f t="shared" ca="1" si="43"/>
        <v>0.99511998140037872</v>
      </c>
      <c r="D470" s="23">
        <f t="shared" ca="1" si="44"/>
        <v>0.98344868777746941</v>
      </c>
      <c r="E470" s="23">
        <f t="shared" ca="1" si="44"/>
        <v>0.96654649105780777</v>
      </c>
      <c r="F470" s="23">
        <f t="shared" ca="1" si="44"/>
        <v>0.94576635895367367</v>
      </c>
      <c r="G470" s="23">
        <f t="shared" ca="1" si="44"/>
        <v>0.92222597098758796</v>
      </c>
      <c r="H470" s="23">
        <f t="shared" ca="1" si="44"/>
        <v>0.89682601589404209</v>
      </c>
      <c r="I470" s="23">
        <f t="shared" ca="1" si="44"/>
        <v>0.87027170476080373</v>
      </c>
      <c r="J470" s="23">
        <f t="shared" ca="1" si="44"/>
        <v>0.84310766160279549</v>
      </c>
      <c r="K470" s="23">
        <f t="shared" ca="1" si="44"/>
        <v>0.81574199469811037</v>
      </c>
      <c r="L470" s="23">
        <f t="shared" ca="1" si="44"/>
        <v>0.7884797454469944</v>
      </c>
      <c r="M470" s="24">
        <f ca="1">C470*'Balance y flujos'!D$12</f>
        <v>7534.905711988964</v>
      </c>
      <c r="N470" s="24">
        <f ca="1">D470*'Balance y flujos'!E$12</f>
        <v>7446.5323513598232</v>
      </c>
      <c r="O470" s="24">
        <f ca="1">E470*'Balance y flujos'!F$12</f>
        <v>7318.5513430507372</v>
      </c>
      <c r="P470" s="24">
        <f ca="1">F470*'Balance y flujos'!G$12</f>
        <v>7161.2071644452744</v>
      </c>
      <c r="Q470" s="24">
        <f ca="1">G470*'Balance y flujos'!H$12</f>
        <v>-915243.00826307305</v>
      </c>
      <c r="R470" s="24">
        <f ca="1">H470*'Balance y flujos'!I$12</f>
        <v>22728.963392797046</v>
      </c>
      <c r="S470" s="24">
        <f ca="1">I470*'Balance y flujos'!J$12</f>
        <v>22055.97670979294</v>
      </c>
      <c r="T470" s="24">
        <f ca="1">J470*'Balance y flujos'!K$12</f>
        <v>21367.53711103394</v>
      </c>
      <c r="U470" s="24">
        <f ca="1">K470*'Balance y flujos'!L$12</f>
        <v>20673.987603913538</v>
      </c>
      <c r="V470" s="24">
        <f ca="1">L470*'Balance y flujos'!M$12</f>
        <v>808462.80453829537</v>
      </c>
      <c r="W470" s="18">
        <f t="shared" ca="1" si="42"/>
        <v>9507.457663604524</v>
      </c>
      <c r="X470" s="18">
        <f ca="1">'Metrics and Escenarios'!$N$13-W470</f>
        <v>-6599.4109077977482</v>
      </c>
    </row>
    <row r="471" spans="1:24" x14ac:dyDescent="0.25">
      <c r="A471">
        <v>466</v>
      </c>
      <c r="B471" s="18">
        <f t="shared" ca="1" si="41"/>
        <v>96.282505853784699</v>
      </c>
      <c r="C471" s="23">
        <f t="shared" ca="1" si="43"/>
        <v>0.98402975682069038</v>
      </c>
      <c r="D471" s="23">
        <f t="shared" ca="1" si="44"/>
        <v>0.96165052929181827</v>
      </c>
      <c r="E471" s="23">
        <f t="shared" ca="1" si="44"/>
        <v>0.93458994271430429</v>
      </c>
      <c r="F471" s="23">
        <f t="shared" ca="1" si="44"/>
        <v>0.90430514473417112</v>
      </c>
      <c r="G471" s="23">
        <f t="shared" ca="1" si="44"/>
        <v>0.87196945676017801</v>
      </c>
      <c r="H471" s="23">
        <f t="shared" ca="1" si="44"/>
        <v>0.83850355365593321</v>
      </c>
      <c r="I471" s="23">
        <f t="shared" ca="1" si="44"/>
        <v>0.8046080211680684</v>
      </c>
      <c r="J471" s="23">
        <f t="shared" ca="1" si="44"/>
        <v>0.77080640553686708</v>
      </c>
      <c r="K471" s="23">
        <f t="shared" ca="1" si="44"/>
        <v>0.73747598833924033</v>
      </c>
      <c r="L471" s="23">
        <f t="shared" ca="1" si="44"/>
        <v>0.70488519753788537</v>
      </c>
      <c r="M471" s="24">
        <f ca="1">C471*'Balance y flujos'!D$12</f>
        <v>7450.9321227790088</v>
      </c>
      <c r="N471" s="24">
        <f ca="1">D471*'Balance y flujos'!E$12</f>
        <v>7281.4798230674687</v>
      </c>
      <c r="O471" s="24">
        <f ca="1">E471*'Balance y flujos'!F$12</f>
        <v>7076.5809443556309</v>
      </c>
      <c r="P471" s="24">
        <f ca="1">F471*'Balance y flujos'!G$12</f>
        <v>6847.2687995368588</v>
      </c>
      <c r="Q471" s="24">
        <f ca="1">G471*'Balance y flujos'!H$12</f>
        <v>-865367.02915021661</v>
      </c>
      <c r="R471" s="24">
        <f ca="1">H471*'Balance y flujos'!I$12</f>
        <v>21250.85160110658</v>
      </c>
      <c r="S471" s="24">
        <f ca="1">I471*'Balance y flujos'!J$12</f>
        <v>20391.810601578902</v>
      </c>
      <c r="T471" s="24">
        <f ca="1">J471*'Balance y flujos'!K$12</f>
        <v>19535.149810429706</v>
      </c>
      <c r="U471" s="24">
        <f ca="1">K471*'Balance y flujos'!L$12</f>
        <v>18690.430969845787</v>
      </c>
      <c r="V471" s="24">
        <f ca="1">L471*'Balance y flujos'!M$12</f>
        <v>722749.65459758777</v>
      </c>
      <c r="W471" s="18">
        <f t="shared" ca="1" si="42"/>
        <v>-34092.869879929</v>
      </c>
      <c r="X471" s="18">
        <f ca="1">'Metrics and Escenarios'!$N$13-W471</f>
        <v>37000.916635735775</v>
      </c>
    </row>
    <row r="472" spans="1:24" x14ac:dyDescent="0.25">
      <c r="A472">
        <v>467</v>
      </c>
      <c r="B472" s="18">
        <f t="shared" ca="1" si="41"/>
        <v>-256.64563472668067</v>
      </c>
      <c r="C472" s="23">
        <f t="shared" ca="1" si="43"/>
        <v>1.0193790550300466</v>
      </c>
      <c r="D472" s="23">
        <f t="shared" ca="1" si="44"/>
        <v>1.0319822410586708</v>
      </c>
      <c r="E472" s="23">
        <f t="shared" ca="1" si="44"/>
        <v>1.0389712411111591</v>
      </c>
      <c r="F472" s="23">
        <f t="shared" ca="1" si="44"/>
        <v>1.0414175669241417</v>
      </c>
      <c r="G472" s="23">
        <f t="shared" ca="1" si="44"/>
        <v>1.0402522043665074</v>
      </c>
      <c r="H472" s="23">
        <f t="shared" ca="1" si="44"/>
        <v>1.0362624322392822</v>
      </c>
      <c r="I472" s="23">
        <f t="shared" ca="1" si="44"/>
        <v>1.0300935754101723</v>
      </c>
      <c r="J472" s="23">
        <f t="shared" ca="1" si="44"/>
        <v>1.0222688095427162</v>
      </c>
      <c r="K472" s="23">
        <f t="shared" ca="1" si="44"/>
        <v>1.0131999370749762</v>
      </c>
      <c r="L472" s="23">
        <f t="shared" ca="1" si="44"/>
        <v>1.0032129613097036</v>
      </c>
      <c r="M472" s="24">
        <f ca="1">C472*'Balance y flujos'!D$12</f>
        <v>7718.5919366415073</v>
      </c>
      <c r="N472" s="24">
        <f ca="1">D472*'Balance y flujos'!E$12</f>
        <v>7814.0214528519073</v>
      </c>
      <c r="O472" s="24">
        <f ca="1">E472*'Balance y flujos'!F$12</f>
        <v>7866.9411584159325</v>
      </c>
      <c r="P472" s="24">
        <f ca="1">F472*'Balance y flujos'!G$12</f>
        <v>7885.4643864549153</v>
      </c>
      <c r="Q472" s="24">
        <f ca="1">G472*'Balance y flujos'!H$12</f>
        <v>-1032375.5639381242</v>
      </c>
      <c r="R472" s="24">
        <f ca="1">H472*'Balance y flujos'!I$12</f>
        <v>26262.809586558898</v>
      </c>
      <c r="S472" s="24">
        <f ca="1">I472*'Balance y flujos'!J$12</f>
        <v>26106.467421457379</v>
      </c>
      <c r="T472" s="24">
        <f ca="1">J472*'Balance y flujos'!K$12</f>
        <v>25908.15825802246</v>
      </c>
      <c r="U472" s="24">
        <f ca="1">K472*'Balance y flujos'!L$12</f>
        <v>25678.31872763404</v>
      </c>
      <c r="V472" s="24">
        <f ca="1">L472*'Balance y flujos'!M$12</f>
        <v>1028638.1722967606</v>
      </c>
      <c r="W472" s="18">
        <f t="shared" ca="1" si="42"/>
        <v>131503.3812866736</v>
      </c>
      <c r="X472" s="18">
        <f ca="1">'Metrics and Escenarios'!$N$13-W472</f>
        <v>-128595.33453086682</v>
      </c>
    </row>
    <row r="473" spans="1:24" x14ac:dyDescent="0.25">
      <c r="A473">
        <v>468</v>
      </c>
      <c r="B473" s="18">
        <f t="shared" ca="1" si="41"/>
        <v>44.312046552779385</v>
      </c>
      <c r="C473" s="23">
        <f t="shared" ca="1" si="43"/>
        <v>0.98915711668530903</v>
      </c>
      <c r="D473" s="23">
        <f t="shared" ca="1" si="44"/>
        <v>0.97169814066906213</v>
      </c>
      <c r="E473" s="23">
        <f t="shared" ca="1" si="44"/>
        <v>0.9492754476716968</v>
      </c>
      <c r="F473" s="23">
        <f t="shared" ca="1" si="44"/>
        <v>0.9233007643650134</v>
      </c>
      <c r="G473" s="23">
        <f t="shared" ca="1" si="44"/>
        <v>0.89492474084229678</v>
      </c>
      <c r="H473" s="23">
        <f t="shared" ca="1" si="44"/>
        <v>0.86506192584851882</v>
      </c>
      <c r="I473" s="23">
        <f t="shared" ca="1" si="44"/>
        <v>0.83441806197474577</v>
      </c>
      <c r="J473" s="23">
        <f t="shared" ca="1" si="44"/>
        <v>0.80352927124586349</v>
      </c>
      <c r="K473" s="23">
        <f t="shared" ca="1" si="44"/>
        <v>0.77278969089548011</v>
      </c>
      <c r="L473" s="23">
        <f t="shared" ca="1" si="44"/>
        <v>0.7424870344331882</v>
      </c>
      <c r="M473" s="24">
        <f ca="1">C473*'Balance y flujos'!D$12</f>
        <v>7489.7557559623865</v>
      </c>
      <c r="N473" s="24">
        <f ca="1">D473*'Balance y flujos'!E$12</f>
        <v>7357.5588947103679</v>
      </c>
      <c r="O473" s="24">
        <f ca="1">E473*'Balance y flujos'!F$12</f>
        <v>7187.7774807081441</v>
      </c>
      <c r="P473" s="24">
        <f ca="1">F473*'Balance y flujos'!G$12</f>
        <v>6991.100905749603</v>
      </c>
      <c r="Q473" s="24">
        <f ca="1">G473*'Balance y flujos'!H$12</f>
        <v>-888148.4991150595</v>
      </c>
      <c r="R473" s="24">
        <f ca="1">H473*'Balance y flujos'!I$12</f>
        <v>21923.941206715073</v>
      </c>
      <c r="S473" s="24">
        <f ca="1">I473*'Balance y flujos'!J$12</f>
        <v>21147.309788962877</v>
      </c>
      <c r="T473" s="24">
        <f ca="1">J473*'Balance y flujos'!K$12</f>
        <v>20364.470998292152</v>
      </c>
      <c r="U473" s="24">
        <f ca="1">K473*'Balance y flujos'!L$12</f>
        <v>19585.41376298515</v>
      </c>
      <c r="V473" s="24">
        <f ca="1">L473*'Balance y flujos'!M$12</f>
        <v>761304.46426480915</v>
      </c>
      <c r="W473" s="18">
        <f t="shared" ca="1" si="42"/>
        <v>-14796.706056164578</v>
      </c>
      <c r="X473" s="18">
        <f ca="1">'Metrics and Escenarios'!$N$13-W473</f>
        <v>17704.752811971353</v>
      </c>
    </row>
    <row r="474" spans="1:24" x14ac:dyDescent="0.25">
      <c r="A474">
        <v>469</v>
      </c>
      <c r="B474" s="18">
        <f t="shared" ca="1" si="41"/>
        <v>205.59041641958297</v>
      </c>
      <c r="C474" s="23">
        <f t="shared" ca="1" si="43"/>
        <v>0.97333210656000513</v>
      </c>
      <c r="D474" s="23">
        <f t="shared" ca="1" si="44"/>
        <v>0.94085546202367476</v>
      </c>
      <c r="E474" s="23">
        <f t="shared" ca="1" si="44"/>
        <v>0.90443957340863423</v>
      </c>
      <c r="F474" s="23">
        <f t="shared" ca="1" si="44"/>
        <v>0.865617987875412</v>
      </c>
      <c r="G474" s="23">
        <f t="shared" ca="1" si="44"/>
        <v>0.82559178254206056</v>
      </c>
      <c r="H474" s="23">
        <f t="shared" ca="1" si="44"/>
        <v>0.78527507705046373</v>
      </c>
      <c r="I474" s="23">
        <f t="shared" ca="1" si="44"/>
        <v>0.74533940454570891</v>
      </c>
      <c r="J474" s="23">
        <f t="shared" ca="1" si="44"/>
        <v>0.70626528047547987</v>
      </c>
      <c r="K474" s="23">
        <f t="shared" ca="1" si="44"/>
        <v>0.66837968981785367</v>
      </c>
      <c r="L474" s="23">
        <f t="shared" ca="1" si="44"/>
        <v>0.63189739963279812</v>
      </c>
      <c r="M474" s="24">
        <f ca="1">C474*'Balance y flujos'!D$12</f>
        <v>7369.9310499830772</v>
      </c>
      <c r="N474" s="24">
        <f ca="1">D474*'Balance y flujos'!E$12</f>
        <v>7124.022557543135</v>
      </c>
      <c r="O474" s="24">
        <f ca="1">E474*'Balance y flujos'!F$12</f>
        <v>6848.2866741710732</v>
      </c>
      <c r="P474" s="24">
        <f ca="1">F474*'Balance y flujos'!G$12</f>
        <v>6554.3351989217263</v>
      </c>
      <c r="Q474" s="24">
        <f ca="1">G474*'Balance y flujos'!H$12</f>
        <v>-819340.52002666704</v>
      </c>
      <c r="R474" s="24">
        <f ca="1">H474*'Balance y flujos'!I$12</f>
        <v>19901.840672811868</v>
      </c>
      <c r="S474" s="24">
        <f ca="1">I474*'Balance y flujos'!J$12</f>
        <v>18889.71967906212</v>
      </c>
      <c r="T474" s="24">
        <f ca="1">J474*'Balance y flujos'!K$12</f>
        <v>17899.433581359561</v>
      </c>
      <c r="U474" s="24">
        <f ca="1">K474*'Balance y flujos'!L$12</f>
        <v>16939.269415834933</v>
      </c>
      <c r="V474" s="24">
        <f ca="1">L474*'Balance y flujos'!M$12</f>
        <v>647912.06982491969</v>
      </c>
      <c r="W474" s="18">
        <f t="shared" ca="1" si="42"/>
        <v>-69901.61137205991</v>
      </c>
      <c r="X474" s="18">
        <f ca="1">'Metrics and Escenarios'!$N$13-W474</f>
        <v>72809.658127866685</v>
      </c>
    </row>
    <row r="475" spans="1:24" x14ac:dyDescent="0.25">
      <c r="A475">
        <v>470</v>
      </c>
      <c r="B475" s="18">
        <f t="shared" ca="1" si="41"/>
        <v>157.06809629987814</v>
      </c>
      <c r="C475" s="23">
        <f t="shared" ca="1" si="43"/>
        <v>0.978066416461991</v>
      </c>
      <c r="D475" s="23">
        <f t="shared" ca="1" si="44"/>
        <v>0.95003040696282315</v>
      </c>
      <c r="E475" s="23">
        <f t="shared" ca="1" si="44"/>
        <v>0.91770151621663831</v>
      </c>
      <c r="F475" s="23">
        <f t="shared" ca="1" si="44"/>
        <v>0.88258280703648262</v>
      </c>
      <c r="G475" s="23">
        <f t="shared" ca="1" si="44"/>
        <v>0.84586654710248643</v>
      </c>
      <c r="H475" s="23">
        <f t="shared" ca="1" si="44"/>
        <v>0.80847314699187012</v>
      </c>
      <c r="I475" s="23">
        <f t="shared" ca="1" si="44"/>
        <v>0.77109016734430624</v>
      </c>
      <c r="J475" s="23">
        <f t="shared" ca="1" si="44"/>
        <v>0.73422004637935889</v>
      </c>
      <c r="K475" s="23">
        <f t="shared" ca="1" si="44"/>
        <v>0.69821459492558358</v>
      </c>
      <c r="L475" s="23">
        <f t="shared" ca="1" si="44"/>
        <v>0.66331458095546914</v>
      </c>
      <c r="M475" s="24">
        <f ca="1">C475*'Balance y flujos'!D$12</f>
        <v>7405.7785652471157</v>
      </c>
      <c r="N475" s="24">
        <f ca="1">D475*'Balance y flujos'!E$12</f>
        <v>7193.4939241334096</v>
      </c>
      <c r="O475" s="24">
        <f ca="1">E475*'Balance y flujos'!F$12</f>
        <v>6948.7042021916432</v>
      </c>
      <c r="P475" s="24">
        <f ca="1">F475*'Balance y flujos'!G$12</f>
        <v>6682.79037537163</v>
      </c>
      <c r="Q475" s="24">
        <f ca="1">G475*'Balance y flujos'!H$12</f>
        <v>-839461.76697901462</v>
      </c>
      <c r="R475" s="24">
        <f ca="1">H475*'Balance y flujos'!I$12</f>
        <v>20489.76750938578</v>
      </c>
      <c r="S475" s="24">
        <f ca="1">I475*'Balance y flujos'!J$12</f>
        <v>19542.341407929394</v>
      </c>
      <c r="T475" s="24">
        <f ca="1">J475*'Balance y flujos'!K$12</f>
        <v>18607.913085324515</v>
      </c>
      <c r="U475" s="24">
        <f ca="1">K475*'Balance y flujos'!L$12</f>
        <v>17695.398758654181</v>
      </c>
      <c r="V475" s="24">
        <f ca="1">L475*'Balance y flujos'!M$12</f>
        <v>680125.48135448992</v>
      </c>
      <c r="W475" s="18">
        <f t="shared" ca="1" si="42"/>
        <v>-54770.097796287038</v>
      </c>
      <c r="X475" s="18">
        <f ca="1">'Metrics and Escenarios'!$N$13-W475</f>
        <v>57678.144552093814</v>
      </c>
    </row>
    <row r="476" spans="1:24" x14ac:dyDescent="0.25">
      <c r="A476">
        <v>471</v>
      </c>
      <c r="B476" s="18">
        <f t="shared" ca="1" si="41"/>
        <v>-397.95316280752098</v>
      </c>
      <c r="C476" s="23">
        <f t="shared" ca="1" si="43"/>
        <v>1.0338859034278334</v>
      </c>
      <c r="D476" s="23">
        <f t="shared" ca="1" si="44"/>
        <v>1.0615636516666678</v>
      </c>
      <c r="E476" s="23">
        <f t="shared" ca="1" si="44"/>
        <v>1.0839624809684423</v>
      </c>
      <c r="F476" s="23">
        <f t="shared" ca="1" si="44"/>
        <v>1.1019770022400019</v>
      </c>
      <c r="G476" s="23">
        <f t="shared" ca="1" si="44"/>
        <v>1.1164086290382094</v>
      </c>
      <c r="H476" s="23">
        <f t="shared" ca="1" si="44"/>
        <v>1.1279535143902706</v>
      </c>
      <c r="I476" s="23">
        <f t="shared" ca="1" si="44"/>
        <v>1.1371952429768144</v>
      </c>
      <c r="J476" s="23">
        <f t="shared" ca="1" si="44"/>
        <v>1.1446174801267339</v>
      </c>
      <c r="K476" s="23">
        <f t="shared" ca="1" si="44"/>
        <v>1.150607832006499</v>
      </c>
      <c r="L476" s="23">
        <f t="shared" ca="1" si="44"/>
        <v>1.1554794185645223</v>
      </c>
      <c r="M476" s="24">
        <f ca="1">C476*'Balance y flujos'!D$12</f>
        <v>7828.435711159651</v>
      </c>
      <c r="N476" s="24">
        <f ca="1">D476*'Balance y flujos'!E$12</f>
        <v>8038.0076494160867</v>
      </c>
      <c r="O476" s="24">
        <f ca="1">E476*'Balance y flujos'!F$12</f>
        <v>8207.608370939437</v>
      </c>
      <c r="P476" s="24">
        <f ca="1">F476*'Balance y flujos'!G$12</f>
        <v>8344.0117411509418</v>
      </c>
      <c r="Q476" s="24">
        <f ca="1">G476*'Balance y flujos'!H$12</f>
        <v>-1107955.343089699</v>
      </c>
      <c r="R476" s="24">
        <f ca="1">H476*'Balance y flujos'!I$12</f>
        <v>28586.608420135541</v>
      </c>
      <c r="S476" s="24">
        <f ca="1">I476*'Balance y flujos'!J$12</f>
        <v>28820.828778384534</v>
      </c>
      <c r="T476" s="24">
        <f ca="1">J476*'Balance y flujos'!K$12</f>
        <v>29008.936341594555</v>
      </c>
      <c r="U476" s="24">
        <f ca="1">K476*'Balance y flujos'!L$12</f>
        <v>29160.754516103487</v>
      </c>
      <c r="V476" s="24">
        <f ca="1">L476*'Balance y flujos'!M$12</f>
        <v>1184763.6375102696</v>
      </c>
      <c r="W476" s="18">
        <f t="shared" ca="1" si="42"/>
        <v>224803.48594945483</v>
      </c>
      <c r="X476" s="18">
        <f ca="1">'Metrics and Escenarios'!$N$13-W476</f>
        <v>-221895.43919364805</v>
      </c>
    </row>
    <row r="477" spans="1:24" x14ac:dyDescent="0.25">
      <c r="A477">
        <v>472</v>
      </c>
      <c r="B477" s="18">
        <f t="shared" ca="1" si="41"/>
        <v>-142.04038097376917</v>
      </c>
      <c r="C477" s="23">
        <f t="shared" ca="1" si="43"/>
        <v>1.0077631249730239</v>
      </c>
      <c r="D477" s="23">
        <f t="shared" ca="1" si="44"/>
        <v>1.0085971529518976</v>
      </c>
      <c r="E477" s="23">
        <f t="shared" ca="1" si="44"/>
        <v>1.003856874888412</v>
      </c>
      <c r="F477" s="23">
        <f t="shared" ca="1" si="44"/>
        <v>0.99475453442288164</v>
      </c>
      <c r="G477" s="23">
        <f t="shared" ca="1" si="44"/>
        <v>0.98231874185112567</v>
      </c>
      <c r="H477" s="23">
        <f t="shared" ca="1" si="44"/>
        <v>0.96740047506390947</v>
      </c>
      <c r="I477" s="23">
        <f t="shared" ca="1" si="44"/>
        <v>0.95068354734512928</v>
      </c>
      <c r="J477" s="23">
        <f t="shared" ca="1" si="44"/>
        <v>0.93271114627923601</v>
      </c>
      <c r="K477" s="23">
        <f t="shared" ca="1" si="44"/>
        <v>0.91390271553588542</v>
      </c>
      <c r="L477" s="23">
        <f t="shared" ca="1" si="44"/>
        <v>0.8945831324843817</v>
      </c>
      <c r="M477" s="24">
        <f ca="1">C477*'Balance y flujos'!D$12</f>
        <v>7630.6377809892865</v>
      </c>
      <c r="N477" s="24">
        <f ca="1">D477*'Balance y flujos'!E$12</f>
        <v>7636.952921172815</v>
      </c>
      <c r="O477" s="24">
        <f ca="1">E477*'Balance y flujos'!F$12</f>
        <v>7601.060215846258</v>
      </c>
      <c r="P477" s="24">
        <f ca="1">F477*'Balance y flujos'!G$12</f>
        <v>7532.1385999123913</v>
      </c>
      <c r="Q477" s="24">
        <f ca="1">G477*'Balance y flujos'!H$12</f>
        <v>-974880.76528818719</v>
      </c>
      <c r="R477" s="24">
        <f ca="1">H477*'Balance y flujos'!I$12</f>
        <v>24517.587128627521</v>
      </c>
      <c r="S477" s="24">
        <f ca="1">I477*'Balance y flujos'!J$12</f>
        <v>24093.916950213476</v>
      </c>
      <c r="T477" s="24">
        <f ca="1">J477*'Balance y flujos'!K$12</f>
        <v>23638.428328487746</v>
      </c>
      <c r="U477" s="24">
        <f ca="1">K477*'Balance y flujos'!L$12</f>
        <v>23161.751552540958</v>
      </c>
      <c r="V477" s="24">
        <f ca="1">L477*'Balance y flujos'!M$12</f>
        <v>917255.25272810739</v>
      </c>
      <c r="W477" s="18">
        <f t="shared" ca="1" si="42"/>
        <v>68186.960917710676</v>
      </c>
      <c r="X477" s="18">
        <f ca="1">'Metrics and Escenarios'!$N$13-W477</f>
        <v>-65278.9141619039</v>
      </c>
    </row>
    <row r="478" spans="1:24" x14ac:dyDescent="0.25">
      <c r="A478">
        <v>473</v>
      </c>
      <c r="B478" s="18">
        <f t="shared" ca="1" si="41"/>
        <v>-21.957536524719721</v>
      </c>
      <c r="C478" s="23">
        <f t="shared" ca="1" si="43"/>
        <v>0.99573398791365486</v>
      </c>
      <c r="D478" s="23">
        <f t="shared" ca="1" si="44"/>
        <v>0.98466267242697103</v>
      </c>
      <c r="E478" s="23">
        <f t="shared" ca="1" si="44"/>
        <v>0.96833672371162993</v>
      </c>
      <c r="F478" s="23">
        <f t="shared" ca="1" si="44"/>
        <v>0.94810273806684287</v>
      </c>
      <c r="G478" s="23">
        <f t="shared" ca="1" si="44"/>
        <v>0.9250746323077369</v>
      </c>
      <c r="H478" s="23">
        <f t="shared" ca="1" si="44"/>
        <v>0.90015128603494987</v>
      </c>
      <c r="I478" s="23">
        <f t="shared" ca="1" si="44"/>
        <v>0.87403748020734462</v>
      </c>
      <c r="J478" s="23">
        <f t="shared" ca="1" si="44"/>
        <v>0.84727835807301344</v>
      </c>
      <c r="K478" s="23">
        <f t="shared" ca="1" si="44"/>
        <v>0.82028313532364161</v>
      </c>
      <c r="L478" s="23">
        <f t="shared" ca="1" si="44"/>
        <v>0.79335833448616655</v>
      </c>
      <c r="M478" s="24">
        <f ca="1">C478*'Balance y flujos'!D$12</f>
        <v>7539.5548812052957</v>
      </c>
      <c r="N478" s="24">
        <f ca="1">D478*'Balance y flujos'!E$12</f>
        <v>7455.7244689343534</v>
      </c>
      <c r="O478" s="24">
        <f ca="1">E478*'Balance y flujos'!F$12</f>
        <v>7332.1067278296568</v>
      </c>
      <c r="P478" s="24">
        <f ca="1">F478*'Balance y flujos'!G$12</f>
        <v>7178.8978918492376</v>
      </c>
      <c r="Q478" s="24">
        <f ca="1">G478*'Balance y flujos'!H$12</f>
        <v>-918070.09992845275</v>
      </c>
      <c r="R478" s="24">
        <f ca="1">H478*'Balance y flujos'!I$12</f>
        <v>22813.238315652074</v>
      </c>
      <c r="S478" s="24">
        <f ca="1">I478*'Balance y flujos'!J$12</f>
        <v>22151.41570325768</v>
      </c>
      <c r="T478" s="24">
        <f ca="1">J478*'Balance y flujos'!K$12</f>
        <v>21473.238334809823</v>
      </c>
      <c r="U478" s="24">
        <f ca="1">K478*'Balance y flujos'!L$12</f>
        <v>20789.077283751099</v>
      </c>
      <c r="V478" s="24">
        <f ca="1">L478*'Balance y flujos'!M$12</f>
        <v>813465.03547646978</v>
      </c>
      <c r="W478" s="18">
        <f t="shared" ca="1" si="42"/>
        <v>12128.189155306201</v>
      </c>
      <c r="X478" s="18">
        <f ca="1">'Metrics and Escenarios'!$N$13-W478</f>
        <v>-9220.1423994994257</v>
      </c>
    </row>
    <row r="479" spans="1:24" x14ac:dyDescent="0.25">
      <c r="A479">
        <v>474</v>
      </c>
      <c r="B479" s="18">
        <f t="shared" ca="1" si="41"/>
        <v>210.95524243864534</v>
      </c>
      <c r="C479" s="23">
        <f t="shared" ca="1" si="43"/>
        <v>0.97281007086301419</v>
      </c>
      <c r="D479" s="23">
        <f t="shared" ca="1" si="44"/>
        <v>0.93984649823942046</v>
      </c>
      <c r="E479" s="23">
        <f t="shared" ca="1" si="44"/>
        <v>0.90298509588859688</v>
      </c>
      <c r="F479" s="23">
        <f t="shared" ca="1" si="44"/>
        <v>0.86376242358183886</v>
      </c>
      <c r="G479" s="23">
        <f t="shared" ca="1" si="44"/>
        <v>0.82338017195661817</v>
      </c>
      <c r="H479" s="23">
        <f t="shared" ca="1" si="44"/>
        <v>0.78275142242060713</v>
      </c>
      <c r="I479" s="23">
        <f t="shared" ca="1" si="44"/>
        <v>0.7425456223221395</v>
      </c>
      <c r="J479" s="23">
        <f t="shared" ca="1" si="44"/>
        <v>0.70324058362490682</v>
      </c>
      <c r="K479" s="23">
        <f t="shared" ca="1" si="44"/>
        <v>0.66516030155286632</v>
      </c>
      <c r="L479" s="23">
        <f t="shared" ca="1" si="44"/>
        <v>0.62851645721480243</v>
      </c>
      <c r="M479" s="24">
        <f ca="1">C479*'Balance y flujos'!D$12</f>
        <v>7365.9782705910047</v>
      </c>
      <c r="N479" s="24">
        <f ca="1">D479*'Balance y flujos'!E$12</f>
        <v>7116.3828285423469</v>
      </c>
      <c r="O479" s="24">
        <f ca="1">E479*'Balance y flujos'!F$12</f>
        <v>6837.2735790885426</v>
      </c>
      <c r="P479" s="24">
        <f ca="1">F479*'Balance y flujos'!G$12</f>
        <v>6540.2851323408786</v>
      </c>
      <c r="Q479" s="24">
        <f ca="1">G479*'Balance y flujos'!H$12</f>
        <v>-817145.65543923946</v>
      </c>
      <c r="R479" s="24">
        <f ca="1">H479*'Balance y flujos'!I$12</f>
        <v>19837.881719033201</v>
      </c>
      <c r="S479" s="24">
        <f ca="1">I479*'Balance y flujos'!J$12</f>
        <v>18818.91467032957</v>
      </c>
      <c r="T479" s="24">
        <f ca="1">J479*'Balance y flujos'!K$12</f>
        <v>17822.776322568458</v>
      </c>
      <c r="U479" s="24">
        <f ca="1">K479*'Balance y flujos'!L$12</f>
        <v>16857.677940202782</v>
      </c>
      <c r="V479" s="24">
        <f ca="1">L479*'Balance y flujos'!M$12</f>
        <v>644445.44153799303</v>
      </c>
      <c r="W479" s="18">
        <f t="shared" ca="1" si="42"/>
        <v>-71503.043438549736</v>
      </c>
      <c r="X479" s="18">
        <f ca="1">'Metrics and Escenarios'!$N$13-W479</f>
        <v>74411.090194356511</v>
      </c>
    </row>
    <row r="480" spans="1:24" x14ac:dyDescent="0.25">
      <c r="A480">
        <v>475</v>
      </c>
      <c r="B480" s="18">
        <f t="shared" ca="1" si="41"/>
        <v>153.88687442315555</v>
      </c>
      <c r="C480" s="23">
        <f t="shared" ca="1" si="43"/>
        <v>0.97837761058633799</v>
      </c>
      <c r="D480" s="23">
        <f t="shared" ca="1" si="44"/>
        <v>0.95063505079588151</v>
      </c>
      <c r="E480" s="23">
        <f t="shared" ca="1" si="44"/>
        <v>0.91857775791992879</v>
      </c>
      <c r="F480" s="23">
        <f t="shared" ca="1" si="44"/>
        <v>0.88370659858440004</v>
      </c>
      <c r="G480" s="23">
        <f t="shared" ca="1" si="44"/>
        <v>0.84721306229170079</v>
      </c>
      <c r="H480" s="23">
        <f t="shared" ca="1" si="44"/>
        <v>0.8100177801463182</v>
      </c>
      <c r="I480" s="23">
        <f t="shared" ca="1" si="44"/>
        <v>0.77280918687432232</v>
      </c>
      <c r="J480" s="23">
        <f t="shared" ca="1" si="44"/>
        <v>0.73609099963559388</v>
      </c>
      <c r="K480" s="23">
        <f t="shared" ca="1" si="44"/>
        <v>0.70021651739947532</v>
      </c>
      <c r="L480" s="23">
        <f t="shared" ca="1" si="44"/>
        <v>0.66542809180260121</v>
      </c>
      <c r="M480" s="24">
        <f ca="1">C480*'Balance y flujos'!D$12</f>
        <v>7408.134882504236</v>
      </c>
      <c r="N480" s="24">
        <f ca="1">D480*'Balance y flujos'!E$12</f>
        <v>7198.0722004785584</v>
      </c>
      <c r="O480" s="24">
        <f ca="1">E480*'Balance y flujos'!F$12</f>
        <v>6955.3389786393182</v>
      </c>
      <c r="P480" s="24">
        <f ca="1">F480*'Balance y flujos'!G$12</f>
        <v>6691.2995637225386</v>
      </c>
      <c r="Q480" s="24">
        <f ca="1">G480*'Balance y flujos'!H$12</f>
        <v>-840798.08654842421</v>
      </c>
      <c r="R480" s="24">
        <f ca="1">H480*'Balance y flujos'!I$12</f>
        <v>20528.914355931876</v>
      </c>
      <c r="S480" s="24">
        <f ca="1">I480*'Balance y flujos'!J$12</f>
        <v>19585.9078648305</v>
      </c>
      <c r="T480" s="24">
        <f ca="1">J480*'Balance y flujos'!K$12</f>
        <v>18655.330117521342</v>
      </c>
      <c r="U480" s="24">
        <f ca="1">K480*'Balance y flujos'!L$12</f>
        <v>17746.135046203715</v>
      </c>
      <c r="V480" s="24">
        <f ca="1">L480*'Balance y flujos'!M$12</f>
        <v>682292.55656062067</v>
      </c>
      <c r="W480" s="18">
        <f t="shared" ca="1" si="42"/>
        <v>-53736.396977971424</v>
      </c>
      <c r="X480" s="18">
        <f ca="1">'Metrics and Escenarios'!$N$13-W480</f>
        <v>56644.4437337782</v>
      </c>
    </row>
    <row r="481" spans="1:24" x14ac:dyDescent="0.25">
      <c r="A481">
        <v>476</v>
      </c>
      <c r="B481" s="18">
        <f t="shared" ca="1" si="41"/>
        <v>-58.309290623301258</v>
      </c>
      <c r="C481" s="23">
        <f t="shared" ca="1" si="43"/>
        <v>0.99936024266406676</v>
      </c>
      <c r="D481" s="23">
        <f t="shared" ca="1" si="44"/>
        <v>0.99184760232669611</v>
      </c>
      <c r="E481" s="23">
        <f t="shared" ca="1" si="44"/>
        <v>0.97895473753163609</v>
      </c>
      <c r="F481" s="23">
        <f t="shared" ca="1" si="44"/>
        <v>0.96198953430981571</v>
      </c>
      <c r="G481" s="23">
        <f t="shared" ca="1" si="44"/>
        <v>0.94204241008341105</v>
      </c>
      <c r="H481" s="23">
        <f t="shared" ca="1" si="44"/>
        <v>0.92000020903164237</v>
      </c>
      <c r="I481" s="23">
        <f t="shared" ca="1" si="44"/>
        <v>0.89656382687924863</v>
      </c>
      <c r="J481" s="23">
        <f t="shared" ca="1" si="44"/>
        <v>0.87228018374391125</v>
      </c>
      <c r="K481" s="23">
        <f t="shared" ca="1" si="44"/>
        <v>0.84756382514896711</v>
      </c>
      <c r="L481" s="23">
        <f t="shared" ca="1" si="44"/>
        <v>0.82272890317855574</v>
      </c>
      <c r="M481" s="24">
        <f ca="1">C481*'Balance y flujos'!D$12</f>
        <v>7567.0123618535636</v>
      </c>
      <c r="N481" s="24">
        <f ca="1">D481*'Balance y flujos'!E$12</f>
        <v>7510.1277271881909</v>
      </c>
      <c r="O481" s="24">
        <f ca="1">E481*'Balance y flujos'!F$12</f>
        <v>7412.5048049235911</v>
      </c>
      <c r="P481" s="24">
        <f ca="1">F481*'Balance y flujos'!G$12</f>
        <v>7284.046720420798</v>
      </c>
      <c r="Q481" s="24">
        <f ca="1">G481*'Balance y flujos'!H$12</f>
        <v>-934909.40012547176</v>
      </c>
      <c r="R481" s="24">
        <f ca="1">H481*'Balance y flujos'!I$12</f>
        <v>23316.285100851015</v>
      </c>
      <c r="S481" s="24">
        <f ca="1">I481*'Balance y flujos'!J$12</f>
        <v>22722.318531459816</v>
      </c>
      <c r="T481" s="24">
        <f ca="1">J481*'Balance y flujos'!K$12</f>
        <v>22106.879164085309</v>
      </c>
      <c r="U481" s="24">
        <f ca="1">K481*'Balance y flujos'!L$12</f>
        <v>21480.473150263668</v>
      </c>
      <c r="V481" s="24">
        <f ca="1">L481*'Balance y flujos'!M$12</f>
        <v>843579.96547060995</v>
      </c>
      <c r="W481" s="18">
        <f t="shared" ca="1" si="42"/>
        <v>28070.212906184024</v>
      </c>
      <c r="X481" s="18">
        <f ca="1">'Metrics and Escenarios'!$N$13-W481</f>
        <v>-25162.166150377248</v>
      </c>
    </row>
    <row r="482" spans="1:24" x14ac:dyDescent="0.25">
      <c r="A482">
        <v>477</v>
      </c>
      <c r="B482" s="18">
        <f t="shared" ca="1" si="41"/>
        <v>-279.71693242621029</v>
      </c>
      <c r="C482" s="23">
        <f t="shared" ca="1" si="43"/>
        <v>1.0217336098821586</v>
      </c>
      <c r="D482" s="23">
        <f t="shared" ca="1" si="44"/>
        <v>1.03675507804543</v>
      </c>
      <c r="E482" s="23">
        <f t="shared" ca="1" si="44"/>
        <v>1.0461873093539324</v>
      </c>
      <c r="F482" s="23">
        <f t="shared" ca="1" si="44"/>
        <v>1.0510727920006777</v>
      </c>
      <c r="G482" s="23">
        <f t="shared" ca="1" si="44"/>
        <v>1.0523216692242632</v>
      </c>
      <c r="H482" s="23">
        <f t="shared" ca="1" si="44"/>
        <v>1.050706929009396</v>
      </c>
      <c r="I482" s="23">
        <f t="shared" ca="1" si="44"/>
        <v>1.0468645526438354</v>
      </c>
      <c r="J482" s="23">
        <f t="shared" ca="1" si="44"/>
        <v>1.0413120644038871</v>
      </c>
      <c r="K482" s="23">
        <f t="shared" ca="1" si="44"/>
        <v>1.0344581312869854</v>
      </c>
      <c r="L482" s="23">
        <f t="shared" ca="1" si="44"/>
        <v>1.0266274489143812</v>
      </c>
      <c r="M482" s="24">
        <f ca="1">C482*'Balance y flujos'!D$12</f>
        <v>7736.4202881327556</v>
      </c>
      <c r="N482" s="24">
        <f ca="1">D482*'Balance y flujos'!E$12</f>
        <v>7850.1606896736985</v>
      </c>
      <c r="O482" s="24">
        <f ca="1">E482*'Balance y flujos'!F$12</f>
        <v>7921.580191735371</v>
      </c>
      <c r="P482" s="24">
        <f ca="1">F482*'Balance y flujos'!G$12</f>
        <v>7958.5723653313435</v>
      </c>
      <c r="Q482" s="24">
        <f ca="1">G482*'Balance y flujos'!H$12</f>
        <v>-1044353.6405397931</v>
      </c>
      <c r="R482" s="24">
        <f ca="1">H482*'Balance y flujos'!I$12</f>
        <v>26628.88776950278</v>
      </c>
      <c r="S482" s="24">
        <f ca="1">I482*'Balance y flujos'!J$12</f>
        <v>26531.507419015164</v>
      </c>
      <c r="T482" s="24">
        <f ca="1">J482*'Balance y flujos'!K$12</f>
        <v>26390.786365312335</v>
      </c>
      <c r="U482" s="24">
        <f ca="1">K482*'Balance y flujos'!L$12</f>
        <v>26217.081775849194</v>
      </c>
      <c r="V482" s="24">
        <f ca="1">L482*'Balance y flujos'!M$12</f>
        <v>1052646.0715801765</v>
      </c>
      <c r="W482" s="18">
        <f t="shared" ca="1" si="42"/>
        <v>145527.42790493602</v>
      </c>
      <c r="X482" s="18">
        <f ca="1">'Metrics and Escenarios'!$N$13-W482</f>
        <v>-142619.38114912924</v>
      </c>
    </row>
    <row r="483" spans="1:24" x14ac:dyDescent="0.25">
      <c r="A483">
        <v>478</v>
      </c>
      <c r="B483" s="18">
        <f t="shared" ca="1" si="41"/>
        <v>85.716264030816205</v>
      </c>
      <c r="C483" s="23">
        <f t="shared" ca="1" si="43"/>
        <v>0.98507005596367525</v>
      </c>
      <c r="D483" s="23">
        <f t="shared" ca="1" si="44"/>
        <v>0.96368488449196632</v>
      </c>
      <c r="E483" s="23">
        <f t="shared" ca="1" si="44"/>
        <v>0.93755717410439221</v>
      </c>
      <c r="F483" s="23">
        <f t="shared" ca="1" si="44"/>
        <v>0.90813527578720621</v>
      </c>
      <c r="G483" s="23">
        <f t="shared" ca="1" si="44"/>
        <v>0.8765883672192436</v>
      </c>
      <c r="H483" s="23">
        <f t="shared" ca="1" si="44"/>
        <v>0.84383633883425002</v>
      </c>
      <c r="I483" s="23">
        <f t="shared" ca="1" si="44"/>
        <v>0.81058126213197002</v>
      </c>
      <c r="J483" s="23">
        <f t="shared" ca="1" si="44"/>
        <v>0.77734964305132703</v>
      </c>
      <c r="K483" s="23">
        <f t="shared" ca="1" si="44"/>
        <v>0.74452255498141395</v>
      </c>
      <c r="L483" s="23">
        <f t="shared" ca="1" si="44"/>
        <v>0.71237267256664316</v>
      </c>
      <c r="M483" s="24">
        <f ca="1">C483*'Balance y flujos'!D$12</f>
        <v>7458.8091186198753</v>
      </c>
      <c r="N483" s="24">
        <f ca="1">D483*'Balance y flujos'!E$12</f>
        <v>7296.8836687386593</v>
      </c>
      <c r="O483" s="24">
        <f ca="1">E483*'Balance y flujos'!F$12</f>
        <v>7099.0483946810718</v>
      </c>
      <c r="P483" s="24">
        <f ca="1">F483*'Balance y flujos'!G$12</f>
        <v>6876.2700022949102</v>
      </c>
      <c r="Q483" s="24">
        <f ca="1">G483*'Balance y flujos'!H$12</f>
        <v>-869950.96588204161</v>
      </c>
      <c r="R483" s="24">
        <f ca="1">H483*'Balance y flujos'!I$12</f>
        <v>21386.004548223955</v>
      </c>
      <c r="S483" s="24">
        <f ca="1">I483*'Balance y flujos'!J$12</f>
        <v>20543.195120759618</v>
      </c>
      <c r="T483" s="24">
        <f ca="1">J483*'Balance y flujos'!K$12</f>
        <v>19700.980198153546</v>
      </c>
      <c r="U483" s="24">
        <f ca="1">K483*'Balance y flujos'!L$12</f>
        <v>18869.017621455358</v>
      </c>
      <c r="V483" s="24">
        <f ca="1">L483*'Balance y flujos'!M$12</f>
        <v>730426.89056416077</v>
      </c>
      <c r="W483" s="18">
        <f t="shared" ca="1" si="42"/>
        <v>-30293.866644953843</v>
      </c>
      <c r="X483" s="18">
        <f ca="1">'Metrics and Escenarios'!$N$13-W483</f>
        <v>33201.913400760619</v>
      </c>
    </row>
    <row r="484" spans="1:24" x14ac:dyDescent="0.25">
      <c r="A484">
        <v>479</v>
      </c>
      <c r="B484" s="18">
        <f t="shared" ca="1" si="41"/>
        <v>163.49361111611941</v>
      </c>
      <c r="C484" s="23">
        <f t="shared" ca="1" si="43"/>
        <v>0.97743816030204556</v>
      </c>
      <c r="D484" s="23">
        <f t="shared" ca="1" si="44"/>
        <v>0.94881030421840107</v>
      </c>
      <c r="E484" s="23">
        <f t="shared" ca="1" si="44"/>
        <v>0.91593420873615161</v>
      </c>
      <c r="F484" s="23">
        <f t="shared" ca="1" si="44"/>
        <v>0.88031730013200338</v>
      </c>
      <c r="G484" s="23">
        <f t="shared" ca="1" si="44"/>
        <v>0.84315334385268548</v>
      </c>
      <c r="H484" s="23">
        <f t="shared" ca="1" si="44"/>
        <v>0.80536223389983153</v>
      </c>
      <c r="I484" s="23">
        <f t="shared" ca="1" si="44"/>
        <v>0.76762969962215843</v>
      </c>
      <c r="J484" s="23">
        <f t="shared" ca="1" si="44"/>
        <v>0.73045553680445952</v>
      </c>
      <c r="K484" s="23">
        <f t="shared" ca="1" si="44"/>
        <v>0.69418849812879069</v>
      </c>
      <c r="L484" s="23">
        <f t="shared" ca="1" si="44"/>
        <v>0.6590661072204792</v>
      </c>
      <c r="M484" s="24">
        <f ca="1">C484*'Balance y flujos'!D$12</f>
        <v>7401.0214997508492</v>
      </c>
      <c r="N484" s="24">
        <f ca="1">D484*'Balance y flujos'!E$12</f>
        <v>7184.2554812220114</v>
      </c>
      <c r="O484" s="24">
        <f ca="1">E484*'Balance y flujos'!F$12</f>
        <v>6935.3224035357453</v>
      </c>
      <c r="P484" s="24">
        <f ca="1">F484*'Balance y flujos'!G$12</f>
        <v>6665.6362821625999</v>
      </c>
      <c r="Q484" s="24">
        <f ca="1">G484*'Balance y flujos'!H$12</f>
        <v>-836769.10771491064</v>
      </c>
      <c r="R484" s="24">
        <f ca="1">H484*'Balance y flujos'!I$12</f>
        <v>20410.925204932078</v>
      </c>
      <c r="S484" s="24">
        <f ca="1">I484*'Balance y flujos'!J$12</f>
        <v>19454.640066995118</v>
      </c>
      <c r="T484" s="24">
        <f ca="1">J484*'Balance y flujos'!K$12</f>
        <v>18512.506173835194</v>
      </c>
      <c r="U484" s="24">
        <f ca="1">K484*'Balance y flujos'!L$12</f>
        <v>17593.362237535937</v>
      </c>
      <c r="V484" s="24">
        <f ca="1">L484*'Balance y flujos'!M$12</f>
        <v>675769.33522565046</v>
      </c>
      <c r="W484" s="18">
        <f t="shared" ca="1" si="42"/>
        <v>-56842.103139290703</v>
      </c>
      <c r="X484" s="18">
        <f ca="1">'Metrics and Escenarios'!$N$13-W484</f>
        <v>59750.149895097478</v>
      </c>
    </row>
    <row r="485" spans="1:24" x14ac:dyDescent="0.25">
      <c r="A485">
        <v>480</v>
      </c>
      <c r="B485" s="18">
        <f t="shared" ca="1" si="41"/>
        <v>241.93121646322018</v>
      </c>
      <c r="C485" s="23">
        <f t="shared" ca="1" si="43"/>
        <v>0.96980135920886956</v>
      </c>
      <c r="D485" s="23">
        <f t="shared" ca="1" si="44"/>
        <v>0.93404196476894386</v>
      </c>
      <c r="E485" s="23">
        <f t="shared" ca="1" si="44"/>
        <v>0.89463271161832547</v>
      </c>
      <c r="F485" s="23">
        <f t="shared" ca="1" si="44"/>
        <v>0.85312610079026074</v>
      </c>
      <c r="G485" s="23">
        <f t="shared" ca="1" si="44"/>
        <v>0.81072591796307469</v>
      </c>
      <c r="H485" s="23">
        <f t="shared" ca="1" si="44"/>
        <v>0.76833788667211156</v>
      </c>
      <c r="I485" s="23">
        <f t="shared" ca="1" si="44"/>
        <v>0.72661817350312508</v>
      </c>
      <c r="J485" s="23">
        <f t="shared" ca="1" si="44"/>
        <v>0.68602788683537441</v>
      </c>
      <c r="K485" s="23">
        <f t="shared" ca="1" si="44"/>
        <v>0.64687280935999447</v>
      </c>
      <c r="L485" s="23">
        <f t="shared" ca="1" si="44"/>
        <v>0.60934599250200505</v>
      </c>
      <c r="M485" s="24">
        <f ca="1">C485*'Balance y flujos'!D$12</f>
        <v>7343.1967376580214</v>
      </c>
      <c r="N485" s="24">
        <f ca="1">D485*'Balance y flujos'!E$12</f>
        <v>7072.4317339812906</v>
      </c>
      <c r="O485" s="24">
        <f ca="1">E485*'Balance y flujos'!F$12</f>
        <v>6774.0305238559158</v>
      </c>
      <c r="P485" s="24">
        <f ca="1">F485*'Balance y flujos'!G$12</f>
        <v>6459.7484223413085</v>
      </c>
      <c r="Q485" s="24">
        <f ca="1">G485*'Balance y flujos'!H$12</f>
        <v>-804587.21764120914</v>
      </c>
      <c r="R485" s="24">
        <f ca="1">H485*'Balance y flujos'!I$12</f>
        <v>19472.588205483931</v>
      </c>
      <c r="S485" s="24">
        <f ca="1">I485*'Balance y flujos'!J$12</f>
        <v>18415.252873356458</v>
      </c>
      <c r="T485" s="24">
        <f ca="1">J485*'Balance y flujos'!K$12</f>
        <v>17386.541480707201</v>
      </c>
      <c r="U485" s="24">
        <f ca="1">K485*'Balance y flujos'!L$12</f>
        <v>16394.20371752038</v>
      </c>
      <c r="V485" s="24">
        <f ca="1">L485*'Balance y flujos'!M$12</f>
        <v>624789.12473910768</v>
      </c>
      <c r="W485" s="18">
        <f t="shared" ca="1" si="42"/>
        <v>-80480.099207196967</v>
      </c>
      <c r="X485" s="18">
        <f ca="1">'Metrics and Escenarios'!$N$13-W485</f>
        <v>83388.145963003743</v>
      </c>
    </row>
    <row r="486" spans="1:24" x14ac:dyDescent="0.25">
      <c r="A486">
        <v>481</v>
      </c>
      <c r="B486" s="18">
        <f t="shared" ca="1" si="41"/>
        <v>-25.885924574168374</v>
      </c>
      <c r="C486" s="23">
        <f t="shared" ca="1" si="43"/>
        <v>0.99612522770556455</v>
      </c>
      <c r="D486" s="23">
        <f t="shared" ca="1" si="44"/>
        <v>0.98543660383246789</v>
      </c>
      <c r="E486" s="23">
        <f t="shared" ca="1" si="44"/>
        <v>0.96947859716175111</v>
      </c>
      <c r="F486" s="23">
        <f t="shared" ca="1" si="44"/>
        <v>0.94959371537389026</v>
      </c>
      <c r="G486" s="23">
        <f t="shared" ca="1" si="44"/>
        <v>0.9268934440377492</v>
      </c>
      <c r="H486" s="23">
        <f t="shared" ca="1" si="44"/>
        <v>0.90227547457543733</v>
      </c>
      <c r="I486" s="23">
        <f t="shared" ca="1" si="44"/>
        <v>0.87644427875864694</v>
      </c>
      <c r="J486" s="23">
        <f t="shared" ca="1" si="44"/>
        <v>0.84994529712771605</v>
      </c>
      <c r="K486" s="23">
        <f t="shared" ca="1" si="44"/>
        <v>0.82318841960447298</v>
      </c>
      <c r="L486" s="23">
        <f t="shared" ca="1" si="44"/>
        <v>0.79648108355544034</v>
      </c>
      <c r="M486" s="24">
        <f ca="1">C486*'Balance y flujos'!D$12</f>
        <v>7542.5172927716567</v>
      </c>
      <c r="N486" s="24">
        <f ca="1">D486*'Balance y flujos'!E$12</f>
        <v>7461.5845664873741</v>
      </c>
      <c r="O486" s="24">
        <f ca="1">E486*'Balance y flujos'!F$12</f>
        <v>7340.7528297495264</v>
      </c>
      <c r="P486" s="24">
        <f ca="1">F486*'Balance y flujos'!G$12</f>
        <v>7190.1873580817492</v>
      </c>
      <c r="Q486" s="24">
        <f ca="1">G486*'Balance y flujos'!H$12</f>
        <v>-919875.13987702201</v>
      </c>
      <c r="R486" s="24">
        <f ca="1">H486*'Balance y flujos'!I$12</f>
        <v>22867.073287787676</v>
      </c>
      <c r="S486" s="24">
        <f ca="1">I486*'Balance y flujos'!J$12</f>
        <v>22212.413082009964</v>
      </c>
      <c r="T486" s="24">
        <f ca="1">J486*'Balance y flujos'!K$12</f>
        <v>21540.828657872349</v>
      </c>
      <c r="U486" s="24">
        <f ca="1">K486*'Balance y flujos'!L$12</f>
        <v>20862.708176359469</v>
      </c>
      <c r="V486" s="24">
        <f ca="1">L486*'Balance y flujos'!M$12</f>
        <v>816666.9268186288</v>
      </c>
      <c r="W486" s="18">
        <f t="shared" ca="1" si="42"/>
        <v>13809.852192726685</v>
      </c>
      <c r="X486" s="18">
        <f ca="1">'Metrics and Escenarios'!$N$13-W486</f>
        <v>-10901.805436919909</v>
      </c>
    </row>
    <row r="487" spans="1:24" x14ac:dyDescent="0.25">
      <c r="A487">
        <v>482</v>
      </c>
      <c r="B487" s="18">
        <f t="shared" ca="1" si="41"/>
        <v>-24.141939522155731</v>
      </c>
      <c r="C487" s="23">
        <f t="shared" ca="1" si="43"/>
        <v>0.9959515201024729</v>
      </c>
      <c r="D487" s="23">
        <f t="shared" ca="1" si="44"/>
        <v>0.98509294642793166</v>
      </c>
      <c r="E487" s="23">
        <f t="shared" ca="1" si="44"/>
        <v>0.9689715029735122</v>
      </c>
      <c r="F487" s="23">
        <f t="shared" ca="1" si="44"/>
        <v>0.94893151547605026</v>
      </c>
      <c r="G487" s="23">
        <f t="shared" ca="1" si="44"/>
        <v>0.92608555217117028</v>
      </c>
      <c r="H487" s="23">
        <f t="shared" ca="1" si="44"/>
        <v>0.90133183540504724</v>
      </c>
      <c r="I487" s="23">
        <f t="shared" ca="1" si="44"/>
        <v>0.87537497758253713</v>
      </c>
      <c r="J487" s="23">
        <f t="shared" ca="1" si="44"/>
        <v>0.84876029045893031</v>
      </c>
      <c r="K487" s="23">
        <f t="shared" ca="1" si="44"/>
        <v>0.82189736760954524</v>
      </c>
      <c r="L487" s="23">
        <f t="shared" ca="1" si="44"/>
        <v>0.79509324298986706</v>
      </c>
      <c r="M487" s="24">
        <f ca="1">C487*'Balance y flujos'!D$12</f>
        <v>7541.2020037258981</v>
      </c>
      <c r="N487" s="24">
        <f ca="1">D487*'Balance y flujos'!E$12</f>
        <v>7458.9824419307315</v>
      </c>
      <c r="O487" s="24">
        <f ca="1">E487*'Balance y flujos'!F$12</f>
        <v>7336.913185317806</v>
      </c>
      <c r="P487" s="24">
        <f ca="1">F487*'Balance y flujos'!G$12</f>
        <v>7185.1732754726436</v>
      </c>
      <c r="Q487" s="24">
        <f ca="1">G487*'Balance y flujos'!H$12</f>
        <v>-919073.3652517345</v>
      </c>
      <c r="R487" s="24">
        <f ca="1">H487*'Balance y flujos'!I$12</f>
        <v>22843.157901994116</v>
      </c>
      <c r="S487" s="24">
        <f ca="1">I487*'Balance y flujos'!J$12</f>
        <v>22185.312945688151</v>
      </c>
      <c r="T487" s="24">
        <f ca="1">J487*'Balance y flujos'!K$12</f>
        <v>21510.796106722279</v>
      </c>
      <c r="U487" s="24">
        <f ca="1">K487*'Balance y flujos'!L$12</f>
        <v>20829.988035539671</v>
      </c>
      <c r="V487" s="24">
        <f ca="1">L487*'Balance y flujos'!M$12</f>
        <v>815243.91312376293</v>
      </c>
      <c r="W487" s="18">
        <f t="shared" ca="1" si="42"/>
        <v>13062.073768419679</v>
      </c>
      <c r="X487" s="18">
        <f ca="1">'Metrics and Escenarios'!$N$13-W487</f>
        <v>-10154.027012612903</v>
      </c>
    </row>
    <row r="488" spans="1:24" x14ac:dyDescent="0.25">
      <c r="A488">
        <v>483</v>
      </c>
      <c r="B488" s="18">
        <f t="shared" ca="1" si="41"/>
        <v>-71.479259021683035</v>
      </c>
      <c r="C488" s="23">
        <f t="shared" ca="1" si="43"/>
        <v>1.0006772640116293</v>
      </c>
      <c r="D488" s="23">
        <f t="shared" ca="1" si="44"/>
        <v>0.9944635663463276</v>
      </c>
      <c r="E488" s="23">
        <f t="shared" ca="1" si="44"/>
        <v>0.9828302293929857</v>
      </c>
      <c r="F488" s="23">
        <f t="shared" ca="1" si="44"/>
        <v>0.96707065490512123</v>
      </c>
      <c r="G488" s="23">
        <f t="shared" ca="1" si="44"/>
        <v>0.94826621380364917</v>
      </c>
      <c r="H488" s="23">
        <f t="shared" ca="1" si="44"/>
        <v>0.9272988320517489</v>
      </c>
      <c r="I488" s="23">
        <f t="shared" ca="1" si="44"/>
        <v>0.90486744559488086</v>
      </c>
      <c r="J488" s="23">
        <f t="shared" ca="1" si="44"/>
        <v>0.88151909068751977</v>
      </c>
      <c r="K488" s="23">
        <f t="shared" ca="1" si="44"/>
        <v>0.85766974936133711</v>
      </c>
      <c r="L488" s="23">
        <f t="shared" ca="1" si="44"/>
        <v>0.83363588146445633</v>
      </c>
      <c r="M488" s="24">
        <f ca="1">C488*'Balance y flujos'!D$12</f>
        <v>7576.9846585213436</v>
      </c>
      <c r="N488" s="24">
        <f ca="1">D488*'Balance y flujos'!E$12</f>
        <v>7529.9354313869753</v>
      </c>
      <c r="O488" s="24">
        <f ca="1">E488*'Balance y flujos'!F$12</f>
        <v>7441.8494732134959</v>
      </c>
      <c r="P488" s="24">
        <f ca="1">F488*'Balance y flujos'!G$12</f>
        <v>7322.5202364916886</v>
      </c>
      <c r="Q488" s="24">
        <f ca="1">G488*'Balance y flujos'!H$12</f>
        <v>-941086.07809697767</v>
      </c>
      <c r="R488" s="24">
        <f ca="1">H488*'Balance y flujos'!I$12</f>
        <v>23501.259814454133</v>
      </c>
      <c r="S488" s="24">
        <f ca="1">I488*'Balance y flujos'!J$12</f>
        <v>22932.763637278033</v>
      </c>
      <c r="T488" s="24">
        <f ca="1">J488*'Balance y flujos'!K$12</f>
        <v>22341.028011229755</v>
      </c>
      <c r="U488" s="24">
        <f ca="1">K488*'Balance y flujos'!L$12</f>
        <v>21736.595494400121</v>
      </c>
      <c r="V488" s="24">
        <f ca="1">L488*'Balance y flujos'!M$12</f>
        <v>854763.36784077296</v>
      </c>
      <c r="W488" s="18">
        <f t="shared" ca="1" si="42"/>
        <v>34060.226500770776</v>
      </c>
      <c r="X488" s="18">
        <f ca="1">'Metrics and Escenarios'!$N$13-W488</f>
        <v>-31152.179744964</v>
      </c>
    </row>
    <row r="489" spans="1:24" x14ac:dyDescent="0.25">
      <c r="A489">
        <v>484</v>
      </c>
      <c r="B489" s="18">
        <f t="shared" ca="1" si="41"/>
        <v>48.118931887406781</v>
      </c>
      <c r="C489" s="23">
        <f t="shared" ca="1" si="43"/>
        <v>0.9887806275802834</v>
      </c>
      <c r="D489" s="23">
        <f t="shared" ca="1" si="44"/>
        <v>0.97095859356161229</v>
      </c>
      <c r="E489" s="23">
        <f t="shared" ca="1" si="44"/>
        <v>0.94819193167855986</v>
      </c>
      <c r="F489" s="23">
        <f t="shared" ca="1" si="44"/>
        <v>0.92189587423188701</v>
      </c>
      <c r="G489" s="23">
        <f t="shared" ca="1" si="44"/>
        <v>0.89322292307663698</v>
      </c>
      <c r="H489" s="23">
        <f t="shared" ca="1" si="44"/>
        <v>0.8630882658204001</v>
      </c>
      <c r="I489" s="23">
        <f t="shared" ca="1" si="44"/>
        <v>0.83219744833820708</v>
      </c>
      <c r="J489" s="23">
        <f t="shared" ca="1" si="44"/>
        <v>0.80108583884233087</v>
      </c>
      <c r="K489" s="23">
        <f t="shared" ca="1" si="44"/>
        <v>0.77014649197407592</v>
      </c>
      <c r="L489" s="23">
        <f t="shared" ca="1" si="44"/>
        <v>0.73966584481049813</v>
      </c>
      <c r="M489" s="24">
        <f ca="1">C489*'Balance y flujos'!D$12</f>
        <v>7486.9050344805737</v>
      </c>
      <c r="N489" s="24">
        <f ca="1">D489*'Balance y flujos'!E$12</f>
        <v>7351.9591501284458</v>
      </c>
      <c r="O489" s="24">
        <f ca="1">E489*'Balance y flujos'!F$12</f>
        <v>7179.5732530789992</v>
      </c>
      <c r="P489" s="24">
        <f ca="1">F489*'Balance y flujos'!G$12</f>
        <v>6980.4632792455968</v>
      </c>
      <c r="Q489" s="24">
        <f ca="1">G489*'Balance y flujos'!H$12</f>
        <v>-886459.56726933189</v>
      </c>
      <c r="R489" s="24">
        <f ca="1">H489*'Balance y flujos'!I$12</f>
        <v>21873.921196441155</v>
      </c>
      <c r="S489" s="24">
        <f ca="1">I489*'Balance y flujos'!J$12</f>
        <v>21091.031040175556</v>
      </c>
      <c r="T489" s="24">
        <f ca="1">J489*'Balance y flujos'!K$12</f>
        <v>20302.545179160665</v>
      </c>
      <c r="U489" s="24">
        <f ca="1">K489*'Balance y flujos'!L$12</f>
        <v>19518.425104694961</v>
      </c>
      <c r="V489" s="24">
        <f ca="1">L489*'Balance y flujos'!M$12</f>
        <v>758411.77502622723</v>
      </c>
      <c r="W489" s="18">
        <f t="shared" ca="1" si="42"/>
        <v>-16262.969005698687</v>
      </c>
      <c r="X489" s="18">
        <f ca="1">'Metrics and Escenarios'!$N$13-W489</f>
        <v>19171.015761505463</v>
      </c>
    </row>
    <row r="490" spans="1:24" x14ac:dyDescent="0.25">
      <c r="A490">
        <v>485</v>
      </c>
      <c r="B490" s="18">
        <f t="shared" ca="1" si="41"/>
        <v>-106.69548704182816</v>
      </c>
      <c r="C490" s="23">
        <f t="shared" ca="1" si="43"/>
        <v>1.0042074842857056</v>
      </c>
      <c r="D490" s="23">
        <f t="shared" ca="1" si="44"/>
        <v>1.0014925418313505</v>
      </c>
      <c r="E490" s="23">
        <f t="shared" ca="1" si="44"/>
        <v>0.99326874511214769</v>
      </c>
      <c r="F490" s="23">
        <f t="shared" ca="1" si="44"/>
        <v>0.98078968684038248</v>
      </c>
      <c r="G490" s="23">
        <f t="shared" ca="1" si="44"/>
        <v>0.96511126295554672</v>
      </c>
      <c r="H490" s="23">
        <f t="shared" ca="1" si="44"/>
        <v>0.94710088162779227</v>
      </c>
      <c r="I490" s="23">
        <f t="shared" ca="1" si="44"/>
        <v>0.92745087083680422</v>
      </c>
      <c r="J490" s="23">
        <f t="shared" ca="1" si="44"/>
        <v>0.90670725944571251</v>
      </c>
      <c r="K490" s="23">
        <f t="shared" ca="1" si="44"/>
        <v>0.88528862617149751</v>
      </c>
      <c r="L490" s="23">
        <f t="shared" ca="1" si="44"/>
        <v>0.86351644507320902</v>
      </c>
      <c r="M490" s="24">
        <f ca="1">C490*'Balance y flujos'!D$12</f>
        <v>7603.7149798945356</v>
      </c>
      <c r="N490" s="24">
        <f ca="1">D490*'Balance y flujos'!E$12</f>
        <v>7583.157825190181</v>
      </c>
      <c r="O490" s="24">
        <f ca="1">E490*'Balance y flujos'!F$12</f>
        <v>7520.8884164435531</v>
      </c>
      <c r="P490" s="24">
        <f ca="1">F490*'Balance y flujos'!G$12</f>
        <v>7426.3987777973207</v>
      </c>
      <c r="Q490" s="24">
        <f ca="1">G490*'Balance y flujos'!H$12</f>
        <v>-957803.57895374927</v>
      </c>
      <c r="R490" s="24">
        <f ca="1">H490*'Balance y flujos'!I$12</f>
        <v>24003.118649880042</v>
      </c>
      <c r="S490" s="24">
        <f ca="1">I490*'Balance y flujos'!J$12</f>
        <v>23505.113052338143</v>
      </c>
      <c r="T490" s="24">
        <f ca="1">J490*'Balance y flujos'!K$12</f>
        <v>22979.391479160415</v>
      </c>
      <c r="U490" s="24">
        <f ca="1">K490*'Balance y flujos'!L$12</f>
        <v>22436.562298265093</v>
      </c>
      <c r="V490" s="24">
        <f ca="1">L490*'Balance y flujos'!M$12</f>
        <v>885401.21795145934</v>
      </c>
      <c r="W490" s="18">
        <f t="shared" ca="1" si="42"/>
        <v>50655.984476679354</v>
      </c>
      <c r="X490" s="18">
        <f ca="1">'Metrics and Escenarios'!$N$13-W490</f>
        <v>-47747.937720872578</v>
      </c>
    </row>
    <row r="491" spans="1:24" x14ac:dyDescent="0.25">
      <c r="A491">
        <v>486</v>
      </c>
      <c r="B491" s="18">
        <f t="shared" ca="1" si="41"/>
        <v>84.383497656701849</v>
      </c>
      <c r="C491" s="23">
        <f t="shared" ca="1" si="43"/>
        <v>0.98520135153747068</v>
      </c>
      <c r="D491" s="23">
        <f t="shared" ca="1" si="44"/>
        <v>0.96394179209208486</v>
      </c>
      <c r="E491" s="23">
        <f t="shared" ca="1" si="44"/>
        <v>0.93793211245781849</v>
      </c>
      <c r="F491" s="23">
        <f t="shared" ca="1" si="44"/>
        <v>0.90861953772082804</v>
      </c>
      <c r="G491" s="23">
        <f t="shared" ca="1" si="44"/>
        <v>0.87717270564415561</v>
      </c>
      <c r="H491" s="23">
        <f t="shared" ca="1" si="44"/>
        <v>0.84451139072280768</v>
      </c>
      <c r="I491" s="23">
        <f t="shared" ca="1" si="44"/>
        <v>0.81133783580943963</v>
      </c>
      <c r="J491" s="23">
        <f t="shared" ca="1" si="44"/>
        <v>0.77817890543012391</v>
      </c>
      <c r="K491" s="23">
        <f t="shared" ca="1" si="44"/>
        <v>0.74541613795952477</v>
      </c>
      <c r="L491" s="23">
        <f t="shared" ca="1" si="44"/>
        <v>0.71332273187339679</v>
      </c>
      <c r="M491" s="24">
        <f ca="1">C491*'Balance y flujos'!D$12</f>
        <v>7459.8032698653942</v>
      </c>
      <c r="N491" s="24">
        <f ca="1">D491*'Balance y flujos'!E$12</f>
        <v>7298.8289362237547</v>
      </c>
      <c r="O491" s="24">
        <f ca="1">E491*'Balance y flujos'!F$12</f>
        <v>7101.8873740942872</v>
      </c>
      <c r="P491" s="24">
        <f ca="1">F491*'Balance y flujos'!G$12</f>
        <v>6879.9367641708113</v>
      </c>
      <c r="Q491" s="24">
        <f ca="1">G491*'Balance y flujos'!H$12</f>
        <v>-870530.87978024536</v>
      </c>
      <c r="R491" s="24">
        <f ca="1">H491*'Balance y flujos'!I$12</f>
        <v>21403.112916392744</v>
      </c>
      <c r="S491" s="24">
        <f ca="1">I491*'Balance y flujos'!J$12</f>
        <v>20562.369559407027</v>
      </c>
      <c r="T491" s="24">
        <f ca="1">J491*'Balance y flujos'!K$12</f>
        <v>19721.996843429955</v>
      </c>
      <c r="U491" s="24">
        <f ca="1">K491*'Balance y flujos'!L$12</f>
        <v>18891.664394004278</v>
      </c>
      <c r="V491" s="24">
        <f ca="1">L491*'Balance y flujos'!M$12</f>
        <v>731401.02796724683</v>
      </c>
      <c r="W491" s="18">
        <f t="shared" ca="1" si="42"/>
        <v>-29810.25175541034</v>
      </c>
      <c r="X491" s="18">
        <f ca="1">'Metrics and Escenarios'!$N$13-W491</f>
        <v>32718.298511217115</v>
      </c>
    </row>
    <row r="492" spans="1:24" x14ac:dyDescent="0.25">
      <c r="A492">
        <v>487</v>
      </c>
      <c r="B492" s="18">
        <f t="shared" ca="1" si="41"/>
        <v>-211.38762415321963</v>
      </c>
      <c r="C492" s="23">
        <f t="shared" ca="1" si="43"/>
        <v>1.0147759724000998</v>
      </c>
      <c r="D492" s="23">
        <f t="shared" ca="1" si="44"/>
        <v>1.0226832970832718</v>
      </c>
      <c r="E492" s="23">
        <f t="shared" ca="1" si="44"/>
        <v>1.0249600427723833</v>
      </c>
      <c r="F492" s="23">
        <f t="shared" ca="1" si="44"/>
        <v>1.0227341967048325</v>
      </c>
      <c r="G492" s="23">
        <f t="shared" ca="1" si="44"/>
        <v>1.0169766759819527</v>
      </c>
      <c r="H492" s="23">
        <f t="shared" ca="1" si="44"/>
        <v>1.0085015530660353</v>
      </c>
      <c r="I492" s="23">
        <f t="shared" ca="1" si="44"/>
        <v>0.99797110162878888</v>
      </c>
      <c r="J492" s="23">
        <f t="shared" ca="1" si="44"/>
        <v>0.98591816160402312</v>
      </c>
      <c r="K492" s="23">
        <f t="shared" ca="1" si="44"/>
        <v>0.97275927486674085</v>
      </c>
      <c r="L492" s="23">
        <f t="shared" ca="1" si="44"/>
        <v>0.95882164671462555</v>
      </c>
      <c r="M492" s="24">
        <f ca="1">C492*'Balance y flujos'!D$12</f>
        <v>7683.7380554518904</v>
      </c>
      <c r="N492" s="24">
        <f ca="1">D492*'Balance y flujos'!E$12</f>
        <v>7743.6111833514415</v>
      </c>
      <c r="O492" s="24">
        <f ca="1">E492*'Balance y flujos'!F$12</f>
        <v>7760.8503750250838</v>
      </c>
      <c r="P492" s="24">
        <f ca="1">F492*'Balance y flujos'!G$12</f>
        <v>7743.9965879824449</v>
      </c>
      <c r="Q492" s="24">
        <f ca="1">G492*'Balance y flujos'!H$12</f>
        <v>-1009276.2745147523</v>
      </c>
      <c r="R492" s="24">
        <f ca="1">H492*'Balance y flujos'!I$12</f>
        <v>25559.243905704319</v>
      </c>
      <c r="S492" s="24">
        <f ca="1">I492*'Balance y flujos'!J$12</f>
        <v>25292.362435959938</v>
      </c>
      <c r="T492" s="24">
        <f ca="1">J492*'Balance y flujos'!K$12</f>
        <v>24986.895346754929</v>
      </c>
      <c r="U492" s="24">
        <f ca="1">K492*'Balance y flujos'!L$12</f>
        <v>24653.399384727676</v>
      </c>
      <c r="V492" s="24">
        <f ca="1">L492*'Balance y flujos'!M$12</f>
        <v>983121.81388436665</v>
      </c>
      <c r="W492" s="18">
        <f t="shared" ca="1" si="42"/>
        <v>105269.63664457214</v>
      </c>
      <c r="X492" s="18">
        <f ca="1">'Metrics and Escenarios'!$N$13-W492</f>
        <v>-102361.58988876536</v>
      </c>
    </row>
    <row r="493" spans="1:24" x14ac:dyDescent="0.25">
      <c r="A493">
        <v>488</v>
      </c>
      <c r="B493" s="18">
        <f t="shared" ca="1" si="41"/>
        <v>217.19590755138731</v>
      </c>
      <c r="C493" s="23">
        <f t="shared" ca="1" si="43"/>
        <v>0.97220316207138158</v>
      </c>
      <c r="D493" s="23">
        <f t="shared" ca="1" si="44"/>
        <v>0.93867417654773999</v>
      </c>
      <c r="E493" s="23">
        <f t="shared" ca="1" si="44"/>
        <v>0.90129610916644565</v>
      </c>
      <c r="F493" s="23">
        <f t="shared" ca="1" si="44"/>
        <v>0.86160893173537068</v>
      </c>
      <c r="G493" s="23">
        <f t="shared" ca="1" si="44"/>
        <v>0.82081495624418865</v>
      </c>
      <c r="H493" s="23">
        <f t="shared" ca="1" si="44"/>
        <v>0.77982596917453251</v>
      </c>
      <c r="I493" s="23">
        <f t="shared" ca="1" si="44"/>
        <v>0.73930891220592299</v>
      </c>
      <c r="J493" s="23">
        <f t="shared" ca="1" si="44"/>
        <v>0.69973838214514128</v>
      </c>
      <c r="K493" s="23">
        <f t="shared" ca="1" si="44"/>
        <v>0.6614348351517827</v>
      </c>
      <c r="L493" s="23">
        <f t="shared" ca="1" si="44"/>
        <v>0.62460631013704659</v>
      </c>
      <c r="M493" s="24">
        <f ca="1">C493*'Balance y flujos'!D$12</f>
        <v>7361.382844304525</v>
      </c>
      <c r="N493" s="24">
        <f ca="1">D493*'Balance y flujos'!E$12</f>
        <v>7107.5061769063295</v>
      </c>
      <c r="O493" s="24">
        <f ca="1">E493*'Balance y flujos'!F$12</f>
        <v>6824.48481397672</v>
      </c>
      <c r="P493" s="24">
        <f ca="1">F493*'Balance y flujos'!G$12</f>
        <v>6523.9792010783585</v>
      </c>
      <c r="Q493" s="24">
        <f ca="1">G493*'Balance y flujos'!H$12</f>
        <v>-814599.86317210831</v>
      </c>
      <c r="R493" s="24">
        <f ca="1">H493*'Balance y flujos'!I$12</f>
        <v>19763.739668558577</v>
      </c>
      <c r="S493" s="24">
        <f ca="1">I493*'Balance y flujos'!J$12</f>
        <v>18736.884193469192</v>
      </c>
      <c r="T493" s="24">
        <f ca="1">J493*'Balance y flujos'!K$12</f>
        <v>17734.017290362597</v>
      </c>
      <c r="U493" s="24">
        <f ca="1">K493*'Balance y flujos'!L$12</f>
        <v>16763.260530414649</v>
      </c>
      <c r="V493" s="24">
        <f ca="1">L493*'Balance y flujos'!M$12</f>
        <v>640436.196543567</v>
      </c>
      <c r="W493" s="18">
        <f t="shared" ca="1" si="42"/>
        <v>-73348.411909470335</v>
      </c>
      <c r="X493" s="18">
        <f ca="1">'Metrics and Escenarios'!$N$13-W493</f>
        <v>76256.45866527711</v>
      </c>
    </row>
    <row r="494" spans="1:24" x14ac:dyDescent="0.25">
      <c r="A494">
        <v>489</v>
      </c>
      <c r="B494" s="18">
        <f t="shared" ca="1" si="41"/>
        <v>30.286052733789191</v>
      </c>
      <c r="C494" s="23">
        <f t="shared" ca="1" si="43"/>
        <v>0.99054548127782349</v>
      </c>
      <c r="D494" s="23">
        <f t="shared" ca="1" si="44"/>
        <v>0.97442777388392321</v>
      </c>
      <c r="E494" s="23">
        <f t="shared" ca="1" si="44"/>
        <v>0.95327822266882301</v>
      </c>
      <c r="F494" s="23">
        <f t="shared" ca="1" si="44"/>
        <v>0.92849540707014599</v>
      </c>
      <c r="G494" s="23">
        <f t="shared" ca="1" si="44"/>
        <v>0.90122290397026417</v>
      </c>
      <c r="H494" s="23">
        <f t="shared" ca="1" si="44"/>
        <v>0.87237265671648256</v>
      </c>
      <c r="I494" s="23">
        <f t="shared" ca="1" si="44"/>
        <v>0.84265089141084248</v>
      </c>
      <c r="J494" s="23">
        <f t="shared" ca="1" si="44"/>
        <v>0.81259628292669739</v>
      </c>
      <c r="K494" s="23">
        <f t="shared" ca="1" si="44"/>
        <v>0.78260675193531615</v>
      </c>
      <c r="L494" s="23">
        <f t="shared" ca="1" si="44"/>
        <v>0.75297452982975788</v>
      </c>
      <c r="M494" s="24">
        <f ca="1">C494*'Balance y flujos'!D$12</f>
        <v>7500.2682534440855</v>
      </c>
      <c r="N494" s="24">
        <f ca="1">D494*'Balance y flujos'!E$12</f>
        <v>7378.2272857453345</v>
      </c>
      <c r="O494" s="24">
        <f ca="1">E494*'Balance y flujos'!F$12</f>
        <v>7218.0859186386233</v>
      </c>
      <c r="P494" s="24">
        <f ca="1">F494*'Balance y flujos'!G$12</f>
        <v>7030.4339949471132</v>
      </c>
      <c r="Q494" s="24">
        <f ca="1">G494*'Balance y flujos'!H$12</f>
        <v>-894398.97345552896</v>
      </c>
      <c r="R494" s="24">
        <f ca="1">H494*'Balance y flujos'!I$12</f>
        <v>22109.222778979554</v>
      </c>
      <c r="S494" s="24">
        <f ca="1">I494*'Balance y flujos'!J$12</f>
        <v>21355.960826684659</v>
      </c>
      <c r="T494" s="24">
        <f ca="1">J494*'Balance y flujos'!K$12</f>
        <v>20594.263369302145</v>
      </c>
      <c r="U494" s="24">
        <f ca="1">K494*'Balance y flujos'!L$12</f>
        <v>19834.215221735038</v>
      </c>
      <c r="V494" s="24">
        <f ca="1">L494*'Balance y flujos'!M$12</f>
        <v>772057.75246257579</v>
      </c>
      <c r="W494" s="18">
        <f t="shared" ca="1" si="42"/>
        <v>-9320.5433434766019</v>
      </c>
      <c r="X494" s="18">
        <f ca="1">'Metrics and Escenarios'!$N$13-W494</f>
        <v>12228.590099283378</v>
      </c>
    </row>
    <row r="495" spans="1:24" x14ac:dyDescent="0.25">
      <c r="A495">
        <v>490</v>
      </c>
      <c r="B495" s="18">
        <f t="shared" ca="1" si="41"/>
        <v>-177.58818027407827</v>
      </c>
      <c r="C495" s="23">
        <f t="shared" ca="1" si="43"/>
        <v>1.0113518759347579</v>
      </c>
      <c r="D495" s="23">
        <f t="shared" ca="1" si="44"/>
        <v>1.0157933854969097</v>
      </c>
      <c r="E495" s="23">
        <f t="shared" ca="1" si="44"/>
        <v>1.014619632553073</v>
      </c>
      <c r="F495" s="23">
        <f t="shared" ca="1" si="44"/>
        <v>1.0090001079805673</v>
      </c>
      <c r="G495" s="23">
        <f t="shared" ca="1" si="44"/>
        <v>0.99993446287380594</v>
      </c>
      <c r="H495" s="23">
        <f t="shared" ca="1" si="44"/>
        <v>0.98825546391597874</v>
      </c>
      <c r="I495" s="23">
        <f t="shared" ca="1" si="44"/>
        <v>0.97463662467830037</v>
      </c>
      <c r="J495" s="23">
        <f t="shared" ca="1" si="44"/>
        <v>0.95961656733710088</v>
      </c>
      <c r="K495" s="23">
        <f t="shared" ca="1" si="44"/>
        <v>0.94361396489400562</v>
      </c>
      <c r="L495" s="23">
        <f t="shared" ca="1" si="44"/>
        <v>0.92695556971612958</v>
      </c>
      <c r="M495" s="24">
        <f ca="1">C495*'Balance y flujos'!D$12</f>
        <v>7657.8112883310068</v>
      </c>
      <c r="N495" s="24">
        <f ca="1">D495*'Balance y flujos'!E$12</f>
        <v>7691.4417614349786</v>
      </c>
      <c r="O495" s="24">
        <f ca="1">E495*'Balance y flujos'!F$12</f>
        <v>7682.5542725630012</v>
      </c>
      <c r="P495" s="24">
        <f ca="1">F495*'Balance y flujos'!G$12</f>
        <v>7640.0040388309344</v>
      </c>
      <c r="Q495" s="24">
        <f ca="1">G495*'Balance y flujos'!H$12</f>
        <v>-992363.10259891767</v>
      </c>
      <c r="R495" s="24">
        <f ca="1">H495*'Balance y flujos'!I$12</f>
        <v>25046.131427939952</v>
      </c>
      <c r="S495" s="24">
        <f ca="1">I495*'Balance y flujos'!J$12</f>
        <v>24700.978529830725</v>
      </c>
      <c r="T495" s="24">
        <f ca="1">J495*'Balance y flujos'!K$12</f>
        <v>24320.313465018229</v>
      </c>
      <c r="U495" s="24">
        <f ca="1">K495*'Balance y flujos'!L$12</f>
        <v>23914.746990950232</v>
      </c>
      <c r="V495" s="24">
        <f ca="1">L495*'Balance y flujos'!M$12</f>
        <v>950448.12996464537</v>
      </c>
      <c r="W495" s="18">
        <f t="shared" ca="1" si="42"/>
        <v>86739.009140626644</v>
      </c>
      <c r="X495" s="18">
        <f ca="1">'Metrics and Escenarios'!$N$13-W495</f>
        <v>-83830.962384819868</v>
      </c>
    </row>
    <row r="496" spans="1:24" x14ac:dyDescent="0.25">
      <c r="A496">
        <v>491</v>
      </c>
      <c r="B496" s="18">
        <f t="shared" ca="1" si="41"/>
        <v>478.76025770902862</v>
      </c>
      <c r="C496" s="23">
        <f t="shared" ca="1" si="43"/>
        <v>0.94710348329706728</v>
      </c>
      <c r="D496" s="23">
        <f t="shared" ca="1" si="44"/>
        <v>0.89083173419872042</v>
      </c>
      <c r="E496" s="23">
        <f t="shared" ca="1" si="44"/>
        <v>0.83327568649791861</v>
      </c>
      <c r="F496" s="23">
        <f t="shared" ca="1" si="44"/>
        <v>0.77601802823718768</v>
      </c>
      <c r="G496" s="23">
        <f t="shared" ca="1" si="44"/>
        <v>0.7201903274202679</v>
      </c>
      <c r="H496" s="23">
        <f t="shared" ref="D496:L524" ca="1" si="45">EXP(-(H$4+($B496/10000))*H$3)</f>
        <v>0.66656133990650224</v>
      </c>
      <c r="I496" s="23">
        <f t="shared" ca="1" si="45"/>
        <v>0.6156144054179391</v>
      </c>
      <c r="J496" s="23">
        <f t="shared" ca="1" si="45"/>
        <v>0.5676216259609751</v>
      </c>
      <c r="K496" s="23">
        <f t="shared" ca="1" si="45"/>
        <v>0.52269783974352435</v>
      </c>
      <c r="L496" s="23">
        <f t="shared" ca="1" si="45"/>
        <v>0.480850878113111</v>
      </c>
      <c r="M496" s="24">
        <f ca="1">C496*'Balance y flujos'!D$12</f>
        <v>7171.3316781129615</v>
      </c>
      <c r="N496" s="24">
        <f ca="1">D496*'Balance y flujos'!E$12</f>
        <v>6745.2500682270174</v>
      </c>
      <c r="O496" s="24">
        <f ca="1">E496*'Balance y flujos'!F$12</f>
        <v>6309.4439336039468</v>
      </c>
      <c r="P496" s="24">
        <f ca="1">F496*'Balance y flujos'!G$12</f>
        <v>5875.8971610059698</v>
      </c>
      <c r="Q496" s="24">
        <f ca="1">G496*'Balance y flujos'!H$12</f>
        <v>-714737.14959927625</v>
      </c>
      <c r="R496" s="24">
        <f ca="1">H496*'Balance y flujos'!I$12</f>
        <v>16893.185551364073</v>
      </c>
      <c r="S496" s="24">
        <f ca="1">I496*'Balance y flujos'!J$12</f>
        <v>15601.997530004763</v>
      </c>
      <c r="T496" s="24">
        <f ca="1">J496*'Balance y flujos'!K$12</f>
        <v>14385.678970926749</v>
      </c>
      <c r="U496" s="24">
        <f ca="1">K496*'Balance y flujos'!L$12</f>
        <v>13247.140308682014</v>
      </c>
      <c r="V496" s="24">
        <f ca="1">L496*'Balance y flujos'!M$12</f>
        <v>493037.45813234907</v>
      </c>
      <c r="W496" s="18">
        <f t="shared" ca="1" si="42"/>
        <v>-135469.76626499975</v>
      </c>
      <c r="X496" s="18">
        <f ca="1">'Metrics and Escenarios'!$N$13-W496</f>
        <v>138377.81302080653</v>
      </c>
    </row>
    <row r="497" spans="1:24" x14ac:dyDescent="0.25">
      <c r="A497">
        <v>492</v>
      </c>
      <c r="B497" s="18">
        <f t="shared" ca="1" si="41"/>
        <v>-377.81656996157216</v>
      </c>
      <c r="C497" s="23">
        <f t="shared" ca="1" si="43"/>
        <v>1.0318061041854796</v>
      </c>
      <c r="D497" s="23">
        <f t="shared" ca="1" si="45"/>
        <v>1.0572969940215615</v>
      </c>
      <c r="E497" s="23">
        <f t="shared" ca="1" si="45"/>
        <v>1.0774340266044811</v>
      </c>
      <c r="F497" s="23">
        <f t="shared" ca="1" si="45"/>
        <v>1.0931366281496784</v>
      </c>
      <c r="G497" s="23">
        <f t="shared" ca="1" si="45"/>
        <v>1.1052246921046975</v>
      </c>
      <c r="H497" s="23">
        <f t="shared" ca="1" si="45"/>
        <v>1.114407625184092</v>
      </c>
      <c r="I497" s="23">
        <f t="shared" ca="1" si="45"/>
        <v>1.1212782203129428</v>
      </c>
      <c r="J497" s="23">
        <f t="shared" ca="1" si="45"/>
        <v>1.1263262479945106</v>
      </c>
      <c r="K497" s="23">
        <f t="shared" ca="1" si="45"/>
        <v>1.1299432596354402</v>
      </c>
      <c r="L497" s="23">
        <f t="shared" ca="1" si="45"/>
        <v>1.1324446987010963</v>
      </c>
      <c r="M497" s="24">
        <f ca="1">C497*'Balance y flujos'!D$12</f>
        <v>7812.687769721525</v>
      </c>
      <c r="N497" s="24">
        <f ca="1">D497*'Balance y flujos'!E$12</f>
        <v>8005.7011299389369</v>
      </c>
      <c r="O497" s="24">
        <f ca="1">E497*'Balance y flujos'!F$12</f>
        <v>8158.1758512464376</v>
      </c>
      <c r="P497" s="24">
        <f ca="1">F497*'Balance y flujos'!G$12</f>
        <v>8277.0736970212674</v>
      </c>
      <c r="Q497" s="24">
        <f ca="1">G497*'Balance y flujos'!H$12</f>
        <v>-1096856.0893218939</v>
      </c>
      <c r="R497" s="24">
        <f ca="1">H497*'Balance y flujos'!I$12</f>
        <v>28243.304351750336</v>
      </c>
      <c r="S497" s="24">
        <f ca="1">I497*'Balance y flujos'!J$12</f>
        <v>28417.431219618575</v>
      </c>
      <c r="T497" s="24">
        <f ca="1">J497*'Balance y flujos'!K$12</f>
        <v>28545.367334703064</v>
      </c>
      <c r="U497" s="24">
        <f ca="1">K497*'Balance y flujos'!L$12</f>
        <v>28637.03609065017</v>
      </c>
      <c r="V497" s="24">
        <f ca="1">L497*'Balance y flujos'!M$12</f>
        <v>1161145.1307191004</v>
      </c>
      <c r="W497" s="18">
        <f t="shared" ca="1" si="42"/>
        <v>210385.81884185679</v>
      </c>
      <c r="X497" s="18">
        <f ca="1">'Metrics and Escenarios'!$N$13-W497</f>
        <v>-207477.77208605001</v>
      </c>
    </row>
    <row r="498" spans="1:24" x14ac:dyDescent="0.25">
      <c r="A498">
        <v>493</v>
      </c>
      <c r="B498" s="18">
        <f t="shared" ca="1" si="41"/>
        <v>239.91544155644249</v>
      </c>
      <c r="C498" s="23">
        <f t="shared" ca="1" si="43"/>
        <v>0.9699968690378431</v>
      </c>
      <c r="D498" s="23">
        <f t="shared" ca="1" si="45"/>
        <v>0.93441860435679724</v>
      </c>
      <c r="E498" s="23">
        <f t="shared" ca="1" si="45"/>
        <v>0.89517388868676506</v>
      </c>
      <c r="F498" s="23">
        <f t="shared" ca="1" si="45"/>
        <v>0.85381426226321933</v>
      </c>
      <c r="G498" s="23">
        <f t="shared" ca="1" si="45"/>
        <v>0.8115434503650456</v>
      </c>
      <c r="H498" s="23">
        <f t="shared" ca="1" si="45"/>
        <v>0.76926772660229137</v>
      </c>
      <c r="I498" s="23">
        <f t="shared" ca="1" si="45"/>
        <v>0.72764418628334415</v>
      </c>
      <c r="J498" s="23">
        <f t="shared" ca="1" si="45"/>
        <v>0.68713508157728909</v>
      </c>
      <c r="K498" s="23">
        <f t="shared" ca="1" si="45"/>
        <v>0.64804742951353433</v>
      </c>
      <c r="L498" s="23">
        <f t="shared" ca="1" si="45"/>
        <v>0.61057553568804823</v>
      </c>
      <c r="M498" s="24">
        <f ca="1">C498*'Balance y flujos'!D$12</f>
        <v>7344.6771100298129</v>
      </c>
      <c r="N498" s="24">
        <f ca="1">D498*'Balance y flujos'!E$12</f>
        <v>7075.2835948974825</v>
      </c>
      <c r="O498" s="24">
        <f ca="1">E498*'Balance y flujos'!F$12</f>
        <v>6778.1282389660519</v>
      </c>
      <c r="P498" s="24">
        <f ca="1">F498*'Balance y flujos'!G$12</f>
        <v>6464.9590822720529</v>
      </c>
      <c r="Q498" s="24">
        <f ca="1">G498*'Balance y flujos'!H$12</f>
        <v>-805398.55980513792</v>
      </c>
      <c r="R498" s="24">
        <f ca="1">H498*'Balance y flujos'!I$12</f>
        <v>19496.153866336386</v>
      </c>
      <c r="S498" s="24">
        <f ca="1">I498*'Balance y flujos'!J$12</f>
        <v>18441.255917992592</v>
      </c>
      <c r="T498" s="24">
        <f ca="1">J498*'Balance y flujos'!K$12</f>
        <v>17414.601983314933</v>
      </c>
      <c r="U498" s="24">
        <f ca="1">K498*'Balance y flujos'!L$12</f>
        <v>16423.973035088216</v>
      </c>
      <c r="V498" s="24">
        <f ca="1">L498*'Balance y flujos'!M$12</f>
        <v>626049.82920010295</v>
      </c>
      <c r="W498" s="18">
        <f t="shared" ca="1" si="42"/>
        <v>-79909.697776137618</v>
      </c>
      <c r="X498" s="18">
        <f ca="1">'Metrics and Escenarios'!$N$13-W498</f>
        <v>82817.744531944394</v>
      </c>
    </row>
    <row r="499" spans="1:24" x14ac:dyDescent="0.25">
      <c r="A499">
        <v>494</v>
      </c>
      <c r="B499" s="18">
        <f t="shared" ca="1" si="41"/>
        <v>211.00948423898313</v>
      </c>
      <c r="C499" s="23">
        <f t="shared" ca="1" si="43"/>
        <v>0.97280479418036192</v>
      </c>
      <c r="D499" s="23">
        <f t="shared" ca="1" si="45"/>
        <v>0.93983630250150285</v>
      </c>
      <c r="E499" s="23">
        <f t="shared" ca="1" si="45"/>
        <v>0.90297040214696567</v>
      </c>
      <c r="F499" s="23">
        <f t="shared" ca="1" si="45"/>
        <v>0.86374368297357673</v>
      </c>
      <c r="G499" s="23">
        <f t="shared" ca="1" si="45"/>
        <v>0.82335784144798652</v>
      </c>
      <c r="H499" s="23">
        <f t="shared" ca="1" si="45"/>
        <v>0.78272594812731933</v>
      </c>
      <c r="I499" s="23">
        <f t="shared" ca="1" si="45"/>
        <v>0.74251742894941219</v>
      </c>
      <c r="J499" s="23">
        <f t="shared" ca="1" si="45"/>
        <v>0.70321006825873389</v>
      </c>
      <c r="K499" s="23">
        <f t="shared" ca="1" si="45"/>
        <v>0.66512783080240268</v>
      </c>
      <c r="L499" s="23">
        <f t="shared" ca="1" si="45"/>
        <v>0.62848236627520648</v>
      </c>
      <c r="M499" s="24">
        <f ca="1">C499*'Balance y flujos'!D$12</f>
        <v>7365.9383163070997</v>
      </c>
      <c r="N499" s="24">
        <f ca="1">D499*'Balance y flujos'!E$12</f>
        <v>7116.3056278777949</v>
      </c>
      <c r="O499" s="24">
        <f ca="1">E499*'Balance y flujos'!F$12</f>
        <v>6837.1623201852772</v>
      </c>
      <c r="P499" s="24">
        <f ca="1">F499*'Balance y flujos'!G$12</f>
        <v>6540.1432311441586</v>
      </c>
      <c r="Q499" s="24">
        <f ca="1">G499*'Balance y flujos'!H$12</f>
        <v>-817123.49401401496</v>
      </c>
      <c r="R499" s="24">
        <f ca="1">H499*'Balance y flujos'!I$12</f>
        <v>19837.236104087453</v>
      </c>
      <c r="S499" s="24">
        <f ca="1">I499*'Balance y flujos'!J$12</f>
        <v>18818.200143626193</v>
      </c>
      <c r="T499" s="24">
        <f ca="1">J499*'Balance y flujos'!K$12</f>
        <v>17822.002947768473</v>
      </c>
      <c r="U499" s="24">
        <f ca="1">K499*'Balance y flujos'!L$12</f>
        <v>16856.855008568833</v>
      </c>
      <c r="V499" s="24">
        <f ca="1">L499*'Balance y flujos'!M$12</f>
        <v>644410.48660504236</v>
      </c>
      <c r="W499" s="18">
        <f t="shared" ca="1" si="42"/>
        <v>-71519.163709407323</v>
      </c>
      <c r="X499" s="18">
        <f ca="1">'Metrics and Escenarios'!$N$13-W499</f>
        <v>74427.210465214099</v>
      </c>
    </row>
    <row r="500" spans="1:24" x14ac:dyDescent="0.25">
      <c r="A500">
        <v>495</v>
      </c>
      <c r="B500" s="18">
        <f t="shared" ca="1" si="41"/>
        <v>52.336346550690585</v>
      </c>
      <c r="C500" s="23">
        <f t="shared" ca="1" si="43"/>
        <v>0.98836370571133048</v>
      </c>
      <c r="D500" s="23">
        <f t="shared" ca="1" si="45"/>
        <v>0.97013995186331303</v>
      </c>
      <c r="E500" s="23">
        <f t="shared" ca="1" si="45"/>
        <v>0.94699301472110753</v>
      </c>
      <c r="F500" s="23">
        <f t="shared" ca="1" si="45"/>
        <v>0.9203419784137995</v>
      </c>
      <c r="G500" s="23">
        <f t="shared" ca="1" si="45"/>
        <v>0.89134136187812152</v>
      </c>
      <c r="H500" s="23">
        <f t="shared" ca="1" si="45"/>
        <v>0.86090702607725977</v>
      </c>
      <c r="I500" s="23">
        <f t="shared" ca="1" si="45"/>
        <v>0.8297442660454003</v>
      </c>
      <c r="J500" s="23">
        <f t="shared" ca="1" si="45"/>
        <v>0.79838758433456747</v>
      </c>
      <c r="K500" s="23">
        <f t="shared" ca="1" si="45"/>
        <v>0.76722880836644824</v>
      </c>
      <c r="L500" s="23">
        <f t="shared" ca="1" si="45"/>
        <v>0.73655293605817329</v>
      </c>
      <c r="M500" s="24">
        <f ca="1">C500*'Balance y flujos'!D$12</f>
        <v>7483.7481619118953</v>
      </c>
      <c r="N500" s="24">
        <f ca="1">D500*'Balance y flujos'!E$12</f>
        <v>7345.7605126536891</v>
      </c>
      <c r="O500" s="24">
        <f ca="1">E500*'Balance y flujos'!F$12</f>
        <v>7170.4952259066422</v>
      </c>
      <c r="P500" s="24">
        <f ca="1">F500*'Balance y flujos'!G$12</f>
        <v>6968.6974030755027</v>
      </c>
      <c r="Q500" s="24">
        <f ca="1">G500*'Balance y flujos'!H$12</f>
        <v>-884592.25298223132</v>
      </c>
      <c r="R500" s="24">
        <f ca="1">H500*'Balance y flujos'!I$12</f>
        <v>21818.640331040158</v>
      </c>
      <c r="S500" s="24">
        <f ca="1">I500*'Balance y flujos'!J$12</f>
        <v>21028.858121971931</v>
      </c>
      <c r="T500" s="24">
        <f ca="1">J500*'Balance y flujos'!K$12</f>
        <v>20234.161204070173</v>
      </c>
      <c r="U500" s="24">
        <f ca="1">K500*'Balance y flujos'!L$12</f>
        <v>19444.479966246428</v>
      </c>
      <c r="V500" s="24">
        <f ca="1">L500*'Balance y flujos'!M$12</f>
        <v>755219.97339186864</v>
      </c>
      <c r="W500" s="18">
        <f t="shared" ca="1" si="42"/>
        <v>-17877.438663486275</v>
      </c>
      <c r="X500" s="18">
        <f ca="1">'Metrics and Escenarios'!$N$13-W500</f>
        <v>20785.485419293051</v>
      </c>
    </row>
    <row r="501" spans="1:24" x14ac:dyDescent="0.25">
      <c r="A501">
        <v>496</v>
      </c>
      <c r="B501" s="18">
        <f t="shared" ca="1" si="41"/>
        <v>98.106197405716244</v>
      </c>
      <c r="C501" s="23">
        <f t="shared" ca="1" si="43"/>
        <v>0.98385031650794053</v>
      </c>
      <c r="D501" s="23">
        <f t="shared" ca="1" si="45"/>
        <v>0.96129984246093114</v>
      </c>
      <c r="E501" s="23">
        <f t="shared" ca="1" si="45"/>
        <v>0.93407876142768975</v>
      </c>
      <c r="F501" s="23">
        <f t="shared" ca="1" si="45"/>
        <v>0.90364571582127284</v>
      </c>
      <c r="G501" s="23">
        <f t="shared" ca="1" si="45"/>
        <v>0.8711747174891501</v>
      </c>
      <c r="H501" s="23">
        <f t="shared" ca="1" si="45"/>
        <v>0.8375865523374546</v>
      </c>
      <c r="I501" s="23">
        <f t="shared" ca="1" si="45"/>
        <v>0.80358152671513938</v>
      </c>
      <c r="J501" s="23">
        <f t="shared" ca="1" si="45"/>
        <v>0.76968265498199206</v>
      </c>
      <c r="K501" s="23">
        <f t="shared" ca="1" si="45"/>
        <v>0.73626654529701252</v>
      </c>
      <c r="L501" s="23">
        <f t="shared" ca="1" si="45"/>
        <v>0.70360087581734498</v>
      </c>
      <c r="M501" s="24">
        <f ca="1">C501*'Balance y flujos'!D$12</f>
        <v>7449.5734264782895</v>
      </c>
      <c r="N501" s="24">
        <f ca="1">D501*'Balance y flujos'!E$12</f>
        <v>7278.8244727031315</v>
      </c>
      <c r="O501" s="24">
        <f ca="1">E501*'Balance y flujos'!F$12</f>
        <v>7072.7103530014574</v>
      </c>
      <c r="P501" s="24">
        <f ca="1">F501*'Balance y flujos'!G$12</f>
        <v>6842.2756984281314</v>
      </c>
      <c r="Q501" s="24">
        <f ca="1">G501*'Balance y flujos'!H$12</f>
        <v>-864578.30753091385</v>
      </c>
      <c r="R501" s="24">
        <f ca="1">H501*'Balance y flujos'!I$12</f>
        <v>21227.61131923533</v>
      </c>
      <c r="S501" s="24">
        <f ca="1">I501*'Balance y flujos'!J$12</f>
        <v>20365.795349534419</v>
      </c>
      <c r="T501" s="24">
        <f ca="1">J501*'Balance y flujos'!K$12</f>
        <v>19506.66972090094</v>
      </c>
      <c r="U501" s="24">
        <f ca="1">K501*'Balance y flujos'!L$12</f>
        <v>18659.779108564682</v>
      </c>
      <c r="V501" s="24">
        <f ca="1">L501*'Balance y flujos'!M$12</f>
        <v>721432.78330683708</v>
      </c>
      <c r="W501" s="18">
        <f t="shared" ca="1" si="42"/>
        <v>-34742.284775230451</v>
      </c>
      <c r="X501" s="18">
        <f ca="1">'Metrics and Escenarios'!$N$13-W501</f>
        <v>37650.331531037227</v>
      </c>
    </row>
    <row r="502" spans="1:24" x14ac:dyDescent="0.25">
      <c r="A502">
        <v>497</v>
      </c>
      <c r="B502" s="18">
        <f t="shared" ca="1" si="41"/>
        <v>104.89208410452093</v>
      </c>
      <c r="C502" s="23">
        <f t="shared" ca="1" si="43"/>
        <v>0.98318291330203744</v>
      </c>
      <c r="D502" s="23">
        <f t="shared" ca="1" si="45"/>
        <v>0.95999607302131829</v>
      </c>
      <c r="E502" s="23">
        <f t="shared" ca="1" si="45"/>
        <v>0.93217912989356178</v>
      </c>
      <c r="F502" s="23">
        <f t="shared" ca="1" si="45"/>
        <v>0.90119622673890931</v>
      </c>
      <c r="G502" s="23">
        <f t="shared" ca="1" si="45"/>
        <v>0.86822387986856997</v>
      </c>
      <c r="H502" s="23">
        <f t="shared" ca="1" si="45"/>
        <v>0.83418322495042385</v>
      </c>
      <c r="I502" s="23">
        <f t="shared" ca="1" si="45"/>
        <v>0.79977346900681623</v>
      </c>
      <c r="J502" s="23">
        <f t="shared" ca="1" si="45"/>
        <v>0.7655155926684013</v>
      </c>
      <c r="K502" s="23">
        <f t="shared" ca="1" si="45"/>
        <v>0.73178364920138805</v>
      </c>
      <c r="L502" s="23">
        <f t="shared" ca="1" si="45"/>
        <v>0.69884248320904985</v>
      </c>
      <c r="M502" s="24">
        <f ca="1">C502*'Balance y flujos'!D$12</f>
        <v>7444.5199451671397</v>
      </c>
      <c r="N502" s="24">
        <f ca="1">D502*'Balance y flujos'!E$12</f>
        <v>7268.952517580864</v>
      </c>
      <c r="O502" s="24">
        <f ca="1">E502*'Balance y flujos'!F$12</f>
        <v>7058.3266155982228</v>
      </c>
      <c r="P502" s="24">
        <f ca="1">F502*'Balance y flujos'!G$12</f>
        <v>6823.7285185672836</v>
      </c>
      <c r="Q502" s="24">
        <f ca="1">G502*'Balance y flujos'!H$12</f>
        <v>-861649.81322938879</v>
      </c>
      <c r="R502" s="24">
        <f ca="1">H502*'Balance y flujos'!I$12</f>
        <v>21141.358130520224</v>
      </c>
      <c r="S502" s="24">
        <f ca="1">I502*'Balance y flujos'!J$12</f>
        <v>20269.284763627908</v>
      </c>
      <c r="T502" s="24">
        <f ca="1">J502*'Balance y flujos'!K$12</f>
        <v>19401.060600399804</v>
      </c>
      <c r="U502" s="24">
        <f ca="1">K502*'Balance y flujos'!L$12</f>
        <v>18546.165565418763</v>
      </c>
      <c r="V502" s="24">
        <f ca="1">L502*'Balance y flujos'!M$12</f>
        <v>716553.79503172846</v>
      </c>
      <c r="W502" s="18">
        <f t="shared" ca="1" si="42"/>
        <v>-37142.621540780063</v>
      </c>
      <c r="X502" s="18">
        <f ca="1">'Metrics and Escenarios'!$N$13-W502</f>
        <v>40050.668296586839</v>
      </c>
    </row>
    <row r="503" spans="1:24" x14ac:dyDescent="0.25">
      <c r="A503">
        <v>498</v>
      </c>
      <c r="B503" s="18">
        <f t="shared" ca="1" si="41"/>
        <v>137.93211829981621</v>
      </c>
      <c r="C503" s="23">
        <f t="shared" ca="1" si="43"/>
        <v>0.97993983411706198</v>
      </c>
      <c r="D503" s="23">
        <f t="shared" ca="1" si="45"/>
        <v>0.95367332579107034</v>
      </c>
      <c r="E503" s="23">
        <f t="shared" ca="1" si="45"/>
        <v>0.9229850022143764</v>
      </c>
      <c r="F503" s="23">
        <f t="shared" ca="1" si="45"/>
        <v>0.88936436233581417</v>
      </c>
      <c r="G503" s="23">
        <f t="shared" ca="1" si="45"/>
        <v>0.85399863072548721</v>
      </c>
      <c r="H503" s="23">
        <f t="shared" ca="1" si="45"/>
        <v>0.81780919536787167</v>
      </c>
      <c r="I503" s="23">
        <f t="shared" ca="1" si="45"/>
        <v>0.781488551132142</v>
      </c>
      <c r="J503" s="23">
        <f t="shared" ca="1" si="45"/>
        <v>0.74554653749264721</v>
      </c>
      <c r="K503" s="23">
        <f t="shared" ca="1" si="45"/>
        <v>0.71034365800955268</v>
      </c>
      <c r="L503" s="23">
        <f t="shared" ca="1" si="45"/>
        <v>0.67612998072217667</v>
      </c>
      <c r="M503" s="24">
        <f ca="1">C503*'Balance y flujos'!D$12</f>
        <v>7419.9638149194925</v>
      </c>
      <c r="N503" s="24">
        <f ca="1">D503*'Balance y flujos'!E$12</f>
        <v>7221.0775827879615</v>
      </c>
      <c r="O503" s="24">
        <f ca="1">E503*'Balance y flujos'!F$12</f>
        <v>6988.710000052869</v>
      </c>
      <c r="P503" s="24">
        <f ca="1">F503*'Balance y flujos'!G$12</f>
        <v>6734.1393390304593</v>
      </c>
      <c r="Q503" s="24">
        <f ca="1">G503*'Balance y flujos'!H$12</f>
        <v>-847532.27563167352</v>
      </c>
      <c r="R503" s="24">
        <f ca="1">H503*'Balance y flujos'!I$12</f>
        <v>20726.378287854313</v>
      </c>
      <c r="S503" s="24">
        <f ca="1">I503*'Balance y flujos'!J$12</f>
        <v>19805.875783905722</v>
      </c>
      <c r="T503" s="24">
        <f ca="1">J503*'Balance y flujos'!K$12</f>
        <v>18894.969211396114</v>
      </c>
      <c r="U503" s="24">
        <f ca="1">K503*'Balance y flujos'!L$12</f>
        <v>18002.795094106863</v>
      </c>
      <c r="V503" s="24">
        <f ca="1">L503*'Balance y flujos'!M$12</f>
        <v>693265.67182418704</v>
      </c>
      <c r="W503" s="18">
        <f t="shared" ca="1" si="42"/>
        <v>-48472.694693432772</v>
      </c>
      <c r="X503" s="18">
        <f ca="1">'Metrics and Escenarios'!$N$13-W503</f>
        <v>51380.741449239547</v>
      </c>
    </row>
    <row r="504" spans="1:24" x14ac:dyDescent="0.25">
      <c r="A504">
        <v>499</v>
      </c>
      <c r="B504" s="18">
        <f t="shared" ca="1" si="41"/>
        <v>-16.606533156374823</v>
      </c>
      <c r="C504" s="23">
        <f t="shared" ca="1" si="43"/>
        <v>0.99520131285133751</v>
      </c>
      <c r="D504" s="23">
        <f t="shared" ca="1" si="45"/>
        <v>0.98360944945209561</v>
      </c>
      <c r="E504" s="23">
        <f t="shared" ca="1" si="45"/>
        <v>0.96678349882084524</v>
      </c>
      <c r="F504" s="23">
        <f t="shared" ca="1" si="45"/>
        <v>0.94607558792024049</v>
      </c>
      <c r="G504" s="23">
        <f t="shared" ca="1" si="45"/>
        <v>0.9226029016052919</v>
      </c>
      <c r="H504" s="23">
        <f t="shared" ca="1" si="45"/>
        <v>0.89726589289985348</v>
      </c>
      <c r="I504" s="23">
        <f t="shared" ca="1" si="45"/>
        <v>0.87076971980644302</v>
      </c>
      <c r="J504" s="23">
        <f t="shared" ca="1" si="45"/>
        <v>0.84365907883181945</v>
      </c>
      <c r="K504" s="23">
        <f t="shared" ca="1" si="45"/>
        <v>0.81634222841506288</v>
      </c>
      <c r="L504" s="23">
        <f t="shared" ca="1" si="45"/>
        <v>0.78912440934245631</v>
      </c>
      <c r="M504" s="24">
        <f ca="1">C504*'Balance y flujos'!D$12</f>
        <v>7535.5215420655859</v>
      </c>
      <c r="N504" s="24">
        <f ca="1">D504*'Balance y flujos'!E$12</f>
        <v>7447.7496156928182</v>
      </c>
      <c r="O504" s="24">
        <f ca="1">E504*'Balance y flujos'!F$12</f>
        <v>7320.3459318248297</v>
      </c>
      <c r="P504" s="24">
        <f ca="1">F504*'Balance y flujos'!G$12</f>
        <v>7163.5486018096599</v>
      </c>
      <c r="Q504" s="24">
        <f ca="1">G504*'Balance y flujos'!H$12</f>
        <v>-915617.08481622452</v>
      </c>
      <c r="R504" s="24">
        <f ca="1">H504*'Balance y flujos'!I$12</f>
        <v>22740.111539912796</v>
      </c>
      <c r="S504" s="24">
        <f ca="1">I504*'Balance y flujos'!J$12</f>
        <v>22068.598294738949</v>
      </c>
      <c r="T504" s="24">
        <f ca="1">J504*'Balance y flujos'!K$12</f>
        <v>21381.512109295054</v>
      </c>
      <c r="U504" s="24">
        <f ca="1">K504*'Balance y flujos'!L$12</f>
        <v>20689.199796621993</v>
      </c>
      <c r="V504" s="24">
        <f ca="1">L504*'Balance y flujos'!M$12</f>
        <v>809123.80665524164</v>
      </c>
      <c r="W504" s="18">
        <f t="shared" ca="1" si="42"/>
        <v>9853.3092709786724</v>
      </c>
      <c r="X504" s="18">
        <f ca="1">'Metrics and Escenarios'!$N$13-W504</f>
        <v>-6945.2625151718967</v>
      </c>
    </row>
    <row r="505" spans="1:24" x14ac:dyDescent="0.25">
      <c r="A505">
        <v>500</v>
      </c>
      <c r="B505" s="18">
        <f t="shared" ca="1" si="41"/>
        <v>42.461989744283805</v>
      </c>
      <c r="C505" s="23">
        <f t="shared" ca="1" si="43"/>
        <v>0.98934013330018333</v>
      </c>
      <c r="D505" s="23">
        <f t="shared" ca="1" si="45"/>
        <v>0.97205774654627897</v>
      </c>
      <c r="E505" s="23">
        <f t="shared" ca="1" si="45"/>
        <v>0.94980245795954477</v>
      </c>
      <c r="F505" s="23">
        <f t="shared" ca="1" si="45"/>
        <v>0.92398428078882411</v>
      </c>
      <c r="G505" s="23">
        <f t="shared" ca="1" si="45"/>
        <v>0.89575295464883098</v>
      </c>
      <c r="H505" s="23">
        <f t="shared" ca="1" si="45"/>
        <v>0.86602270722331354</v>
      </c>
      <c r="I505" s="23">
        <f t="shared" ca="1" si="45"/>
        <v>0.83549936656152302</v>
      </c>
      <c r="J505" s="23">
        <f t="shared" ca="1" si="45"/>
        <v>0.80471941159879024</v>
      </c>
      <c r="K505" s="23">
        <f t="shared" ca="1" si="45"/>
        <v>0.77407749707577955</v>
      </c>
      <c r="L505" s="23">
        <f t="shared" ca="1" si="45"/>
        <v>0.74386194906939174</v>
      </c>
      <c r="M505" s="24">
        <f ca="1">C505*'Balance y flujos'!D$12</f>
        <v>7491.1415315096374</v>
      </c>
      <c r="N505" s="24">
        <f ca="1">D505*'Balance y flujos'!E$12</f>
        <v>7360.2817788137427</v>
      </c>
      <c r="O505" s="24">
        <f ca="1">E505*'Balance y flujos'!F$12</f>
        <v>7191.7679269883947</v>
      </c>
      <c r="P505" s="24">
        <f ca="1">F505*'Balance y flujos'!G$12</f>
        <v>6996.2763940347058</v>
      </c>
      <c r="Q505" s="24">
        <f ca="1">G505*'Balance y flujos'!H$12</f>
        <v>-888970.4418054889</v>
      </c>
      <c r="R505" s="24">
        <f ca="1">H505*'Balance y flujos'!I$12</f>
        <v>21948.291040806827</v>
      </c>
      <c r="S505" s="24">
        <f ca="1">I505*'Balance y flujos'!J$12</f>
        <v>21174.714137112638</v>
      </c>
      <c r="T505" s="24">
        <f ca="1">J505*'Balance y flujos'!K$12</f>
        <v>20394.633656415976</v>
      </c>
      <c r="U505" s="24">
        <f ca="1">K505*'Balance y flujos'!L$12</f>
        <v>19618.051642585313</v>
      </c>
      <c r="V505" s="24">
        <f ca="1">L505*'Balance y flujos'!M$12</f>
        <v>762714.22443836404</v>
      </c>
      <c r="W505" s="18">
        <f t="shared" ca="1" si="42"/>
        <v>-14081.059258857742</v>
      </c>
      <c r="X505" s="18">
        <f ca="1">'Metrics and Escenarios'!$N$13-W505</f>
        <v>16989.106014664518</v>
      </c>
    </row>
    <row r="506" spans="1:24" x14ac:dyDescent="0.25">
      <c r="A506">
        <v>501</v>
      </c>
      <c r="B506" s="18">
        <f t="shared" ca="1" si="41"/>
        <v>-31.962245931058035</v>
      </c>
      <c r="C506" s="23">
        <f t="shared" ca="1" si="43"/>
        <v>0.99673068933543174</v>
      </c>
      <c r="D506" s="23">
        <f t="shared" ca="1" si="45"/>
        <v>0.98663489770320068</v>
      </c>
      <c r="E506" s="23">
        <f t="shared" ca="1" si="45"/>
        <v>0.97124746795753203</v>
      </c>
      <c r="F506" s="23">
        <f t="shared" ca="1" si="45"/>
        <v>0.95190453712464707</v>
      </c>
      <c r="G506" s="23">
        <f t="shared" ca="1" si="45"/>
        <v>0.92971377739608285</v>
      </c>
      <c r="H506" s="23">
        <f t="shared" ca="1" si="45"/>
        <v>0.90557098774585565</v>
      </c>
      <c r="I506" s="23">
        <f t="shared" ca="1" si="45"/>
        <v>0.88018010812369651</v>
      </c>
      <c r="J506" s="23">
        <f t="shared" ca="1" si="45"/>
        <v>0.85408698807905481</v>
      </c>
      <c r="K506" s="23">
        <f t="shared" ca="1" si="45"/>
        <v>0.82770251307886566</v>
      </c>
      <c r="L506" s="23">
        <f t="shared" ca="1" si="45"/>
        <v>0.80133549211092936</v>
      </c>
      <c r="M506" s="24">
        <f ca="1">C506*'Balance y flujos'!D$12</f>
        <v>7547.1017613568984</v>
      </c>
      <c r="N506" s="24">
        <f ca="1">D506*'Balance y flujos'!E$12</f>
        <v>7470.657875736495</v>
      </c>
      <c r="O506" s="24">
        <f ca="1">E506*'Balance y flujos'!F$12</f>
        <v>7354.1464656045155</v>
      </c>
      <c r="P506" s="24">
        <f ca="1">F506*'Balance y flujos'!G$12</f>
        <v>7207.6845688046842</v>
      </c>
      <c r="Q506" s="24">
        <f ca="1">G506*'Balance y flujos'!H$12</f>
        <v>-922674.11807584856</v>
      </c>
      <c r="R506" s="24">
        <f ca="1">H506*'Balance y flujos'!I$12</f>
        <v>22950.594056457892</v>
      </c>
      <c r="S506" s="24">
        <f ca="1">I506*'Balance y flujos'!J$12</f>
        <v>22307.093128501812</v>
      </c>
      <c r="T506" s="24">
        <f ca="1">J506*'Balance y flujos'!K$12</f>
        <v>21645.794772089514</v>
      </c>
      <c r="U506" s="24">
        <f ca="1">K506*'Balance y flujos'!L$12</f>
        <v>20977.112379084178</v>
      </c>
      <c r="V506" s="24">
        <f ca="1">L506*'Balance y flujos'!M$12</f>
        <v>821644.36444820347</v>
      </c>
      <c r="W506" s="18">
        <f t="shared" ca="1" si="42"/>
        <v>16430.431379990885</v>
      </c>
      <c r="X506" s="18">
        <f ca="1">'Metrics and Escenarios'!$N$13-W506</f>
        <v>-13522.384624184109</v>
      </c>
    </row>
    <row r="507" spans="1:24" x14ac:dyDescent="0.25">
      <c r="A507">
        <v>502</v>
      </c>
      <c r="B507" s="18">
        <f t="shared" ca="1" si="41"/>
        <v>44.766138079456113</v>
      </c>
      <c r="C507" s="23">
        <f t="shared" ca="1" si="43"/>
        <v>0.98911220091858643</v>
      </c>
      <c r="D507" s="23">
        <f t="shared" ca="1" si="45"/>
        <v>0.97160989669777365</v>
      </c>
      <c r="E507" s="23">
        <f t="shared" ca="1" si="45"/>
        <v>0.94914613909840484</v>
      </c>
      <c r="F507" s="23">
        <f t="shared" ca="1" si="45"/>
        <v>0.92313307437332637</v>
      </c>
      <c r="G507" s="23">
        <f t="shared" ca="1" si="45"/>
        <v>0.89472157503622241</v>
      </c>
      <c r="H507" s="23">
        <f t="shared" ca="1" si="45"/>
        <v>0.86482626757875658</v>
      </c>
      <c r="I507" s="23">
        <f t="shared" ca="1" si="45"/>
        <v>0.83415287260391069</v>
      </c>
      <c r="J507" s="23">
        <f t="shared" ca="1" si="45"/>
        <v>0.80323742359248407</v>
      </c>
      <c r="K507" s="23">
        <f t="shared" ca="1" si="45"/>
        <v>0.7724739298973673</v>
      </c>
      <c r="L507" s="23">
        <f t="shared" ca="1" si="45"/>
        <v>0.74214995390068372</v>
      </c>
      <c r="M507" s="24">
        <f ca="1">C507*'Balance y flujos'!D$12</f>
        <v>7489.415660221609</v>
      </c>
      <c r="N507" s="24">
        <f ca="1">D507*'Balance y flujos'!E$12</f>
        <v>7356.8907240216686</v>
      </c>
      <c r="O507" s="24">
        <f ca="1">E507*'Balance y flujos'!F$12</f>
        <v>7186.7983747453272</v>
      </c>
      <c r="P507" s="24">
        <f ca="1">F507*'Balance y flujos'!G$12</f>
        <v>6989.8311811939493</v>
      </c>
      <c r="Q507" s="24">
        <f ca="1">G507*'Balance y flujos'!H$12</f>
        <v>-887946.87165131699</v>
      </c>
      <c r="R507" s="24">
        <f ca="1">H507*'Balance y flujos'!I$12</f>
        <v>21917.968734806687</v>
      </c>
      <c r="S507" s="24">
        <f ca="1">I507*'Balance y flujos'!J$12</f>
        <v>21140.588887255024</v>
      </c>
      <c r="T507" s="24">
        <f ca="1">J507*'Balance y flujos'!K$12</f>
        <v>20357.074474872479</v>
      </c>
      <c r="U507" s="24">
        <f ca="1">K507*'Balance y flujos'!L$12</f>
        <v>19577.41118496022</v>
      </c>
      <c r="V507" s="24">
        <f ca="1">L507*'Balance y flujos'!M$12</f>
        <v>760958.8408366394</v>
      </c>
      <c r="W507" s="18">
        <f t="shared" ca="1" si="42"/>
        <v>-14972.051592600648</v>
      </c>
      <c r="X507" s="18">
        <f ca="1">'Metrics and Escenarios'!$N$13-W507</f>
        <v>17880.098348407424</v>
      </c>
    </row>
    <row r="508" spans="1:24" x14ac:dyDescent="0.25">
      <c r="A508">
        <v>503</v>
      </c>
      <c r="B508" s="18">
        <f t="shared" ca="1" si="41"/>
        <v>3.1714847775462212</v>
      </c>
      <c r="C508" s="23">
        <f t="shared" ca="1" si="43"/>
        <v>0.99323494709184279</v>
      </c>
      <c r="D508" s="23">
        <f t="shared" ca="1" si="45"/>
        <v>0.97972636541956326</v>
      </c>
      <c r="E508" s="23">
        <f t="shared" ca="1" si="45"/>
        <v>0.96106416475047718</v>
      </c>
      <c r="F508" s="23">
        <f t="shared" ca="1" si="45"/>
        <v>0.93862051613367781</v>
      </c>
      <c r="G508" s="23">
        <f t="shared" ca="1" si="45"/>
        <v>0.91352423672291105</v>
      </c>
      <c r="H508" s="23">
        <f t="shared" ca="1" si="45"/>
        <v>0.88668113621225475</v>
      </c>
      <c r="I508" s="23">
        <f t="shared" ca="1" si="45"/>
        <v>0.8587973182743267</v>
      </c>
      <c r="J508" s="23">
        <f t="shared" ca="1" si="45"/>
        <v>0.83041540505943334</v>
      </c>
      <c r="K508" s="23">
        <f t="shared" ca="1" si="45"/>
        <v>0.80193972442794204</v>
      </c>
      <c r="L508" s="23">
        <f t="shared" ca="1" si="45"/>
        <v>0.77367042100967642</v>
      </c>
      <c r="M508" s="24">
        <f ca="1">C508*'Balance y flujos'!D$12</f>
        <v>7520.6325026833938</v>
      </c>
      <c r="N508" s="24">
        <f ca="1">D508*'Balance y flujos'!E$12</f>
        <v>7418.3474605720994</v>
      </c>
      <c r="O508" s="24">
        <f ca="1">E508*'Balance y flujos'!F$12</f>
        <v>7277.0399548963551</v>
      </c>
      <c r="P508" s="24">
        <f ca="1">F508*'Balance y flujos'!G$12</f>
        <v>7107.0998679506438</v>
      </c>
      <c r="Q508" s="24">
        <f ca="1">G508*'Balance y flujos'!H$12</f>
        <v>-906607.16228165908</v>
      </c>
      <c r="R508" s="24">
        <f ca="1">H508*'Balance y flujos'!I$12</f>
        <v>22471.85376972059</v>
      </c>
      <c r="S508" s="24">
        <f ca="1">I508*'Balance y flujos'!J$12</f>
        <v>21765.17235556605</v>
      </c>
      <c r="T508" s="24">
        <f ca="1">J508*'Balance y flujos'!K$12</f>
        <v>21045.867323100232</v>
      </c>
      <c r="U508" s="24">
        <f ca="1">K508*'Balance y flujos'!L$12</f>
        <v>20324.185869632434</v>
      </c>
      <c r="V508" s="24">
        <f ca="1">L508*'Balance y flujos'!M$12</f>
        <v>793278.15580502432</v>
      </c>
      <c r="W508" s="18">
        <f t="shared" ca="1" si="42"/>
        <v>1601.1926274868893</v>
      </c>
      <c r="X508" s="18">
        <f ca="1">'Metrics and Escenarios'!$N$13-W508</f>
        <v>1306.8541283198865</v>
      </c>
    </row>
    <row r="509" spans="1:24" x14ac:dyDescent="0.25">
      <c r="A509">
        <v>504</v>
      </c>
      <c r="B509" s="18">
        <f t="shared" ca="1" si="41"/>
        <v>-17.855061431125016</v>
      </c>
      <c r="C509" s="23">
        <f t="shared" ca="1" si="43"/>
        <v>0.9953255743061894</v>
      </c>
      <c r="D509" s="23">
        <f t="shared" ca="1" si="45"/>
        <v>0.98385509296189644</v>
      </c>
      <c r="E509" s="23">
        <f t="shared" ca="1" si="45"/>
        <v>0.96714568360645459</v>
      </c>
      <c r="F509" s="23">
        <f t="shared" ca="1" si="45"/>
        <v>0.9465481867696508</v>
      </c>
      <c r="G509" s="23">
        <f t="shared" ca="1" si="45"/>
        <v>0.9231790293190274</v>
      </c>
      <c r="H509" s="23">
        <f t="shared" ca="1" si="45"/>
        <v>0.89793830182722856</v>
      </c>
      <c r="I509" s="23">
        <f t="shared" ca="1" si="45"/>
        <v>0.8715310788915841</v>
      </c>
      <c r="J509" s="23">
        <f t="shared" ca="1" si="45"/>
        <v>0.84450216558012181</v>
      </c>
      <c r="K509" s="23">
        <f t="shared" ca="1" si="45"/>
        <v>0.8172600477026325</v>
      </c>
      <c r="L509" s="23">
        <f t="shared" ca="1" si="45"/>
        <v>0.79011026878844748</v>
      </c>
      <c r="M509" s="24">
        <f ca="1">C509*'Balance y flujos'!D$12</f>
        <v>7536.4624319717723</v>
      </c>
      <c r="N509" s="24">
        <f ca="1">D509*'Balance y flujos'!E$12</f>
        <v>7449.6095931022828</v>
      </c>
      <c r="O509" s="24">
        <f ca="1">E509*'Balance y flujos'!F$12</f>
        <v>7323.0883430525118</v>
      </c>
      <c r="P509" s="24">
        <f ca="1">F509*'Balance y flujos'!G$12</f>
        <v>7167.1270524854162</v>
      </c>
      <c r="Q509" s="24">
        <f ca="1">G509*'Balance y flujos'!H$12</f>
        <v>-916188.8501735786</v>
      </c>
      <c r="R509" s="24">
        <f ca="1">H509*'Balance y flujos'!I$12</f>
        <v>22757.152925448499</v>
      </c>
      <c r="S509" s="24">
        <f ca="1">I509*'Balance y flujos'!J$12</f>
        <v>22087.894013717054</v>
      </c>
      <c r="T509" s="24">
        <f ca="1">J509*'Balance y flujos'!K$12</f>
        <v>21402.879116383952</v>
      </c>
      <c r="U509" s="24">
        <f ca="1">K509*'Balance y flujos'!L$12</f>
        <v>20712.46080892389</v>
      </c>
      <c r="V509" s="24">
        <f ca="1">L509*'Balance y flujos'!M$12</f>
        <v>810134.65150850383</v>
      </c>
      <c r="W509" s="18">
        <f t="shared" ca="1" si="42"/>
        <v>10382.475620010635</v>
      </c>
      <c r="X509" s="18">
        <f ca="1">'Metrics and Escenarios'!$N$13-W509</f>
        <v>-7474.4288642038591</v>
      </c>
    </row>
    <row r="510" spans="1:24" x14ac:dyDescent="0.25">
      <c r="A510">
        <v>505</v>
      </c>
      <c r="B510" s="18">
        <f t="shared" ca="1" si="41"/>
        <v>61.539061559419117</v>
      </c>
      <c r="C510" s="23">
        <f t="shared" ca="1" si="43"/>
        <v>0.987454561154543</v>
      </c>
      <c r="D510" s="23">
        <f t="shared" ca="1" si="45"/>
        <v>0.96835600977886327</v>
      </c>
      <c r="E510" s="23">
        <f t="shared" ca="1" si="45"/>
        <v>0.94438214838935963</v>
      </c>
      <c r="F510" s="23">
        <f t="shared" ca="1" si="45"/>
        <v>0.91696034829282269</v>
      </c>
      <c r="G510" s="23">
        <f t="shared" ca="1" si="45"/>
        <v>0.88724940311601619</v>
      </c>
      <c r="H510" s="23">
        <f t="shared" ca="1" si="45"/>
        <v>0.85616651658282239</v>
      </c>
      <c r="I510" s="23">
        <f t="shared" ca="1" si="45"/>
        <v>0.82441631552655703</v>
      </c>
      <c r="J510" s="23">
        <f t="shared" ca="1" si="45"/>
        <v>0.79253130154269735</v>
      </c>
      <c r="K510" s="23">
        <f t="shared" ca="1" si="45"/>
        <v>0.76090052211630399</v>
      </c>
      <c r="L510" s="23">
        <f t="shared" ca="1" si="45"/>
        <v>0.7298057431636723</v>
      </c>
      <c r="M510" s="24">
        <f ca="1">C510*'Balance y flujos'!D$12</f>
        <v>7476.864249778685</v>
      </c>
      <c r="N510" s="24">
        <f ca="1">D510*'Balance y flujos'!E$12</f>
        <v>7332.2527591634398</v>
      </c>
      <c r="O510" s="24">
        <f ca="1">E510*'Balance y flujos'!F$12</f>
        <v>7150.7261206690582</v>
      </c>
      <c r="P510" s="24">
        <f ca="1">F510*'Balance y flujos'!G$12</f>
        <v>6943.092185020766</v>
      </c>
      <c r="Q510" s="24">
        <f ca="1">G510*'Balance y flujos'!H$12</f>
        <v>-880531.27794472815</v>
      </c>
      <c r="R510" s="24">
        <f ca="1">H510*'Balance y flujos'!I$12</f>
        <v>21698.497889972743</v>
      </c>
      <c r="S510" s="24">
        <f ca="1">I510*'Balance y flujos'!J$12</f>
        <v>20893.827703412207</v>
      </c>
      <c r="T510" s="24">
        <f ca="1">J510*'Balance y flujos'!K$12</f>
        <v>20085.740847350717</v>
      </c>
      <c r="U510" s="24">
        <f ca="1">K510*'Balance y flujos'!L$12</f>
        <v>19284.097256590885</v>
      </c>
      <c r="V510" s="24">
        <f ca="1">L510*'Balance y flujos'!M$12</f>
        <v>748301.7811088739</v>
      </c>
      <c r="W510" s="18">
        <f t="shared" ca="1" si="42"/>
        <v>-21364.39782389591</v>
      </c>
      <c r="X510" s="18">
        <f ca="1">'Metrics and Escenarios'!$N$13-W510</f>
        <v>24272.444579702686</v>
      </c>
    </row>
    <row r="511" spans="1:24" x14ac:dyDescent="0.25">
      <c r="A511">
        <v>506</v>
      </c>
      <c r="B511" s="18">
        <f t="shared" ca="1" si="41"/>
        <v>-301.61615089920167</v>
      </c>
      <c r="C511" s="23">
        <f t="shared" ca="1" si="43"/>
        <v>1.0239735784193824</v>
      </c>
      <c r="D511" s="23">
        <f t="shared" ca="1" si="45"/>
        <v>1.0413058618228501</v>
      </c>
      <c r="E511" s="23">
        <f t="shared" ca="1" si="45"/>
        <v>1.0530831418877393</v>
      </c>
      <c r="F511" s="23">
        <f t="shared" ca="1" si="45"/>
        <v>1.0603203046099889</v>
      </c>
      <c r="G511" s="23">
        <f t="shared" ca="1" si="45"/>
        <v>1.0639074946683873</v>
      </c>
      <c r="H511" s="23">
        <f t="shared" ca="1" si="45"/>
        <v>1.0646038247721359</v>
      </c>
      <c r="I511" s="23">
        <f t="shared" ca="1" si="45"/>
        <v>1.0630360469291427</v>
      </c>
      <c r="J511" s="23">
        <f t="shared" ca="1" si="45"/>
        <v>1.0597159422173712</v>
      </c>
      <c r="K511" s="23">
        <f t="shared" ca="1" si="45"/>
        <v>1.0550488209036686</v>
      </c>
      <c r="L511" s="23">
        <f t="shared" ca="1" si="45"/>
        <v>1.0493577674119918</v>
      </c>
      <c r="M511" s="24">
        <f ca="1">C511*'Balance y flujos'!D$12</f>
        <v>7753.3810084893621</v>
      </c>
      <c r="N511" s="24">
        <f ca="1">D511*'Balance y flujos'!E$12</f>
        <v>7884.6185714562098</v>
      </c>
      <c r="O511" s="24">
        <f ca="1">E511*'Balance y flujos'!F$12</f>
        <v>7973.7944462163041</v>
      </c>
      <c r="P511" s="24">
        <f ca="1">F511*'Balance y flujos'!G$12</f>
        <v>8028.593203907546</v>
      </c>
      <c r="Q511" s="24">
        <f ca="1">G511*'Balance y flujos'!H$12</f>
        <v>-1055851.7397760742</v>
      </c>
      <c r="R511" s="24">
        <f ca="1">H511*'Balance y flujos'!I$12</f>
        <v>26981.087671676614</v>
      </c>
      <c r="S511" s="24">
        <f ca="1">I511*'Balance y flujos'!J$12</f>
        <v>26941.354251180437</v>
      </c>
      <c r="T511" s="24">
        <f ca="1">J511*'Balance y flujos'!K$12</f>
        <v>26857.210239837412</v>
      </c>
      <c r="U511" s="24">
        <f ca="1">K511*'Balance y flujos'!L$12</f>
        <v>26738.927732852888</v>
      </c>
      <c r="V511" s="24">
        <f ca="1">L511*'Balance y flujos'!M$12</f>
        <v>1075952.4623235546</v>
      </c>
      <c r="W511" s="18">
        <f t="shared" ca="1" si="42"/>
        <v>159259.68967309711</v>
      </c>
      <c r="X511" s="18">
        <f ca="1">'Metrics and Escenarios'!$N$13-W511</f>
        <v>-156351.64291729033</v>
      </c>
    </row>
    <row r="512" spans="1:24" x14ac:dyDescent="0.25">
      <c r="A512">
        <v>507</v>
      </c>
      <c r="B512" s="18">
        <f t="shared" ca="1" si="41"/>
        <v>211.61081937304237</v>
      </c>
      <c r="C512" s="23">
        <f t="shared" ca="1" si="43"/>
        <v>0.97274629776904475</v>
      </c>
      <c r="D512" s="23">
        <f t="shared" ca="1" si="45"/>
        <v>0.939723277980409</v>
      </c>
      <c r="E512" s="23">
        <f t="shared" ca="1" si="45"/>
        <v>0.90280752049102886</v>
      </c>
      <c r="F512" s="23">
        <f t="shared" ca="1" si="45"/>
        <v>0.86353594818886581</v>
      </c>
      <c r="G512" s="23">
        <f t="shared" ca="1" si="45"/>
        <v>0.82311032166145426</v>
      </c>
      <c r="H512" s="23">
        <f t="shared" ca="1" si="45"/>
        <v>0.78244359070004554</v>
      </c>
      <c r="I512" s="23">
        <f t="shared" ca="1" si="45"/>
        <v>0.74220494344962973</v>
      </c>
      <c r="J512" s="23">
        <f t="shared" ca="1" si="45"/>
        <v>0.70287185767988336</v>
      </c>
      <c r="K512" s="23">
        <f t="shared" ca="1" si="45"/>
        <v>0.66476795993256366</v>
      </c>
      <c r="L512" s="23">
        <f t="shared" ca="1" si="45"/>
        <v>0.62810455135530618</v>
      </c>
      <c r="M512" s="24">
        <f ca="1">C512*'Balance y flujos'!D$12</f>
        <v>7365.4953898741032</v>
      </c>
      <c r="N512" s="24">
        <f ca="1">D512*'Balance y flujos'!E$12</f>
        <v>7115.4498224216668</v>
      </c>
      <c r="O512" s="24">
        <f ca="1">E512*'Balance y flujos'!F$12</f>
        <v>6835.9290036579887</v>
      </c>
      <c r="P512" s="24">
        <f ca="1">F512*'Balance y flujos'!G$12</f>
        <v>6538.5702931616515</v>
      </c>
      <c r="Q512" s="24">
        <f ca="1">G512*'Balance y flujos'!H$12</f>
        <v>-816877.84841179033</v>
      </c>
      <c r="R512" s="24">
        <f ca="1">H512*'Balance y flujos'!I$12</f>
        <v>19830.080098893075</v>
      </c>
      <c r="S512" s="24">
        <f ca="1">I512*'Balance y flujos'!J$12</f>
        <v>18810.280579118182</v>
      </c>
      <c r="T512" s="24">
        <f ca="1">J512*'Balance y flujos'!K$12</f>
        <v>17813.431412454473</v>
      </c>
      <c r="U512" s="24">
        <f ca="1">K512*'Balance y flujos'!L$12</f>
        <v>16847.734519553414</v>
      </c>
      <c r="V512" s="24">
        <f ca="1">L512*'Balance y flujos'!M$12</f>
        <v>644023.09642602666</v>
      </c>
      <c r="W512" s="18">
        <f t="shared" ca="1" si="42"/>
        <v>-71697.780866629211</v>
      </c>
      <c r="X512" s="18">
        <f ca="1">'Metrics and Escenarios'!$N$13-W512</f>
        <v>74605.827622435987</v>
      </c>
    </row>
    <row r="513" spans="1:24" x14ac:dyDescent="0.25">
      <c r="A513">
        <v>508</v>
      </c>
      <c r="B513" s="18">
        <f t="shared" ca="1" si="41"/>
        <v>101.10169782675165</v>
      </c>
      <c r="C513" s="23">
        <f t="shared" ca="1" si="43"/>
        <v>0.98355564824035635</v>
      </c>
      <c r="D513" s="23">
        <f t="shared" ca="1" si="45"/>
        <v>0.96072410012522591</v>
      </c>
      <c r="E513" s="23">
        <f t="shared" ca="1" si="45"/>
        <v>0.93323972848574333</v>
      </c>
      <c r="F513" s="23">
        <f t="shared" ca="1" si="45"/>
        <v>0.90256361578807287</v>
      </c>
      <c r="G513" s="23">
        <f t="shared" ca="1" si="45"/>
        <v>0.86987089201880385</v>
      </c>
      <c r="H513" s="23">
        <f t="shared" ca="1" si="45"/>
        <v>0.83608250982821153</v>
      </c>
      <c r="I513" s="23">
        <f t="shared" ca="1" si="45"/>
        <v>0.80189830190596079</v>
      </c>
      <c r="J513" s="23">
        <f t="shared" ca="1" si="45"/>
        <v>0.76784039548561489</v>
      </c>
      <c r="K513" s="23">
        <f t="shared" ca="1" si="45"/>
        <v>0.73428428046964656</v>
      </c>
      <c r="L513" s="23">
        <f t="shared" ca="1" si="45"/>
        <v>0.70149639266131425</v>
      </c>
      <c r="M513" s="24">
        <f ca="1">C513*'Balance y flujos'!D$12</f>
        <v>7447.3422406373247</v>
      </c>
      <c r="N513" s="24">
        <f ca="1">D513*'Balance y flujos'!E$12</f>
        <v>7274.4650343489393</v>
      </c>
      <c r="O513" s="24">
        <f ca="1">E513*'Balance y flujos'!F$12</f>
        <v>7066.3573159556909</v>
      </c>
      <c r="P513" s="24">
        <f ca="1">F513*'Balance y flujos'!G$12</f>
        <v>6834.0821922444566</v>
      </c>
      <c r="Q513" s="24">
        <f ca="1">G513*'Balance y flujos'!H$12</f>
        <v>-863284.35443994659</v>
      </c>
      <c r="R513" s="24">
        <f ca="1">H513*'Balance y flujos'!I$12</f>
        <v>21189.493193168571</v>
      </c>
      <c r="S513" s="24">
        <f ca="1">I513*'Balance y flujos'!J$12</f>
        <v>20323.136066249099</v>
      </c>
      <c r="T513" s="24">
        <f ca="1">J513*'Balance y flujos'!K$12</f>
        <v>19459.979897110039</v>
      </c>
      <c r="U513" s="24">
        <f ca="1">K513*'Balance y flujos'!L$12</f>
        <v>18609.541020131091</v>
      </c>
      <c r="V513" s="24">
        <f ca="1">L513*'Balance y flujos'!M$12</f>
        <v>719274.96458764642</v>
      </c>
      <c r="W513" s="18">
        <f t="shared" ca="1" si="42"/>
        <v>-35804.99289245496</v>
      </c>
      <c r="X513" s="18">
        <f ca="1">'Metrics and Escenarios'!$N$13-W513</f>
        <v>38713.039648261736</v>
      </c>
    </row>
    <row r="514" spans="1:24" x14ac:dyDescent="0.25">
      <c r="A514">
        <v>509</v>
      </c>
      <c r="B514" s="18">
        <f t="shared" ca="1" si="41"/>
        <v>-100.18647581800886</v>
      </c>
      <c r="C514" s="23">
        <f t="shared" ca="1" si="43"/>
        <v>1.0035540571883652</v>
      </c>
      <c r="D514" s="23">
        <f t="shared" ca="1" si="45"/>
        <v>1.0001896448333989</v>
      </c>
      <c r="E514" s="23">
        <f t="shared" ca="1" si="45"/>
        <v>0.9913310783489947</v>
      </c>
      <c r="F514" s="23">
        <f t="shared" ca="1" si="45"/>
        <v>0.97823941979244655</v>
      </c>
      <c r="G514" s="23">
        <f t="shared" ca="1" si="45"/>
        <v>0.96197540852991703</v>
      </c>
      <c r="H514" s="23">
        <f t="shared" ca="1" si="45"/>
        <v>0.94340928076015951</v>
      </c>
      <c r="I514" s="23">
        <f t="shared" ca="1" si="45"/>
        <v>0.92323473145572321</v>
      </c>
      <c r="J514" s="23">
        <f t="shared" ca="1" si="45"/>
        <v>0.90199811664898522</v>
      </c>
      <c r="K514" s="23">
        <f t="shared" ca="1" si="45"/>
        <v>0.88011766873466468</v>
      </c>
      <c r="L514" s="23">
        <f t="shared" ca="1" si="45"/>
        <v>0.85791405961496969</v>
      </c>
      <c r="M514" s="24">
        <f ca="1">C514*'Balance y flujos'!D$12</f>
        <v>7598.7673236720266</v>
      </c>
      <c r="N514" s="24">
        <f ca="1">D514*'Balance y flujos'!E$12</f>
        <v>7573.2924760709893</v>
      </c>
      <c r="O514" s="24">
        <f ca="1">E514*'Balance y flujos'!F$12</f>
        <v>7506.2166817437164</v>
      </c>
      <c r="P514" s="24">
        <f ca="1">F514*'Balance y flujos'!G$12</f>
        <v>7407.0885216415272</v>
      </c>
      <c r="Q514" s="24">
        <f ca="1">G514*'Balance y flujos'!H$12</f>
        <v>-954691.46876787487</v>
      </c>
      <c r="R514" s="24">
        <f ca="1">H514*'Balance y flujos'!I$12</f>
        <v>23909.559520802373</v>
      </c>
      <c r="S514" s="24">
        <f ca="1">I514*'Balance y flujos'!J$12</f>
        <v>23398.260133317959</v>
      </c>
      <c r="T514" s="24">
        <f ca="1">J514*'Balance y flujos'!K$12</f>
        <v>22860.043988854206</v>
      </c>
      <c r="U514" s="24">
        <f ca="1">K514*'Balance y flujos'!L$12</f>
        <v>22305.510678213326</v>
      </c>
      <c r="V514" s="24">
        <f ca="1">L514*'Balance y flujos'!M$12</f>
        <v>879656.84685527463</v>
      </c>
      <c r="W514" s="18">
        <f t="shared" ca="1" si="42"/>
        <v>47524.117411715793</v>
      </c>
      <c r="X514" s="18">
        <f ca="1">'Metrics and Escenarios'!$N$13-W514</f>
        <v>-44616.070655909018</v>
      </c>
    </row>
    <row r="515" spans="1:24" x14ac:dyDescent="0.25">
      <c r="A515">
        <v>510</v>
      </c>
      <c r="B515" s="18">
        <f t="shared" ca="1" si="41"/>
        <v>-136.618759932248</v>
      </c>
      <c r="C515" s="23">
        <f t="shared" ca="1" si="43"/>
        <v>1.0072169020807575</v>
      </c>
      <c r="D515" s="23">
        <f t="shared" ca="1" si="45"/>
        <v>1.0075040993618567</v>
      </c>
      <c r="E515" s="23">
        <f t="shared" ca="1" si="45"/>
        <v>1.0022254425325963</v>
      </c>
      <c r="F515" s="23">
        <f t="shared" ca="1" si="45"/>
        <v>0.99259959907002326</v>
      </c>
      <c r="G515" s="23">
        <f t="shared" ca="1" si="45"/>
        <v>0.97965946789335767</v>
      </c>
      <c r="H515" s="23">
        <f t="shared" ca="1" si="45"/>
        <v>0.96425866068978672</v>
      </c>
      <c r="I515" s="23">
        <f t="shared" ca="1" si="45"/>
        <v>0.94708241291569273</v>
      </c>
      <c r="J515" s="23">
        <f t="shared" ca="1" si="45"/>
        <v>0.92867446165611156</v>
      </c>
      <c r="K515" s="23">
        <f t="shared" ca="1" si="45"/>
        <v>0.90945422669819975</v>
      </c>
      <c r="L515" s="23">
        <f t="shared" ca="1" si="45"/>
        <v>0.8897461656985004</v>
      </c>
      <c r="M515" s="24">
        <f ca="1">C515*'Balance y flujos'!D$12</f>
        <v>7626.5018596251457</v>
      </c>
      <c r="N515" s="24">
        <f ca="1">D515*'Balance y flujos'!E$12</f>
        <v>7628.6764762284392</v>
      </c>
      <c r="O515" s="24">
        <f ca="1">E515*'Balance y flujos'!F$12</f>
        <v>7588.7072441380014</v>
      </c>
      <c r="P515" s="24">
        <f ca="1">F515*'Balance y flujos'!G$12</f>
        <v>7515.8217386266097</v>
      </c>
      <c r="Q515" s="24">
        <f ca="1">G515*'Balance y flujos'!H$12</f>
        <v>-972241.62697125517</v>
      </c>
      <c r="R515" s="24">
        <f ca="1">H515*'Balance y flujos'!I$12</f>
        <v>24437.961668804961</v>
      </c>
      <c r="S515" s="24">
        <f ca="1">I515*'Balance y flujos'!J$12</f>
        <v>24002.650582859482</v>
      </c>
      <c r="T515" s="24">
        <f ca="1">J515*'Balance y flujos'!K$12</f>
        <v>23536.123471802919</v>
      </c>
      <c r="U515" s="24">
        <f ca="1">K515*'Balance y flujos'!L$12</f>
        <v>23049.010019453039</v>
      </c>
      <c r="V515" s="24">
        <f ca="1">L515*'Balance y flujos'!M$12</f>
        <v>912295.69890855392</v>
      </c>
      <c r="W515" s="18">
        <f t="shared" ca="1" si="42"/>
        <v>65439.524998837383</v>
      </c>
      <c r="X515" s="18">
        <f ca="1">'Metrics and Escenarios'!$N$13-W515</f>
        <v>-62531.478243030608</v>
      </c>
    </row>
    <row r="516" spans="1:24" x14ac:dyDescent="0.25">
      <c r="A516">
        <v>511</v>
      </c>
      <c r="B516" s="18">
        <f t="shared" ca="1" si="41"/>
        <v>-136.58406399107875</v>
      </c>
      <c r="C516" s="23">
        <f t="shared" ca="1" si="43"/>
        <v>1.0072134074529822</v>
      </c>
      <c r="D516" s="23">
        <f t="shared" ca="1" si="45"/>
        <v>1.0074971081255217</v>
      </c>
      <c r="E516" s="23">
        <f t="shared" ca="1" si="45"/>
        <v>1.0022150106403902</v>
      </c>
      <c r="F516" s="23">
        <f t="shared" ca="1" si="45"/>
        <v>0.99258582349469726</v>
      </c>
      <c r="G516" s="23">
        <f t="shared" ca="1" si="45"/>
        <v>0.97964247293714013</v>
      </c>
      <c r="H516" s="23">
        <f t="shared" ca="1" si="45"/>
        <v>0.96423858738166823</v>
      </c>
      <c r="I516" s="23">
        <f t="shared" ca="1" si="45"/>
        <v>0.9470594112540397</v>
      </c>
      <c r="J516" s="23">
        <f t="shared" ca="1" si="45"/>
        <v>0.92864868502626141</v>
      </c>
      <c r="K516" s="23">
        <f t="shared" ca="1" si="45"/>
        <v>0.90942582820828155</v>
      </c>
      <c r="L516" s="23">
        <f t="shared" ca="1" si="45"/>
        <v>0.88971529565341545</v>
      </c>
      <c r="M516" s="24">
        <f ca="1">C516*'Balance y flujos'!D$12</f>
        <v>7626.4753988050661</v>
      </c>
      <c r="N516" s="24">
        <f ca="1">D516*'Balance y flujos'!E$12</f>
        <v>7628.6235395900649</v>
      </c>
      <c r="O516" s="24">
        <f ca="1">E516*'Balance y flujos'!F$12</f>
        <v>7588.6282553470619</v>
      </c>
      <c r="P516" s="24">
        <f ca="1">F516*'Balance y flujos'!G$12</f>
        <v>7515.7174319468622</v>
      </c>
      <c r="Q516" s="24">
        <f ca="1">G516*'Balance y flujos'!H$12</f>
        <v>-972224.76069840754</v>
      </c>
      <c r="R516" s="24">
        <f ca="1">H516*'Balance y flujos'!I$12</f>
        <v>24437.452935252062</v>
      </c>
      <c r="S516" s="24">
        <f ca="1">I516*'Balance y flujos'!J$12</f>
        <v>24002.067633751827</v>
      </c>
      <c r="T516" s="24">
        <f ca="1">J516*'Balance y flujos'!K$12</f>
        <v>23535.470194505127</v>
      </c>
      <c r="U516" s="24">
        <f ca="1">K516*'Balance y flujos'!L$12</f>
        <v>23048.290294304214</v>
      </c>
      <c r="V516" s="24">
        <f ca="1">L516*'Balance y flujos'!M$12</f>
        <v>912264.04649976385</v>
      </c>
      <c r="W516" s="18">
        <f t="shared" ca="1" si="42"/>
        <v>65422.011484858696</v>
      </c>
      <c r="X516" s="18">
        <f ca="1">'Metrics and Escenarios'!$N$13-W516</f>
        <v>-62513.964729051921</v>
      </c>
    </row>
    <row r="517" spans="1:24" x14ac:dyDescent="0.25">
      <c r="A517">
        <v>512</v>
      </c>
      <c r="B517" s="18">
        <f t="shared" ca="1" si="41"/>
        <v>31.249912335283842</v>
      </c>
      <c r="C517" s="23">
        <f t="shared" ca="1" si="43"/>
        <v>0.99045001120160026</v>
      </c>
      <c r="D517" s="23">
        <f t="shared" ca="1" si="45"/>
        <v>0.97423994967495731</v>
      </c>
      <c r="E517" s="23">
        <f t="shared" ca="1" si="45"/>
        <v>0.95300261460752023</v>
      </c>
      <c r="F517" s="23">
        <f t="shared" ca="1" si="45"/>
        <v>0.92813750038371934</v>
      </c>
      <c r="G517" s="23">
        <f t="shared" ca="1" si="45"/>
        <v>0.90078868243627774</v>
      </c>
      <c r="H517" s="23">
        <f t="shared" ca="1" si="45"/>
        <v>0.87186829571374358</v>
      </c>
      <c r="I517" s="23">
        <f t="shared" ca="1" si="45"/>
        <v>0.84208254515782432</v>
      </c>
      <c r="J517" s="23">
        <f t="shared" ca="1" si="45"/>
        <v>0.81196994145627721</v>
      </c>
      <c r="K517" s="23">
        <f t="shared" ca="1" si="45"/>
        <v>0.78192815558125295</v>
      </c>
      <c r="L517" s="23">
        <f t="shared" ca="1" si="45"/>
        <v>0.75224911775335856</v>
      </c>
      <c r="M517" s="24">
        <f ca="1">C517*'Balance y flujos'!D$12</f>
        <v>7499.5453677256764</v>
      </c>
      <c r="N517" s="24">
        <f ca="1">D517*'Balance y flujos'!E$12</f>
        <v>7376.8051077854507</v>
      </c>
      <c r="O517" s="24">
        <f ca="1">E517*'Balance y flujos'!F$12</f>
        <v>7215.9990539447217</v>
      </c>
      <c r="P517" s="24">
        <f ca="1">F517*'Balance y flujos'!G$12</f>
        <v>7027.7239768725885</v>
      </c>
      <c r="Q517" s="24">
        <f ca="1">G517*'Balance y flujos'!H$12</f>
        <v>-893968.03978469258</v>
      </c>
      <c r="R517" s="24">
        <f ca="1">H517*'Balance y flujos'!I$12</f>
        <v>22096.440363477723</v>
      </c>
      <c r="S517" s="24">
        <f ca="1">I517*'Balance y flujos'!J$12</f>
        <v>21341.556782923279</v>
      </c>
      <c r="T517" s="24">
        <f ca="1">J517*'Balance y flujos'!K$12</f>
        <v>20578.38950737099</v>
      </c>
      <c r="U517" s="24">
        <f ca="1">K517*'Balance y flujos'!L$12</f>
        <v>19817.017023403769</v>
      </c>
      <c r="V517" s="24">
        <f ca="1">L517*'Balance y flujos'!M$12</f>
        <v>771313.95570036571</v>
      </c>
      <c r="W517" s="18">
        <f t="shared" ca="1" si="42"/>
        <v>-9700.6069008227205</v>
      </c>
      <c r="X517" s="18">
        <f ca="1">'Metrics and Escenarios'!$N$13-W517</f>
        <v>12608.653656629496</v>
      </c>
    </row>
    <row r="518" spans="1:24" x14ac:dyDescent="0.25">
      <c r="A518">
        <v>513</v>
      </c>
      <c r="B518" s="18">
        <f t="shared" ca="1" si="41"/>
        <v>-115.05704936556072</v>
      </c>
      <c r="C518" s="23">
        <f t="shared" ca="1" si="43"/>
        <v>1.0050475097796205</v>
      </c>
      <c r="D518" s="23">
        <f t="shared" ca="1" si="45"/>
        <v>1.0031687514749013</v>
      </c>
      <c r="E518" s="23">
        <f t="shared" ca="1" si="45"/>
        <v>0.99576345631141838</v>
      </c>
      <c r="F518" s="23">
        <f t="shared" ca="1" si="45"/>
        <v>0.98407555240841027</v>
      </c>
      <c r="G518" s="23">
        <f t="shared" ca="1" si="45"/>
        <v>0.9691546282661031</v>
      </c>
      <c r="H518" s="23">
        <f t="shared" ca="1" si="45"/>
        <v>0.95186436651841455</v>
      </c>
      <c r="I518" s="23">
        <f t="shared" ca="1" si="45"/>
        <v>0.9328952452915138</v>
      </c>
      <c r="J518" s="23">
        <f t="shared" ca="1" si="45"/>
        <v>0.91279278195146862</v>
      </c>
      <c r="K518" s="23">
        <f t="shared" ca="1" si="45"/>
        <v>0.89197591330781401</v>
      </c>
      <c r="L518" s="23">
        <f t="shared" ca="1" si="45"/>
        <v>0.87076706264732318</v>
      </c>
      <c r="M518" s="24">
        <f ca="1">C518*'Balance y flujos'!D$12</f>
        <v>7610.075532401389</v>
      </c>
      <c r="N518" s="24">
        <f ca="1">D518*'Balance y flujos'!E$12</f>
        <v>7595.8498440961912</v>
      </c>
      <c r="O518" s="24">
        <f ca="1">E518*'Balance y flujos'!F$12</f>
        <v>7539.7780116848171</v>
      </c>
      <c r="P518" s="24">
        <f ca="1">F518*'Balance y flujos'!G$12</f>
        <v>7451.2788803981339</v>
      </c>
      <c r="Q518" s="24">
        <f ca="1">G518*'Balance y flujos'!H$12</f>
        <v>-961816.32848234603</v>
      </c>
      <c r="R518" s="24">
        <f ca="1">H518*'Balance y flujos'!I$12</f>
        <v>24123.843374388802</v>
      </c>
      <c r="S518" s="24">
        <f ca="1">I518*'Balance y flujos'!J$12</f>
        <v>23643.094093794007</v>
      </c>
      <c r="T518" s="24">
        <f ca="1">J518*'Balance y flujos'!K$12</f>
        <v>23133.621637304837</v>
      </c>
      <c r="U518" s="24">
        <f ca="1">K518*'Balance y flujos'!L$12</f>
        <v>22606.043448259315</v>
      </c>
      <c r="V518" s="24">
        <f ca="1">L518*'Balance y flujos'!M$12</f>
        <v>892835.59359959955</v>
      </c>
      <c r="W518" s="18">
        <f t="shared" ca="1" si="42"/>
        <v>54722.849939581007</v>
      </c>
      <c r="X518" s="18">
        <f ca="1">'Metrics and Escenarios'!$N$13-W518</f>
        <v>-51814.803183774231</v>
      </c>
    </row>
    <row r="519" spans="1:24" x14ac:dyDescent="0.25">
      <c r="A519">
        <v>514</v>
      </c>
      <c r="B519" s="18">
        <f t="shared" ref="B519:B582" ca="1" si="46">_xlfn.NORM.INV(RAND(),0,1.6)*100</f>
        <v>58.337619414210721</v>
      </c>
      <c r="C519" s="23">
        <f t="shared" ca="1" si="43"/>
        <v>0.98777073962805284</v>
      </c>
      <c r="D519" s="23">
        <f t="shared" ca="1" si="45"/>
        <v>0.96897623546759415</v>
      </c>
      <c r="E519" s="23">
        <f t="shared" ca="1" si="45"/>
        <v>0.94528959953576719</v>
      </c>
      <c r="F519" s="23">
        <f t="shared" ca="1" si="45"/>
        <v>0.91813533866679731</v>
      </c>
      <c r="G519" s="23">
        <f t="shared" ca="1" si="45"/>
        <v>0.88867077924209781</v>
      </c>
      <c r="H519" s="23">
        <f t="shared" ca="1" si="45"/>
        <v>0.85781267764518943</v>
      </c>
      <c r="I519" s="23">
        <f t="shared" ca="1" si="45"/>
        <v>0.82626591203055866</v>
      </c>
      <c r="J519" s="23">
        <f t="shared" ca="1" si="45"/>
        <v>0.79456369755916723</v>
      </c>
      <c r="K519" s="23">
        <f t="shared" ca="1" si="45"/>
        <v>0.76309606470336611</v>
      </c>
      <c r="L519" s="23">
        <f t="shared" ca="1" si="45"/>
        <v>0.73214591799607021</v>
      </c>
      <c r="M519" s="24">
        <f ca="1">C519*'Balance y flujos'!D$12</f>
        <v>7479.2583078124762</v>
      </c>
      <c r="N519" s="24">
        <f ca="1">D519*'Balance y flujos'!E$12</f>
        <v>7336.9490190839415</v>
      </c>
      <c r="O519" s="24">
        <f ca="1">E519*'Balance y flujos'!F$12</f>
        <v>7157.5972105418541</v>
      </c>
      <c r="P519" s="24">
        <f ca="1">F519*'Balance y flujos'!G$12</f>
        <v>6951.9890435361931</v>
      </c>
      <c r="Q519" s="24">
        <f ca="1">G519*'Balance y flujos'!H$12</f>
        <v>-881941.89161473257</v>
      </c>
      <c r="R519" s="24">
        <f ca="1">H519*'Balance y flujos'!I$12</f>
        <v>21740.217837724136</v>
      </c>
      <c r="S519" s="24">
        <f ca="1">I519*'Balance y flujos'!J$12</f>
        <v>20940.703474727772</v>
      </c>
      <c r="T519" s="24">
        <f ca="1">J519*'Balance y flujos'!K$12</f>
        <v>20137.24944973215</v>
      </c>
      <c r="U519" s="24">
        <f ca="1">K519*'Balance y flujos'!L$12</f>
        <v>19339.740610155863</v>
      </c>
      <c r="V519" s="24">
        <f ca="1">L519*'Balance y flujos'!M$12</f>
        <v>750701.26482298982</v>
      </c>
      <c r="W519" s="18">
        <f t="shared" ref="W519:W582" ca="1" si="47">SUM(M519:V519)</f>
        <v>-20156.921838428359</v>
      </c>
      <c r="X519" s="18">
        <f ca="1">'Metrics and Escenarios'!$N$13-W519</f>
        <v>23064.968594235135</v>
      </c>
    </row>
    <row r="520" spans="1:24" x14ac:dyDescent="0.25">
      <c r="A520">
        <v>515</v>
      </c>
      <c r="B520" s="18">
        <f t="shared" ca="1" si="46"/>
        <v>15.892142653971176</v>
      </c>
      <c r="C520" s="23">
        <f t="shared" ref="C520:C583" ca="1" si="48">EXP(-(C$4+($B520/10000))*C$3)</f>
        <v>0.99197229015816402</v>
      </c>
      <c r="D520" s="23">
        <f t="shared" ca="1" si="45"/>
        <v>0.97723698064210152</v>
      </c>
      <c r="E520" s="23">
        <f t="shared" ca="1" si="45"/>
        <v>0.95740354348853396</v>
      </c>
      <c r="F520" s="23">
        <f t="shared" ca="1" si="45"/>
        <v>0.93385669800728077</v>
      </c>
      <c r="G520" s="23">
        <f t="shared" ca="1" si="45"/>
        <v>0.90773236072783492</v>
      </c>
      <c r="H520" s="23">
        <f t="shared" ca="1" si="45"/>
        <v>0.87993939632213858</v>
      </c>
      <c r="I520" s="23">
        <f t="shared" ca="1" si="45"/>
        <v>0.85118413740253929</v>
      </c>
      <c r="J520" s="23">
        <f t="shared" ca="1" si="45"/>
        <v>0.82200751496745195</v>
      </c>
      <c r="K520" s="23">
        <f t="shared" ca="1" si="45"/>
        <v>0.79281099887921036</v>
      </c>
      <c r="L520" s="23">
        <f t="shared" ca="1" si="45"/>
        <v>0.76389115548946207</v>
      </c>
      <c r="M520" s="24">
        <f ca="1">C520*'Balance y flujos'!D$12</f>
        <v>7511.071845556934</v>
      </c>
      <c r="N520" s="24">
        <f ca="1">D520*'Balance y flujos'!E$12</f>
        <v>7399.4981962324982</v>
      </c>
      <c r="O520" s="24">
        <f ca="1">E520*'Balance y flujos'!F$12</f>
        <v>7249.3222559539327</v>
      </c>
      <c r="P520" s="24">
        <f ca="1">F520*'Balance y flujos'!G$12</f>
        <v>7071.0289206454227</v>
      </c>
      <c r="Q520" s="24">
        <f ca="1">G520*'Balance y flujos'!H$12</f>
        <v>-900859.14154055645</v>
      </c>
      <c r="R520" s="24">
        <f ca="1">H520*'Balance y flujos'!I$12</f>
        <v>22300.992580983271</v>
      </c>
      <c r="S520" s="24">
        <f ca="1">I520*'Balance y flujos'!J$12</f>
        <v>21572.22555621936</v>
      </c>
      <c r="T520" s="24">
        <f ca="1">J520*'Balance y flujos'!K$12</f>
        <v>20832.779586209821</v>
      </c>
      <c r="U520" s="24">
        <f ca="1">K520*'Balance y flujos'!L$12</f>
        <v>20092.8294357837</v>
      </c>
      <c r="V520" s="24">
        <f ca="1">L520*'Balance y flujos'!M$12</f>
        <v>783251.04670748487</v>
      </c>
      <c r="W520" s="18">
        <f t="shared" ca="1" si="47"/>
        <v>-3578.3464554866077</v>
      </c>
      <c r="X520" s="18">
        <f ca="1">'Metrics and Escenarios'!$N$13-W520</f>
        <v>6486.3932112933835</v>
      </c>
    </row>
    <row r="521" spans="1:24" x14ac:dyDescent="0.25">
      <c r="A521">
        <v>516</v>
      </c>
      <c r="B521" s="18">
        <f t="shared" ca="1" si="46"/>
        <v>211.54755336838221</v>
      </c>
      <c r="C521" s="23">
        <f t="shared" ca="1" si="48"/>
        <v>0.97275245196569315</v>
      </c>
      <c r="D521" s="23">
        <f t="shared" ca="1" si="45"/>
        <v>0.93973516856309258</v>
      </c>
      <c r="E521" s="23">
        <f t="shared" ca="1" si="45"/>
        <v>0.90282465576107984</v>
      </c>
      <c r="F521" s="23">
        <f t="shared" ca="1" si="45"/>
        <v>0.86355780145310723</v>
      </c>
      <c r="G521" s="23">
        <f t="shared" ca="1" si="45"/>
        <v>0.82313635952400299</v>
      </c>
      <c r="H521" s="23">
        <f t="shared" ca="1" si="45"/>
        <v>0.78247329251168984</v>
      </c>
      <c r="I521" s="23">
        <f t="shared" ca="1" si="45"/>
        <v>0.74223781361645957</v>
      </c>
      <c r="J521" s="23">
        <f t="shared" ca="1" si="45"/>
        <v>0.70290743289553526</v>
      </c>
      <c r="K521" s="23">
        <f t="shared" ca="1" si="45"/>
        <v>0.66480581250177073</v>
      </c>
      <c r="L521" s="23">
        <f t="shared" ca="1" si="45"/>
        <v>0.62814429027782748</v>
      </c>
      <c r="M521" s="24">
        <f ca="1">C521*'Balance y flujos'!D$12</f>
        <v>7365.5419885680758</v>
      </c>
      <c r="N521" s="24">
        <f ca="1">D521*'Balance y flujos'!E$12</f>
        <v>7115.5398562075979</v>
      </c>
      <c r="O521" s="24">
        <f ca="1">E521*'Balance y flujos'!F$12</f>
        <v>6836.0587494641195</v>
      </c>
      <c r="P521" s="24">
        <f ca="1">F521*'Balance y flujos'!G$12</f>
        <v>6538.7357629428188</v>
      </c>
      <c r="Q521" s="24">
        <f ca="1">G521*'Balance y flujos'!H$12</f>
        <v>-816903.68911937997</v>
      </c>
      <c r="R521" s="24">
        <f ca="1">H521*'Balance y flujos'!I$12</f>
        <v>19830.832855144119</v>
      </c>
      <c r="S521" s="24">
        <f ca="1">I521*'Balance y flujos'!J$12</f>
        <v>18811.1136334736</v>
      </c>
      <c r="T521" s="24">
        <f ca="1">J521*'Balance y flujos'!K$12</f>
        <v>17814.333022978601</v>
      </c>
      <c r="U521" s="24">
        <f ca="1">K521*'Balance y flujos'!L$12</f>
        <v>16848.693846830483</v>
      </c>
      <c r="V521" s="24">
        <f ca="1">L521*'Balance y flujos'!M$12</f>
        <v>644063.84248315287</v>
      </c>
      <c r="W521" s="18">
        <f t="shared" ca="1" si="47"/>
        <v>-71678.99692061753</v>
      </c>
      <c r="X521" s="18">
        <f ca="1">'Metrics and Escenarios'!$N$13-W521</f>
        <v>74587.043676424306</v>
      </c>
    </row>
    <row r="522" spans="1:24" x14ac:dyDescent="0.25">
      <c r="A522">
        <v>517</v>
      </c>
      <c r="B522" s="18">
        <f t="shared" ca="1" si="46"/>
        <v>20.766370194075623</v>
      </c>
      <c r="C522" s="23">
        <f t="shared" ca="1" si="48"/>
        <v>0.99148889811030505</v>
      </c>
      <c r="D522" s="23">
        <f t="shared" ca="1" si="45"/>
        <v>0.97628478975616217</v>
      </c>
      <c r="E522" s="23">
        <f t="shared" ca="1" si="45"/>
        <v>0.95600458574796066</v>
      </c>
      <c r="F522" s="23">
        <f t="shared" ca="1" si="45"/>
        <v>0.93203773977236981</v>
      </c>
      <c r="G522" s="23">
        <f t="shared" ca="1" si="45"/>
        <v>0.90552280725222478</v>
      </c>
      <c r="H522" s="23">
        <f t="shared" ca="1" si="45"/>
        <v>0.8773697407758857</v>
      </c>
      <c r="I522" s="23">
        <f t="shared" ca="1" si="45"/>
        <v>0.84828488067316132</v>
      </c>
      <c r="J522" s="23">
        <f t="shared" ca="1" si="45"/>
        <v>0.81880843490455646</v>
      </c>
      <c r="K522" s="23">
        <f t="shared" ca="1" si="45"/>
        <v>0.78934070910196352</v>
      </c>
      <c r="L522" s="23">
        <f t="shared" ca="1" si="45"/>
        <v>0.76017683575526396</v>
      </c>
      <c r="M522" s="24">
        <f ca="1">C522*'Balance y flujos'!D$12</f>
        <v>7507.411670331212</v>
      </c>
      <c r="N522" s="24">
        <f ca="1">D522*'Balance y flujos'!E$12</f>
        <v>7392.2883434715559</v>
      </c>
      <c r="O522" s="24">
        <f ca="1">E522*'Balance y flujos'!F$12</f>
        <v>7238.7295486751145</v>
      </c>
      <c r="P522" s="24">
        <f ca="1">F522*'Balance y flujos'!G$12</f>
        <v>7057.2560298882572</v>
      </c>
      <c r="Q522" s="24">
        <f ca="1">G522*'Balance y flujos'!H$12</f>
        <v>-898666.31848682056</v>
      </c>
      <c r="R522" s="24">
        <f ca="1">H522*'Balance y flujos'!I$12</f>
        <v>22235.867789989497</v>
      </c>
      <c r="S522" s="24">
        <f ca="1">I522*'Balance y flujos'!J$12</f>
        <v>21498.7474245634</v>
      </c>
      <c r="T522" s="24">
        <f ca="1">J522*'Balance y flujos'!K$12</f>
        <v>20751.702797232316</v>
      </c>
      <c r="U522" s="24">
        <f ca="1">K522*'Balance y flujos'!L$12</f>
        <v>20004.879166822324</v>
      </c>
      <c r="V522" s="24">
        <f ca="1">L522*'Balance y flujos'!M$12</f>
        <v>779442.59206219856</v>
      </c>
      <c r="W522" s="18">
        <f t="shared" ca="1" si="47"/>
        <v>-5536.8436536483932</v>
      </c>
      <c r="X522" s="18">
        <f ca="1">'Metrics and Escenarios'!$N$13-W522</f>
        <v>8444.890409455169</v>
      </c>
    </row>
    <row r="523" spans="1:24" x14ac:dyDescent="0.25">
      <c r="A523">
        <v>518</v>
      </c>
      <c r="B523" s="18">
        <f t="shared" ca="1" si="46"/>
        <v>-37.842975410574752</v>
      </c>
      <c r="C523" s="23">
        <f t="shared" ca="1" si="48"/>
        <v>0.99731701207359635</v>
      </c>
      <c r="D523" s="23">
        <f t="shared" ca="1" si="45"/>
        <v>0.9877960069719911</v>
      </c>
      <c r="E523" s="23">
        <f t="shared" ca="1" si="45"/>
        <v>0.97296247342020148</v>
      </c>
      <c r="F523" s="23">
        <f t="shared" ca="1" si="45"/>
        <v>0.95414632999568871</v>
      </c>
      <c r="G523" s="23">
        <f t="shared" ca="1" si="45"/>
        <v>0.93245149798127469</v>
      </c>
      <c r="H523" s="23">
        <f t="shared" ca="1" si="45"/>
        <v>0.90877188230552086</v>
      </c>
      <c r="I523" s="23">
        <f t="shared" ca="1" si="45"/>
        <v>0.88381084676008792</v>
      </c>
      <c r="J523" s="23">
        <f t="shared" ca="1" si="45"/>
        <v>0.85811457834107585</v>
      </c>
      <c r="K523" s="23">
        <f t="shared" ca="1" si="45"/>
        <v>0.83209487156000528</v>
      </c>
      <c r="L523" s="23">
        <f t="shared" ca="1" si="45"/>
        <v>0.80606181284836775</v>
      </c>
      <c r="M523" s="24">
        <f ca="1">C523*'Balance y flujos'!D$12</f>
        <v>7551.5413130003581</v>
      </c>
      <c r="N523" s="24">
        <f ca="1">D523*'Balance y flujos'!E$12</f>
        <v>7479.4496285152309</v>
      </c>
      <c r="O523" s="24">
        <f ca="1">E523*'Balance y flujos'!F$12</f>
        <v>7367.1322408861806</v>
      </c>
      <c r="P523" s="24">
        <f ca="1">F523*'Balance y flujos'!G$12</f>
        <v>7224.6591027551904</v>
      </c>
      <c r="Q523" s="24">
        <f ca="1">G523*'Balance y flujos'!H$12</f>
        <v>-925391.10903359775</v>
      </c>
      <c r="R523" s="24">
        <f ca="1">H523*'Balance y flujos'!I$12</f>
        <v>23031.716831646685</v>
      </c>
      <c r="S523" s="24">
        <f ca="1">I523*'Balance y flujos'!J$12</f>
        <v>22399.109778434839</v>
      </c>
      <c r="T523" s="24">
        <f ca="1">J523*'Balance y flujos'!K$12</f>
        <v>21747.869143265514</v>
      </c>
      <c r="U523" s="24">
        <f ca="1">K523*'Balance y flujos'!L$12</f>
        <v>21088.431356630052</v>
      </c>
      <c r="V523" s="24">
        <f ca="1">L523*'Balance y flujos'!M$12</f>
        <v>826490.46802993945</v>
      </c>
      <c r="W523" s="18">
        <f t="shared" ca="1" si="47"/>
        <v>18989.26839147578</v>
      </c>
      <c r="X523" s="18">
        <f ca="1">'Metrics and Escenarios'!$N$13-W523</f>
        <v>-16081.221635669004</v>
      </c>
    </row>
    <row r="524" spans="1:24" x14ac:dyDescent="0.25">
      <c r="A524">
        <v>519</v>
      </c>
      <c r="B524" s="18">
        <f t="shared" ca="1" si="46"/>
        <v>170.61724629184533</v>
      </c>
      <c r="C524" s="23">
        <f t="shared" ca="1" si="48"/>
        <v>0.97674211696333824</v>
      </c>
      <c r="D524" s="23">
        <f t="shared" ca="1" si="45"/>
        <v>0.94745947103953043</v>
      </c>
      <c r="E524" s="23">
        <f t="shared" ca="1" si="45"/>
        <v>0.91397886450978405</v>
      </c>
      <c r="F524" s="23">
        <f t="shared" ca="1" si="45"/>
        <v>0.87781244684501514</v>
      </c>
      <c r="G524" s="23">
        <f t="shared" ca="1" si="45"/>
        <v>0.84015552745020627</v>
      </c>
      <c r="H524" s="23">
        <f t="shared" ca="1" si="45"/>
        <v>0.80192731581691723</v>
      </c>
      <c r="I524" s="23">
        <f t="shared" ca="1" si="45"/>
        <v>0.76381140782427825</v>
      </c>
      <c r="J524" s="23">
        <f t="shared" ca="1" si="45"/>
        <v>0.7263045770031461</v>
      </c>
      <c r="K524" s="23">
        <f t="shared" ref="D524:L553" ca="1" si="49">EXP(-(K$4+($B524/10000))*K$3)</f>
        <v>0.6897521037463743</v>
      </c>
      <c r="L524" s="23">
        <f t="shared" ca="1" si="49"/>
        <v>0.65438784362117308</v>
      </c>
      <c r="M524" s="24">
        <f ca="1">C524*'Balance y flujos'!D$12</f>
        <v>7395.7511594636035</v>
      </c>
      <c r="N524" s="24">
        <f ca="1">D524*'Balance y flujos'!E$12</f>
        <v>7174.0271662191381</v>
      </c>
      <c r="O524" s="24">
        <f ca="1">E524*'Balance y flujos'!F$12</f>
        <v>6920.5168176209418</v>
      </c>
      <c r="P524" s="24">
        <f ca="1">F524*'Balance y flujos'!G$12</f>
        <v>6646.6698924883995</v>
      </c>
      <c r="Q524" s="24">
        <f ca="1">G524*'Balance y flujos'!H$12</f>
        <v>-833793.99034808215</v>
      </c>
      <c r="R524" s="24">
        <f ca="1">H524*'Balance y flujos'!I$12</f>
        <v>20323.871388494801</v>
      </c>
      <c r="S524" s="24">
        <f ca="1">I524*'Balance y flujos'!J$12</f>
        <v>19357.870110549862</v>
      </c>
      <c r="T524" s="24">
        <f ca="1">J524*'Balance y flujos'!K$12</f>
        <v>18407.305151901222</v>
      </c>
      <c r="U524" s="24">
        <f ca="1">K524*'Balance y flujos'!L$12</f>
        <v>17480.927223690545</v>
      </c>
      <c r="V524" s="24">
        <f ca="1">L524*'Balance y flujos'!M$12</f>
        <v>670972.50673169806</v>
      </c>
      <c r="W524" s="18">
        <f t="shared" ca="1" si="47"/>
        <v>-59114.544705955544</v>
      </c>
      <c r="X524" s="18">
        <f ca="1">'Metrics and Escenarios'!$N$13-W524</f>
        <v>62022.59146176232</v>
      </c>
    </row>
    <row r="525" spans="1:24" x14ac:dyDescent="0.25">
      <c r="A525">
        <v>520</v>
      </c>
      <c r="B525" s="18">
        <f t="shared" ca="1" si="46"/>
        <v>58.749588032170763</v>
      </c>
      <c r="C525" s="23">
        <f t="shared" ca="1" si="48"/>
        <v>0.98773004741160786</v>
      </c>
      <c r="D525" s="23">
        <f t="shared" ca="1" si="49"/>
        <v>0.96889640119644838</v>
      </c>
      <c r="E525" s="23">
        <f t="shared" ca="1" si="49"/>
        <v>0.94517277785997766</v>
      </c>
      <c r="F525" s="23">
        <f t="shared" ca="1" si="49"/>
        <v>0.9179840539534222</v>
      </c>
      <c r="G525" s="23">
        <f t="shared" ca="1" si="49"/>
        <v>0.88848774585737467</v>
      </c>
      <c r="H525" s="23">
        <f t="shared" ca="1" si="49"/>
        <v>0.85760066870661078</v>
      </c>
      <c r="I525" s="23">
        <f t="shared" ca="1" si="49"/>
        <v>0.82602766944608097</v>
      </c>
      <c r="J525" s="23">
        <f t="shared" ca="1" si="49"/>
        <v>0.79430187246033512</v>
      </c>
      <c r="K525" s="23">
        <f t="shared" ca="1" si="49"/>
        <v>0.76281318268090703</v>
      </c>
      <c r="L525" s="23">
        <f t="shared" ca="1" si="49"/>
        <v>0.73184435897477995</v>
      </c>
      <c r="M525" s="24">
        <f ca="1">C525*'Balance y flujos'!D$12</f>
        <v>7478.9501921883748</v>
      </c>
      <c r="N525" s="24">
        <f ca="1">D525*'Balance y flujos'!E$12</f>
        <v>7336.3445254380376</v>
      </c>
      <c r="O525" s="24">
        <f ca="1">E525*'Balance y flujos'!F$12</f>
        <v>7156.7126535752141</v>
      </c>
      <c r="P525" s="24">
        <f ca="1">F525*'Balance y flujos'!G$12</f>
        <v>6950.8435373939665</v>
      </c>
      <c r="Q525" s="24">
        <f ca="1">G525*'Balance y flujos'!H$12</f>
        <v>-881760.24413253565</v>
      </c>
      <c r="R525" s="24">
        <f ca="1">H525*'Balance y flujos'!I$12</f>
        <v>21734.844729319047</v>
      </c>
      <c r="S525" s="24">
        <f ca="1">I525*'Balance y flujos'!J$12</f>
        <v>20934.665506509598</v>
      </c>
      <c r="T525" s="24">
        <f ca="1">J525*'Balance y flujos'!K$12</f>
        <v>20130.613811401854</v>
      </c>
      <c r="U525" s="24">
        <f ca="1">K525*'Balance y flujos'!L$12</f>
        <v>19332.571309735264</v>
      </c>
      <c r="V525" s="24">
        <f ca="1">L525*'Balance y flujos'!M$12</f>
        <v>750392.06315548474</v>
      </c>
      <c r="W525" s="18">
        <f t="shared" ca="1" si="47"/>
        <v>-20312.634711489431</v>
      </c>
      <c r="X525" s="18">
        <f ca="1">'Metrics and Escenarios'!$N$13-W525</f>
        <v>23220.681467296206</v>
      </c>
    </row>
    <row r="526" spans="1:24" x14ac:dyDescent="0.25">
      <c r="A526">
        <v>521</v>
      </c>
      <c r="B526" s="18">
        <f t="shared" ca="1" si="46"/>
        <v>4.6737943889773907</v>
      </c>
      <c r="C526" s="23">
        <f t="shared" ca="1" si="48"/>
        <v>0.99308574365886848</v>
      </c>
      <c r="D526" s="23">
        <f t="shared" ca="1" si="49"/>
        <v>0.97943203917162425</v>
      </c>
      <c r="E526" s="23">
        <f t="shared" ca="1" si="49"/>
        <v>0.96063111756387798</v>
      </c>
      <c r="F526" s="23">
        <f t="shared" ca="1" si="49"/>
        <v>0.93805664612296369</v>
      </c>
      <c r="G526" s="23">
        <f t="shared" ca="1" si="49"/>
        <v>0.91283829625834978</v>
      </c>
      <c r="H526" s="23">
        <f t="shared" ca="1" si="49"/>
        <v>0.88588225456069669</v>
      </c>
      <c r="I526" s="23">
        <f t="shared" ca="1" si="49"/>
        <v>0.85789466735305719</v>
      </c>
      <c r="J526" s="23">
        <f t="shared" ca="1" si="49"/>
        <v>0.82941797172536702</v>
      </c>
      <c r="K526" s="23">
        <f t="shared" ca="1" si="49"/>
        <v>0.80085617153716193</v>
      </c>
      <c r="L526" s="23">
        <f t="shared" ca="1" si="49"/>
        <v>0.77250900112467902</v>
      </c>
      <c r="M526" s="24">
        <f ca="1">C526*'Balance y flujos'!D$12</f>
        <v>7519.5027556977248</v>
      </c>
      <c r="N526" s="24">
        <f ca="1">D526*'Balance y flujos'!E$12</f>
        <v>7416.118864454812</v>
      </c>
      <c r="O526" s="24">
        <f ca="1">E526*'Balance y flujos'!F$12</f>
        <v>7273.7609837362388</v>
      </c>
      <c r="P526" s="24">
        <f ca="1">F526*'Balance y flujos'!G$12</f>
        <v>7102.8303251377556</v>
      </c>
      <c r="Q526" s="24">
        <f ca="1">G526*'Balance y flujos'!H$12</f>
        <v>-905926.41565987165</v>
      </c>
      <c r="R526" s="24">
        <f ca="1">H526*'Balance y flujos'!I$12</f>
        <v>22451.607086984321</v>
      </c>
      <c r="S526" s="24">
        <f ca="1">I526*'Balance y flujos'!J$12</f>
        <v>21742.295767038948</v>
      </c>
      <c r="T526" s="24">
        <f ca="1">J526*'Balance y flujos'!K$12</f>
        <v>21020.588589728355</v>
      </c>
      <c r="U526" s="24">
        <f ca="1">K526*'Balance y flujos'!L$12</f>
        <v>20296.724540955267</v>
      </c>
      <c r="V526" s="24">
        <f ca="1">L526*'Balance y flujos'!M$12</f>
        <v>792087.30114719248</v>
      </c>
      <c r="W526" s="18">
        <f t="shared" ca="1" si="47"/>
        <v>984.31440105428919</v>
      </c>
      <c r="X526" s="18">
        <f ca="1">'Metrics and Escenarios'!$N$13-W526</f>
        <v>1923.7323547524866</v>
      </c>
    </row>
    <row r="527" spans="1:24" x14ac:dyDescent="0.25">
      <c r="A527">
        <v>522</v>
      </c>
      <c r="B527" s="18">
        <f t="shared" ca="1" si="46"/>
        <v>-41.451765435568682</v>
      </c>
      <c r="C527" s="23">
        <f t="shared" ca="1" si="48"/>
        <v>0.99767698779202152</v>
      </c>
      <c r="D527" s="23">
        <f t="shared" ca="1" si="49"/>
        <v>0.98850921399780789</v>
      </c>
      <c r="E527" s="23">
        <f t="shared" ca="1" si="49"/>
        <v>0.97401640901272768</v>
      </c>
      <c r="F527" s="23">
        <f t="shared" ca="1" si="49"/>
        <v>0.95552465007312914</v>
      </c>
      <c r="G527" s="23">
        <f t="shared" ca="1" si="49"/>
        <v>0.93413552768411467</v>
      </c>
      <c r="H527" s="23">
        <f t="shared" ca="1" si="49"/>
        <v>0.91074175433456417</v>
      </c>
      <c r="I527" s="23">
        <f t="shared" ca="1" si="49"/>
        <v>0.88604631057056016</v>
      </c>
      <c r="J527" s="23">
        <f t="shared" ca="1" si="49"/>
        <v>0.86059556222228395</v>
      </c>
      <c r="K527" s="23">
        <f t="shared" ca="1" si="49"/>
        <v>0.83480183527411889</v>
      </c>
      <c r="L527" s="23">
        <f t="shared" ca="1" si="49"/>
        <v>0.80897597581654546</v>
      </c>
      <c r="M527" s="24">
        <f ca="1">C527*'Balance y flujos'!D$12</f>
        <v>7554.2669974882947</v>
      </c>
      <c r="N527" s="24">
        <f ca="1">D527*'Balance y flujos'!E$12</f>
        <v>7484.8499297784974</v>
      </c>
      <c r="O527" s="24">
        <f ca="1">E527*'Balance y flujos'!F$12</f>
        <v>7375.1124899663155</v>
      </c>
      <c r="P527" s="24">
        <f ca="1">F527*'Balance y flujos'!G$12</f>
        <v>7235.0955446100106</v>
      </c>
      <c r="Q527" s="24">
        <f ca="1">G527*'Balance y flujos'!H$12</f>
        <v>-927062.38750516484</v>
      </c>
      <c r="R527" s="24">
        <f ca="1">H527*'Balance y flujos'!I$12</f>
        <v>23081.640839696327</v>
      </c>
      <c r="S527" s="24">
        <f ca="1">I527*'Balance y flujos'!J$12</f>
        <v>22455.764886798857</v>
      </c>
      <c r="T527" s="24">
        <f ca="1">J527*'Balance y flujos'!K$12</f>
        <v>21810.746658875811</v>
      </c>
      <c r="U527" s="24">
        <f ca="1">K527*'Balance y flujos'!L$12</f>
        <v>21157.036055951114</v>
      </c>
      <c r="V527" s="24">
        <f ca="1">L527*'Balance y flujos'!M$12</f>
        <v>829478.48691024561</v>
      </c>
      <c r="W527" s="18">
        <f t="shared" ca="1" si="47"/>
        <v>20570.612808245933</v>
      </c>
      <c r="X527" s="18">
        <f ca="1">'Metrics and Escenarios'!$N$13-W527</f>
        <v>-17662.566052439157</v>
      </c>
    </row>
    <row r="528" spans="1:24" x14ac:dyDescent="0.25">
      <c r="A528">
        <v>523</v>
      </c>
      <c r="B528" s="18">
        <f t="shared" ca="1" si="46"/>
        <v>-223.31285547790822</v>
      </c>
      <c r="C528" s="23">
        <f t="shared" ca="1" si="48"/>
        <v>1.0159868380706227</v>
      </c>
      <c r="D528" s="23">
        <f t="shared" ca="1" si="49"/>
        <v>1.0251253551142612</v>
      </c>
      <c r="E528" s="23">
        <f t="shared" ca="1" si="49"/>
        <v>1.0286334755172339</v>
      </c>
      <c r="F528" s="23">
        <f t="shared" ca="1" si="49"/>
        <v>1.0276243875153852</v>
      </c>
      <c r="G528" s="23">
        <f t="shared" ca="1" si="49"/>
        <v>1.0230586311999283</v>
      </c>
      <c r="H528" s="23">
        <f t="shared" ca="1" si="49"/>
        <v>1.0157433989631608</v>
      </c>
      <c r="I528" s="23">
        <f t="shared" ca="1" si="49"/>
        <v>1.006336694992426</v>
      </c>
      <c r="J528" s="23">
        <f t="shared" ca="1" si="49"/>
        <v>0.99536901307473136</v>
      </c>
      <c r="K528" s="23">
        <f t="shared" ca="1" si="49"/>
        <v>0.98325584385211229</v>
      </c>
      <c r="L528" s="23">
        <f t="shared" ca="1" si="49"/>
        <v>0.97032426603252298</v>
      </c>
      <c r="M528" s="24">
        <f ca="1">C528*'Balance y flujos'!D$12</f>
        <v>7692.9065565651281</v>
      </c>
      <c r="N528" s="24">
        <f ca="1">D528*'Balance y flujos'!E$12</f>
        <v>7762.1020963575456</v>
      </c>
      <c r="O528" s="24">
        <f ca="1">E528*'Balance y flujos'!F$12</f>
        <v>7788.6650806777943</v>
      </c>
      <c r="P528" s="24">
        <f ca="1">F528*'Balance y flujos'!G$12</f>
        <v>7781.024411119206</v>
      </c>
      <c r="Q528" s="24">
        <f ca="1">G528*'Balance y flujos'!H$12</f>
        <v>-1015312.1780405014</v>
      </c>
      <c r="R528" s="24">
        <f ca="1">H528*'Balance y flujos'!I$12</f>
        <v>25742.779672257609</v>
      </c>
      <c r="S528" s="24">
        <f ca="1">I528*'Balance y flujos'!J$12</f>
        <v>25504.378213771182</v>
      </c>
      <c r="T528" s="24">
        <f ca="1">J528*'Balance y flujos'!K$12</f>
        <v>25226.415669873953</v>
      </c>
      <c r="U528" s="24">
        <f ca="1">K528*'Balance y flujos'!L$12</f>
        <v>24919.422144984739</v>
      </c>
      <c r="V528" s="24">
        <f ca="1">L528*'Balance y flujos'!M$12</f>
        <v>994915.95308322681</v>
      </c>
      <c r="W528" s="18">
        <f t="shared" ca="1" si="47"/>
        <v>112021.46888833249</v>
      </c>
      <c r="X528" s="18">
        <f ca="1">'Metrics and Escenarios'!$N$13-W528</f>
        <v>-109113.42213252571</v>
      </c>
    </row>
    <row r="529" spans="1:24" x14ac:dyDescent="0.25">
      <c r="A529">
        <v>524</v>
      </c>
      <c r="B529" s="18">
        <f t="shared" ca="1" si="46"/>
        <v>-6.5921998422873367</v>
      </c>
      <c r="C529" s="23">
        <f t="shared" ca="1" si="48"/>
        <v>0.99420518394677904</v>
      </c>
      <c r="D529" s="23">
        <f t="shared" ca="1" si="49"/>
        <v>0.98164138242238197</v>
      </c>
      <c r="E529" s="23">
        <f t="shared" ca="1" si="49"/>
        <v>0.96388334980111257</v>
      </c>
      <c r="F529" s="23">
        <f t="shared" ca="1" si="49"/>
        <v>0.94229344160124184</v>
      </c>
      <c r="G529" s="23">
        <f t="shared" ca="1" si="49"/>
        <v>0.9179948214590159</v>
      </c>
      <c r="H529" s="23">
        <f t="shared" ca="1" si="49"/>
        <v>0.89189074579225192</v>
      </c>
      <c r="I529" s="23">
        <f t="shared" ca="1" si="49"/>
        <v>0.86468694020974823</v>
      </c>
      <c r="J529" s="23">
        <f t="shared" ca="1" si="49"/>
        <v>0.83692713463658774</v>
      </c>
      <c r="K529" s="23">
        <f t="shared" ca="1" si="49"/>
        <v>0.80901767487545673</v>
      </c>
      <c r="L529" s="23">
        <f t="shared" ca="1" si="49"/>
        <v>0.78126129213317175</v>
      </c>
      <c r="M529" s="24">
        <f ca="1">C529*'Balance y flujos'!D$12</f>
        <v>7527.9789969322119</v>
      </c>
      <c r="N529" s="24">
        <f ca="1">D529*'Balance y flujos'!E$12</f>
        <v>7432.8476945366401</v>
      </c>
      <c r="O529" s="24">
        <f ca="1">E529*'Balance y flujos'!F$12</f>
        <v>7298.3864195822443</v>
      </c>
      <c r="P529" s="24">
        <f ca="1">F529*'Balance y flujos'!G$12</f>
        <v>7134.9107325725281</v>
      </c>
      <c r="Q529" s="24">
        <f ca="1">G529*'Balance y flujos'!H$12</f>
        <v>-911043.89639161469</v>
      </c>
      <c r="R529" s="24">
        <f ca="1">H529*'Balance y flujos'!I$12</f>
        <v>22603.884981277806</v>
      </c>
      <c r="S529" s="24">
        <f ca="1">I529*'Balance y flujos'!J$12</f>
        <v>21914.437652284902</v>
      </c>
      <c r="T529" s="24">
        <f ca="1">J529*'Balance y flujos'!K$12</f>
        <v>21210.899180517292</v>
      </c>
      <c r="U529" s="24">
        <f ca="1">K529*'Balance y flujos'!L$12</f>
        <v>20503.567905575292</v>
      </c>
      <c r="V529" s="24">
        <f ca="1">L529*'Balance y flujos'!M$12</f>
        <v>801061.40831446031</v>
      </c>
      <c r="W529" s="18">
        <f t="shared" ca="1" si="47"/>
        <v>5644.4254861245863</v>
      </c>
      <c r="X529" s="18">
        <f ca="1">'Metrics and Escenarios'!$N$13-W529</f>
        <v>-2736.3787303178106</v>
      </c>
    </row>
    <row r="530" spans="1:24" x14ac:dyDescent="0.25">
      <c r="A530">
        <v>525</v>
      </c>
      <c r="B530" s="18">
        <f t="shared" ca="1" si="46"/>
        <v>465.73444626249818</v>
      </c>
      <c r="C530" s="23">
        <f t="shared" ca="1" si="48"/>
        <v>0.94833796626901912</v>
      </c>
      <c r="D530" s="23">
        <f t="shared" ca="1" si="49"/>
        <v>0.89315552104543283</v>
      </c>
      <c r="E530" s="23">
        <f t="shared" ca="1" si="49"/>
        <v>0.83653828463695656</v>
      </c>
      <c r="F530" s="23">
        <f t="shared" ca="1" si="49"/>
        <v>0.7800718858290846</v>
      </c>
      <c r="G530" s="23">
        <f t="shared" ca="1" si="49"/>
        <v>0.72489616683547053</v>
      </c>
      <c r="H530" s="23">
        <f t="shared" ca="1" si="49"/>
        <v>0.67179125183819033</v>
      </c>
      <c r="I530" s="23">
        <f t="shared" ca="1" si="49"/>
        <v>0.62125328822692927</v>
      </c>
      <c r="J530" s="23">
        <f t="shared" ca="1" si="49"/>
        <v>0.57356753810594152</v>
      </c>
      <c r="K530" s="23">
        <f t="shared" ca="1" si="49"/>
        <v>0.52886160592990517</v>
      </c>
      <c r="L530" s="23">
        <f t="shared" ca="1" si="49"/>
        <v>0.48715532209433959</v>
      </c>
      <c r="M530" s="24">
        <f ca="1">C530*'Balance y flujos'!D$12</f>
        <v>7180.6790060438334</v>
      </c>
      <c r="N530" s="24">
        <f ca="1">D530*'Balance y flujos'!E$12</f>
        <v>6762.8454487962008</v>
      </c>
      <c r="O530" s="24">
        <f ca="1">E530*'Balance y flujos'!F$12</f>
        <v>6334.147858571032</v>
      </c>
      <c r="P530" s="24">
        <f ca="1">F530*'Balance y flujos'!G$12</f>
        <v>5906.592389014344</v>
      </c>
      <c r="Q530" s="24">
        <f ca="1">G530*'Balance y flujos'!H$12</f>
        <v>-719407.3570736557</v>
      </c>
      <c r="R530" s="24">
        <f ca="1">H530*'Balance y flujos'!I$12</f>
        <v>17025.731301304644</v>
      </c>
      <c r="S530" s="24">
        <f ca="1">I530*'Balance y flujos'!J$12</f>
        <v>15744.908148865481</v>
      </c>
      <c r="T530" s="24">
        <f ca="1">J530*'Balance y flujos'!K$12</f>
        <v>14536.370874467264</v>
      </c>
      <c r="U530" s="24">
        <f ca="1">K530*'Balance y flujos'!L$12</f>
        <v>13403.353457641959</v>
      </c>
      <c r="V530" s="24">
        <f ca="1">L530*'Balance y flujos'!M$12</f>
        <v>499501.680569958</v>
      </c>
      <c r="W530" s="18">
        <f t="shared" ca="1" si="47"/>
        <v>-133011.04801899294</v>
      </c>
      <c r="X530" s="18">
        <f ca="1">'Metrics and Escenarios'!$N$13-W530</f>
        <v>135919.09477479971</v>
      </c>
    </row>
    <row r="531" spans="1:24" x14ac:dyDescent="0.25">
      <c r="A531">
        <v>526</v>
      </c>
      <c r="B531" s="18">
        <f t="shared" ca="1" si="46"/>
        <v>-195.73770021012191</v>
      </c>
      <c r="C531" s="23">
        <f t="shared" ca="1" si="48"/>
        <v>1.0131890977686111</v>
      </c>
      <c r="D531" s="23">
        <f t="shared" ca="1" si="49"/>
        <v>1.0194873182116504</v>
      </c>
      <c r="E531" s="23">
        <f t="shared" ca="1" si="49"/>
        <v>1.0201591576000706</v>
      </c>
      <c r="F531" s="23">
        <f t="shared" ca="1" si="49"/>
        <v>1.0163519090531197</v>
      </c>
      <c r="G531" s="23">
        <f t="shared" ca="1" si="49"/>
        <v>1.0090499258717478</v>
      </c>
      <c r="H531" s="23">
        <f t="shared" ca="1" si="49"/>
        <v>0.99907609108822859</v>
      </c>
      <c r="I531" s="23">
        <f t="shared" ca="1" si="49"/>
        <v>0.98709804694999026</v>
      </c>
      <c r="J531" s="23">
        <f t="shared" ca="1" si="49"/>
        <v>0.97365147552314546</v>
      </c>
      <c r="K531" s="23">
        <f t="shared" ca="1" si="49"/>
        <v>0.95915406620518284</v>
      </c>
      <c r="L531" s="23">
        <f t="shared" ca="1" si="49"/>
        <v>0.94393296808943317</v>
      </c>
      <c r="M531" s="24">
        <f ca="1">C531*'Balance y flujos'!D$12</f>
        <v>7671.7224684387666</v>
      </c>
      <c r="N531" s="24">
        <f ca="1">D531*'Balance y flujos'!E$12</f>
        <v>7719.41168991821</v>
      </c>
      <c r="O531" s="24">
        <f ca="1">E531*'Balance y flujos'!F$12</f>
        <v>7724.4987613668436</v>
      </c>
      <c r="P531" s="24">
        <f ca="1">F531*'Balance y flujos'!G$12</f>
        <v>7695.6708216615107</v>
      </c>
      <c r="Q531" s="24">
        <f ca="1">G531*'Balance y flujos'!H$12</f>
        <v>-1001409.5446189932</v>
      </c>
      <c r="R531" s="24">
        <f ca="1">H531*'Balance y flujos'!I$12</f>
        <v>25320.367048368505</v>
      </c>
      <c r="S531" s="24">
        <f ca="1">I531*'Balance y flujos'!J$12</f>
        <v>25016.798104213911</v>
      </c>
      <c r="T531" s="24">
        <f ca="1">J531*'Balance y flujos'!K$12</f>
        <v>24676.011124016077</v>
      </c>
      <c r="U531" s="24">
        <f ca="1">K531*'Balance y flujos'!L$12</f>
        <v>24308.59193697356</v>
      </c>
      <c r="V531" s="24">
        <f ca="1">L531*'Balance y flujos'!M$12</f>
        <v>967855.79982795147</v>
      </c>
      <c r="W531" s="18">
        <f t="shared" ca="1" si="47"/>
        <v>96579.327163915732</v>
      </c>
      <c r="X531" s="18">
        <f ca="1">'Metrics and Escenarios'!$N$13-W531</f>
        <v>-93671.280408108956</v>
      </c>
    </row>
    <row r="532" spans="1:24" x14ac:dyDescent="0.25">
      <c r="A532">
        <v>527</v>
      </c>
      <c r="B532" s="18">
        <f t="shared" ca="1" si="46"/>
        <v>228.30602415924699</v>
      </c>
      <c r="C532" s="23">
        <f t="shared" ca="1" si="48"/>
        <v>0.97112363281750469</v>
      </c>
      <c r="D532" s="23">
        <f t="shared" ca="1" si="49"/>
        <v>0.9365907362198217</v>
      </c>
      <c r="E532" s="23">
        <f t="shared" ca="1" si="49"/>
        <v>0.89829705845200469</v>
      </c>
      <c r="F532" s="23">
        <f t="shared" ca="1" si="49"/>
        <v>0.85778839705955801</v>
      </c>
      <c r="G532" s="23">
        <f t="shared" ca="1" si="49"/>
        <v>0.81626792251719238</v>
      </c>
      <c r="H532" s="23">
        <f t="shared" ca="1" si="49"/>
        <v>0.77464488263216535</v>
      </c>
      <c r="I532" s="23">
        <f t="shared" ca="1" si="49"/>
        <v>0.73358154641220064</v>
      </c>
      <c r="J532" s="23">
        <f t="shared" ca="1" si="49"/>
        <v>0.69354659946127861</v>
      </c>
      <c r="K532" s="23">
        <f t="shared" ca="1" si="49"/>
        <v>0.65485403470668857</v>
      </c>
      <c r="L532" s="23">
        <f t="shared" ca="1" si="49"/>
        <v>0.61770526787506452</v>
      </c>
      <c r="M532" s="24">
        <f ca="1">C532*'Balance y flujos'!D$12</f>
        <v>7353.2088036930099</v>
      </c>
      <c r="N532" s="24">
        <f ca="1">D532*'Balance y flujos'!E$12</f>
        <v>7091.7306656907595</v>
      </c>
      <c r="O532" s="24">
        <f ca="1">E532*'Balance y flujos'!F$12</f>
        <v>6801.7764322929497</v>
      </c>
      <c r="P532" s="24">
        <f ca="1">F532*'Balance y flujos'!G$12</f>
        <v>6495.0506607116768</v>
      </c>
      <c r="Q532" s="24">
        <f ca="1">G532*'Balance y flujos'!H$12</f>
        <v>-810087.25893205078</v>
      </c>
      <c r="R532" s="24">
        <f ca="1">H532*'Balance y flujos'!I$12</f>
        <v>19632.431338660295</v>
      </c>
      <c r="S532" s="24">
        <f ca="1">I532*'Balance y flujos'!J$12</f>
        <v>18591.73108109778</v>
      </c>
      <c r="T532" s="24">
        <f ca="1">J532*'Balance y flujos'!K$12</f>
        <v>17577.094097387009</v>
      </c>
      <c r="U532" s="24">
        <f ca="1">K532*'Balance y flujos'!L$12</f>
        <v>16596.478155950706</v>
      </c>
      <c r="V532" s="24">
        <f ca="1">L532*'Balance y flujos'!M$12</f>
        <v>633360.25576820003</v>
      </c>
      <c r="W532" s="18">
        <f t="shared" ca="1" si="47"/>
        <v>-76587.501928366604</v>
      </c>
      <c r="X532" s="18">
        <f ca="1">'Metrics and Escenarios'!$N$13-W532</f>
        <v>79495.54868417338</v>
      </c>
    </row>
    <row r="533" spans="1:24" x14ac:dyDescent="0.25">
      <c r="A533">
        <v>528</v>
      </c>
      <c r="B533" s="18">
        <f t="shared" ca="1" si="46"/>
        <v>-340.04185876329632</v>
      </c>
      <c r="C533" s="23">
        <f t="shared" ca="1" si="48"/>
        <v>1.0279158387342944</v>
      </c>
      <c r="D533" s="23">
        <f t="shared" ca="1" si="49"/>
        <v>1.0493392742086367</v>
      </c>
      <c r="E533" s="23">
        <f t="shared" ca="1" si="49"/>
        <v>1.0652930222199084</v>
      </c>
      <c r="F533" s="23">
        <f t="shared" ca="1" si="49"/>
        <v>1.0767436200947751</v>
      </c>
      <c r="G533" s="23">
        <f t="shared" ca="1" si="49"/>
        <v>1.0845458196678397</v>
      </c>
      <c r="H533" s="23">
        <f t="shared" ca="1" si="49"/>
        <v>1.0894338516545363</v>
      </c>
      <c r="I533" s="23">
        <f t="shared" ca="1" si="49"/>
        <v>1.0920176114054807</v>
      </c>
      <c r="J533" s="23">
        <f t="shared" ca="1" si="49"/>
        <v>1.0927980871949863</v>
      </c>
      <c r="K533" s="23">
        <f t="shared" ca="1" si="49"/>
        <v>1.0921739709311573</v>
      </c>
      <c r="L533" s="23">
        <f t="shared" ca="1" si="49"/>
        <v>1.0904648081219082</v>
      </c>
      <c r="M533" s="24">
        <f ca="1">C533*'Balance y flujos'!D$12</f>
        <v>7783.2312379292098</v>
      </c>
      <c r="N533" s="24">
        <f ca="1">D533*'Balance y flujos'!E$12</f>
        <v>7945.4464173479628</v>
      </c>
      <c r="O533" s="24">
        <f ca="1">E533*'Balance y flujos'!F$12</f>
        <v>8066.2459081275556</v>
      </c>
      <c r="P533" s="24">
        <f ca="1">F533*'Balance y flujos'!G$12</f>
        <v>8152.9481922195764</v>
      </c>
      <c r="Q533" s="24">
        <f ca="1">G533*'Balance y flujos'!H$12</f>
        <v>-1076333.7943399702</v>
      </c>
      <c r="R533" s="24">
        <f ca="1">H533*'Balance y flujos'!I$12</f>
        <v>27610.374469840735</v>
      </c>
      <c r="S533" s="24">
        <f ca="1">I533*'Balance y flujos'!J$12</f>
        <v>27675.856714729063</v>
      </c>
      <c r="T533" s="24">
        <f ca="1">J533*'Balance y flujos'!K$12</f>
        <v>27695.636923302689</v>
      </c>
      <c r="U533" s="24">
        <f ca="1">K533*'Balance y flujos'!L$12</f>
        <v>27679.819456523164</v>
      </c>
      <c r="V533" s="24">
        <f ca="1">L533*'Balance y flujos'!M$12</f>
        <v>1118101.3109281163</v>
      </c>
      <c r="W533" s="18">
        <f t="shared" ca="1" si="47"/>
        <v>184377.07590816612</v>
      </c>
      <c r="X533" s="18">
        <f ca="1">'Metrics and Escenarios'!$N$13-W533</f>
        <v>-181469.02915235935</v>
      </c>
    </row>
    <row r="534" spans="1:24" x14ac:dyDescent="0.25">
      <c r="A534">
        <v>529</v>
      </c>
      <c r="B534" s="18">
        <f t="shared" ca="1" si="46"/>
        <v>50.539473900489639</v>
      </c>
      <c r="C534" s="23">
        <f t="shared" ca="1" si="48"/>
        <v>0.98854131803931367</v>
      </c>
      <c r="D534" s="23">
        <f t="shared" ca="1" si="49"/>
        <v>0.97048865810690543</v>
      </c>
      <c r="E534" s="23">
        <f t="shared" ca="1" si="49"/>
        <v>0.94750364009248211</v>
      </c>
      <c r="F534" s="23">
        <f t="shared" ca="1" si="49"/>
        <v>0.9210037111271322</v>
      </c>
      <c r="G534" s="23">
        <f t="shared" ca="1" si="49"/>
        <v>0.89214253518340603</v>
      </c>
      <c r="H534" s="23">
        <f t="shared" ca="1" si="49"/>
        <v>0.86183569076867694</v>
      </c>
      <c r="I534" s="23">
        <f t="shared" ca="1" si="49"/>
        <v>0.83078858402978784</v>
      </c>
      <c r="J534" s="23">
        <f t="shared" ca="1" si="49"/>
        <v>0.79953609027600114</v>
      </c>
      <c r="K534" s="23">
        <f t="shared" ca="1" si="49"/>
        <v>0.76847056338583386</v>
      </c>
      <c r="L534" s="23">
        <f t="shared" ca="1" si="49"/>
        <v>0.73787761767005844</v>
      </c>
      <c r="M534" s="24">
        <f ca="1">C534*'Balance y flujos'!D$12</f>
        <v>7485.0930169742533</v>
      </c>
      <c r="N534" s="24">
        <f ca="1">D534*'Balance y flujos'!E$12</f>
        <v>7348.4008662952201</v>
      </c>
      <c r="O534" s="24">
        <f ca="1">E534*'Balance y flujos'!F$12</f>
        <v>7174.3616079503854</v>
      </c>
      <c r="P534" s="24">
        <f ca="1">F534*'Balance y flujos'!G$12</f>
        <v>6973.7079482305544</v>
      </c>
      <c r="Q534" s="24">
        <f ca="1">G534*'Balance y flujos'!H$12</f>
        <v>-885387.35991820646</v>
      </c>
      <c r="R534" s="24">
        <f ca="1">H534*'Balance y flujos'!I$12</f>
        <v>21842.176206897151</v>
      </c>
      <c r="S534" s="24">
        <f ca="1">I534*'Balance y flujos'!J$12</f>
        <v>21055.325089719205</v>
      </c>
      <c r="T534" s="24">
        <f ca="1">J534*'Balance y flujos'!K$12</f>
        <v>20263.268688728982</v>
      </c>
      <c r="U534" s="24">
        <f ca="1">K534*'Balance y flujos'!L$12</f>
        <v>19475.950735245362</v>
      </c>
      <c r="V534" s="24">
        <f ca="1">L534*'Balance y flujos'!M$12</f>
        <v>756578.22744626785</v>
      </c>
      <c r="W534" s="18">
        <f t="shared" ca="1" si="47"/>
        <v>-17190.848311897367</v>
      </c>
      <c r="X534" s="18">
        <f ca="1">'Metrics and Escenarios'!$N$13-W534</f>
        <v>20098.895067704143</v>
      </c>
    </row>
    <row r="535" spans="1:24" x14ac:dyDescent="0.25">
      <c r="A535">
        <v>530</v>
      </c>
      <c r="B535" s="18">
        <f t="shared" ca="1" si="46"/>
        <v>-93.189947909467932</v>
      </c>
      <c r="C535" s="23">
        <f t="shared" ca="1" si="48"/>
        <v>1.0028521633611003</v>
      </c>
      <c r="D535" s="23">
        <f t="shared" ca="1" si="49"/>
        <v>0.99879105263776002</v>
      </c>
      <c r="E535" s="23">
        <f t="shared" ca="1" si="49"/>
        <v>0.98925249787218095</v>
      </c>
      <c r="F535" s="23">
        <f t="shared" ca="1" si="49"/>
        <v>0.9755055353558395</v>
      </c>
      <c r="G535" s="23">
        <f t="shared" ca="1" si="49"/>
        <v>0.95861604403117917</v>
      </c>
      <c r="H535" s="23">
        <f t="shared" ca="1" si="49"/>
        <v>0.93945722814063903</v>
      </c>
      <c r="I535" s="23">
        <f t="shared" ca="1" si="49"/>
        <v>0.91872417954710561</v>
      </c>
      <c r="J535" s="23">
        <f t="shared" ca="1" si="49"/>
        <v>0.89696353563034092</v>
      </c>
      <c r="K535" s="23">
        <f t="shared" ca="1" si="49"/>
        <v>0.87459308973221161</v>
      </c>
      <c r="L535" s="23">
        <f t="shared" ca="1" si="49"/>
        <v>0.85193258911647674</v>
      </c>
      <c r="M535" s="24">
        <f ca="1">C535*'Balance y flujos'!D$12</f>
        <v>7593.4526843248941</v>
      </c>
      <c r="N535" s="24">
        <f ca="1">D535*'Balance y flujos'!E$12</f>
        <v>7562.7025366459638</v>
      </c>
      <c r="O535" s="24">
        <f ca="1">E535*'Balance y flujos'!F$12</f>
        <v>7490.4779686233824</v>
      </c>
      <c r="P535" s="24">
        <f ca="1">F535*'Balance y flujos'!G$12</f>
        <v>7386.3879409654974</v>
      </c>
      <c r="Q535" s="24">
        <f ca="1">G535*'Balance y flujos'!H$12</f>
        <v>-951357.54089509498</v>
      </c>
      <c r="R535" s="24">
        <f ca="1">H535*'Balance y flujos'!I$12</f>
        <v>23809.399559200523</v>
      </c>
      <c r="S535" s="24">
        <f ca="1">I535*'Balance y flujos'!J$12</f>
        <v>23283.94568726559</v>
      </c>
      <c r="T535" s="24">
        <f ca="1">J535*'Balance y flujos'!K$12</f>
        <v>22732.44866306879</v>
      </c>
      <c r="U535" s="24">
        <f ca="1">K535*'Balance y flujos'!L$12</f>
        <v>22165.496950152377</v>
      </c>
      <c r="V535" s="24">
        <f ca="1">L535*'Balance y flujos'!M$12</f>
        <v>873523.78327006707</v>
      </c>
      <c r="W535" s="18">
        <f t="shared" ca="1" si="47"/>
        <v>44190.554365219083</v>
      </c>
      <c r="X535" s="18">
        <f ca="1">'Metrics and Escenarios'!$N$13-W535</f>
        <v>-41282.507609412307</v>
      </c>
    </row>
    <row r="536" spans="1:24" x14ac:dyDescent="0.25">
      <c r="A536">
        <v>531</v>
      </c>
      <c r="B536" s="18">
        <f t="shared" ca="1" si="46"/>
        <v>-99.035284493079615</v>
      </c>
      <c r="C536" s="23">
        <f t="shared" ca="1" si="48"/>
        <v>1.0034385355653941</v>
      </c>
      <c r="D536" s="23">
        <f t="shared" ca="1" si="49"/>
        <v>0.99995938941273721</v>
      </c>
      <c r="E536" s="23">
        <f t="shared" ca="1" si="49"/>
        <v>0.99098877393981843</v>
      </c>
      <c r="F536" s="23">
        <f t="shared" ca="1" si="49"/>
        <v>0.97778906719529723</v>
      </c>
      <c r="G536" s="23">
        <f t="shared" ca="1" si="49"/>
        <v>0.96142185898301169</v>
      </c>
      <c r="H536" s="23">
        <f t="shared" ca="1" si="49"/>
        <v>0.94275787900455121</v>
      </c>
      <c r="I536" s="23">
        <f t="shared" ca="1" si="49"/>
        <v>0.92249105726530556</v>
      </c>
      <c r="J536" s="23">
        <f t="shared" ca="1" si="49"/>
        <v>0.90116780112289274</v>
      </c>
      <c r="K536" s="23">
        <f t="shared" ca="1" si="49"/>
        <v>0.87920627550813357</v>
      </c>
      <c r="L536" s="23">
        <f t="shared" ca="1" si="49"/>
        <v>0.85692700464557225</v>
      </c>
      <c r="M536" s="24">
        <f ca="1">C536*'Balance y flujos'!D$12</f>
        <v>7597.8926105187857</v>
      </c>
      <c r="N536" s="24">
        <f ca="1">D536*'Balance y flujos'!E$12</f>
        <v>7571.5490150644891</v>
      </c>
      <c r="O536" s="24">
        <f ca="1">E536*'Balance y flujos'!F$12</f>
        <v>7503.6248018738015</v>
      </c>
      <c r="P536" s="24">
        <f ca="1">F536*'Balance y flujos'!G$12</f>
        <v>7403.6785163958339</v>
      </c>
      <c r="Q536" s="24">
        <f ca="1">G536*'Balance y flujos'!H$12</f>
        <v>-954142.11061871133</v>
      </c>
      <c r="R536" s="24">
        <f ca="1">H536*'Balance y flujos'!I$12</f>
        <v>23893.05053645666</v>
      </c>
      <c r="S536" s="24">
        <f ca="1">I536*'Balance y flujos'!J$12</f>
        <v>23379.4126164634</v>
      </c>
      <c r="T536" s="24">
        <f ca="1">J536*'Balance y flujos'!K$12</f>
        <v>22839.000652841911</v>
      </c>
      <c r="U536" s="24">
        <f ca="1">K536*'Balance y flujos'!L$12</f>
        <v>22282.412526604043</v>
      </c>
      <c r="V536" s="24">
        <f ca="1">L536*'Balance y flujos'!M$12</f>
        <v>878644.77617952111</v>
      </c>
      <c r="W536" s="18">
        <f t="shared" ca="1" si="47"/>
        <v>46973.286837028572</v>
      </c>
      <c r="X536" s="18">
        <f ca="1">'Metrics and Escenarios'!$N$13-W536</f>
        <v>-44065.240081221797</v>
      </c>
    </row>
    <row r="537" spans="1:24" x14ac:dyDescent="0.25">
      <c r="A537">
        <v>532</v>
      </c>
      <c r="B537" s="18">
        <f t="shared" ca="1" si="46"/>
        <v>-61.116260260998921</v>
      </c>
      <c r="C537" s="23">
        <f t="shared" ca="1" si="48"/>
        <v>0.99964079942376793</v>
      </c>
      <c r="D537" s="23">
        <f t="shared" ca="1" si="49"/>
        <v>0.99240457587384245</v>
      </c>
      <c r="E537" s="23">
        <f t="shared" ca="1" si="49"/>
        <v>0.9797794535933223</v>
      </c>
      <c r="F537" s="23">
        <f t="shared" ca="1" si="49"/>
        <v>0.96307025106994437</v>
      </c>
      <c r="G537" s="23">
        <f t="shared" ca="1" si="49"/>
        <v>0.94336548054214786</v>
      </c>
      <c r="H537" s="23">
        <f t="shared" ca="1" si="49"/>
        <v>0.92155096213220422</v>
      </c>
      <c r="I537" s="23">
        <f t="shared" ca="1" si="49"/>
        <v>0.89832719792528182</v>
      </c>
      <c r="J537" s="23">
        <f t="shared" ca="1" si="49"/>
        <v>0.87424115586862983</v>
      </c>
      <c r="K537" s="23">
        <f t="shared" ca="1" si="49"/>
        <v>0.84970770935769857</v>
      </c>
      <c r="L537" s="23">
        <f t="shared" ca="1" si="49"/>
        <v>0.82504152243741358</v>
      </c>
      <c r="M537" s="24">
        <f ca="1">C537*'Balance y flujos'!D$12</f>
        <v>7569.1366973816621</v>
      </c>
      <c r="N537" s="24">
        <f ca="1">D537*'Balance y flujos'!E$12</f>
        <v>7514.345050968499</v>
      </c>
      <c r="O537" s="24">
        <f ca="1">E537*'Balance y flujos'!F$12</f>
        <v>7418.7494366063193</v>
      </c>
      <c r="P537" s="24">
        <f ca="1">F537*'Balance y flujos'!G$12</f>
        <v>7292.2297526592583</v>
      </c>
      <c r="Q537" s="24">
        <f ca="1">G537*'Balance y flujos'!H$12</f>
        <v>-936222.4524845389</v>
      </c>
      <c r="R537" s="24">
        <f ca="1">H537*'Balance y flujos'!I$12</f>
        <v>23355.587049979684</v>
      </c>
      <c r="S537" s="24">
        <f ca="1">I537*'Balance y flujos'!J$12</f>
        <v>22767.00902353174</v>
      </c>
      <c r="T537" s="24">
        <f ca="1">J537*'Balance y flujos'!K$12</f>
        <v>22156.577614896407</v>
      </c>
      <c r="U537" s="24">
        <f ca="1">K537*'Balance y flujos'!L$12</f>
        <v>21534.807285129365</v>
      </c>
      <c r="V537" s="24">
        <f ca="1">L537*'Balance y flujos'!M$12</f>
        <v>845951.19524872617</v>
      </c>
      <c r="W537" s="18">
        <f t="shared" ca="1" si="47"/>
        <v>29337.184675340191</v>
      </c>
      <c r="X537" s="18">
        <f ca="1">'Metrics and Escenarios'!$N$13-W537</f>
        <v>-26429.137919533416</v>
      </c>
    </row>
    <row r="538" spans="1:24" x14ac:dyDescent="0.25">
      <c r="A538">
        <v>533</v>
      </c>
      <c r="B538" s="18">
        <f t="shared" ca="1" si="46"/>
        <v>200.67788846166542</v>
      </c>
      <c r="C538" s="23">
        <f t="shared" ca="1" si="48"/>
        <v>0.97381037614460353</v>
      </c>
      <c r="D538" s="23">
        <f t="shared" ca="1" si="49"/>
        <v>0.94178031203674162</v>
      </c>
      <c r="E538" s="23">
        <f t="shared" ca="1" si="49"/>
        <v>0.90577348150350745</v>
      </c>
      <c r="F538" s="23">
        <f t="shared" ca="1" si="49"/>
        <v>0.86732060918904219</v>
      </c>
      <c r="G538" s="23">
        <f t="shared" ca="1" si="49"/>
        <v>0.82762214643288279</v>
      </c>
      <c r="H538" s="23">
        <f t="shared" ca="1" si="49"/>
        <v>0.78759310304489238</v>
      </c>
      <c r="I538" s="23">
        <f t="shared" ca="1" si="49"/>
        <v>0.74790686693550767</v>
      </c>
      <c r="J538" s="23">
        <f t="shared" ca="1" si="49"/>
        <v>0.70904638013672583</v>
      </c>
      <c r="K538" s="23">
        <f t="shared" ca="1" si="49"/>
        <v>0.67134132261165214</v>
      </c>
      <c r="L538" s="23">
        <f t="shared" ca="1" si="49"/>
        <v>0.63500925054416002</v>
      </c>
      <c r="M538" s="24">
        <f ca="1">C538*'Balance y flujos'!D$12</f>
        <v>7373.5524386519992</v>
      </c>
      <c r="N538" s="24">
        <f ca="1">D538*'Balance y flujos'!E$12</f>
        <v>7131.025389137757</v>
      </c>
      <c r="O538" s="24">
        <f ca="1">E538*'Balance y flujos'!F$12</f>
        <v>6858.3868348664546</v>
      </c>
      <c r="P538" s="24">
        <f ca="1">F538*'Balance y flujos'!G$12</f>
        <v>6567.2272032038354</v>
      </c>
      <c r="Q538" s="24">
        <f ca="1">G538*'Balance y flujos'!H$12</f>
        <v>-821355.51029343961</v>
      </c>
      <c r="R538" s="24">
        <f ca="1">H538*'Balance y flujos'!I$12</f>
        <v>19960.588219200112</v>
      </c>
      <c r="S538" s="24">
        <f ca="1">I538*'Balance y flujos'!J$12</f>
        <v>18954.788887175964</v>
      </c>
      <c r="T538" s="24">
        <f ca="1">J538*'Balance y flujos'!K$12</f>
        <v>17969.917165992378</v>
      </c>
      <c r="U538" s="24">
        <f ca="1">K538*'Balance y flujos'!L$12</f>
        <v>17014.328392894207</v>
      </c>
      <c r="V538" s="24">
        <f ca="1">L538*'Balance y flujos'!M$12</f>
        <v>651102.78680862417</v>
      </c>
      <c r="W538" s="18">
        <f t="shared" ca="1" si="47"/>
        <v>-68422.908953692648</v>
      </c>
      <c r="X538" s="18">
        <f ca="1">'Metrics and Escenarios'!$N$13-W538</f>
        <v>71330.955709499423</v>
      </c>
    </row>
    <row r="539" spans="1:24" x14ac:dyDescent="0.25">
      <c r="A539">
        <v>534</v>
      </c>
      <c r="B539" s="18">
        <f t="shared" ca="1" si="46"/>
        <v>108.04363378291943</v>
      </c>
      <c r="C539" s="23">
        <f t="shared" ca="1" si="48"/>
        <v>0.98287310714365417</v>
      </c>
      <c r="D539" s="23">
        <f t="shared" ca="1" si="49"/>
        <v>0.95939116861693441</v>
      </c>
      <c r="E539" s="23">
        <f t="shared" ca="1" si="49"/>
        <v>0.93129820375045136</v>
      </c>
      <c r="F539" s="23">
        <f t="shared" ca="1" si="49"/>
        <v>0.90006087664029033</v>
      </c>
      <c r="G539" s="23">
        <f t="shared" ca="1" si="49"/>
        <v>0.86685683188666063</v>
      </c>
      <c r="H539" s="23">
        <f t="shared" ca="1" si="49"/>
        <v>0.83260733344550786</v>
      </c>
      <c r="I539" s="23">
        <f t="shared" ca="1" si="49"/>
        <v>0.79801104567590841</v>
      </c>
      <c r="J539" s="23">
        <f t="shared" ca="1" si="49"/>
        <v>0.7635879753462943</v>
      </c>
      <c r="K539" s="23">
        <f t="shared" ca="1" si="49"/>
        <v>0.72971096279748293</v>
      </c>
      <c r="L539" s="23">
        <f t="shared" ca="1" si="49"/>
        <v>0.69664351330734686</v>
      </c>
      <c r="M539" s="24">
        <f ca="1">C539*'Balance y flujos'!D$12</f>
        <v>7442.17413738914</v>
      </c>
      <c r="N539" s="24">
        <f ca="1">D539*'Balance y flujos'!E$12</f>
        <v>7264.3722682270272</v>
      </c>
      <c r="O539" s="24">
        <f ca="1">E539*'Balance y flujos'!F$12</f>
        <v>7051.6563692443888</v>
      </c>
      <c r="P539" s="24">
        <f ca="1">F539*'Balance y flujos'!G$12</f>
        <v>6815.1318105289702</v>
      </c>
      <c r="Q539" s="24">
        <f ca="1">G539*'Balance y flujos'!H$12</f>
        <v>-860293.11633864429</v>
      </c>
      <c r="R539" s="24">
        <f ca="1">H539*'Balance y flujos'!I$12</f>
        <v>21101.419079141848</v>
      </c>
      <c r="S539" s="24">
        <f ca="1">I539*'Balance y flujos'!J$12</f>
        <v>20224.618290241895</v>
      </c>
      <c r="T539" s="24">
        <f ca="1">J539*'Balance y flujos'!K$12</f>
        <v>19352.207486447911</v>
      </c>
      <c r="U539" s="24">
        <f ca="1">K539*'Balance y flujos'!L$12</f>
        <v>18493.635852225569</v>
      </c>
      <c r="V539" s="24">
        <f ca="1">L539*'Balance y flujos'!M$12</f>
        <v>714299.09491534403</v>
      </c>
      <c r="W539" s="18">
        <f t="shared" ca="1" si="47"/>
        <v>-38248.80612985359</v>
      </c>
      <c r="X539" s="18">
        <f ca="1">'Metrics and Escenarios'!$N$13-W539</f>
        <v>41156.852885660366</v>
      </c>
    </row>
    <row r="540" spans="1:24" x14ac:dyDescent="0.25">
      <c r="A540">
        <v>535</v>
      </c>
      <c r="B540" s="18">
        <f t="shared" ca="1" si="46"/>
        <v>33.781861657609461</v>
      </c>
      <c r="C540" s="23">
        <f t="shared" ca="1" si="48"/>
        <v>0.99019926602317809</v>
      </c>
      <c r="D540" s="23">
        <f t="shared" ca="1" si="49"/>
        <v>0.97374672933031636</v>
      </c>
      <c r="E540" s="23">
        <f t="shared" ca="1" si="49"/>
        <v>0.9522790031671674</v>
      </c>
      <c r="F540" s="23">
        <f t="shared" ca="1" si="49"/>
        <v>0.92719797738290322</v>
      </c>
      <c r="G540" s="23">
        <f t="shared" ca="1" si="49"/>
        <v>0.89964902832807248</v>
      </c>
      <c r="H540" s="23">
        <f t="shared" ca="1" si="49"/>
        <v>0.87054478548224135</v>
      </c>
      <c r="I540" s="23">
        <f t="shared" ca="1" si="49"/>
        <v>0.84059138975295122</v>
      </c>
      <c r="J540" s="23">
        <f t="shared" ca="1" si="49"/>
        <v>0.81032691264989509</v>
      </c>
      <c r="K540" s="23">
        <f t="shared" ca="1" si="49"/>
        <v>0.7801483619903784</v>
      </c>
      <c r="L540" s="23">
        <f t="shared" ca="1" si="49"/>
        <v>0.75034687032272807</v>
      </c>
      <c r="M540" s="24">
        <f ca="1">C540*'Balance y flujos'!D$12</f>
        <v>7497.6467612134365</v>
      </c>
      <c r="N540" s="24">
        <f ca="1">D540*'Balance y flujos'!E$12</f>
        <v>7373.0705141067328</v>
      </c>
      <c r="O540" s="24">
        <f ca="1">E540*'Balance y flujos'!F$12</f>
        <v>7210.5199719474913</v>
      </c>
      <c r="P540" s="24">
        <f ca="1">F540*'Balance y flujos'!G$12</f>
        <v>7020.6100435201179</v>
      </c>
      <c r="Q540" s="24">
        <f ca="1">G540*'Balance y flujos'!H$12</f>
        <v>-892837.01497386862</v>
      </c>
      <c r="R540" s="24">
        <f ca="1">H540*'Balance y flujos'!I$12</f>
        <v>22062.897608173265</v>
      </c>
      <c r="S540" s="24">
        <f ca="1">I540*'Balance y flujos'!J$12</f>
        <v>21303.765264825372</v>
      </c>
      <c r="T540" s="24">
        <f ca="1">J540*'Balance y flujos'!K$12</f>
        <v>20536.748942833685</v>
      </c>
      <c r="U540" s="24">
        <f ca="1">K540*'Balance y flujos'!L$12</f>
        <v>19771.910321929019</v>
      </c>
      <c r="V540" s="24">
        <f ca="1">L540*'Balance y flujos'!M$12</f>
        <v>769363.49812479224</v>
      </c>
      <c r="W540" s="18">
        <f t="shared" ca="1" si="47"/>
        <v>-10696.347420527367</v>
      </c>
      <c r="X540" s="18">
        <f ca="1">'Metrics and Escenarios'!$N$13-W540</f>
        <v>13604.394176334143</v>
      </c>
    </row>
    <row r="541" spans="1:24" x14ac:dyDescent="0.25">
      <c r="A541">
        <v>536</v>
      </c>
      <c r="B541" s="18">
        <f t="shared" ca="1" si="46"/>
        <v>24.91357855206995</v>
      </c>
      <c r="C541" s="23">
        <f t="shared" ca="1" si="48"/>
        <v>0.99107779225876835</v>
      </c>
      <c r="D541" s="23">
        <f t="shared" ca="1" si="49"/>
        <v>0.97547535420438458</v>
      </c>
      <c r="E541" s="23">
        <f t="shared" ca="1" si="49"/>
        <v>0.95481590029774177</v>
      </c>
      <c r="F541" s="23">
        <f t="shared" ca="1" si="49"/>
        <v>0.93049287961629423</v>
      </c>
      <c r="G541" s="23">
        <f t="shared" ca="1" si="49"/>
        <v>0.90364705682900537</v>
      </c>
      <c r="H541" s="23">
        <f t="shared" ca="1" si="49"/>
        <v>0.87518927368317034</v>
      </c>
      <c r="I541" s="23">
        <f t="shared" ca="1" si="49"/>
        <v>0.84582584184842624</v>
      </c>
      <c r="J541" s="23">
        <f t="shared" ca="1" si="49"/>
        <v>0.81609632112488051</v>
      </c>
      <c r="K541" s="23">
        <f t="shared" ca="1" si="49"/>
        <v>0.78639999625551804</v>
      </c>
      <c r="L541" s="23">
        <f t="shared" ca="1" si="49"/>
        <v>0.75703075226954075</v>
      </c>
      <c r="M541" s="24">
        <f ca="1">C541*'Balance y flujos'!D$12</f>
        <v>7504.2988358118837</v>
      </c>
      <c r="N541" s="24">
        <f ca="1">D541*'Balance y flujos'!E$12</f>
        <v>7386.1594136172953</v>
      </c>
      <c r="O541" s="24">
        <f ca="1">E541*'Balance y flujos'!F$12</f>
        <v>7229.7289930074376</v>
      </c>
      <c r="P541" s="24">
        <f ca="1">F541*'Balance y flujos'!G$12</f>
        <v>7045.5585704544137</v>
      </c>
      <c r="Q541" s="24">
        <f ca="1">G541*'Balance y flujos'!H$12</f>
        <v>-896804.77097665914</v>
      </c>
      <c r="R541" s="24">
        <f ca="1">H541*'Balance y flujos'!I$12</f>
        <v>22180.606506472737</v>
      </c>
      <c r="S541" s="24">
        <f ca="1">I541*'Balance y flujos'!J$12</f>
        <v>21436.426079688998</v>
      </c>
      <c r="T541" s="24">
        <f ca="1">J541*'Balance y flujos'!K$12</f>
        <v>20682.967575770319</v>
      </c>
      <c r="U541" s="24">
        <f ca="1">K541*'Balance y flujos'!L$12</f>
        <v>19930.350380356474</v>
      </c>
      <c r="V541" s="24">
        <f ca="1">L541*'Balance y flujos'!M$12</f>
        <v>776216.77492121735</v>
      </c>
      <c r="W541" s="18">
        <f t="shared" ca="1" si="47"/>
        <v>-7191.899700262351</v>
      </c>
      <c r="X541" s="18">
        <f ca="1">'Metrics and Escenarios'!$N$13-W541</f>
        <v>10099.946456069127</v>
      </c>
    </row>
    <row r="542" spans="1:24" x14ac:dyDescent="0.25">
      <c r="A542">
        <v>537</v>
      </c>
      <c r="B542" s="18">
        <f t="shared" ca="1" si="46"/>
        <v>196.93280494351797</v>
      </c>
      <c r="C542" s="23">
        <f t="shared" ca="1" si="48"/>
        <v>0.9741751445636998</v>
      </c>
      <c r="D542" s="23">
        <f t="shared" ca="1" si="49"/>
        <v>0.94248598546920892</v>
      </c>
      <c r="E542" s="23">
        <f t="shared" ca="1" si="49"/>
        <v>0.90679171260149882</v>
      </c>
      <c r="F542" s="23">
        <f t="shared" ca="1" si="49"/>
        <v>0.86862085810140799</v>
      </c>
      <c r="G542" s="23">
        <f t="shared" ca="1" si="49"/>
        <v>0.82917335536129555</v>
      </c>
      <c r="H542" s="23">
        <f t="shared" ca="1" si="49"/>
        <v>0.78936485407560064</v>
      </c>
      <c r="I542" s="23">
        <f t="shared" ca="1" si="49"/>
        <v>0.74987012077981829</v>
      </c>
      <c r="J542" s="23">
        <f t="shared" ca="1" si="49"/>
        <v>0.71117391599452728</v>
      </c>
      <c r="K542" s="23">
        <f t="shared" ca="1" si="49"/>
        <v>0.67360794676944491</v>
      </c>
      <c r="L542" s="23">
        <f t="shared" ca="1" si="49"/>
        <v>0.63739187199559066</v>
      </c>
      <c r="M542" s="24">
        <f ca="1">C542*'Balance y flujos'!D$12</f>
        <v>7376.3144127817259</v>
      </c>
      <c r="N542" s="24">
        <f ca="1">D542*'Balance y flujos'!E$12</f>
        <v>7136.3686471131568</v>
      </c>
      <c r="O542" s="24">
        <f ca="1">E542*'Balance y flujos'!F$12</f>
        <v>6866.0967346371162</v>
      </c>
      <c r="P542" s="24">
        <f ca="1">F542*'Balance y flujos'!G$12</f>
        <v>6577.0725013989386</v>
      </c>
      <c r="Q542" s="24">
        <f ca="1">G542*'Balance y flujos'!H$12</f>
        <v>-822894.9736904254</v>
      </c>
      <c r="R542" s="24">
        <f ca="1">H542*'Balance y flujos'!I$12</f>
        <v>20005.491091780113</v>
      </c>
      <c r="S542" s="24">
        <f ca="1">I542*'Balance y flujos'!J$12</f>
        <v>19004.54516539189</v>
      </c>
      <c r="T542" s="24">
        <f ca="1">J542*'Balance y flujos'!K$12</f>
        <v>18023.836971809589</v>
      </c>
      <c r="U542" s="24">
        <f ca="1">K542*'Balance y flujos'!L$12</f>
        <v>17071.773222320062</v>
      </c>
      <c r="V542" s="24">
        <f ca="1">L542*'Balance y flujos'!M$12</f>
        <v>653545.79289964901</v>
      </c>
      <c r="W542" s="18">
        <f t="shared" ca="1" si="47"/>
        <v>-67287.682043543784</v>
      </c>
      <c r="X542" s="18">
        <f ca="1">'Metrics and Escenarios'!$N$13-W542</f>
        <v>70195.72879935056</v>
      </c>
    </row>
    <row r="543" spans="1:24" x14ac:dyDescent="0.25">
      <c r="A543">
        <v>538</v>
      </c>
      <c r="B543" s="18">
        <f t="shared" ca="1" si="46"/>
        <v>-396.43821346370419</v>
      </c>
      <c r="C543" s="23">
        <f t="shared" ca="1" si="48"/>
        <v>1.0337292868143468</v>
      </c>
      <c r="D543" s="23">
        <f t="shared" ca="1" si="49"/>
        <v>1.0612420573575343</v>
      </c>
      <c r="E543" s="23">
        <f t="shared" ca="1" si="49"/>
        <v>1.0834699484264183</v>
      </c>
      <c r="F543" s="23">
        <f t="shared" ca="1" si="49"/>
        <v>1.1013094287938434</v>
      </c>
      <c r="G543" s="23">
        <f t="shared" ca="1" si="49"/>
        <v>1.1155632979770658</v>
      </c>
      <c r="H543" s="23">
        <f t="shared" ca="1" si="49"/>
        <v>1.1269287047593455</v>
      </c>
      <c r="I543" s="23">
        <f t="shared" ca="1" si="49"/>
        <v>1.1359899269562235</v>
      </c>
      <c r="J543" s="23">
        <f t="shared" ca="1" si="49"/>
        <v>1.1432310904201524</v>
      </c>
      <c r="K543" s="23">
        <f t="shared" ca="1" si="49"/>
        <v>1.1490400996930559</v>
      </c>
      <c r="L543" s="23">
        <f t="shared" ca="1" si="49"/>
        <v>1.1537302510621927</v>
      </c>
      <c r="M543" s="24">
        <f ca="1">C543*'Balance y flujos'!D$12</f>
        <v>7827.2498326348405</v>
      </c>
      <c r="N543" s="24">
        <f ca="1">D543*'Balance y flujos'!E$12</f>
        <v>8035.5725834520581</v>
      </c>
      <c r="O543" s="24">
        <f ca="1">E543*'Balance y flujos'!F$12</f>
        <v>8203.8789852034424</v>
      </c>
      <c r="P543" s="24">
        <f ca="1">F543*'Balance y flujos'!G$12</f>
        <v>8338.9569708050039</v>
      </c>
      <c r="Q543" s="24">
        <f ca="1">G543*'Balance y flujos'!H$12</f>
        <v>-1107116.412754056</v>
      </c>
      <c r="R543" s="24">
        <f ca="1">H543*'Balance y flujos'!I$12</f>
        <v>28560.6358678533</v>
      </c>
      <c r="S543" s="24">
        <f ca="1">I543*'Balance y flujos'!J$12</f>
        <v>28790.281511441735</v>
      </c>
      <c r="T543" s="24">
        <f ca="1">J543*'Balance y flujos'!K$12</f>
        <v>28973.799982556589</v>
      </c>
      <c r="U543" s="24">
        <f ca="1">K543*'Balance y flujos'!L$12</f>
        <v>29121.022249498321</v>
      </c>
      <c r="V543" s="24">
        <f ca="1">L543*'Balance y flujos'!M$12</f>
        <v>1182970.139487389</v>
      </c>
      <c r="W543" s="18">
        <f t="shared" ca="1" si="47"/>
        <v>223705.12471677817</v>
      </c>
      <c r="X543" s="18">
        <f ca="1">'Metrics and Escenarios'!$N$13-W543</f>
        <v>-220797.07796097139</v>
      </c>
    </row>
    <row r="544" spans="1:24" x14ac:dyDescent="0.25">
      <c r="A544">
        <v>539</v>
      </c>
      <c r="B544" s="18">
        <f t="shared" ca="1" si="46"/>
        <v>11.898194064044226</v>
      </c>
      <c r="C544" s="23">
        <f t="shared" ca="1" si="48"/>
        <v>0.99236855791950207</v>
      </c>
      <c r="D544" s="23">
        <f t="shared" ca="1" si="49"/>
        <v>0.97801789934766681</v>
      </c>
      <c r="E544" s="23">
        <f t="shared" ca="1" si="49"/>
        <v>0.95855137716926908</v>
      </c>
      <c r="F544" s="23">
        <f t="shared" ca="1" si="49"/>
        <v>0.93534980062161144</v>
      </c>
      <c r="G544" s="23">
        <f t="shared" ca="1" si="49"/>
        <v>0.90954689010015743</v>
      </c>
      <c r="H544" s="23">
        <f t="shared" ca="1" si="49"/>
        <v>0.88205058453168106</v>
      </c>
      <c r="I544" s="23">
        <f t="shared" ca="1" si="49"/>
        <v>0.85356717703829788</v>
      </c>
      <c r="J544" s="23">
        <f t="shared" ca="1" si="49"/>
        <v>0.82463815999807732</v>
      </c>
      <c r="K544" s="23">
        <f t="shared" ca="1" si="49"/>
        <v>0.79566592863836461</v>
      </c>
      <c r="L544" s="23">
        <f t="shared" ca="1" si="49"/>
        <v>0.76694819826489569</v>
      </c>
      <c r="M544" s="24">
        <f ca="1">C544*'Balance y flujos'!D$12</f>
        <v>7514.0723281863566</v>
      </c>
      <c r="N544" s="24">
        <f ca="1">D544*'Balance y flujos'!E$12</f>
        <v>7405.4112006190471</v>
      </c>
      <c r="O544" s="24">
        <f ca="1">E544*'Balance y flujos'!F$12</f>
        <v>7258.013487884793</v>
      </c>
      <c r="P544" s="24">
        <f ca="1">F544*'Balance y flujos'!G$12</f>
        <v>7082.3344793997285</v>
      </c>
      <c r="Q544" s="24">
        <f ca="1">G544*'Balance y flujos'!H$12</f>
        <v>-902659.93155683379</v>
      </c>
      <c r="R544" s="24">
        <f ca="1">H544*'Balance y flujos'!I$12</f>
        <v>22354.498075560343</v>
      </c>
      <c r="S544" s="24">
        <f ca="1">I544*'Balance y flujos'!J$12</f>
        <v>21632.620794186165</v>
      </c>
      <c r="T544" s="24">
        <f ca="1">J544*'Balance y flujos'!K$12</f>
        <v>20899.450081423904</v>
      </c>
      <c r="U544" s="24">
        <f ca="1">K544*'Balance y flujos'!L$12</f>
        <v>20165.184154352093</v>
      </c>
      <c r="V544" s="24">
        <f ca="1">L544*'Balance y flujos'!M$12</f>
        <v>786385.5665097906</v>
      </c>
      <c r="W544" s="18">
        <f t="shared" ca="1" si="47"/>
        <v>-1962.7804454308935</v>
      </c>
      <c r="X544" s="18">
        <f ca="1">'Metrics and Escenarios'!$N$13-W544</f>
        <v>4870.8272012376692</v>
      </c>
    </row>
    <row r="545" spans="1:24" x14ac:dyDescent="0.25">
      <c r="A545">
        <v>540</v>
      </c>
      <c r="B545" s="18">
        <f t="shared" ca="1" si="46"/>
        <v>-142.01521217444838</v>
      </c>
      <c r="C545" s="23">
        <f t="shared" ca="1" si="48"/>
        <v>1.0077605885574303</v>
      </c>
      <c r="D545" s="23">
        <f t="shared" ca="1" si="49"/>
        <v>1.0085920759288083</v>
      </c>
      <c r="E545" s="23">
        <f t="shared" ca="1" si="49"/>
        <v>1.0038492951553588</v>
      </c>
      <c r="F545" s="23">
        <f t="shared" ca="1" si="49"/>
        <v>0.99474451976239298</v>
      </c>
      <c r="G545" s="23">
        <f t="shared" ca="1" si="49"/>
        <v>0.98230638003726745</v>
      </c>
      <c r="H545" s="23">
        <f t="shared" ca="1" si="49"/>
        <v>0.96738586618916433</v>
      </c>
      <c r="I545" s="23">
        <f t="shared" ca="1" si="49"/>
        <v>0.95066679819827982</v>
      </c>
      <c r="J545" s="23">
        <f t="shared" ca="1" si="49"/>
        <v>0.93269236629257257</v>
      </c>
      <c r="K545" s="23">
        <f t="shared" ca="1" si="49"/>
        <v>0.91388201411970826</v>
      </c>
      <c r="L545" s="23">
        <f t="shared" ca="1" si="49"/>
        <v>0.89456061718438717</v>
      </c>
      <c r="M545" s="24">
        <f ca="1">C545*'Balance y flujos'!D$12</f>
        <v>7630.6185756143559</v>
      </c>
      <c r="N545" s="24">
        <f ca="1">D545*'Balance y flujos'!E$12</f>
        <v>7636.9144786824718</v>
      </c>
      <c r="O545" s="24">
        <f ca="1">E545*'Balance y flujos'!F$12</f>
        <v>7601.0028231951746</v>
      </c>
      <c r="P545" s="24">
        <f ca="1">F545*'Balance y flujos'!G$12</f>
        <v>7532.0627703401487</v>
      </c>
      <c r="Q545" s="24">
        <f ca="1">G545*'Balance y flujos'!H$12</f>
        <v>-974868.49707620975</v>
      </c>
      <c r="R545" s="24">
        <f ca="1">H545*'Balance y flujos'!I$12</f>
        <v>24517.216884484948</v>
      </c>
      <c r="S545" s="24">
        <f ca="1">I545*'Balance y flujos'!J$12</f>
        <v>24093.492463480423</v>
      </c>
      <c r="T545" s="24">
        <f ca="1">J545*'Balance y flujos'!K$12</f>
        <v>23637.952372592368</v>
      </c>
      <c r="U545" s="24">
        <f ca="1">K545*'Balance y flujos'!L$12</f>
        <v>23161.226900354101</v>
      </c>
      <c r="V545" s="24">
        <f ca="1">L545*'Balance y flujos'!M$12</f>
        <v>917232.16680524929</v>
      </c>
      <c r="W545" s="18">
        <f t="shared" ca="1" si="47"/>
        <v>68174.156997783692</v>
      </c>
      <c r="X545" s="18">
        <f ca="1">'Metrics and Escenarios'!$N$13-W545</f>
        <v>-65266.110241976916</v>
      </c>
    </row>
    <row r="546" spans="1:24" x14ac:dyDescent="0.25">
      <c r="A546">
        <v>541</v>
      </c>
      <c r="B546" s="18">
        <f t="shared" ca="1" si="46"/>
        <v>-214.73392102436404</v>
      </c>
      <c r="C546" s="23">
        <f t="shared" ca="1" si="48"/>
        <v>1.0151156033883717</v>
      </c>
      <c r="D546" s="23">
        <f t="shared" ca="1" si="49"/>
        <v>1.0233679665518864</v>
      </c>
      <c r="E546" s="23">
        <f t="shared" ca="1" si="49"/>
        <v>1.0259895055944124</v>
      </c>
      <c r="F546" s="23">
        <f t="shared" ca="1" si="49"/>
        <v>1.0241040621926054</v>
      </c>
      <c r="G546" s="23">
        <f t="shared" ca="1" si="49"/>
        <v>1.0186796531859279</v>
      </c>
      <c r="H546" s="23">
        <f t="shared" ca="1" si="49"/>
        <v>1.0105284345041889</v>
      </c>
      <c r="I546" s="23">
        <f t="shared" ca="1" si="49"/>
        <v>1.0003114969412077</v>
      </c>
      <c r="J546" s="23">
        <f t="shared" ca="1" si="49"/>
        <v>0.98856103745204571</v>
      </c>
      <c r="K546" s="23">
        <f t="shared" ca="1" si="49"/>
        <v>0.97569331801587089</v>
      </c>
      <c r="L546" s="23">
        <f t="shared" ca="1" si="49"/>
        <v>0.96203552288389504</v>
      </c>
      <c r="M546" s="24">
        <f ca="1">C546*'Balance y flujos'!D$12</f>
        <v>7686.3096925623195</v>
      </c>
      <c r="N546" s="24">
        <f ca="1">D546*'Balance y flujos'!E$12</f>
        <v>7748.7954023263528</v>
      </c>
      <c r="O546" s="24">
        <f ca="1">E546*'Balance y flujos'!F$12</f>
        <v>7768.6453197985484</v>
      </c>
      <c r="P546" s="24">
        <f ca="1">F546*'Balance y flujos'!G$12</f>
        <v>7754.3690128974304</v>
      </c>
      <c r="Q546" s="24">
        <f ca="1">G546*'Balance y flujos'!H$12</f>
        <v>-1010966.3570196948</v>
      </c>
      <c r="R546" s="24">
        <f ca="1">H546*'Balance y flujos'!I$12</f>
        <v>25610.612747812909</v>
      </c>
      <c r="S546" s="24">
        <f ca="1">I546*'Balance y flujos'!J$12</f>
        <v>25351.676905475648</v>
      </c>
      <c r="T546" s="24">
        <f ca="1">J546*'Balance y flujos'!K$12</f>
        <v>25053.875817143635</v>
      </c>
      <c r="U546" s="24">
        <f ca="1">K546*'Balance y flujos'!L$12</f>
        <v>24727.759135836128</v>
      </c>
      <c r="V546" s="24">
        <f ca="1">L546*'Balance y flujos'!M$12</f>
        <v>986417.14183191385</v>
      </c>
      <c r="W546" s="18">
        <f t="shared" ca="1" si="47"/>
        <v>107152.82884607208</v>
      </c>
      <c r="X546" s="18">
        <f ca="1">'Metrics and Escenarios'!$N$13-W546</f>
        <v>-104244.7820902653</v>
      </c>
    </row>
    <row r="547" spans="1:24" x14ac:dyDescent="0.25">
      <c r="A547">
        <v>542</v>
      </c>
      <c r="B547" s="18">
        <f t="shared" ca="1" si="46"/>
        <v>-88.511735252542024</v>
      </c>
      <c r="C547" s="23">
        <f t="shared" ca="1" si="48"/>
        <v>1.0023831175160991</v>
      </c>
      <c r="D547" s="23">
        <f t="shared" ca="1" si="49"/>
        <v>0.99785697829692832</v>
      </c>
      <c r="E547" s="23">
        <f t="shared" ca="1" si="49"/>
        <v>0.98786509162020419</v>
      </c>
      <c r="F547" s="23">
        <f t="shared" ca="1" si="49"/>
        <v>0.97368179332167604</v>
      </c>
      <c r="G547" s="23">
        <f t="shared" ca="1" si="49"/>
        <v>0.95637635962718881</v>
      </c>
      <c r="H547" s="23">
        <f t="shared" ca="1" si="49"/>
        <v>0.9368239371809115</v>
      </c>
      <c r="I547" s="23">
        <f t="shared" ca="1" si="49"/>
        <v>0.9157205094045805</v>
      </c>
      <c r="J547" s="23">
        <f t="shared" ca="1" si="49"/>
        <v>0.89361286067720869</v>
      </c>
      <c r="K547" s="23">
        <f t="shared" ca="1" si="49"/>
        <v>0.87091845177685601</v>
      </c>
      <c r="L547" s="23">
        <f t="shared" ca="1" si="49"/>
        <v>0.8479563753338869</v>
      </c>
      <c r="M547" s="24">
        <f ca="1">C547*'Balance y flujos'!D$12</f>
        <v>7589.9011364887119</v>
      </c>
      <c r="N547" s="24">
        <f ca="1">D547*'Balance y flujos'!E$12</f>
        <v>7555.6298597650803</v>
      </c>
      <c r="O547" s="24">
        <f ca="1">E547*'Balance y flujos'!F$12</f>
        <v>7479.9727275587247</v>
      </c>
      <c r="P547" s="24">
        <f ca="1">F547*'Balance y flujos'!G$12</f>
        <v>7372.5788279668068</v>
      </c>
      <c r="Q547" s="24">
        <f ca="1">G547*'Balance y flujos'!H$12</f>
        <v>-949134.8150600451</v>
      </c>
      <c r="R547" s="24">
        <f ca="1">H547*'Balance y flujos'!I$12</f>
        <v>23742.662006135044</v>
      </c>
      <c r="S547" s="24">
        <f ca="1">I547*'Balance y flujos'!J$12</f>
        <v>23207.821324787732</v>
      </c>
      <c r="T547" s="24">
        <f ca="1">J547*'Balance y flujos'!K$12</f>
        <v>22647.529886180964</v>
      </c>
      <c r="U547" s="24">
        <f ca="1">K547*'Balance y flujos'!L$12</f>
        <v>22072.367725432243</v>
      </c>
      <c r="V547" s="24">
        <f ca="1">L547*'Balance y flujos'!M$12</f>
        <v>869446.79719061614</v>
      </c>
      <c r="W547" s="18">
        <f t="shared" ca="1" si="47"/>
        <v>41980.44562488643</v>
      </c>
      <c r="X547" s="18">
        <f ca="1">'Metrics and Escenarios'!$N$13-W547</f>
        <v>-39072.398869079654</v>
      </c>
    </row>
    <row r="548" spans="1:24" x14ac:dyDescent="0.25">
      <c r="A548">
        <v>543</v>
      </c>
      <c r="B548" s="18">
        <f t="shared" ca="1" si="46"/>
        <v>-49.717179042526325</v>
      </c>
      <c r="C548" s="23">
        <f t="shared" ca="1" si="48"/>
        <v>0.99850194997276176</v>
      </c>
      <c r="D548" s="23">
        <f t="shared" ca="1" si="49"/>
        <v>0.99014465288485909</v>
      </c>
      <c r="E548" s="23">
        <f t="shared" ca="1" si="49"/>
        <v>0.9764346004206611</v>
      </c>
      <c r="F548" s="23">
        <f t="shared" ca="1" si="49"/>
        <v>0.95868900070188912</v>
      </c>
      <c r="G548" s="23">
        <f t="shared" ca="1" si="49"/>
        <v>0.93800402410957284</v>
      </c>
      <c r="H548" s="23">
        <f t="shared" ca="1" si="49"/>
        <v>0.91526956670056547</v>
      </c>
      <c r="I548" s="23">
        <f t="shared" ca="1" si="49"/>
        <v>0.89118764703580855</v>
      </c>
      <c r="J548" s="23">
        <f t="shared" ca="1" si="49"/>
        <v>0.86630496025019221</v>
      </c>
      <c r="K548" s="23">
        <f t="shared" ca="1" si="49"/>
        <v>0.8410349744973733</v>
      </c>
      <c r="L548" s="23">
        <f t="shared" ca="1" si="49"/>
        <v>0.81569020657723978</v>
      </c>
      <c r="M548" s="24">
        <f ca="1">C548*'Balance y flujos'!D$12</f>
        <v>7560.5134927491854</v>
      </c>
      <c r="N548" s="24">
        <f ca="1">D548*'Balance y flujos'!E$12</f>
        <v>7497.2332383663816</v>
      </c>
      <c r="O548" s="24">
        <f ca="1">E548*'Balance y flujos'!F$12</f>
        <v>7393.4226883271995</v>
      </c>
      <c r="P548" s="24">
        <f ca="1">F548*'Balance y flujos'!G$12</f>
        <v>7259.0555535265503</v>
      </c>
      <c r="Q548" s="24">
        <f ca="1">G548*'Balance y flujos'!H$12</f>
        <v>-930901.59223076992</v>
      </c>
      <c r="R548" s="24">
        <f ca="1">H548*'Balance y flujos'!I$12</f>
        <v>23196.392731024662</v>
      </c>
      <c r="S548" s="24">
        <f ca="1">I548*'Balance y flujos'!J$12</f>
        <v>22586.065799392465</v>
      </c>
      <c r="T548" s="24">
        <f ca="1">J548*'Balance y flujos'!K$12</f>
        <v>21955.44440010031</v>
      </c>
      <c r="U548" s="24">
        <f ca="1">K548*'Balance y flujos'!L$12</f>
        <v>21315.007380061648</v>
      </c>
      <c r="V548" s="24">
        <f ca="1">L548*'Balance y flujos'!M$12</f>
        <v>836362.88167428738</v>
      </c>
      <c r="W548" s="18">
        <f t="shared" ca="1" si="47"/>
        <v>24224.424727065722</v>
      </c>
      <c r="X548" s="18">
        <f ca="1">'Metrics and Escenarios'!$N$13-W548</f>
        <v>-21316.377971258946</v>
      </c>
    </row>
    <row r="549" spans="1:24" x14ac:dyDescent="0.25">
      <c r="A549">
        <v>544</v>
      </c>
      <c r="B549" s="18">
        <f t="shared" ca="1" si="46"/>
        <v>195.29674230669536</v>
      </c>
      <c r="C549" s="23">
        <f t="shared" ca="1" si="48"/>
        <v>0.97433453875786269</v>
      </c>
      <c r="D549" s="23">
        <f t="shared" ca="1" si="49"/>
        <v>0.94279442915108624</v>
      </c>
      <c r="E549" s="23">
        <f t="shared" ca="1" si="49"/>
        <v>0.90723689225594195</v>
      </c>
      <c r="F549" s="23">
        <f t="shared" ca="1" si="49"/>
        <v>0.86918949139765367</v>
      </c>
      <c r="G549" s="23">
        <f t="shared" ca="1" si="49"/>
        <v>0.82985192264117646</v>
      </c>
      <c r="H549" s="23">
        <f t="shared" ca="1" si="49"/>
        <v>0.79014010472767937</v>
      </c>
      <c r="I549" s="23">
        <f t="shared" ca="1" si="49"/>
        <v>0.75072939686718032</v>
      </c>
      <c r="J549" s="23">
        <f t="shared" ca="1" si="49"/>
        <v>0.7121053454701376</v>
      </c>
      <c r="K549" s="23">
        <f t="shared" ca="1" si="49"/>
        <v>0.67460053567625611</v>
      </c>
      <c r="L549" s="23">
        <f t="shared" ca="1" si="49"/>
        <v>0.63843553854149904</v>
      </c>
      <c r="M549" s="24">
        <f ca="1">C549*'Balance y flujos'!D$12</f>
        <v>7377.5213227488694</v>
      </c>
      <c r="N549" s="24">
        <f ca="1">D549*'Balance y flujos'!E$12</f>
        <v>7138.7041384145505</v>
      </c>
      <c r="O549" s="24">
        <f ca="1">E549*'Balance y flujos'!F$12</f>
        <v>6869.4675711028904</v>
      </c>
      <c r="P549" s="24">
        <f ca="1">F549*'Balance y flujos'!G$12</f>
        <v>6581.3781111264007</v>
      </c>
      <c r="Q549" s="24">
        <f ca="1">G549*'Balance y flujos'!H$12</f>
        <v>-823568.40295622894</v>
      </c>
      <c r="R549" s="24">
        <f ca="1">H549*'Balance y flujos'!I$12</f>
        <v>20025.138875607809</v>
      </c>
      <c r="S549" s="24">
        <f ca="1">I549*'Balance y flujos'!J$12</f>
        <v>19026.322471567033</v>
      </c>
      <c r="T549" s="24">
        <f ca="1">J549*'Balance y flujos'!K$12</f>
        <v>18047.442917755543</v>
      </c>
      <c r="U549" s="24">
        <f ca="1">K549*'Balance y flujos'!L$12</f>
        <v>17096.929179581759</v>
      </c>
      <c r="V549" s="24">
        <f ca="1">L549*'Balance y flujos'!M$12</f>
        <v>654615.90990338963</v>
      </c>
      <c r="W549" s="18">
        <f t="shared" ca="1" si="47"/>
        <v>-66789.588464934262</v>
      </c>
      <c r="X549" s="18">
        <f ca="1">'Metrics and Escenarios'!$N$13-W549</f>
        <v>69697.635220741038</v>
      </c>
    </row>
    <row r="550" spans="1:24" x14ac:dyDescent="0.25">
      <c r="A550">
        <v>545</v>
      </c>
      <c r="B550" s="18">
        <f t="shared" ca="1" si="46"/>
        <v>139.01597425873527</v>
      </c>
      <c r="C550" s="23">
        <f t="shared" ca="1" si="48"/>
        <v>0.97983362850988598</v>
      </c>
      <c r="D550" s="23">
        <f t="shared" ca="1" si="49"/>
        <v>0.95346661929248255</v>
      </c>
      <c r="E550" s="23">
        <f t="shared" ca="1" si="49"/>
        <v>0.92268493616288394</v>
      </c>
      <c r="F550" s="23">
        <f t="shared" ca="1" si="49"/>
        <v>0.8889788687602469</v>
      </c>
      <c r="G550" s="23">
        <f t="shared" ca="1" si="49"/>
        <v>0.85353595035411989</v>
      </c>
      <c r="H550" s="23">
        <f t="shared" ca="1" si="49"/>
        <v>0.81727753583751861</v>
      </c>
      <c r="I550" s="23">
        <f t="shared" ca="1" si="49"/>
        <v>0.78089586128114186</v>
      </c>
      <c r="J550" s="23">
        <f t="shared" ca="1" si="49"/>
        <v>0.74490036563017104</v>
      </c>
      <c r="K550" s="23">
        <f t="shared" ca="1" si="49"/>
        <v>0.70965107667480143</v>
      </c>
      <c r="L550" s="23">
        <f t="shared" ca="1" si="49"/>
        <v>0.67539755020985626</v>
      </c>
      <c r="M550" s="24">
        <f ca="1">C550*'Balance y flujos'!D$12</f>
        <v>7419.1596413011212</v>
      </c>
      <c r="N550" s="24">
        <f ca="1">D550*'Balance y flujos'!E$12</f>
        <v>7219.512430840432</v>
      </c>
      <c r="O550" s="24">
        <f ca="1">E550*'Balance y flujos'!F$12</f>
        <v>6986.4379429666642</v>
      </c>
      <c r="P550" s="24">
        <f ca="1">F550*'Balance y flujos'!G$12</f>
        <v>6731.2204369897327</v>
      </c>
      <c r="Q550" s="24">
        <f ca="1">G550*'Balance y flujos'!H$12</f>
        <v>-847073.09860968939</v>
      </c>
      <c r="R550" s="24">
        <f ca="1">H550*'Balance y flujos'!I$12</f>
        <v>20712.904024408934</v>
      </c>
      <c r="S550" s="24">
        <f ca="1">I550*'Balance y flujos'!J$12</f>
        <v>19790.85478129438</v>
      </c>
      <c r="T550" s="24">
        <f ca="1">J550*'Balance y flujos'!K$12</f>
        <v>18878.592772323889</v>
      </c>
      <c r="U550" s="24">
        <f ca="1">K550*'Balance y flujos'!L$12</f>
        <v>17985.242463468243</v>
      </c>
      <c r="V550" s="24">
        <f ca="1">L550*'Balance y flujos'!M$12</f>
        <v>692514.67875234305</v>
      </c>
      <c r="W550" s="18">
        <f t="shared" ca="1" si="47"/>
        <v>-48834.495363753056</v>
      </c>
      <c r="X550" s="18">
        <f ca="1">'Metrics and Escenarios'!$N$13-W550</f>
        <v>51742.542119559832</v>
      </c>
    </row>
    <row r="551" spans="1:24" x14ac:dyDescent="0.25">
      <c r="A551">
        <v>546</v>
      </c>
      <c r="B551" s="18">
        <f t="shared" ca="1" si="46"/>
        <v>119.40680469429682</v>
      </c>
      <c r="C551" s="23">
        <f t="shared" ca="1" si="48"/>
        <v>0.98175688594430732</v>
      </c>
      <c r="D551" s="23">
        <f t="shared" ca="1" si="49"/>
        <v>0.95721329914063746</v>
      </c>
      <c r="E551" s="23">
        <f t="shared" ca="1" si="49"/>
        <v>0.92812885869351514</v>
      </c>
      <c r="F551" s="23">
        <f t="shared" ca="1" si="49"/>
        <v>0.89597914172901194</v>
      </c>
      <c r="G551" s="23">
        <f t="shared" ca="1" si="49"/>
        <v>0.86194567550695045</v>
      </c>
      <c r="H551" s="23">
        <f t="shared" ca="1" si="49"/>
        <v>0.82695000525692608</v>
      </c>
      <c r="I551" s="23">
        <f t="shared" ca="1" si="49"/>
        <v>0.7916886686672534</v>
      </c>
      <c r="J551" s="23">
        <f t="shared" ca="1" si="49"/>
        <v>0.75667800606065849</v>
      </c>
      <c r="K551" s="23">
        <f t="shared" ca="1" si="49"/>
        <v>0.72228634539904035</v>
      </c>
      <c r="L551" s="23">
        <f t="shared" ca="1" si="49"/>
        <v>0.68877224000902537</v>
      </c>
      <c r="M551" s="24">
        <f ca="1">C551*'Balance y flujos'!D$12</f>
        <v>7433.7222706313587</v>
      </c>
      <c r="N551" s="24">
        <f ca="1">D551*'Balance y flujos'!E$12</f>
        <v>7247.881753049327</v>
      </c>
      <c r="O551" s="24">
        <f ca="1">E551*'Balance y flujos'!F$12</f>
        <v>7027.6585432343363</v>
      </c>
      <c r="P551" s="24">
        <f ca="1">F551*'Balance y flujos'!G$12</f>
        <v>6784.2254994582827</v>
      </c>
      <c r="Q551" s="24">
        <f ca="1">G551*'Balance y flujos'!H$12</f>
        <v>-855419.1465303523</v>
      </c>
      <c r="R551" s="24">
        <f ca="1">H551*'Balance y flujos'!I$12</f>
        <v>20958.040984594572</v>
      </c>
      <c r="S551" s="24">
        <f ca="1">I551*'Balance y flujos'!J$12</f>
        <v>20064.385343116777</v>
      </c>
      <c r="T551" s="24">
        <f ca="1">J551*'Balance y flujos'!K$12</f>
        <v>19177.082728518137</v>
      </c>
      <c r="U551" s="24">
        <f ca="1">K551*'Balance y flujos'!L$12</f>
        <v>18305.467964514937</v>
      </c>
      <c r="V551" s="24">
        <f ca="1">L551*'Balance y flujos'!M$12</f>
        <v>706228.33377937996</v>
      </c>
      <c r="W551" s="18">
        <f t="shared" ca="1" si="47"/>
        <v>-42192.347663854482</v>
      </c>
      <c r="X551" s="18">
        <f ca="1">'Metrics and Escenarios'!$N$13-W551</f>
        <v>45100.394419661257</v>
      </c>
    </row>
    <row r="552" spans="1:24" x14ac:dyDescent="0.25">
      <c r="A552">
        <v>547</v>
      </c>
      <c r="B552" s="18">
        <f t="shared" ca="1" si="46"/>
        <v>215.01439197096329</v>
      </c>
      <c r="C552" s="23">
        <f t="shared" ca="1" si="48"/>
        <v>0.97241527284122742</v>
      </c>
      <c r="D552" s="23">
        <f t="shared" ca="1" si="49"/>
        <v>0.93908381237215122</v>
      </c>
      <c r="E552" s="23">
        <f t="shared" ca="1" si="49"/>
        <v>0.90188615967745933</v>
      </c>
      <c r="F552" s="23">
        <f t="shared" ca="1" si="49"/>
        <v>0.86236110518678866</v>
      </c>
      <c r="G552" s="23">
        <f t="shared" ca="1" si="49"/>
        <v>0.82171075501296231</v>
      </c>
      <c r="H552" s="23">
        <f t="shared" ca="1" si="49"/>
        <v>0.78084735898310675</v>
      </c>
      <c r="I552" s="23">
        <f t="shared" ca="1" si="49"/>
        <v>0.74043874438514912</v>
      </c>
      <c r="J552" s="23">
        <f t="shared" ca="1" si="49"/>
        <v>0.70096064053149665</v>
      </c>
      <c r="K552" s="23">
        <f t="shared" ca="1" si="49"/>
        <v>0.66273474819394407</v>
      </c>
      <c r="L552" s="23">
        <f t="shared" ca="1" si="49"/>
        <v>0.62597038586950249</v>
      </c>
      <c r="M552" s="24">
        <f ca="1">C552*'Balance y flujos'!D$12</f>
        <v>7362.9889166185758</v>
      </c>
      <c r="N552" s="24">
        <f ca="1">D552*'Balance y flujos'!E$12</f>
        <v>7110.6078805911939</v>
      </c>
      <c r="O552" s="24">
        <f ca="1">E552*'Balance y flujos'!F$12</f>
        <v>6828.9525917813044</v>
      </c>
      <c r="P552" s="24">
        <f ca="1">F552*'Balance y flujos'!G$12</f>
        <v>6529.6745505250856</v>
      </c>
      <c r="Q552" s="24">
        <f ca="1">G552*'Balance y flujos'!H$12</f>
        <v>-815488.87908114062</v>
      </c>
      <c r="R552" s="24">
        <f ca="1">H552*'Balance y flujos'!I$12</f>
        <v>19789.625549607332</v>
      </c>
      <c r="S552" s="24">
        <f ca="1">I552*'Balance y flujos'!J$12</f>
        <v>18765.518414362119</v>
      </c>
      <c r="T552" s="24">
        <f ca="1">J552*'Balance y flujos'!K$12</f>
        <v>17764.993940936587</v>
      </c>
      <c r="U552" s="24">
        <f ca="1">K552*'Balance y flujos'!L$12</f>
        <v>16796.205243687324</v>
      </c>
      <c r="V552" s="24">
        <f ca="1">L552*'Balance y flujos'!M$12</f>
        <v>641834.84311455628</v>
      </c>
      <c r="W552" s="18">
        <f t="shared" ca="1" si="47"/>
        <v>-72705.468878474785</v>
      </c>
      <c r="X552" s="18">
        <f ca="1">'Metrics and Escenarios'!$N$13-W552</f>
        <v>75613.515634281561</v>
      </c>
    </row>
    <row r="553" spans="1:24" x14ac:dyDescent="0.25">
      <c r="A553">
        <v>548</v>
      </c>
      <c r="B553" s="18">
        <f t="shared" ca="1" si="46"/>
        <v>32.617053210391447</v>
      </c>
      <c r="C553" s="23">
        <f t="shared" ca="1" si="48"/>
        <v>0.99031461198779469</v>
      </c>
      <c r="D553" s="23">
        <f t="shared" ca="1" si="49"/>
        <v>0.97397360143870015</v>
      </c>
      <c r="E553" s="23">
        <f t="shared" ref="D553:L581" ca="1" si="50">EXP(-(E$4+($B553/10000))*E$3)</f>
        <v>0.95261182810347445</v>
      </c>
      <c r="F553" s="23">
        <f t="shared" ca="1" si="50"/>
        <v>0.92763008125325364</v>
      </c>
      <c r="G553" s="23">
        <f t="shared" ca="1" si="50"/>
        <v>0.90017314032964346</v>
      </c>
      <c r="H553" s="23">
        <f t="shared" ca="1" si="50"/>
        <v>0.87115340888826054</v>
      </c>
      <c r="I553" s="23">
        <f t="shared" ca="1" si="50"/>
        <v>0.841277058816565</v>
      </c>
      <c r="J553" s="23">
        <f t="shared" ca="1" si="50"/>
        <v>0.81108236508447051</v>
      </c>
      <c r="K553" s="23">
        <f t="shared" ca="1" si="50"/>
        <v>0.78096664189005771</v>
      </c>
      <c r="L553" s="23">
        <f t="shared" ca="1" si="50"/>
        <v>0.75122138992065357</v>
      </c>
      <c r="M553" s="24">
        <f ca="1">C553*'Balance y flujos'!D$12</f>
        <v>7498.5201443068208</v>
      </c>
      <c r="N553" s="24">
        <f ca="1">D553*'Balance y flujos'!E$12</f>
        <v>7374.7883571581269</v>
      </c>
      <c r="O553" s="24">
        <f ca="1">E553*'Balance y flujos'!F$12</f>
        <v>7213.0400746090245</v>
      </c>
      <c r="P553" s="24">
        <f ca="1">F553*'Balance y flujos'!G$12</f>
        <v>7023.8818720249519</v>
      </c>
      <c r="Q553" s="24">
        <f ca="1">G553*'Balance y flujos'!H$12</f>
        <v>-893357.15847456723</v>
      </c>
      <c r="R553" s="24">
        <f ca="1">H553*'Balance y flujos'!I$12</f>
        <v>22078.322427335785</v>
      </c>
      <c r="S553" s="24">
        <f ca="1">I553*'Balance y flujos'!J$12</f>
        <v>21321.142712368433</v>
      </c>
      <c r="T553" s="24">
        <f ca="1">J553*'Balance y flujos'!K$12</f>
        <v>20555.894964945172</v>
      </c>
      <c r="U553" s="24">
        <f ca="1">K553*'Balance y flujos'!L$12</f>
        <v>19792.648629644515</v>
      </c>
      <c r="V553" s="24">
        <f ca="1">L553*'Balance y flujos'!M$12</f>
        <v>770260.18135710759</v>
      </c>
      <c r="W553" s="18">
        <f t="shared" ca="1" si="47"/>
        <v>-10238.737935066805</v>
      </c>
      <c r="X553" s="18">
        <f ca="1">'Metrics and Escenarios'!$N$13-W553</f>
        <v>13146.784690873581</v>
      </c>
    </row>
    <row r="554" spans="1:24" x14ac:dyDescent="0.25">
      <c r="A554">
        <v>549</v>
      </c>
      <c r="B554" s="18">
        <f t="shared" ca="1" si="46"/>
        <v>-22.832624891657321</v>
      </c>
      <c r="C554" s="23">
        <f t="shared" ca="1" si="48"/>
        <v>0.99582112724926897</v>
      </c>
      <c r="D554" s="23">
        <f t="shared" ca="1" si="50"/>
        <v>0.98483502087854335</v>
      </c>
      <c r="E554" s="23">
        <f t="shared" ca="1" si="50"/>
        <v>0.96859097114417481</v>
      </c>
      <c r="F554" s="23">
        <f t="shared" ca="1" si="50"/>
        <v>0.94843466562734069</v>
      </c>
      <c r="G554" s="23">
        <f t="shared" ca="1" si="50"/>
        <v>0.92547948189571005</v>
      </c>
      <c r="H554" s="23">
        <f t="shared" ca="1" si="50"/>
        <v>0.90062403728516094</v>
      </c>
      <c r="I554" s="23">
        <f t="shared" ca="1" si="50"/>
        <v>0.87457304624609933</v>
      </c>
      <c r="J554" s="23">
        <f t="shared" ca="1" si="50"/>
        <v>0.84787172049436665</v>
      </c>
      <c r="K554" s="23">
        <f t="shared" ca="1" si="50"/>
        <v>0.82092942800006108</v>
      </c>
      <c r="L554" s="23">
        <f t="shared" ca="1" si="50"/>
        <v>0.7940528969929499</v>
      </c>
      <c r="M554" s="24">
        <f ca="1">C554*'Balance y flujos'!D$12</f>
        <v>7540.2146877511686</v>
      </c>
      <c r="N554" s="24">
        <f ca="1">D554*'Balance y flujos'!E$12</f>
        <v>7457.0294666798281</v>
      </c>
      <c r="O554" s="24">
        <f ca="1">E554*'Balance y flujos'!F$12</f>
        <v>7334.0318529075848</v>
      </c>
      <c r="P554" s="24">
        <f ca="1">F554*'Balance y flujos'!G$12</f>
        <v>7181.4111997099053</v>
      </c>
      <c r="Q554" s="24">
        <f ca="1">G554*'Balance y flujos'!H$12</f>
        <v>-918471.88405343657</v>
      </c>
      <c r="R554" s="24">
        <f ca="1">H554*'Balance y flujos'!I$12</f>
        <v>22825.219620464282</v>
      </c>
      <c r="S554" s="24">
        <f ca="1">I554*'Balance y flujos'!J$12</f>
        <v>22164.988972401916</v>
      </c>
      <c r="T554" s="24">
        <f ca="1">J554*'Balance y flujos'!K$12</f>
        <v>21488.276382897839</v>
      </c>
      <c r="U554" s="24">
        <f ca="1">K554*'Balance y flujos'!L$12</f>
        <v>20805.456784705617</v>
      </c>
      <c r="V554" s="24">
        <f ca="1">L554*'Balance y flujos'!M$12</f>
        <v>814177.20082428469</v>
      </c>
      <c r="W554" s="18">
        <f t="shared" ca="1" si="47"/>
        <v>12501.945738366339</v>
      </c>
      <c r="X554" s="18">
        <f ca="1">'Metrics and Escenarios'!$N$13-W554</f>
        <v>-9593.8989825595636</v>
      </c>
    </row>
    <row r="555" spans="1:24" x14ac:dyDescent="0.25">
      <c r="A555">
        <v>550</v>
      </c>
      <c r="B555" s="18">
        <f t="shared" ca="1" si="46"/>
        <v>-147.81220125214725</v>
      </c>
      <c r="C555" s="23">
        <f t="shared" ca="1" si="48"/>
        <v>1.0083449556320232</v>
      </c>
      <c r="D555" s="23">
        <f t="shared" ca="1" si="50"/>
        <v>1.0097621135168586</v>
      </c>
      <c r="E555" s="23">
        <f t="shared" ca="1" si="50"/>
        <v>1.0055966051053757</v>
      </c>
      <c r="F555" s="23">
        <f t="shared" ca="1" si="50"/>
        <v>0.99705380535481336</v>
      </c>
      <c r="G555" s="23">
        <f t="shared" ca="1" si="50"/>
        <v>0.98515772001572077</v>
      </c>
      <c r="H555" s="23">
        <f t="shared" ca="1" si="50"/>
        <v>0.97075647979428004</v>
      </c>
      <c r="I555" s="23">
        <f t="shared" ca="1" si="50"/>
        <v>0.95453233940098292</v>
      </c>
      <c r="J555" s="23">
        <f t="shared" ca="1" si="50"/>
        <v>0.9370278576087232</v>
      </c>
      <c r="K555" s="23">
        <f t="shared" ca="1" si="50"/>
        <v>0.91866246141510144</v>
      </c>
      <c r="L555" s="23">
        <f t="shared" ca="1" si="50"/>
        <v>0.89976143528993591</v>
      </c>
      <c r="M555" s="24">
        <f ca="1">C555*'Balance y flujos'!D$12</f>
        <v>7635.043319253863</v>
      </c>
      <c r="N555" s="24">
        <f ca="1">D555*'Balance y flujos'!E$12</f>
        <v>7645.7738354135427</v>
      </c>
      <c r="O555" s="24">
        <f ca="1">E555*'Balance y flujos'!F$12</f>
        <v>7614.2332034197489</v>
      </c>
      <c r="P555" s="24">
        <f ca="1">F555*'Balance y flujos'!G$12</f>
        <v>7549.5483494925802</v>
      </c>
      <c r="Q555" s="24">
        <f ca="1">G555*'Balance y flujos'!H$12</f>
        <v>-977698.24711747759</v>
      </c>
      <c r="R555" s="24">
        <f ca="1">H555*'Balance y flujos'!I$12</f>
        <v>24602.640982229888</v>
      </c>
      <c r="S555" s="24">
        <f ca="1">I555*'Balance y flujos'!J$12</f>
        <v>24191.459898559791</v>
      </c>
      <c r="T555" s="24">
        <f ca="1">J555*'Balance y flujos'!K$12</f>
        <v>23747.830121083352</v>
      </c>
      <c r="U555" s="24">
        <f ca="1">K555*'Balance y flujos'!L$12</f>
        <v>23282.381516358262</v>
      </c>
      <c r="V555" s="24">
        <f ca="1">L555*'Balance y flujos'!M$12</f>
        <v>922564.79331313993</v>
      </c>
      <c r="W555" s="18">
        <f t="shared" ca="1" si="47"/>
        <v>71135.457421473344</v>
      </c>
      <c r="X555" s="18">
        <f ca="1">'Metrics and Escenarios'!$N$13-W555</f>
        <v>-68227.410665666568</v>
      </c>
    </row>
    <row r="556" spans="1:24" x14ac:dyDescent="0.25">
      <c r="A556">
        <v>551</v>
      </c>
      <c r="B556" s="18">
        <f t="shared" ca="1" si="46"/>
        <v>-0.58138111206300691</v>
      </c>
      <c r="C556" s="23">
        <f t="shared" ca="1" si="48"/>
        <v>0.99360776479954094</v>
      </c>
      <c r="D556" s="23">
        <f t="shared" ca="1" si="50"/>
        <v>0.98046199778957743</v>
      </c>
      <c r="E556" s="23">
        <f t="shared" ca="1" si="50"/>
        <v>0.96214679755896471</v>
      </c>
      <c r="F556" s="23">
        <f t="shared" ca="1" si="50"/>
        <v>0.94003058099306314</v>
      </c>
      <c r="G556" s="23">
        <f t="shared" ca="1" si="50"/>
        <v>0.9152400129626691</v>
      </c>
      <c r="H556" s="23">
        <f t="shared" ca="1" si="50"/>
        <v>0.8886799429784692</v>
      </c>
      <c r="I556" s="23">
        <f t="shared" ca="1" si="50"/>
        <v>0.86105635003358427</v>
      </c>
      <c r="J556" s="23">
        <f t="shared" ca="1" si="50"/>
        <v>0.83291230150918716</v>
      </c>
      <c r="K556" s="23">
        <f t="shared" ca="1" si="50"/>
        <v>0.80465291887688972</v>
      </c>
      <c r="L556" s="23">
        <f t="shared" ca="1" si="50"/>
        <v>0.77657935735234962</v>
      </c>
      <c r="M556" s="24">
        <f ca="1">C556*'Balance y flujos'!D$12</f>
        <v>7523.4554248714421</v>
      </c>
      <c r="N556" s="24">
        <f ca="1">D556*'Balance y flujos'!E$12</f>
        <v>7423.9175633238738</v>
      </c>
      <c r="O556" s="24">
        <f ca="1">E556*'Balance y flujos'!F$12</f>
        <v>7285.2374951780603</v>
      </c>
      <c r="P556" s="24">
        <f ca="1">F556*'Balance y flujos'!G$12</f>
        <v>7117.776676739375</v>
      </c>
      <c r="Q556" s="24">
        <f ca="1">G556*'Balance y flujos'!H$12</f>
        <v>-908309.94690992194</v>
      </c>
      <c r="R556" s="24">
        <f ca="1">H556*'Balance y flujos'!I$12</f>
        <v>22522.511093452744</v>
      </c>
      <c r="S556" s="24">
        <f ca="1">I556*'Balance y flujos'!J$12</f>
        <v>21822.424764895572</v>
      </c>
      <c r="T556" s="24">
        <f ca="1">J556*'Balance y flujos'!K$12</f>
        <v>21109.148123385094</v>
      </c>
      <c r="U556" s="24">
        <f ca="1">K556*'Balance y flujos'!L$12</f>
        <v>20392.948479341292</v>
      </c>
      <c r="V556" s="24">
        <f ca="1">L556*'Balance y flujos'!M$12</f>
        <v>796260.81559736643</v>
      </c>
      <c r="W556" s="18">
        <f t="shared" ca="1" si="47"/>
        <v>3148.288308631978</v>
      </c>
      <c r="X556" s="18">
        <f ca="1">'Metrics and Escenarios'!$N$13-W556</f>
        <v>-240.24155282520223</v>
      </c>
    </row>
    <row r="557" spans="1:24" x14ac:dyDescent="0.25">
      <c r="A557">
        <v>552</v>
      </c>
      <c r="B557" s="18">
        <f t="shared" ca="1" si="46"/>
        <v>322.81380097754777</v>
      </c>
      <c r="C557" s="23">
        <f t="shared" ca="1" si="48"/>
        <v>0.96198899198198828</v>
      </c>
      <c r="D557" s="23">
        <f t="shared" ca="1" si="50"/>
        <v>0.91905397272751754</v>
      </c>
      <c r="E557" s="23">
        <f t="shared" ca="1" si="50"/>
        <v>0.87318590311759181</v>
      </c>
      <c r="F557" s="23">
        <f t="shared" ca="1" si="50"/>
        <v>0.82596659834995567</v>
      </c>
      <c r="G557" s="23">
        <f t="shared" ca="1" si="50"/>
        <v>0.77859323703667949</v>
      </c>
      <c r="H557" s="23">
        <f t="shared" ca="1" si="50"/>
        <v>0.73194109710726662</v>
      </c>
      <c r="I557" s="23">
        <f t="shared" ca="1" si="50"/>
        <v>0.68662158772537818</v>
      </c>
      <c r="J557" s="23">
        <f t="shared" ca="1" si="50"/>
        <v>0.64304339522853049</v>
      </c>
      <c r="K557" s="23">
        <f t="shared" ca="1" si="50"/>
        <v>0.60145719185033608</v>
      </c>
      <c r="L557" s="23">
        <f t="shared" ca="1" si="50"/>
        <v>0.56200101394057</v>
      </c>
      <c r="M557" s="24">
        <f ca="1">C557*'Balance y flujos'!D$12</f>
        <v>7284.0426139923056</v>
      </c>
      <c r="N557" s="24">
        <f ca="1">D557*'Balance y flujos'!E$12</f>
        <v>6958.9448088315576</v>
      </c>
      <c r="O557" s="24">
        <f ca="1">E557*'Balance y flujos'!F$12</f>
        <v>6611.6383672350612</v>
      </c>
      <c r="P557" s="24">
        <f ca="1">F557*'Balance y flujos'!G$12</f>
        <v>6254.1005669095966</v>
      </c>
      <c r="Q557" s="24">
        <f ca="1">G557*'Balance y flujos'!H$12</f>
        <v>-772697.84076415387</v>
      </c>
      <c r="R557" s="24">
        <f ca="1">H557*'Balance y flujos'!I$12</f>
        <v>18550.155890883863</v>
      </c>
      <c r="S557" s="24">
        <f ca="1">I557*'Balance y flujos'!J$12</f>
        <v>17401.588106871044</v>
      </c>
      <c r="T557" s="24">
        <f ca="1">J557*'Balance y flujos'!K$12</f>
        <v>16297.151879073057</v>
      </c>
      <c r="U557" s="24">
        <f ca="1">K557*'Balance y flujos'!L$12</f>
        <v>15243.20019003099</v>
      </c>
      <c r="V557" s="24">
        <f ca="1">L557*'Balance y flujos'!M$12</f>
        <v>576244.24534352613</v>
      </c>
      <c r="W557" s="18">
        <f t="shared" ca="1" si="47"/>
        <v>-101852.77299680037</v>
      </c>
      <c r="X557" s="18">
        <f ca="1">'Metrics and Escenarios'!$N$13-W557</f>
        <v>104760.81975260715</v>
      </c>
    </row>
    <row r="558" spans="1:24" x14ac:dyDescent="0.25">
      <c r="A558">
        <v>553</v>
      </c>
      <c r="B558" s="18">
        <f t="shared" ca="1" si="46"/>
        <v>377.01893137930205</v>
      </c>
      <c r="C558" s="23">
        <f t="shared" ca="1" si="48"/>
        <v>0.95678862516758556</v>
      </c>
      <c r="D558" s="23">
        <f t="shared" ca="1" si="50"/>
        <v>0.90914429722028445</v>
      </c>
      <c r="E558" s="23">
        <f t="shared" ca="1" si="50"/>
        <v>0.85910138473956787</v>
      </c>
      <c r="F558" s="23">
        <f t="shared" ca="1" si="50"/>
        <v>0.80825070002895749</v>
      </c>
      <c r="G558" s="23">
        <f t="shared" ca="1" si="50"/>
        <v>0.75777475453866805</v>
      </c>
      <c r="H558" s="23">
        <f t="shared" ca="1" si="50"/>
        <v>0.7085190623915959</v>
      </c>
      <c r="I558" s="23">
        <f t="shared" ca="1" si="50"/>
        <v>0.66105677631256798</v>
      </c>
      <c r="J558" s="23">
        <f t="shared" ca="1" si="50"/>
        <v>0.61575435295511671</v>
      </c>
      <c r="K558" s="23">
        <f t="shared" ca="1" si="50"/>
        <v>0.57281955050196542</v>
      </c>
      <c r="L558" s="23">
        <f t="shared" ca="1" si="50"/>
        <v>0.53234859241224974</v>
      </c>
      <c r="M558" s="24">
        <f ca="1">C558*'Balance y flujos'!D$12</f>
        <v>7244.6661826607397</v>
      </c>
      <c r="N558" s="24">
        <f ca="1">D558*'Balance y flujos'!E$12</f>
        <v>6883.9101678043207</v>
      </c>
      <c r="O558" s="24">
        <f ca="1">E558*'Balance y flujos'!F$12</f>
        <v>6504.9924150275283</v>
      </c>
      <c r="P558" s="24">
        <f ca="1">F558*'Balance y flujos'!G$12</f>
        <v>6119.9583268311135</v>
      </c>
      <c r="Q558" s="24">
        <f ca="1">G558*'Balance y flujos'!H$12</f>
        <v>-752036.99282842746</v>
      </c>
      <c r="R558" s="24">
        <f ca="1">H558*'Balance y flujos'!I$12</f>
        <v>17956.552939806897</v>
      </c>
      <c r="S558" s="24">
        <f ca="1">I558*'Balance y flujos'!J$12</f>
        <v>16753.679089461169</v>
      </c>
      <c r="T558" s="24">
        <f ca="1">J558*'Balance y flujos'!K$12</f>
        <v>15605.544329933677</v>
      </c>
      <c r="U558" s="24">
        <f ca="1">K558*'Balance y flujos'!L$12</f>
        <v>14517.4140393981</v>
      </c>
      <c r="V558" s="24">
        <f ca="1">L558*'Balance y flujos'!M$12</f>
        <v>545840.3192965138</v>
      </c>
      <c r="W558" s="18">
        <f t="shared" ca="1" si="47"/>
        <v>-114609.95604098996</v>
      </c>
      <c r="X558" s="18">
        <f ca="1">'Metrics and Escenarios'!$N$13-W558</f>
        <v>117518.00279679673</v>
      </c>
    </row>
    <row r="559" spans="1:24" x14ac:dyDescent="0.25">
      <c r="A559">
        <v>554</v>
      </c>
      <c r="B559" s="18">
        <f t="shared" ca="1" si="46"/>
        <v>90.362103730463929</v>
      </c>
      <c r="C559" s="23">
        <f t="shared" ca="1" si="48"/>
        <v>0.98461251449782716</v>
      </c>
      <c r="D559" s="23">
        <f t="shared" ca="1" si="50"/>
        <v>0.96278987526443416</v>
      </c>
      <c r="E559" s="23">
        <f t="shared" ca="1" si="50"/>
        <v>0.93625136220264815</v>
      </c>
      <c r="F559" s="23">
        <f t="shared" ca="1" si="50"/>
        <v>0.90644922253229432</v>
      </c>
      <c r="G559" s="23">
        <f t="shared" ca="1" si="50"/>
        <v>0.87455448588712592</v>
      </c>
      <c r="H559" s="23">
        <f t="shared" ca="1" si="50"/>
        <v>0.84148741715151587</v>
      </c>
      <c r="I559" s="23">
        <f t="shared" ca="1" si="50"/>
        <v>0.80794946244810506</v>
      </c>
      <c r="J559" s="23">
        <f t="shared" ca="1" si="50"/>
        <v>0.77446585195766948</v>
      </c>
      <c r="K559" s="23">
        <f t="shared" ca="1" si="50"/>
        <v>0.74141601492766196</v>
      </c>
      <c r="L559" s="23">
        <f t="shared" ca="1" si="50"/>
        <v>0.70907077929586504</v>
      </c>
      <c r="M559" s="24">
        <f ca="1">C559*'Balance y flujos'!D$12</f>
        <v>7455.344680291907</v>
      </c>
      <c r="N559" s="24">
        <f ca="1">D559*'Balance y flujos'!E$12</f>
        <v>7290.1067872903295</v>
      </c>
      <c r="O559" s="24">
        <f ca="1">E559*'Balance y flujos'!F$12</f>
        <v>7089.1609743286153</v>
      </c>
      <c r="P559" s="24">
        <f ca="1">F559*'Balance y flujos'!G$12</f>
        <v>6863.5034489761083</v>
      </c>
      <c r="Q559" s="24">
        <f ca="1">G559*'Balance y flujos'!H$12</f>
        <v>-867932.48480753438</v>
      </c>
      <c r="R559" s="24">
        <f ca="1">H559*'Balance y flujos'!I$12</f>
        <v>21326.473988234357</v>
      </c>
      <c r="S559" s="24">
        <f ca="1">I559*'Balance y flujos'!J$12</f>
        <v>20476.49536226509</v>
      </c>
      <c r="T559" s="24">
        <f ca="1">J559*'Balance y flujos'!K$12</f>
        <v>19627.894024203884</v>
      </c>
      <c r="U559" s="24">
        <f ca="1">K559*'Balance y flujos'!L$12</f>
        <v>18790.286146332397</v>
      </c>
      <c r="V559" s="24">
        <f ca="1">L559*'Balance y flujos'!M$12</f>
        <v>727041.31482883729</v>
      </c>
      <c r="W559" s="18">
        <f t="shared" ca="1" si="47"/>
        <v>-31971.904566774378</v>
      </c>
      <c r="X559" s="18">
        <f ca="1">'Metrics and Escenarios'!$N$13-W559</f>
        <v>34879.951322581153</v>
      </c>
    </row>
    <row r="560" spans="1:24" x14ac:dyDescent="0.25">
      <c r="A560">
        <v>555</v>
      </c>
      <c r="B560" s="18">
        <f t="shared" ca="1" si="46"/>
        <v>143.45607382763632</v>
      </c>
      <c r="C560" s="23">
        <f t="shared" ca="1" si="48"/>
        <v>0.97939866919301144</v>
      </c>
      <c r="D560" s="23">
        <f t="shared" ca="1" si="50"/>
        <v>0.95262029777822121</v>
      </c>
      <c r="E560" s="23">
        <f t="shared" ca="1" si="50"/>
        <v>0.92145671046496003</v>
      </c>
      <c r="F560" s="23">
        <f t="shared" ca="1" si="50"/>
        <v>0.88740140811458668</v>
      </c>
      <c r="G560" s="23">
        <f t="shared" ca="1" si="50"/>
        <v>0.85164315987346861</v>
      </c>
      <c r="H560" s="23">
        <f t="shared" ca="1" si="50"/>
        <v>0.81510315727998295</v>
      </c>
      <c r="I560" s="23">
        <f t="shared" ca="1" si="50"/>
        <v>0.77847255037759899</v>
      </c>
      <c r="J560" s="23">
        <f t="shared" ca="1" si="50"/>
        <v>0.74225911394163235</v>
      </c>
      <c r="K560" s="23">
        <f t="shared" ca="1" si="50"/>
        <v>0.70682090595324465</v>
      </c>
      <c r="L560" s="23">
        <f t="shared" ca="1" si="50"/>
        <v>0.672405365553015</v>
      </c>
      <c r="M560" s="24">
        <f ca="1">C560*'Balance y flujos'!D$12</f>
        <v>7415.866191764927</v>
      </c>
      <c r="N560" s="24">
        <f ca="1">D560*'Balance y flujos'!E$12</f>
        <v>7213.1042057709155</v>
      </c>
      <c r="O560" s="24">
        <f ca="1">E560*'Balance y flujos'!F$12</f>
        <v>6977.1379942168915</v>
      </c>
      <c r="P560" s="24">
        <f ca="1">F560*'Balance y flujos'!G$12</f>
        <v>6719.2761313265137</v>
      </c>
      <c r="Q560" s="24">
        <f ca="1">G560*'Balance y flujos'!H$12</f>
        <v>-845194.64006696595</v>
      </c>
      <c r="R560" s="24">
        <f ca="1">H560*'Balance y flujos'!I$12</f>
        <v>20657.797047402873</v>
      </c>
      <c r="S560" s="24">
        <f ca="1">I560*'Balance y flujos'!J$12</f>
        <v>19729.43891708009</v>
      </c>
      <c r="T560" s="24">
        <f ca="1">J560*'Balance y flujos'!K$12</f>
        <v>18811.653464279716</v>
      </c>
      <c r="U560" s="24">
        <f ca="1">K560*'Balance y flujos'!L$12</f>
        <v>17913.515232561025</v>
      </c>
      <c r="V560" s="24">
        <f ca="1">L560*'Balance y flujos'!M$12</f>
        <v>689446.66081867379</v>
      </c>
      <c r="W560" s="18">
        <f t="shared" ca="1" si="47"/>
        <v>-50310.190063889255</v>
      </c>
      <c r="X560" s="18">
        <f ca="1">'Metrics and Escenarios'!$N$13-W560</f>
        <v>53218.236819696031</v>
      </c>
    </row>
    <row r="561" spans="1:24" x14ac:dyDescent="0.25">
      <c r="A561">
        <v>556</v>
      </c>
      <c r="B561" s="18">
        <f t="shared" ca="1" si="46"/>
        <v>-137.40986644300548</v>
      </c>
      <c r="C561" s="23">
        <f t="shared" ca="1" si="48"/>
        <v>1.0072965868175698</v>
      </c>
      <c r="D561" s="23">
        <f t="shared" ca="1" si="50"/>
        <v>1.0076635205839648</v>
      </c>
      <c r="E561" s="23">
        <f t="shared" ca="1" si="50"/>
        <v>1.0024633308825832</v>
      </c>
      <c r="F561" s="23">
        <f t="shared" ca="1" si="50"/>
        <v>0.99291374957486356</v>
      </c>
      <c r="G561" s="23">
        <f t="shared" ca="1" si="50"/>
        <v>0.98004705203507647</v>
      </c>
      <c r="H561" s="23">
        <f t="shared" ca="1" si="50"/>
        <v>0.96471646811623746</v>
      </c>
      <c r="I561" s="23">
        <f t="shared" ca="1" si="50"/>
        <v>0.9476070283057707</v>
      </c>
      <c r="J561" s="23">
        <f t="shared" ca="1" si="50"/>
        <v>0.92926239201309291</v>
      </c>
      <c r="K561" s="23">
        <f t="shared" ca="1" si="50"/>
        <v>0.91010198491539884</v>
      </c>
      <c r="L561" s="23">
        <f t="shared" ca="1" si="50"/>
        <v>0.89045032818014291</v>
      </c>
      <c r="M561" s="24">
        <f ca="1">C561*'Balance y flujos'!D$12</f>
        <v>7627.1052210185335</v>
      </c>
      <c r="N561" s="24">
        <f ca="1">D561*'Balance y flujos'!E$12</f>
        <v>7629.8835908473056</v>
      </c>
      <c r="O561" s="24">
        <f ca="1">E561*'Balance y flujos'!F$12</f>
        <v>7590.5085005901228</v>
      </c>
      <c r="P561" s="24">
        <f ca="1">F561*'Balance y flujos'!G$12</f>
        <v>7518.200441172623</v>
      </c>
      <c r="Q561" s="24">
        <f ca="1">G561*'Balance y flujos'!H$12</f>
        <v>-972626.2763814663</v>
      </c>
      <c r="R561" s="24">
        <f ca="1">H561*'Balance y flujos'!I$12</f>
        <v>24449.564240599644</v>
      </c>
      <c r="S561" s="24">
        <f ca="1">I561*'Balance y flujos'!J$12</f>
        <v>24015.94632114657</v>
      </c>
      <c r="T561" s="24">
        <f ca="1">J561*'Balance y flujos'!K$12</f>
        <v>23551.023850833542</v>
      </c>
      <c r="U561" s="24">
        <f ca="1">K561*'Balance y flujos'!L$12</f>
        <v>23065.426662754166</v>
      </c>
      <c r="V561" s="24">
        <f ca="1">L561*'Balance y flujos'!M$12</f>
        <v>913017.70753090177</v>
      </c>
      <c r="W561" s="18">
        <f t="shared" ca="1" si="47"/>
        <v>65839.08997839794</v>
      </c>
      <c r="X561" s="18">
        <f ca="1">'Metrics and Escenarios'!$N$13-W561</f>
        <v>-62931.043222591165</v>
      </c>
    </row>
    <row r="562" spans="1:24" x14ac:dyDescent="0.25">
      <c r="A562">
        <v>557</v>
      </c>
      <c r="B562" s="18">
        <f t="shared" ca="1" si="46"/>
        <v>24.476523744876022</v>
      </c>
      <c r="C562" s="23">
        <f t="shared" ca="1" si="48"/>
        <v>0.99112110873668613</v>
      </c>
      <c r="D562" s="23">
        <f t="shared" ca="1" si="50"/>
        <v>0.97556062516970976</v>
      </c>
      <c r="E562" s="23">
        <f t="shared" ca="1" si="50"/>
        <v>0.95494110056923265</v>
      </c>
      <c r="F562" s="23">
        <f t="shared" ca="1" si="50"/>
        <v>0.93065556439075081</v>
      </c>
      <c r="G562" s="23">
        <f t="shared" ca="1" si="50"/>
        <v>0.90384455005215703</v>
      </c>
      <c r="H562" s="23">
        <f t="shared" ca="1" si="50"/>
        <v>0.87541880718503184</v>
      </c>
      <c r="I562" s="23">
        <f t="shared" ca="1" si="50"/>
        <v>0.8460846520115467</v>
      </c>
      <c r="J562" s="23">
        <f t="shared" ca="1" si="50"/>
        <v>0.81638171407114146</v>
      </c>
      <c r="K562" s="23">
        <f t="shared" ca="1" si="50"/>
        <v>0.78670938700971793</v>
      </c>
      <c r="L562" s="23">
        <f t="shared" ca="1" si="50"/>
        <v>0.75736168851238383</v>
      </c>
      <c r="M562" s="24">
        <f ca="1">C562*'Balance y flujos'!D$12</f>
        <v>7504.6268219673084</v>
      </c>
      <c r="N562" s="24">
        <f ca="1">D562*'Balance y flujos'!E$12</f>
        <v>7386.8050731314288</v>
      </c>
      <c r="O562" s="24">
        <f ca="1">E562*'Balance y flujos'!F$12</f>
        <v>7230.6769914985052</v>
      </c>
      <c r="P562" s="24">
        <f ca="1">F562*'Balance y flujos'!G$12</f>
        <v>7046.7903962233841</v>
      </c>
      <c r="Q562" s="24">
        <f ca="1">G562*'Balance y flujos'!H$12</f>
        <v>-897000.7688094629</v>
      </c>
      <c r="R562" s="24">
        <f ca="1">H562*'Balance y flujos'!I$12</f>
        <v>22186.423753596227</v>
      </c>
      <c r="S562" s="24">
        <f ca="1">I562*'Balance y flujos'!J$12</f>
        <v>21442.985308144678</v>
      </c>
      <c r="T562" s="24">
        <f ca="1">J562*'Balance y flujos'!K$12</f>
        <v>20690.200512497362</v>
      </c>
      <c r="U562" s="24">
        <f ca="1">K562*'Balance y flujos'!L$12</f>
        <v>19938.191512305872</v>
      </c>
      <c r="V562" s="24">
        <f ca="1">L562*'Balance y flujos'!M$12</f>
        <v>776556.09834018559</v>
      </c>
      <c r="W562" s="18">
        <f t="shared" ca="1" si="47"/>
        <v>-7017.9700999124907</v>
      </c>
      <c r="X562" s="18">
        <f ca="1">'Metrics and Escenarios'!$N$13-W562</f>
        <v>9926.0168557192665</v>
      </c>
    </row>
    <row r="563" spans="1:24" x14ac:dyDescent="0.25">
      <c r="A563">
        <v>558</v>
      </c>
      <c r="B563" s="18">
        <f t="shared" ca="1" si="46"/>
        <v>8.5998450942821609</v>
      </c>
      <c r="C563" s="23">
        <f t="shared" ca="1" si="48"/>
        <v>0.99269592968691456</v>
      </c>
      <c r="D563" s="23">
        <f t="shared" ca="1" si="50"/>
        <v>0.97866328105981781</v>
      </c>
      <c r="E563" s="23">
        <f t="shared" ca="1" si="50"/>
        <v>0.95950033767648213</v>
      </c>
      <c r="F563" s="23">
        <f t="shared" ca="1" si="50"/>
        <v>0.93658465906180122</v>
      </c>
      <c r="G563" s="23">
        <f t="shared" ca="1" si="50"/>
        <v>0.91104812918645905</v>
      </c>
      <c r="H563" s="23">
        <f t="shared" ca="1" si="50"/>
        <v>0.88379789931964448</v>
      </c>
      <c r="I563" s="23">
        <f t="shared" ca="1" si="50"/>
        <v>0.85554020756524529</v>
      </c>
      <c r="J563" s="23">
        <f t="shared" ca="1" si="50"/>
        <v>0.82681698888945621</v>
      </c>
      <c r="K563" s="23">
        <f t="shared" ca="1" si="50"/>
        <v>0.79803138335051771</v>
      </c>
      <c r="L563" s="23">
        <f t="shared" ca="1" si="50"/>
        <v>0.76948203751037758</v>
      </c>
      <c r="M563" s="24">
        <f ca="1">C563*'Balance y flujos'!D$12</f>
        <v>7516.5511402354814</v>
      </c>
      <c r="N563" s="24">
        <f ca="1">D563*'Balance y flujos'!E$12</f>
        <v>7410.2979383393131</v>
      </c>
      <c r="O563" s="24">
        <f ca="1">E563*'Balance y flujos'!F$12</f>
        <v>7265.1988806815389</v>
      </c>
      <c r="P563" s="24">
        <f ca="1">F563*'Balance y flujos'!G$12</f>
        <v>7091.6846503222241</v>
      </c>
      <c r="Q563" s="24">
        <f ca="1">G563*'Balance y flujos'!H$12</f>
        <v>-904149.80347618286</v>
      </c>
      <c r="R563" s="24">
        <f ca="1">H563*'Balance y flujos'!I$12</f>
        <v>22398.781641321671</v>
      </c>
      <c r="S563" s="24">
        <f ca="1">I563*'Balance y flujos'!J$12</f>
        <v>21682.62485051938</v>
      </c>
      <c r="T563" s="24">
        <f ca="1">J563*'Balance y flujos'!K$12</f>
        <v>20954.669846722471</v>
      </c>
      <c r="U563" s="24">
        <f ca="1">K563*'Balance y flujos'!L$12</f>
        <v>20225.133723841609</v>
      </c>
      <c r="V563" s="24">
        <f ca="1">L563*'Balance y flujos'!M$12</f>
        <v>788983.62282573327</v>
      </c>
      <c r="W563" s="18">
        <f t="shared" ca="1" si="47"/>
        <v>-621.23797846585512</v>
      </c>
      <c r="X563" s="18">
        <f ca="1">'Metrics and Escenarios'!$N$13-W563</f>
        <v>3529.2847342726309</v>
      </c>
    </row>
    <row r="564" spans="1:24" x14ac:dyDescent="0.25">
      <c r="A564">
        <v>559</v>
      </c>
      <c r="B564" s="18">
        <f t="shared" ca="1" si="46"/>
        <v>-124.70878423126011</v>
      </c>
      <c r="C564" s="23">
        <f t="shared" ca="1" si="48"/>
        <v>1.006018023270407</v>
      </c>
      <c r="D564" s="23">
        <f t="shared" ca="1" si="50"/>
        <v>1.005107085464543</v>
      </c>
      <c r="E564" s="23">
        <f t="shared" ca="1" si="50"/>
        <v>0.99865088806369551</v>
      </c>
      <c r="F564" s="23">
        <f t="shared" ca="1" si="50"/>
        <v>0.98788211018551109</v>
      </c>
      <c r="G564" s="23">
        <f t="shared" ca="1" si="50"/>
        <v>0.97384294351915246</v>
      </c>
      <c r="H564" s="23">
        <f t="shared" ca="1" si="50"/>
        <v>0.95739264380489508</v>
      </c>
      <c r="I564" s="23">
        <f t="shared" ca="1" si="50"/>
        <v>0.9392194252886964</v>
      </c>
      <c r="J564" s="23">
        <f t="shared" ca="1" si="50"/>
        <v>0.91986808953123378</v>
      </c>
      <c r="K564" s="23">
        <f t="shared" ca="1" si="50"/>
        <v>0.89975786710402761</v>
      </c>
      <c r="L564" s="23">
        <f t="shared" ca="1" si="50"/>
        <v>0.87921216485025055</v>
      </c>
      <c r="M564" s="24">
        <f ca="1">C564*'Balance y flujos'!D$12</f>
        <v>7617.4241212971701</v>
      </c>
      <c r="N564" s="24">
        <f ca="1">D564*'Balance y flujos'!E$12</f>
        <v>7610.5266309392618</v>
      </c>
      <c r="O564" s="24">
        <f ca="1">E564*'Balance y flujos'!F$12</f>
        <v>7561.641230602997</v>
      </c>
      <c r="P564" s="24">
        <f ca="1">F564*'Balance y flujos'!G$12</f>
        <v>7480.1015896932786</v>
      </c>
      <c r="Q564" s="24">
        <f ca="1">G564*'Balance y flujos'!H$12</f>
        <v>-966469.14448501344</v>
      </c>
      <c r="R564" s="24">
        <f ca="1">H564*'Balance y flujos'!I$12</f>
        <v>24263.950830955375</v>
      </c>
      <c r="S564" s="24">
        <f ca="1">I564*'Balance y flujos'!J$12</f>
        <v>23803.37273546803</v>
      </c>
      <c r="T564" s="24">
        <f ca="1">J564*'Balance y flujos'!K$12</f>
        <v>23312.936692982552</v>
      </c>
      <c r="U564" s="24">
        <f ca="1">K564*'Balance y flujos'!L$12</f>
        <v>22803.267591876793</v>
      </c>
      <c r="V564" s="24">
        <f ca="1">L564*'Balance y flujos'!M$12</f>
        <v>901494.72663505969</v>
      </c>
      <c r="W564" s="18">
        <f t="shared" ca="1" si="47"/>
        <v>59478.803573861835</v>
      </c>
      <c r="X564" s="18">
        <f ca="1">'Metrics and Escenarios'!$N$13-W564</f>
        <v>-56570.756818055059</v>
      </c>
    </row>
    <row r="565" spans="1:24" x14ac:dyDescent="0.25">
      <c r="A565">
        <v>560</v>
      </c>
      <c r="B565" s="18">
        <f t="shared" ca="1" si="46"/>
        <v>-25.06659219389768</v>
      </c>
      <c r="C565" s="23">
        <f t="shared" ca="1" si="48"/>
        <v>0.99604361528360885</v>
      </c>
      <c r="D565" s="23">
        <f t="shared" ca="1" si="50"/>
        <v>0.98527513703868175</v>
      </c>
      <c r="E565" s="23">
        <f t="shared" ca="1" si="50"/>
        <v>0.96924032888409772</v>
      </c>
      <c r="F565" s="23">
        <f t="shared" ca="1" si="50"/>
        <v>0.94928255321407906</v>
      </c>
      <c r="G565" s="23">
        <f t="shared" ca="1" si="50"/>
        <v>0.92651380489983792</v>
      </c>
      <c r="H565" s="23">
        <f t="shared" ca="1" si="50"/>
        <v>0.9018320254766834</v>
      </c>
      <c r="I565" s="23">
        <f t="shared" ca="1" si="50"/>
        <v>0.87594175345579739</v>
      </c>
      <c r="J565" s="23">
        <f t="shared" ca="1" si="50"/>
        <v>0.84938836950847207</v>
      </c>
      <c r="K565" s="23">
        <f t="shared" ca="1" si="50"/>
        <v>0.82258162492238651</v>
      </c>
      <c r="L565" s="23">
        <f t="shared" ca="1" si="50"/>
        <v>0.79582876808149716</v>
      </c>
      <c r="M565" s="24">
        <f ca="1">C565*'Balance y flujos'!D$12</f>
        <v>7541.8993352229618</v>
      </c>
      <c r="N565" s="24">
        <f ca="1">D565*'Balance y flujos'!E$12</f>
        <v>7460.3619630932744</v>
      </c>
      <c r="O565" s="24">
        <f ca="1">E565*'Balance y flujos'!F$12</f>
        <v>7338.94869653963</v>
      </c>
      <c r="P565" s="24">
        <f ca="1">F565*'Balance y flujos'!G$12</f>
        <v>7187.8312828555063</v>
      </c>
      <c r="Q565" s="24">
        <f ca="1">G565*'Balance y flujos'!H$12</f>
        <v>-919498.37531218957</v>
      </c>
      <c r="R565" s="24">
        <f ca="1">H565*'Balance y flujos'!I$12</f>
        <v>22855.834610325695</v>
      </c>
      <c r="S565" s="24">
        <f ca="1">I565*'Balance y flujos'!J$12</f>
        <v>22199.67719008667</v>
      </c>
      <c r="T565" s="24">
        <f ca="1">J565*'Balance y flujos'!K$12</f>
        <v>21526.714005480586</v>
      </c>
      <c r="U565" s="24">
        <f ca="1">K565*'Balance y flujos'!L$12</f>
        <v>20847.329703978361</v>
      </c>
      <c r="V565" s="24">
        <f ca="1">L565*'Balance y flujos'!M$12</f>
        <v>815998.0792032613</v>
      </c>
      <c r="W565" s="18">
        <f t="shared" ca="1" si="47"/>
        <v>13458.300678654574</v>
      </c>
      <c r="X565" s="18">
        <f ca="1">'Metrics and Escenarios'!$N$13-W565</f>
        <v>-10550.253922847798</v>
      </c>
    </row>
    <row r="566" spans="1:24" x14ac:dyDescent="0.25">
      <c r="A566">
        <v>561</v>
      </c>
      <c r="B566" s="18">
        <f t="shared" ca="1" si="46"/>
        <v>2.1681812925142889</v>
      </c>
      <c r="C566" s="23">
        <f t="shared" ca="1" si="48"/>
        <v>0.9933346036994376</v>
      </c>
      <c r="D566" s="23">
        <f t="shared" ca="1" si="50"/>
        <v>0.9799229777204449</v>
      </c>
      <c r="E566" s="23">
        <f t="shared" ca="1" si="50"/>
        <v>0.9613534799966923</v>
      </c>
      <c r="F566" s="23">
        <f t="shared" ca="1" si="50"/>
        <v>0.93899728022434981</v>
      </c>
      <c r="G566" s="23">
        <f t="shared" ca="1" si="50"/>
        <v>0.91398262271354624</v>
      </c>
      <c r="H566" s="23">
        <f t="shared" ca="1" si="50"/>
        <v>0.88721506306777775</v>
      </c>
      <c r="I566" s="23">
        <f t="shared" ca="1" si="50"/>
        <v>0.85940067416135157</v>
      </c>
      <c r="J566" s="23">
        <f t="shared" ca="1" si="50"/>
        <v>0.83108219955846974</v>
      </c>
      <c r="K566" s="23">
        <f t="shared" ca="1" si="50"/>
        <v>0.80266418148962393</v>
      </c>
      <c r="L566" s="23">
        <f t="shared" ca="1" si="50"/>
        <v>0.77444703676484217</v>
      </c>
      <c r="M566" s="24">
        <f ca="1">C566*'Balance y flujos'!D$12</f>
        <v>7521.3870882166348</v>
      </c>
      <c r="N566" s="24">
        <f ca="1">D566*'Balance y flujos'!E$12</f>
        <v>7419.8361807029878</v>
      </c>
      <c r="O566" s="24">
        <f ca="1">E566*'Balance y flujos'!F$12</f>
        <v>7279.2306084276042</v>
      </c>
      <c r="P566" s="24">
        <f ca="1">F566*'Balance y flujos'!G$12</f>
        <v>7109.952671584314</v>
      </c>
      <c r="Q566" s="24">
        <f ca="1">G566*'Balance y flujos'!H$12</f>
        <v>-907062.07743934577</v>
      </c>
      <c r="R566" s="24">
        <f ca="1">H566*'Balance y flujos'!I$12</f>
        <v>22485.385495761697</v>
      </c>
      <c r="S566" s="24">
        <f ca="1">I566*'Balance y flujos'!J$12</f>
        <v>21780.46367587342</v>
      </c>
      <c r="T566" s="24">
        <f ca="1">J566*'Balance y flujos'!K$12</f>
        <v>21062.766417785846</v>
      </c>
      <c r="U566" s="24">
        <f ca="1">K566*'Balance y flujos'!L$12</f>
        <v>20342.546351758065</v>
      </c>
      <c r="V566" s="24">
        <f ca="1">L566*'Balance y flujos'!M$12</f>
        <v>794074.45394089329</v>
      </c>
      <c r="W566" s="18">
        <f t="shared" ca="1" si="47"/>
        <v>2013.9449916580925</v>
      </c>
      <c r="X566" s="18">
        <f ca="1">'Metrics and Escenarios'!$N$13-W566</f>
        <v>894.10176414868329</v>
      </c>
    </row>
    <row r="567" spans="1:24" x14ac:dyDescent="0.25">
      <c r="A567">
        <v>562</v>
      </c>
      <c r="B567" s="18">
        <f t="shared" ca="1" si="46"/>
        <v>-351.65233985994234</v>
      </c>
      <c r="C567" s="23">
        <f t="shared" ca="1" si="48"/>
        <v>1.0291099915760547</v>
      </c>
      <c r="D567" s="23">
        <f t="shared" ca="1" si="50"/>
        <v>1.0517787722484837</v>
      </c>
      <c r="E567" s="23">
        <f t="shared" ca="1" si="50"/>
        <v>1.0690100613027544</v>
      </c>
      <c r="F567" s="23">
        <f t="shared" ca="1" si="50"/>
        <v>1.0817558545554129</v>
      </c>
      <c r="G567" s="23">
        <f t="shared" ca="1" si="50"/>
        <v>1.090860179492287</v>
      </c>
      <c r="H567" s="23">
        <f t="shared" ca="1" si="50"/>
        <v>1.0970496584943044</v>
      </c>
      <c r="I567" s="23">
        <f t="shared" ca="1" si="50"/>
        <v>1.1009289700437106</v>
      </c>
      <c r="J567" s="23">
        <f t="shared" ca="1" si="50"/>
        <v>1.1029957027955821</v>
      </c>
      <c r="K567" s="23">
        <f t="shared" ca="1" si="50"/>
        <v>1.1036464054785025</v>
      </c>
      <c r="L567" s="23">
        <f t="shared" ca="1" si="50"/>
        <v>1.103199413555779</v>
      </c>
      <c r="M567" s="24">
        <f ca="1">C567*'Balance y flujos'!D$12</f>
        <v>7792.2731919011367</v>
      </c>
      <c r="N567" s="24">
        <f ca="1">D567*'Balance y flujos'!E$12</f>
        <v>7963.917946468463</v>
      </c>
      <c r="O567" s="24">
        <f ca="1">E567*'Balance y flujos'!F$12</f>
        <v>8094.3907947146081</v>
      </c>
      <c r="P567" s="24">
        <f ca="1">F567*'Balance y flujos'!G$12</f>
        <v>8190.9001123630551</v>
      </c>
      <c r="Q567" s="24">
        <f ca="1">G567*'Balance y flujos'!H$12</f>
        <v>-1082600.342737858</v>
      </c>
      <c r="R567" s="24">
        <f ca="1">H567*'Balance y flujos'!I$12</f>
        <v>27803.387821148503</v>
      </c>
      <c r="S567" s="24">
        <f ca="1">I567*'Balance y flujos'!J$12</f>
        <v>27901.704248898215</v>
      </c>
      <c r="T567" s="24">
        <f ca="1">J567*'Balance y flujos'!K$12</f>
        <v>27954.083074029815</v>
      </c>
      <c r="U567" s="24">
        <f ca="1">K567*'Balance y flujos'!L$12</f>
        <v>27970.574341229447</v>
      </c>
      <c r="V567" s="24">
        <f ca="1">L567*'Balance y flujos'!M$12</f>
        <v>1131158.6594309867</v>
      </c>
      <c r="W567" s="18">
        <f t="shared" ca="1" si="47"/>
        <v>192229.54822388187</v>
      </c>
      <c r="X567" s="18">
        <f ca="1">'Metrics and Escenarios'!$N$13-W567</f>
        <v>-189321.50146807509</v>
      </c>
    </row>
    <row r="568" spans="1:24" x14ac:dyDescent="0.25">
      <c r="A568">
        <v>563</v>
      </c>
      <c r="B568" s="18">
        <f t="shared" ca="1" si="46"/>
        <v>30.132365521649579</v>
      </c>
      <c r="C568" s="23">
        <f t="shared" ca="1" si="48"/>
        <v>0.99056070481215786</v>
      </c>
      <c r="D568" s="23">
        <f t="shared" ca="1" si="50"/>
        <v>0.97445772576184286</v>
      </c>
      <c r="E568" s="23">
        <f t="shared" ca="1" si="50"/>
        <v>0.95332217568379829</v>
      </c>
      <c r="F568" s="23">
        <f t="shared" ca="1" si="50"/>
        <v>0.92855248797288781</v>
      </c>
      <c r="G568" s="23">
        <f t="shared" ca="1" si="50"/>
        <v>0.90129215984897959</v>
      </c>
      <c r="H568" s="23">
        <f t="shared" ca="1" si="50"/>
        <v>0.87245310393847297</v>
      </c>
      <c r="I568" s="23">
        <f t="shared" ca="1" si="50"/>
        <v>0.8427415495537196</v>
      </c>
      <c r="J568" s="23">
        <f t="shared" ca="1" si="50"/>
        <v>0.8126961975946686</v>
      </c>
      <c r="K568" s="23">
        <f t="shared" ca="1" si="50"/>
        <v>0.78271500840699537</v>
      </c>
      <c r="L568" s="23">
        <f t="shared" ca="1" si="50"/>
        <v>0.75309026127905365</v>
      </c>
      <c r="M568" s="24">
        <f ca="1">C568*'Balance y flujos'!D$12</f>
        <v>7500.3835238616803</v>
      </c>
      <c r="N568" s="24">
        <f ca="1">D568*'Balance y flujos'!E$12</f>
        <v>7378.4540770672247</v>
      </c>
      <c r="O568" s="24">
        <f ca="1">E568*'Balance y flujos'!F$12</f>
        <v>7218.418724561312</v>
      </c>
      <c r="P568" s="24">
        <f ca="1">F568*'Balance y flujos'!G$12</f>
        <v>7030.8662033522842</v>
      </c>
      <c r="Q568" s="24">
        <f ca="1">G568*'Balance y flujos'!H$12</f>
        <v>-894467.70493866818</v>
      </c>
      <c r="R568" s="24">
        <f ca="1">H568*'Balance y flujos'!I$12</f>
        <v>22111.261615867945</v>
      </c>
      <c r="S568" s="24">
        <f ca="1">I568*'Balance y flujos'!J$12</f>
        <v>21358.258446930053</v>
      </c>
      <c r="T568" s="24">
        <f ca="1">J568*'Balance y flujos'!K$12</f>
        <v>20596.795584905256</v>
      </c>
      <c r="U568" s="24">
        <f ca="1">K568*'Balance y flujos'!L$12</f>
        <v>19836.958850196101</v>
      </c>
      <c r="V568" s="24">
        <f ca="1">L568*'Balance y flujos'!M$12</f>
        <v>772176.41698453878</v>
      </c>
      <c r="W568" s="18">
        <f t="shared" ca="1" si="47"/>
        <v>-9259.8909273874015</v>
      </c>
      <c r="X568" s="18">
        <f ca="1">'Metrics and Escenarios'!$N$13-W568</f>
        <v>12167.937683194177</v>
      </c>
    </row>
    <row r="569" spans="1:24" x14ac:dyDescent="0.25">
      <c r="A569">
        <v>564</v>
      </c>
      <c r="B569" s="18">
        <f t="shared" ca="1" si="46"/>
        <v>184.31835504997665</v>
      </c>
      <c r="C569" s="23">
        <f t="shared" ca="1" si="48"/>
        <v>0.97540478831948496</v>
      </c>
      <c r="D569" s="23">
        <f t="shared" ca="1" si="50"/>
        <v>0.94486677589036405</v>
      </c>
      <c r="E569" s="23">
        <f t="shared" ca="1" si="50"/>
        <v>0.91022981755550092</v>
      </c>
      <c r="F569" s="23">
        <f t="shared" ca="1" si="50"/>
        <v>0.87301480393728015</v>
      </c>
      <c r="G569" s="23">
        <f t="shared" ca="1" si="50"/>
        <v>0.83441966567107784</v>
      </c>
      <c r="H569" s="23">
        <f t="shared" ca="1" si="50"/>
        <v>0.79536196255404679</v>
      </c>
      <c r="I569" s="23">
        <f t="shared" ca="1" si="50"/>
        <v>0.75652088039760057</v>
      </c>
      <c r="J569" s="23">
        <f t="shared" ca="1" si="50"/>
        <v>0.71838710512723103</v>
      </c>
      <c r="K569" s="23">
        <f t="shared" ca="1" si="50"/>
        <v>0.68129899674811067</v>
      </c>
      <c r="L569" s="23">
        <f t="shared" ca="1" si="50"/>
        <v>0.64548314601986712</v>
      </c>
      <c r="M569" s="24">
        <f ca="1">C569*'Balance y flujos'!D$12</f>
        <v>7385.6250988621505</v>
      </c>
      <c r="N569" s="24">
        <f ca="1">D569*'Balance y flujos'!E$12</f>
        <v>7154.3956505687256</v>
      </c>
      <c r="O569" s="24">
        <f ca="1">E569*'Balance y flujos'!F$12</f>
        <v>6892.1295720240942</v>
      </c>
      <c r="P569" s="24">
        <f ca="1">F569*'Balance y flujos'!G$12</f>
        <v>6610.3428287923171</v>
      </c>
      <c r="Q569" s="24">
        <f ca="1">G569*'Balance y flujos'!H$12</f>
        <v>-828101.55969132134</v>
      </c>
      <c r="R569" s="24">
        <f ca="1">H569*'Balance y flujos'!I$12</f>
        <v>20157.480504055748</v>
      </c>
      <c r="S569" s="24">
        <f ca="1">I569*'Balance y flujos'!J$12</f>
        <v>19173.10056990496</v>
      </c>
      <c r="T569" s="24">
        <f ca="1">J569*'Balance y flujos'!K$12</f>
        <v>18206.646467561233</v>
      </c>
      <c r="U569" s="24">
        <f ca="1">K569*'Balance y flujos'!L$12</f>
        <v>17266.693519366752</v>
      </c>
      <c r="V569" s="24">
        <f ca="1">L569*'Balance y flujos'!M$12</f>
        <v>661842.13041209325</v>
      </c>
      <c r="W569" s="18">
        <f t="shared" ca="1" si="47"/>
        <v>-63413.015068092034</v>
      </c>
      <c r="X569" s="18">
        <f ca="1">'Metrics and Escenarios'!$N$13-W569</f>
        <v>66321.06182389881</v>
      </c>
    </row>
    <row r="570" spans="1:24" x14ac:dyDescent="0.25">
      <c r="A570">
        <v>565</v>
      </c>
      <c r="B570" s="18">
        <f t="shared" ca="1" si="46"/>
        <v>181.57958375989818</v>
      </c>
      <c r="C570" s="23">
        <f t="shared" ca="1" si="48"/>
        <v>0.97567196596778405</v>
      </c>
      <c r="D570" s="23">
        <f t="shared" ca="1" si="50"/>
        <v>0.94538447246242252</v>
      </c>
      <c r="E570" s="23">
        <f t="shared" ca="1" si="50"/>
        <v>0.91097799826529635</v>
      </c>
      <c r="F570" s="23">
        <f t="shared" ca="1" si="50"/>
        <v>0.87397172315048555</v>
      </c>
      <c r="G570" s="23">
        <f t="shared" ca="1" si="50"/>
        <v>0.83556309069941537</v>
      </c>
      <c r="H570" s="23">
        <f t="shared" ca="1" si="50"/>
        <v>0.79667002571040202</v>
      </c>
      <c r="I570" s="23">
        <f t="shared" ca="1" si="50"/>
        <v>0.75797262792180986</v>
      </c>
      <c r="J570" s="23">
        <f t="shared" ca="1" si="50"/>
        <v>0.71996282909884646</v>
      </c>
      <c r="K570" s="23">
        <f t="shared" ca="1" si="50"/>
        <v>0.68298039805396116</v>
      </c>
      <c r="L570" s="23">
        <f t="shared" ca="1" si="50"/>
        <v>0.64725339978196916</v>
      </c>
      <c r="M570" s="24">
        <f ca="1">C570*'Balance y flujos'!D$12</f>
        <v>7387.6481296784468</v>
      </c>
      <c r="N570" s="24">
        <f ca="1">D570*'Balance y flujos'!E$12</f>
        <v>7158.3155747294195</v>
      </c>
      <c r="O570" s="24">
        <f ca="1">E570*'Balance y flujos'!F$12</f>
        <v>6897.794689004163</v>
      </c>
      <c r="P570" s="24">
        <f ca="1">F570*'Balance y flujos'!G$12</f>
        <v>6617.5884837688627</v>
      </c>
      <c r="Q570" s="24">
        <f ca="1">G570*'Balance y flujos'!H$12</f>
        <v>-829236.32686941139</v>
      </c>
      <c r="R570" s="24">
        <f ca="1">H570*'Balance y flujos'!I$12</f>
        <v>20190.631772049044</v>
      </c>
      <c r="S570" s="24">
        <f ca="1">I570*'Balance y flujos'!J$12</f>
        <v>19209.893343250686</v>
      </c>
      <c r="T570" s="24">
        <f ca="1">J570*'Balance y flujos'!K$12</f>
        <v>18246.581273012096</v>
      </c>
      <c r="U570" s="24">
        <f ca="1">K570*'Balance y flujos'!L$12</f>
        <v>17309.306588180527</v>
      </c>
      <c r="V570" s="24">
        <f ca="1">L570*'Balance y flujos'!M$12</f>
        <v>663657.24910032563</v>
      </c>
      <c r="W570" s="18">
        <f t="shared" ca="1" si="47"/>
        <v>-62561.317915412597</v>
      </c>
      <c r="X570" s="18">
        <f ca="1">'Metrics and Escenarios'!$N$13-W570</f>
        <v>65469.364671219373</v>
      </c>
    </row>
    <row r="571" spans="1:24" x14ac:dyDescent="0.25">
      <c r="A571">
        <v>566</v>
      </c>
      <c r="B571" s="18">
        <f t="shared" ca="1" si="46"/>
        <v>121.45653489250026</v>
      </c>
      <c r="C571" s="23">
        <f t="shared" ca="1" si="48"/>
        <v>0.98155567289299372</v>
      </c>
      <c r="D571" s="23">
        <f t="shared" ca="1" si="50"/>
        <v>0.95682097376117559</v>
      </c>
      <c r="E571" s="23">
        <f t="shared" ca="1" si="50"/>
        <v>0.92755831000727773</v>
      </c>
      <c r="F571" s="23">
        <f t="shared" ca="1" si="50"/>
        <v>0.89524483659412368</v>
      </c>
      <c r="G571" s="23">
        <f t="shared" ca="1" si="50"/>
        <v>0.86106274998386023</v>
      </c>
      <c r="H571" s="23">
        <f t="shared" ca="1" si="50"/>
        <v>0.82593361574340962</v>
      </c>
      <c r="I571" s="23">
        <f t="shared" ca="1" si="50"/>
        <v>0.79055355947542527</v>
      </c>
      <c r="J571" s="23">
        <f t="shared" ca="1" si="50"/>
        <v>0.75543823421010881</v>
      </c>
      <c r="K571" s="23">
        <f t="shared" ca="1" si="50"/>
        <v>0.72095513073994111</v>
      </c>
      <c r="L571" s="23">
        <f t="shared" ca="1" si="50"/>
        <v>0.68736188866265369</v>
      </c>
      <c r="M571" s="24">
        <f ca="1">C571*'Balance y flujos'!D$12</f>
        <v>7432.1987142783491</v>
      </c>
      <c r="N571" s="24">
        <f ca="1">D571*'Balance y flujos'!E$12</f>
        <v>7244.9111215697885</v>
      </c>
      <c r="O571" s="24">
        <f ca="1">E571*'Balance y flujos'!F$12</f>
        <v>7023.3384304486917</v>
      </c>
      <c r="P571" s="24">
        <f ca="1">F571*'Balance y flujos'!G$12</f>
        <v>6778.6654463404411</v>
      </c>
      <c r="Q571" s="24">
        <f ca="1">G571*'Balance y flujos'!H$12</f>
        <v>-854542.90639263415</v>
      </c>
      <c r="R571" s="24">
        <f ca="1">H571*'Balance y flujos'!I$12</f>
        <v>20932.281829935673</v>
      </c>
      <c r="S571" s="24">
        <f ca="1">I571*'Balance y flujos'!J$12</f>
        <v>20035.617382764769</v>
      </c>
      <c r="T571" s="24">
        <f ca="1">J571*'Balance y flujos'!K$12</f>
        <v>19145.662220518632</v>
      </c>
      <c r="U571" s="24">
        <f ca="1">K571*'Balance y flujos'!L$12</f>
        <v>18271.729949873981</v>
      </c>
      <c r="V571" s="24">
        <f ca="1">L571*'Balance y flujos'!M$12</f>
        <v>704782.2387953857</v>
      </c>
      <c r="W571" s="18">
        <f t="shared" ca="1" si="47"/>
        <v>-42896.262501518009</v>
      </c>
      <c r="X571" s="18">
        <f ca="1">'Metrics and Escenarios'!$N$13-W571</f>
        <v>45804.309257324785</v>
      </c>
    </row>
    <row r="572" spans="1:24" x14ac:dyDescent="0.25">
      <c r="A572">
        <v>567</v>
      </c>
      <c r="B572" s="18">
        <f t="shared" ca="1" si="46"/>
        <v>-63.742428197693691</v>
      </c>
      <c r="C572" s="23">
        <f t="shared" ca="1" si="48"/>
        <v>0.99990335635975514</v>
      </c>
      <c r="D572" s="23">
        <f t="shared" ca="1" si="50"/>
        <v>0.99292595700077391</v>
      </c>
      <c r="E572" s="23">
        <f t="shared" ca="1" si="50"/>
        <v>0.98055167736759363</v>
      </c>
      <c r="F572" s="23">
        <f t="shared" ca="1" si="50"/>
        <v>0.96408245630671074</v>
      </c>
      <c r="G572" s="23">
        <f t="shared" ca="1" si="50"/>
        <v>0.94460501225745286</v>
      </c>
      <c r="H572" s="23">
        <f t="shared" ca="1" si="50"/>
        <v>0.92300419531511224</v>
      </c>
      <c r="I572" s="23">
        <f t="shared" ca="1" si="50"/>
        <v>0.89998012742314137</v>
      </c>
      <c r="J572" s="23">
        <f t="shared" ca="1" si="50"/>
        <v>0.87607980991202627</v>
      </c>
      <c r="K572" s="23">
        <f t="shared" ca="1" si="50"/>
        <v>0.85171841224890199</v>
      </c>
      <c r="L572" s="23">
        <f t="shared" ca="1" si="50"/>
        <v>0.82721106757812124</v>
      </c>
      <c r="M572" s="24">
        <f ca="1">C572*'Balance y flujos'!D$12</f>
        <v>7571.1247408273457</v>
      </c>
      <c r="N572" s="24">
        <f ca="1">D572*'Balance y flujos'!E$12</f>
        <v>7518.2928740500038</v>
      </c>
      <c r="O572" s="24">
        <f ca="1">E572*'Balance y flujos'!F$12</f>
        <v>7424.5966042207228</v>
      </c>
      <c r="P572" s="24">
        <f ca="1">F572*'Balance y flujos'!G$12</f>
        <v>7299.8940254733598</v>
      </c>
      <c r="Q572" s="24">
        <f ca="1">G572*'Balance y flujos'!H$12</f>
        <v>-937452.59864355286</v>
      </c>
      <c r="R572" s="24">
        <f ca="1">H572*'Balance y flujos'!I$12</f>
        <v>23392.417475536182</v>
      </c>
      <c r="S572" s="24">
        <f ca="1">I572*'Balance y flujos'!J$12</f>
        <v>22808.900509039406</v>
      </c>
      <c r="T572" s="24">
        <f ca="1">J572*'Balance y flujos'!K$12</f>
        <v>22203.176062871531</v>
      </c>
      <c r="U572" s="24">
        <f ca="1">K572*'Balance y flujos'!L$12</f>
        <v>21585.766101664583</v>
      </c>
      <c r="V572" s="24">
        <f ca="1">L572*'Balance y flujos'!M$12</f>
        <v>848175.72486937558</v>
      </c>
      <c r="W572" s="18">
        <f t="shared" ca="1" si="47"/>
        <v>30527.294619505992</v>
      </c>
      <c r="X572" s="18">
        <f ca="1">'Metrics and Escenarios'!$N$13-W572</f>
        <v>-27619.247863699216</v>
      </c>
    </row>
    <row r="573" spans="1:24" x14ac:dyDescent="0.25">
      <c r="A573">
        <v>568</v>
      </c>
      <c r="B573" s="18">
        <f t="shared" ca="1" si="46"/>
        <v>37.425933268750896</v>
      </c>
      <c r="C573" s="23">
        <f t="shared" ca="1" si="48"/>
        <v>0.98983849605728114</v>
      </c>
      <c r="D573" s="23">
        <f t="shared" ca="1" si="50"/>
        <v>0.97303730731762117</v>
      </c>
      <c r="E573" s="23">
        <f t="shared" ca="1" si="50"/>
        <v>0.95123852014559163</v>
      </c>
      <c r="F573" s="23">
        <f t="shared" ca="1" si="50"/>
        <v>0.92584745157365977</v>
      </c>
      <c r="G573" s="23">
        <f t="shared" ca="1" si="50"/>
        <v>0.89801132801338956</v>
      </c>
      <c r="H573" s="23">
        <f t="shared" ca="1" si="50"/>
        <v>0.86864346827709726</v>
      </c>
      <c r="I573" s="23">
        <f t="shared" ca="1" si="50"/>
        <v>0.83844989957041982</v>
      </c>
      <c r="J573" s="23">
        <f t="shared" ca="1" si="50"/>
        <v>0.80796804124054133</v>
      </c>
      <c r="K573" s="23">
        <f t="shared" ca="1" si="50"/>
        <v>0.77759392827420204</v>
      </c>
      <c r="L573" s="23">
        <f t="shared" ca="1" si="50"/>
        <v>0.74761752857277231</v>
      </c>
      <c r="M573" s="24">
        <f ca="1">C573*'Balance y flujos'!D$12</f>
        <v>7494.9150627976078</v>
      </c>
      <c r="N573" s="24">
        <f ca="1">D573*'Balance y flujos'!E$12</f>
        <v>7367.6988724197217</v>
      </c>
      <c r="O573" s="24">
        <f ca="1">E573*'Balance y flujos'!F$12</f>
        <v>7202.6415838043185</v>
      </c>
      <c r="P573" s="24">
        <f ca="1">F573*'Balance y flujos'!G$12</f>
        <v>7010.3840558759584</v>
      </c>
      <c r="Q573" s="24">
        <f ca="1">G573*'Balance y flujos'!H$12</f>
        <v>-891211.71509097912</v>
      </c>
      <c r="R573" s="24">
        <f ca="1">H573*'Balance y flujos'!I$12</f>
        <v>22014.711038662641</v>
      </c>
      <c r="S573" s="24">
        <f ca="1">I573*'Balance y flujos'!J$12</f>
        <v>21249.491803638735</v>
      </c>
      <c r="T573" s="24">
        <f ca="1">J573*'Balance y flujos'!K$12</f>
        <v>20476.966219137754</v>
      </c>
      <c r="U573" s="24">
        <f ca="1">K573*'Balance y flujos'!L$12</f>
        <v>19707.171309684352</v>
      </c>
      <c r="V573" s="24">
        <f ca="1">L573*'Balance y flujos'!M$12</f>
        <v>766564.98453144461</v>
      </c>
      <c r="W573" s="18">
        <f t="shared" ca="1" si="47"/>
        <v>-12122.750613513403</v>
      </c>
      <c r="X573" s="18">
        <f ca="1">'Metrics and Escenarios'!$N$13-W573</f>
        <v>15030.797369320178</v>
      </c>
    </row>
    <row r="574" spans="1:24" x14ac:dyDescent="0.25">
      <c r="A574">
        <v>569</v>
      </c>
      <c r="B574" s="18">
        <f t="shared" ca="1" si="46"/>
        <v>-99.394209953138329</v>
      </c>
      <c r="C574" s="23">
        <f t="shared" ca="1" si="48"/>
        <v>1.0034745521755559</v>
      </c>
      <c r="D574" s="23">
        <f t="shared" ca="1" si="50"/>
        <v>1.0000311741660208</v>
      </c>
      <c r="E574" s="23">
        <f t="shared" ca="1" si="50"/>
        <v>0.9910954870155011</v>
      </c>
      <c r="F574" s="23">
        <f t="shared" ca="1" si="50"/>
        <v>0.97792945862938152</v>
      </c>
      <c r="G574" s="23">
        <f t="shared" ca="1" si="50"/>
        <v>0.96159441385765598</v>
      </c>
      <c r="H574" s="23">
        <f t="shared" ca="1" si="50"/>
        <v>0.94296092875095094</v>
      </c>
      <c r="I574" s="23">
        <f t="shared" ca="1" si="50"/>
        <v>0.92272286025307437</v>
      </c>
      <c r="J574" s="23">
        <f t="shared" ca="1" si="50"/>
        <v>0.9014265999309935</v>
      </c>
      <c r="K574" s="23">
        <f t="shared" ca="1" si="50"/>
        <v>0.87949033395100773</v>
      </c>
      <c r="L574" s="23">
        <f t="shared" ca="1" si="50"/>
        <v>0.85723463276943168</v>
      </c>
      <c r="M574" s="24">
        <f ca="1">C574*'Balance y flujos'!D$12</f>
        <v>7598.1653231230021</v>
      </c>
      <c r="N574" s="24">
        <f ca="1">D574*'Balance y flujos'!E$12</f>
        <v>7572.0925589161452</v>
      </c>
      <c r="O574" s="24">
        <f ca="1">E574*'Balance y flujos'!F$12</f>
        <v>7504.43281797089</v>
      </c>
      <c r="P574" s="24">
        <f ca="1">F574*'Balance y flujos'!G$12</f>
        <v>7404.741540190319</v>
      </c>
      <c r="Q574" s="24">
        <f ca="1">G574*'Balance y flujos'!H$12</f>
        <v>-954313.3589326042</v>
      </c>
      <c r="R574" s="24">
        <f ca="1">H574*'Balance y flujos'!I$12</f>
        <v>23898.196585044727</v>
      </c>
      <c r="S574" s="24">
        <f ca="1">I574*'Balance y flujos'!J$12</f>
        <v>23385.287380943872</v>
      </c>
      <c r="T574" s="24">
        <f ca="1">J574*'Balance y flujos'!K$12</f>
        <v>22845.559593518443</v>
      </c>
      <c r="U574" s="24">
        <f ca="1">K574*'Balance y flujos'!L$12</f>
        <v>22289.611641967647</v>
      </c>
      <c r="V574" s="24">
        <f ca="1">L574*'Balance y flujos'!M$12</f>
        <v>878960.20076361019</v>
      </c>
      <c r="W574" s="18">
        <f t="shared" ca="1" si="47"/>
        <v>47144.929272681125</v>
      </c>
      <c r="X574" s="18">
        <f ca="1">'Metrics and Escenarios'!$N$13-W574</f>
        <v>-44236.88251687435</v>
      </c>
    </row>
    <row r="575" spans="1:24" x14ac:dyDescent="0.25">
      <c r="A575">
        <v>570</v>
      </c>
      <c r="B575" s="18">
        <f t="shared" ca="1" si="46"/>
        <v>-2.7545585811097069</v>
      </c>
      <c r="C575" s="23">
        <f t="shared" ca="1" si="48"/>
        <v>0.9938237168645524</v>
      </c>
      <c r="D575" s="23">
        <f t="shared" ca="1" si="50"/>
        <v>0.98088823399613012</v>
      </c>
      <c r="E575" s="23">
        <f t="shared" ca="1" si="50"/>
        <v>0.96277427680301375</v>
      </c>
      <c r="F575" s="23">
        <f t="shared" ca="1" si="50"/>
        <v>0.94084807756614419</v>
      </c>
      <c r="G575" s="23">
        <f t="shared" ca="1" si="50"/>
        <v>0.91623504294642422</v>
      </c>
      <c r="H575" s="23">
        <f t="shared" ca="1" si="50"/>
        <v>0.8898394542989162</v>
      </c>
      <c r="I575" s="23">
        <f t="shared" ca="1" si="50"/>
        <v>0.86236720661582111</v>
      </c>
      <c r="J575" s="23">
        <f t="shared" ca="1" si="50"/>
        <v>0.83436161398729269</v>
      </c>
      <c r="K575" s="23">
        <f t="shared" ca="1" si="50"/>
        <v>0.80622824716961683</v>
      </c>
      <c r="L575" s="23">
        <f t="shared" ca="1" si="50"/>
        <v>0.77826883721955653</v>
      </c>
      <c r="M575" s="24">
        <f ca="1">C575*'Balance y flujos'!D$12</f>
        <v>7525.0905829213098</v>
      </c>
      <c r="N575" s="24">
        <f ca="1">D575*'Balance y flujos'!E$12</f>
        <v>7427.1449627203674</v>
      </c>
      <c r="O575" s="24">
        <f ca="1">E575*'Balance y flujos'!F$12</f>
        <v>7289.9886779786366</v>
      </c>
      <c r="P575" s="24">
        <f ca="1">F575*'Balance y flujos'!G$12</f>
        <v>7123.9666434902902</v>
      </c>
      <c r="Q575" s="24">
        <f ca="1">G575*'Balance y flujos'!H$12</f>
        <v>-909297.44266941433</v>
      </c>
      <c r="R575" s="24">
        <f ca="1">H575*'Balance y flujos'!I$12</f>
        <v>22551.897496042438</v>
      </c>
      <c r="S575" s="24">
        <f ca="1">I575*'Balance y flujos'!J$12</f>
        <v>21855.646828866549</v>
      </c>
      <c r="T575" s="24">
        <f ca="1">J575*'Balance y flujos'!K$12</f>
        <v>21145.879183452242</v>
      </c>
      <c r="U575" s="24">
        <f ca="1">K575*'Balance y flujos'!L$12</f>
        <v>20432.873256792511</v>
      </c>
      <c r="V575" s="24">
        <f ca="1">L575*'Balance y flujos'!M$12</f>
        <v>797993.11327468825</v>
      </c>
      <c r="W575" s="18">
        <f t="shared" ca="1" si="47"/>
        <v>4048.1582375383005</v>
      </c>
      <c r="X575" s="18">
        <f ca="1">'Metrics and Escenarios'!$N$13-W575</f>
        <v>-1140.1114817315247</v>
      </c>
    </row>
    <row r="576" spans="1:24" x14ac:dyDescent="0.25">
      <c r="A576">
        <v>571</v>
      </c>
      <c r="B576" s="18">
        <f t="shared" ca="1" si="46"/>
        <v>97.068645624812604</v>
      </c>
      <c r="C576" s="23">
        <f t="shared" ca="1" si="48"/>
        <v>0.98395240136856899</v>
      </c>
      <c r="D576" s="23">
        <f t="shared" ca="1" si="50"/>
        <v>0.96149934283211724</v>
      </c>
      <c r="E576" s="23">
        <f t="shared" ca="1" si="50"/>
        <v>0.93436955320679826</v>
      </c>
      <c r="F576" s="23">
        <f t="shared" ca="1" si="50"/>
        <v>0.90402082534370187</v>
      </c>
      <c r="G576" s="23">
        <f t="shared" ca="1" si="50"/>
        <v>0.87162677917816866</v>
      </c>
      <c r="H576" s="23">
        <f t="shared" ca="1" si="50"/>
        <v>0.83810813832377373</v>
      </c>
      <c r="I576" s="23">
        <f t="shared" ca="1" si="50"/>
        <v>0.80416536891865753</v>
      </c>
      <c r="J576" s="23">
        <f t="shared" ca="1" si="50"/>
        <v>0.77032178868654788</v>
      </c>
      <c r="K576" s="23">
        <f t="shared" ca="1" si="50"/>
        <v>0.73695438959913029</v>
      </c>
      <c r="L576" s="23">
        <f t="shared" ca="1" si="50"/>
        <v>0.70433127700809883</v>
      </c>
      <c r="M576" s="24">
        <f ca="1">C576*'Balance y flujos'!D$12</f>
        <v>7450.3463983950778</v>
      </c>
      <c r="N576" s="24">
        <f ca="1">D576*'Balance y flujos'!E$12</f>
        <v>7280.3350608879637</v>
      </c>
      <c r="O576" s="24">
        <f ca="1">E576*'Balance y flujos'!F$12</f>
        <v>7074.912186627912</v>
      </c>
      <c r="P576" s="24">
        <f ca="1">F576*'Balance y flujos'!G$12</f>
        <v>6845.1159739084751</v>
      </c>
      <c r="Q576" s="24">
        <f ca="1">G576*'Balance y flujos'!H$12</f>
        <v>-865026.94627368834</v>
      </c>
      <c r="R576" s="24">
        <f ca="1">H576*'Balance y flujos'!I$12</f>
        <v>21240.830280972768</v>
      </c>
      <c r="S576" s="24">
        <f ca="1">I576*'Balance y flujos'!J$12</f>
        <v>20380.592119293273</v>
      </c>
      <c r="T576" s="24">
        <f ca="1">J576*'Balance y flujos'!K$12</f>
        <v>19522.867786430372</v>
      </c>
      <c r="U576" s="24">
        <f ca="1">K576*'Balance y flujos'!L$12</f>
        <v>18677.211684879047</v>
      </c>
      <c r="V576" s="24">
        <f ca="1">L576*'Balance y flujos'!M$12</f>
        <v>722181.69562643033</v>
      </c>
      <c r="W576" s="18">
        <f t="shared" ca="1" si="47"/>
        <v>-34373.039155863109</v>
      </c>
      <c r="X576" s="18">
        <f ca="1">'Metrics and Escenarios'!$N$13-W576</f>
        <v>37281.085911669885</v>
      </c>
    </row>
    <row r="577" spans="1:24" x14ac:dyDescent="0.25">
      <c r="A577">
        <v>572</v>
      </c>
      <c r="B577" s="18">
        <f t="shared" ca="1" si="46"/>
        <v>183.27163692002415</v>
      </c>
      <c r="C577" s="23">
        <f t="shared" ca="1" si="48"/>
        <v>0.97550689105062838</v>
      </c>
      <c r="D577" s="23">
        <f t="shared" ca="1" si="50"/>
        <v>0.94506459843302859</v>
      </c>
      <c r="E577" s="23">
        <f t="shared" ca="1" si="50"/>
        <v>0.91051568865285859</v>
      </c>
      <c r="F577" s="23">
        <f t="shared" ca="1" si="50"/>
        <v>0.87338040063647726</v>
      </c>
      <c r="G577" s="23">
        <f t="shared" ca="1" si="50"/>
        <v>0.83485648106277821</v>
      </c>
      <c r="H577" s="23">
        <f t="shared" ca="1" si="50"/>
        <v>0.79586163131297594</v>
      </c>
      <c r="I577" s="23">
        <f t="shared" ca="1" si="50"/>
        <v>0.75707538840238664</v>
      </c>
      <c r="J577" s="23">
        <f t="shared" ca="1" si="50"/>
        <v>0.71898891610845994</v>
      </c>
      <c r="K577" s="23">
        <f t="shared" ca="1" si="50"/>
        <v>0.681941114363524</v>
      </c>
      <c r="L577" s="23">
        <f t="shared" ca="1" si="50"/>
        <v>0.64615913865653996</v>
      </c>
      <c r="M577" s="24">
        <f ca="1">C577*'Balance y flujos'!D$12</f>
        <v>7386.3982060919134</v>
      </c>
      <c r="N577" s="24">
        <f ca="1">D577*'Balance y flujos'!E$12</f>
        <v>7155.8935344767397</v>
      </c>
      <c r="O577" s="24">
        <f ca="1">E577*'Balance y flujos'!F$12</f>
        <v>6894.2941469543866</v>
      </c>
      <c r="P577" s="24">
        <f ca="1">F577*'Balance y flujos'!G$12</f>
        <v>6613.1110745401193</v>
      </c>
      <c r="Q577" s="24">
        <f ca="1">G577*'Balance y flujos'!H$12</f>
        <v>-828535.06757955335</v>
      </c>
      <c r="R577" s="24">
        <f ca="1">H577*'Balance y flujos'!I$12</f>
        <v>20170.144000351516</v>
      </c>
      <c r="S577" s="24">
        <f ca="1">I577*'Balance y flujos'!J$12</f>
        <v>19187.153900114423</v>
      </c>
      <c r="T577" s="24">
        <f ca="1">J577*'Balance y flujos'!K$12</f>
        <v>18221.898634112287</v>
      </c>
      <c r="U577" s="24">
        <f ca="1">K577*'Balance y flujos'!L$12</f>
        <v>17282.967208483642</v>
      </c>
      <c r="V577" s="24">
        <f ca="1">L577*'Balance y flujos'!M$12</f>
        <v>662535.25525905041</v>
      </c>
      <c r="W577" s="18">
        <f t="shared" ca="1" si="47"/>
        <v>-63087.951615377795</v>
      </c>
      <c r="X577" s="18">
        <f ca="1">'Metrics and Escenarios'!$N$13-W577</f>
        <v>65995.998371184571</v>
      </c>
    </row>
    <row r="578" spans="1:24" x14ac:dyDescent="0.25">
      <c r="A578">
        <v>573</v>
      </c>
      <c r="B578" s="18">
        <f t="shared" ca="1" si="46"/>
        <v>-252.16893050586623</v>
      </c>
      <c r="C578" s="23">
        <f t="shared" ca="1" si="48"/>
        <v>1.0189228113092492</v>
      </c>
      <c r="D578" s="23">
        <f t="shared" ca="1" si="50"/>
        <v>1.0310586787210385</v>
      </c>
      <c r="E578" s="23">
        <f t="shared" ca="1" si="50"/>
        <v>1.0375768275951633</v>
      </c>
      <c r="F578" s="23">
        <f t="shared" ca="1" si="50"/>
        <v>1.0395543882349934</v>
      </c>
      <c r="G578" s="23">
        <f t="shared" ca="1" si="50"/>
        <v>1.0379263576525417</v>
      </c>
      <c r="H578" s="23">
        <f t="shared" ca="1" si="50"/>
        <v>1.0334827428221425</v>
      </c>
      <c r="I578" s="23">
        <f t="shared" ca="1" si="50"/>
        <v>1.0268706309270224</v>
      </c>
      <c r="J578" s="23">
        <f t="shared" ca="1" si="50"/>
        <v>1.0186142415412986</v>
      </c>
      <c r="K578" s="23">
        <f t="shared" ca="1" si="50"/>
        <v>1.0091259329449411</v>
      </c>
      <c r="L578" s="23">
        <f t="shared" ca="1" si="50"/>
        <v>0.99873191126294181</v>
      </c>
      <c r="M578" s="24">
        <f ca="1">C578*'Balance y flujos'!D$12</f>
        <v>7715.1373246528537</v>
      </c>
      <c r="N578" s="24">
        <f ca="1">D578*'Balance y flujos'!E$12</f>
        <v>7807.0283713509107</v>
      </c>
      <c r="O578" s="24">
        <f ca="1">E578*'Balance y flujos'!F$12</f>
        <v>7856.3828593535764</v>
      </c>
      <c r="P578" s="24">
        <f ca="1">F578*'Balance y flujos'!G$12</f>
        <v>7871.3566647633425</v>
      </c>
      <c r="Q578" s="24">
        <f ca="1">G578*'Balance y flujos'!H$12</f>
        <v>-1030067.3282017469</v>
      </c>
      <c r="R578" s="24">
        <f ca="1">H578*'Balance y flujos'!I$12</f>
        <v>26192.361742845835</v>
      </c>
      <c r="S578" s="24">
        <f ca="1">I578*'Balance y flujos'!J$12</f>
        <v>26024.785817805969</v>
      </c>
      <c r="T578" s="24">
        <f ca="1">J578*'Balance y flujos'!K$12</f>
        <v>25815.537681847607</v>
      </c>
      <c r="U578" s="24">
        <f ca="1">K578*'Balance y flujos'!L$12</f>
        <v>25575.06805348699</v>
      </c>
      <c r="V578" s="24">
        <f ca="1">L578*'Balance y flujos'!M$12</f>
        <v>1024043.5554927136</v>
      </c>
      <c r="W578" s="18">
        <f t="shared" ca="1" si="47"/>
        <v>128833.88580707368</v>
      </c>
      <c r="X578" s="18">
        <f ca="1">'Metrics and Escenarios'!$N$13-W578</f>
        <v>-125925.8390512669</v>
      </c>
    </row>
    <row r="579" spans="1:24" x14ac:dyDescent="0.25">
      <c r="A579">
        <v>574</v>
      </c>
      <c r="B579" s="18">
        <f t="shared" ca="1" si="46"/>
        <v>-152.74830684723338</v>
      </c>
      <c r="C579" s="23">
        <f t="shared" ca="1" si="48"/>
        <v>1.0088428082122873</v>
      </c>
      <c r="D579" s="23">
        <f t="shared" ca="1" si="50"/>
        <v>1.0107594642223436</v>
      </c>
      <c r="E579" s="23">
        <f t="shared" ca="1" si="50"/>
        <v>1.007086827525997</v>
      </c>
      <c r="F579" s="23">
        <f t="shared" ca="1" si="50"/>
        <v>0.99902437524973953</v>
      </c>
      <c r="G579" s="23">
        <f t="shared" ca="1" si="50"/>
        <v>0.9875921441905936</v>
      </c>
      <c r="H579" s="23">
        <f t="shared" ca="1" si="50"/>
        <v>0.97363579536617118</v>
      </c>
      <c r="I579" s="23">
        <f t="shared" ca="1" si="50"/>
        <v>0.95783621470585334</v>
      </c>
      <c r="J579" s="23">
        <f t="shared" ca="1" si="50"/>
        <v>0.94073538785575883</v>
      </c>
      <c r="K579" s="23">
        <f t="shared" ca="1" si="50"/>
        <v>0.92275269353025735</v>
      </c>
      <c r="L579" s="23">
        <f t="shared" ca="1" si="50"/>
        <v>0.90421373220871359</v>
      </c>
      <c r="M579" s="24">
        <f ca="1">C579*'Balance y flujos'!D$12</f>
        <v>7638.8129875560526</v>
      </c>
      <c r="N579" s="24">
        <f ca="1">D579*'Balance y flujos'!E$12</f>
        <v>7653.3256318482199</v>
      </c>
      <c r="O579" s="24">
        <f ca="1">E579*'Balance y flujos'!F$12</f>
        <v>7625.516953760558</v>
      </c>
      <c r="P579" s="24">
        <f ca="1">F579*'Balance y flujos'!G$12</f>
        <v>7564.4692219850185</v>
      </c>
      <c r="Q579" s="24">
        <f ca="1">G579*'Balance y flujos'!H$12</f>
        <v>-980114.23818180745</v>
      </c>
      <c r="R579" s="24">
        <f ca="1">H579*'Balance y flujos'!I$12</f>
        <v>24675.613729529803</v>
      </c>
      <c r="S579" s="24">
        <f ca="1">I579*'Balance y flujos'!J$12</f>
        <v>24275.192595345918</v>
      </c>
      <c r="T579" s="24">
        <f ca="1">J579*'Balance y flujos'!K$12</f>
        <v>23841.792960886294</v>
      </c>
      <c r="U579" s="24">
        <f ca="1">K579*'Balance y flujos'!L$12</f>
        <v>23386.043469028918</v>
      </c>
      <c r="V579" s="24">
        <f ca="1">L579*'Balance y flujos'!M$12</f>
        <v>927129.92827618401</v>
      </c>
      <c r="W579" s="18">
        <f t="shared" ca="1" si="47"/>
        <v>73676.457644317299</v>
      </c>
      <c r="X579" s="18">
        <f ca="1">'Metrics and Escenarios'!$N$13-W579</f>
        <v>-70768.410888510523</v>
      </c>
    </row>
    <row r="580" spans="1:24" x14ac:dyDescent="0.25">
      <c r="A580">
        <v>575</v>
      </c>
      <c r="B580" s="18">
        <f t="shared" ca="1" si="46"/>
        <v>49.642570541877291</v>
      </c>
      <c r="C580" s="23">
        <f t="shared" ca="1" si="48"/>
        <v>0.9886299846183495</v>
      </c>
      <c r="D580" s="23">
        <f t="shared" ca="1" si="50"/>
        <v>0.97066276062914247</v>
      </c>
      <c r="E580" s="23">
        <f t="shared" ca="1" si="50"/>
        <v>0.94775862015394374</v>
      </c>
      <c r="F580" s="23">
        <f t="shared" ca="1" si="50"/>
        <v>0.92133419093399904</v>
      </c>
      <c r="G580" s="23">
        <f t="shared" ca="1" si="50"/>
        <v>0.89254270772380684</v>
      </c>
      <c r="H580" s="23">
        <f t="shared" ca="1" si="50"/>
        <v>0.86229960557888019</v>
      </c>
      <c r="I580" s="23">
        <f t="shared" ca="1" si="50"/>
        <v>0.83131034375138468</v>
      </c>
      <c r="J580" s="23">
        <f t="shared" ca="1" si="50"/>
        <v>0.80010998142509926</v>
      </c>
      <c r="K580" s="23">
        <f t="shared" ca="1" si="50"/>
        <v>0.76909113326454703</v>
      </c>
      <c r="L580" s="23">
        <f t="shared" ca="1" si="50"/>
        <v>0.7385397194598663</v>
      </c>
      <c r="M580" s="24">
        <f ca="1">C580*'Balance y flujos'!D$12</f>
        <v>7485.7643875881759</v>
      </c>
      <c r="N580" s="24">
        <f ca="1">D580*'Balance y flujos'!E$12</f>
        <v>7349.7191456120818</v>
      </c>
      <c r="O580" s="24">
        <f ca="1">E580*'Balance y flujos'!F$12</f>
        <v>7176.292280389348</v>
      </c>
      <c r="P580" s="24">
        <f ca="1">F580*'Balance y flujos'!G$12</f>
        <v>6976.2102939084625</v>
      </c>
      <c r="Q580" s="24">
        <f ca="1">G580*'Balance y flujos'!H$12</f>
        <v>-885784.50240955106</v>
      </c>
      <c r="R580" s="24">
        <f ca="1">H580*'Balance y flujos'!I$12</f>
        <v>21853.933562896658</v>
      </c>
      <c r="S580" s="24">
        <f ca="1">I580*'Balance y flujos'!J$12</f>
        <v>21068.548454565716</v>
      </c>
      <c r="T580" s="24">
        <f ca="1">J580*'Balance y flujos'!K$12</f>
        <v>20277.813261130013</v>
      </c>
      <c r="U580" s="24">
        <f ca="1">K580*'Balance y flujos'!L$12</f>
        <v>19491.678323212225</v>
      </c>
      <c r="V580" s="24">
        <f ca="1">L580*'Balance y flujos'!M$12</f>
        <v>757257.10939975979</v>
      </c>
      <c r="W580" s="18">
        <f t="shared" ca="1" si="47"/>
        <v>-16847.433300488628</v>
      </c>
      <c r="X580" s="18">
        <f ca="1">'Metrics and Escenarios'!$N$13-W580</f>
        <v>19755.480056295404</v>
      </c>
    </row>
    <row r="581" spans="1:24" x14ac:dyDescent="0.25">
      <c r="A581">
        <v>576</v>
      </c>
      <c r="B581" s="18">
        <f t="shared" ca="1" si="46"/>
        <v>-165.19583980565125</v>
      </c>
      <c r="C581" s="23">
        <f t="shared" ca="1" si="48"/>
        <v>1.010099350503133</v>
      </c>
      <c r="D581" s="23">
        <f t="shared" ca="1" si="50"/>
        <v>1.0132788913351249</v>
      </c>
      <c r="E581" s="23">
        <f t="shared" ca="1" si="50"/>
        <v>1.0108545819780923</v>
      </c>
      <c r="F581" s="23">
        <f t="shared" ca="1" si="50"/>
        <v>1.0040109345552399</v>
      </c>
      <c r="G581" s="23">
        <f t="shared" ca="1" si="50"/>
        <v>0.99375785413966444</v>
      </c>
      <c r="H581" s="23">
        <f t="shared" ref="D581:L609" ca="1" si="51">EXP(-(H$4+($B581/10000))*H$3)</f>
        <v>0.98093463539643866</v>
      </c>
      <c r="I581" s="23">
        <f t="shared" ca="1" si="51"/>
        <v>0.96621856903983772</v>
      </c>
      <c r="J581" s="23">
        <f t="shared" ca="1" si="51"/>
        <v>0.95015005359880944</v>
      </c>
      <c r="K581" s="23">
        <f t="shared" ca="1" si="51"/>
        <v>0.93314820925347886</v>
      </c>
      <c r="L581" s="23">
        <f t="shared" ca="1" si="51"/>
        <v>0.91553930392278204</v>
      </c>
      <c r="M581" s="24">
        <f ca="1">C581*'Balance y flujos'!D$12</f>
        <v>7648.3273454843556</v>
      </c>
      <c r="N581" s="24">
        <f ca="1">D581*'Balance y flujos'!E$12</f>
        <v>7672.4023724401641</v>
      </c>
      <c r="O581" s="24">
        <f ca="1">E581*'Balance y flujos'!F$12</f>
        <v>7654.0458498465496</v>
      </c>
      <c r="P581" s="24">
        <f ca="1">F581*'Balance y flujos'!G$12</f>
        <v>7602.2267335378583</v>
      </c>
      <c r="Q581" s="24">
        <f ca="1">G581*'Balance y flujos'!H$12</f>
        <v>-986233.26225984562</v>
      </c>
      <c r="R581" s="24">
        <f ca="1">H581*'Balance y flujos'!I$12</f>
        <v>24860.593942991221</v>
      </c>
      <c r="S581" s="24">
        <f ca="1">I581*'Balance y flujos'!J$12</f>
        <v>24487.633159542369</v>
      </c>
      <c r="T581" s="24">
        <f ca="1">J581*'Balance y flujos'!K$12</f>
        <v>24080.396200797768</v>
      </c>
      <c r="U581" s="24">
        <f ca="1">K581*'Balance y flujos'!L$12</f>
        <v>23649.50515739977</v>
      </c>
      <c r="V581" s="24">
        <f ca="1">L581*'Balance y flujos'!M$12</f>
        <v>938742.53281527036</v>
      </c>
      <c r="W581" s="18">
        <f t="shared" ca="1" si="47"/>
        <v>80164.40131746477</v>
      </c>
      <c r="X581" s="18">
        <f ca="1">'Metrics and Escenarios'!$N$13-W581</f>
        <v>-77256.354561657994</v>
      </c>
    </row>
    <row r="582" spans="1:24" x14ac:dyDescent="0.25">
      <c r="A582">
        <v>577</v>
      </c>
      <c r="B582" s="18">
        <f t="shared" ca="1" si="46"/>
        <v>100.22868308086339</v>
      </c>
      <c r="C582" s="23">
        <f t="shared" ca="1" si="48"/>
        <v>0.98364151784700504</v>
      </c>
      <c r="D582" s="23">
        <f t="shared" ca="1" si="51"/>
        <v>0.96089186003171478</v>
      </c>
      <c r="E582" s="23">
        <f t="shared" ca="1" si="51"/>
        <v>0.9334841801091518</v>
      </c>
      <c r="F582" s="23">
        <f t="shared" ca="1" si="51"/>
        <v>0.90287885136420476</v>
      </c>
      <c r="G582" s="23">
        <f t="shared" ca="1" si="51"/>
        <v>0.87025067996076755</v>
      </c>
      <c r="H582" s="23">
        <f t="shared" ca="1" si="51"/>
        <v>0.83652057196452234</v>
      </c>
      <c r="I582" s="23">
        <f t="shared" ca="1" si="51"/>
        <v>0.80238850000285034</v>
      </c>
      <c r="J582" s="23">
        <f t="shared" ca="1" si="51"/>
        <v>0.76837685158764202</v>
      </c>
      <c r="K582" s="23">
        <f t="shared" ca="1" si="51"/>
        <v>0.73486144408658249</v>
      </c>
      <c r="L582" s="23">
        <f t="shared" ca="1" si="51"/>
        <v>0.70210907675850742</v>
      </c>
      <c r="M582" s="24">
        <f ca="1">C582*'Balance y flujos'!D$12</f>
        <v>7447.9924329776622</v>
      </c>
      <c r="N582" s="24">
        <f ca="1">D582*'Balance y flujos'!E$12</f>
        <v>7275.7352882894411</v>
      </c>
      <c r="O582" s="24">
        <f ca="1">E582*'Balance y flujos'!F$12</f>
        <v>7068.2082685724135</v>
      </c>
      <c r="P582" s="24">
        <f ca="1">F582*'Balance y flujos'!G$12</f>
        <v>6836.4691107945955</v>
      </c>
      <c r="Q582" s="24">
        <f ca="1">G582*'Balance y flujos'!H$12</f>
        <v>-863661.26668210851</v>
      </c>
      <c r="R582" s="24">
        <f ca="1">H582*'Balance y flujos'!I$12</f>
        <v>21200.595344626629</v>
      </c>
      <c r="S582" s="24">
        <f ca="1">I582*'Balance y flujos'!J$12</f>
        <v>20335.559540147005</v>
      </c>
      <c r="T582" s="24">
        <f ca="1">J582*'Balance y flujos'!K$12</f>
        <v>19473.575723824164</v>
      </c>
      <c r="U582" s="24">
        <f ca="1">K582*'Balance y flujos'!L$12</f>
        <v>18624.1685292449</v>
      </c>
      <c r="V582" s="24">
        <f ca="1">L582*'Balance y flujos'!M$12</f>
        <v>719903.17641727568</v>
      </c>
      <c r="W582" s="18">
        <f t="shared" ca="1" si="47"/>
        <v>-35495.786026356043</v>
      </c>
      <c r="X582" s="18">
        <f ca="1">'Metrics and Escenarios'!$N$13-W582</f>
        <v>38403.832782162819</v>
      </c>
    </row>
    <row r="583" spans="1:24" x14ac:dyDescent="0.25">
      <c r="A583">
        <v>578</v>
      </c>
      <c r="B583" s="18">
        <f t="shared" ref="B583:B646" ca="1" si="52">_xlfn.NORM.INV(RAND(),0,1.6)*100</f>
        <v>153.97205676508071</v>
      </c>
      <c r="C583" s="23">
        <f t="shared" ca="1" si="48"/>
        <v>0.97836927657221795</v>
      </c>
      <c r="D583" s="23">
        <f t="shared" ca="1" si="51"/>
        <v>0.95061885546984892</v>
      </c>
      <c r="E583" s="23">
        <f t="shared" ca="1" si="51"/>
        <v>0.91855428423846353</v>
      </c>
      <c r="F583" s="23">
        <f t="shared" ca="1" si="51"/>
        <v>0.8836764886183136</v>
      </c>
      <c r="G583" s="23">
        <f t="shared" ca="1" si="51"/>
        <v>0.8471769792637377</v>
      </c>
      <c r="H583" s="23">
        <f t="shared" ca="1" si="51"/>
        <v>0.80997638167734443</v>
      </c>
      <c r="I583" s="23">
        <f t="shared" ca="1" si="51"/>
        <v>0.77276310746065979</v>
      </c>
      <c r="J583" s="23">
        <f t="shared" ca="1" si="51"/>
        <v>0.73604083978053159</v>
      </c>
      <c r="K583" s="23">
        <f t="shared" ca="1" si="51"/>
        <v>0.7001628379826178</v>
      </c>
      <c r="L583" s="23">
        <f t="shared" ca="1" si="51"/>
        <v>0.66537141149347367</v>
      </c>
      <c r="M583" s="24">
        <f ca="1">C583*'Balance y flujos'!D$12</f>
        <v>7408.0717785451452</v>
      </c>
      <c r="N583" s="24">
        <f ca="1">D583*'Balance y flujos'!E$12</f>
        <v>7197.9495717936652</v>
      </c>
      <c r="O583" s="24">
        <f ca="1">E583*'Balance y flujos'!F$12</f>
        <v>6955.1612392914403</v>
      </c>
      <c r="P583" s="24">
        <f ca="1">F583*'Balance y flujos'!G$12</f>
        <v>6691.0715753797322</v>
      </c>
      <c r="Q583" s="24">
        <f ca="1">G583*'Balance y flujos'!H$12</f>
        <v>-840762.27673597133</v>
      </c>
      <c r="R583" s="24">
        <f ca="1">H583*'Balance y flujos'!I$12</f>
        <v>20527.865162142731</v>
      </c>
      <c r="S583" s="24">
        <f ca="1">I583*'Balance y flujos'!J$12</f>
        <v>19584.740038197757</v>
      </c>
      <c r="T583" s="24">
        <f ca="1">J583*'Balance y flujos'!K$12</f>
        <v>18654.058877069689</v>
      </c>
      <c r="U583" s="24">
        <f ca="1">K583*'Balance y flujos'!L$12</f>
        <v>17744.774606743798</v>
      </c>
      <c r="V583" s="24">
        <f ca="1">L583*'Balance y flujos'!M$12</f>
        <v>682234.43975807261</v>
      </c>
      <c r="W583" s="18">
        <f t="shared" ref="W583:W646" ca="1" si="53">SUM(M583:V583)</f>
        <v>-53764.144128734712</v>
      </c>
      <c r="X583" s="18">
        <f ca="1">'Metrics and Escenarios'!$N$13-W583</f>
        <v>56672.190884541487</v>
      </c>
    </row>
    <row r="584" spans="1:24" x14ac:dyDescent="0.25">
      <c r="A584">
        <v>579</v>
      </c>
      <c r="B584" s="18">
        <f t="shared" ca="1" si="52"/>
        <v>208.10326994996501</v>
      </c>
      <c r="C584" s="23">
        <f t="shared" ref="C584:C647" ca="1" si="54">EXP(-(C$4+($B584/10000))*C$3)</f>
        <v>0.97308755318561213</v>
      </c>
      <c r="D584" s="23">
        <f t="shared" ca="1" si="51"/>
        <v>0.94038273442928011</v>
      </c>
      <c r="E584" s="23">
        <f t="shared" ca="1" si="51"/>
        <v>0.90375801308758341</v>
      </c>
      <c r="F584" s="23">
        <f t="shared" ca="1" si="51"/>
        <v>0.86474835651315818</v>
      </c>
      <c r="G584" s="23">
        <f t="shared" ca="1" si="51"/>
        <v>0.82455513829951033</v>
      </c>
      <c r="H584" s="23">
        <f t="shared" ca="1" si="51"/>
        <v>0.78409200039427074</v>
      </c>
      <c r="I584" s="23">
        <f t="shared" ca="1" si="51"/>
        <v>0.74402950680902336</v>
      </c>
      <c r="J584" s="23">
        <f t="shared" ca="1" si="51"/>
        <v>0.70484691364963392</v>
      </c>
      <c r="K584" s="23">
        <f t="shared" ca="1" si="51"/>
        <v>0.66686981157082292</v>
      </c>
      <c r="L584" s="23">
        <f t="shared" ca="1" si="51"/>
        <v>0.63031152738811624</v>
      </c>
      <c r="M584" s="24">
        <f ca="1">C584*'Balance y flujos'!D$12</f>
        <v>7368.0793269225005</v>
      </c>
      <c r="N584" s="24">
        <f ca="1">D584*'Balance y flujos'!E$12</f>
        <v>7120.4431320288304</v>
      </c>
      <c r="O584" s="24">
        <f ca="1">E584*'Balance y flujos'!F$12</f>
        <v>6843.1259972153921</v>
      </c>
      <c r="P584" s="24">
        <f ca="1">F584*'Balance y flujos'!G$12</f>
        <v>6547.7504750278795</v>
      </c>
      <c r="Q584" s="24">
        <f ca="1">G584*'Balance y flujos'!H$12</f>
        <v>-818311.7251055761</v>
      </c>
      <c r="R584" s="24">
        <f ca="1">H584*'Balance y flujos'!I$12</f>
        <v>19871.857035480967</v>
      </c>
      <c r="S584" s="24">
        <f ca="1">I584*'Balance y flujos'!J$12</f>
        <v>18856.521915864145</v>
      </c>
      <c r="T584" s="24">
        <f ca="1">J584*'Balance y flujos'!K$12</f>
        <v>17863.486801169343</v>
      </c>
      <c r="U584" s="24">
        <f ca="1">K584*'Balance y flujos'!L$12</f>
        <v>16901.00339009957</v>
      </c>
      <c r="V584" s="24">
        <f ca="1">L584*'Balance y flujos'!M$12</f>
        <v>646286.00557916274</v>
      </c>
      <c r="W584" s="18">
        <f t="shared" ca="1" si="53"/>
        <v>-70653.451452604611</v>
      </c>
      <c r="X584" s="18">
        <f ca="1">'Metrics and Escenarios'!$N$13-W584</f>
        <v>73561.498208411387</v>
      </c>
    </row>
    <row r="585" spans="1:24" x14ac:dyDescent="0.25">
      <c r="A585">
        <v>580</v>
      </c>
      <c r="B585" s="18">
        <f t="shared" ca="1" si="52"/>
        <v>19.018303276796644</v>
      </c>
      <c r="C585" s="23">
        <f t="shared" ca="1" si="54"/>
        <v>0.99166223215400262</v>
      </c>
      <c r="D585" s="23">
        <f t="shared" ca="1" si="51"/>
        <v>0.97662617165708865</v>
      </c>
      <c r="E585" s="23">
        <f t="shared" ca="1" si="51"/>
        <v>0.95650606522615444</v>
      </c>
      <c r="F585" s="23">
        <f t="shared" ca="1" si="51"/>
        <v>0.93268967340595199</v>
      </c>
      <c r="G585" s="23">
        <f t="shared" ca="1" si="51"/>
        <v>0.90631461046416717</v>
      </c>
      <c r="H585" s="23">
        <f t="shared" ca="1" si="51"/>
        <v>0.87829044413765223</v>
      </c>
      <c r="I585" s="23">
        <f t="shared" ca="1" si="51"/>
        <v>0.84932351712110221</v>
      </c>
      <c r="J585" s="23">
        <f t="shared" ca="1" si="51"/>
        <v>0.81995430148771431</v>
      </c>
      <c r="K585" s="23">
        <f t="shared" ca="1" si="51"/>
        <v>0.79058352482392746</v>
      </c>
      <c r="L585" s="23">
        <f t="shared" ca="1" si="51"/>
        <v>0.76150683786079165</v>
      </c>
      <c r="M585" s="24">
        <f ca="1">C585*'Balance y flujos'!D$12</f>
        <v>7508.7241308388393</v>
      </c>
      <c r="N585" s="24">
        <f ca="1">D585*'Balance y flujos'!E$12</f>
        <v>7394.8732382413709</v>
      </c>
      <c r="O585" s="24">
        <f ca="1">E585*'Balance y flujos'!F$12</f>
        <v>7242.5266793280134</v>
      </c>
      <c r="P585" s="24">
        <f ca="1">F585*'Balance y flujos'!G$12</f>
        <v>7062.1923778174823</v>
      </c>
      <c r="Q585" s="24">
        <f ca="1">G585*'Balance y flujos'!H$12</f>
        <v>-899452.12627845583</v>
      </c>
      <c r="R585" s="24">
        <f ca="1">H585*'Balance y flujos'!I$12</f>
        <v>22259.20189564025</v>
      </c>
      <c r="S585" s="24">
        <f ca="1">I585*'Balance y flujos'!J$12</f>
        <v>21525.070400687302</v>
      </c>
      <c r="T585" s="24">
        <f ca="1">J585*'Balance y flujos'!K$12</f>
        <v>20780.743390569318</v>
      </c>
      <c r="U585" s="24">
        <f ca="1">K585*'Balance y flujos'!L$12</f>
        <v>20036.376818036591</v>
      </c>
      <c r="V585" s="24">
        <f ca="1">L585*'Balance y flujos'!M$12</f>
        <v>780806.30145167338</v>
      </c>
      <c r="W585" s="18">
        <f t="shared" ca="1" si="53"/>
        <v>-4836.1158956233412</v>
      </c>
      <c r="X585" s="18">
        <f ca="1">'Metrics and Escenarios'!$N$13-W585</f>
        <v>7744.162651430117</v>
      </c>
    </row>
    <row r="586" spans="1:24" x14ac:dyDescent="0.25">
      <c r="A586">
        <v>581</v>
      </c>
      <c r="B586" s="18">
        <f t="shared" ca="1" si="52"/>
        <v>30.98345287739248</v>
      </c>
      <c r="C586" s="23">
        <f t="shared" ca="1" si="54"/>
        <v>0.99047640303052165</v>
      </c>
      <c r="D586" s="23">
        <f t="shared" ca="1" si="51"/>
        <v>0.97429187014818452</v>
      </c>
      <c r="E586" s="23">
        <f t="shared" ca="1" si="51"/>
        <v>0.9530787986204895</v>
      </c>
      <c r="F586" s="23">
        <f t="shared" ca="1" si="51"/>
        <v>0.92823643006185574</v>
      </c>
      <c r="G586" s="23">
        <f t="shared" ca="1" si="51"/>
        <v>0.90090870226320308</v>
      </c>
      <c r="H586" s="23">
        <f t="shared" ca="1" si="51"/>
        <v>0.87200769738897221</v>
      </c>
      <c r="I586" s="23">
        <f t="shared" ca="1" si="51"/>
        <v>0.84223962640783134</v>
      </c>
      <c r="J586" s="23">
        <f t="shared" ca="1" si="51"/>
        <v>0.81214304556205175</v>
      </c>
      <c r="K586" s="23">
        <f t="shared" ca="1" si="51"/>
        <v>0.7821156950047996</v>
      </c>
      <c r="L586" s="23">
        <f t="shared" ca="1" si="51"/>
        <v>0.75244958835293185</v>
      </c>
      <c r="M586" s="24">
        <f ca="1">C586*'Balance y flujos'!D$12</f>
        <v>7499.7452028673742</v>
      </c>
      <c r="N586" s="24">
        <f ca="1">D586*'Balance y flujos'!E$12</f>
        <v>7377.1982421587936</v>
      </c>
      <c r="O586" s="24">
        <f ca="1">E586*'Balance y flujos'!F$12</f>
        <v>7216.5759083594794</v>
      </c>
      <c r="P586" s="24">
        <f ca="1">F586*'Balance y flujos'!G$12</f>
        <v>7028.4730582002758</v>
      </c>
      <c r="Q586" s="24">
        <f ca="1">G586*'Balance y flujos'!H$12</f>
        <v>-894087.15083870979</v>
      </c>
      <c r="R586" s="24">
        <f ca="1">H586*'Balance y flujos'!I$12</f>
        <v>22099.973329200187</v>
      </c>
      <c r="S586" s="24">
        <f ca="1">I586*'Balance y flujos'!J$12</f>
        <v>21345.537815941756</v>
      </c>
      <c r="T586" s="24">
        <f ca="1">J586*'Balance y flujos'!K$12</f>
        <v>20582.776620159384</v>
      </c>
      <c r="U586" s="24">
        <f ca="1">K586*'Balance y flujos'!L$12</f>
        <v>19821.769981744575</v>
      </c>
      <c r="V586" s="24">
        <f ca="1">L586*'Balance y flujos'!M$12</f>
        <v>771519.50698319112</v>
      </c>
      <c r="W586" s="18">
        <f t="shared" ca="1" si="53"/>
        <v>-9595.5936968869064</v>
      </c>
      <c r="X586" s="18">
        <f ca="1">'Metrics and Escenarios'!$N$13-W586</f>
        <v>12503.640452693682</v>
      </c>
    </row>
    <row r="587" spans="1:24" x14ac:dyDescent="0.25">
      <c r="A587">
        <v>582</v>
      </c>
      <c r="B587" s="18">
        <f t="shared" ca="1" si="52"/>
        <v>5.1214707665070627</v>
      </c>
      <c r="C587" s="23">
        <f t="shared" ca="1" si="54"/>
        <v>0.99304128655116597</v>
      </c>
      <c r="D587" s="23">
        <f t="shared" ca="1" si="51"/>
        <v>0.97934434937988102</v>
      </c>
      <c r="E587" s="23">
        <f t="shared" ca="1" si="51"/>
        <v>0.96050211066941682</v>
      </c>
      <c r="F587" s="23">
        <f t="shared" ca="1" si="51"/>
        <v>0.93788868284154958</v>
      </c>
      <c r="G587" s="23">
        <f t="shared" ca="1" si="51"/>
        <v>0.91263399105398657</v>
      </c>
      <c r="H587" s="23">
        <f t="shared" ca="1" si="51"/>
        <v>0.88564433338045101</v>
      </c>
      <c r="I587" s="23">
        <f t="shared" ca="1" si="51"/>
        <v>0.85762586804865371</v>
      </c>
      <c r="J587" s="23">
        <f t="shared" ca="1" si="51"/>
        <v>0.82912097624525372</v>
      </c>
      <c r="K587" s="23">
        <f t="shared" ca="1" si="51"/>
        <v>0.80053356458129077</v>
      </c>
      <c r="L587" s="23">
        <f t="shared" ca="1" si="51"/>
        <v>0.77216324449275919</v>
      </c>
      <c r="M587" s="24">
        <f ca="1">C587*'Balance y flujos'!D$12</f>
        <v>7519.1661328572354</v>
      </c>
      <c r="N587" s="24">
        <f ca="1">D587*'Balance y flujos'!E$12</f>
        <v>7415.4548899341125</v>
      </c>
      <c r="O587" s="24">
        <f ca="1">E587*'Balance y flujos'!F$12</f>
        <v>7272.7841620422423</v>
      </c>
      <c r="P587" s="24">
        <f ca="1">F587*'Balance y flujos'!G$12</f>
        <v>7101.558531271502</v>
      </c>
      <c r="Q587" s="24">
        <f ca="1">G587*'Balance y flujos'!H$12</f>
        <v>-905723.65742520057</v>
      </c>
      <c r="R587" s="24">
        <f ca="1">H587*'Balance y flujos'!I$12</f>
        <v>22445.577264365063</v>
      </c>
      <c r="S587" s="24">
        <f ca="1">I587*'Balance y flujos'!J$12</f>
        <v>21735.483375960277</v>
      </c>
      <c r="T587" s="24">
        <f ca="1">J587*'Balance y flujos'!K$12</f>
        <v>21013.061600908128</v>
      </c>
      <c r="U587" s="24">
        <f ca="1">K587*'Balance y flujos'!L$12</f>
        <v>20288.548460466627</v>
      </c>
      <c r="V587" s="24">
        <f ca="1">L587*'Balance y flujos'!M$12</f>
        <v>791732.78173443174</v>
      </c>
      <c r="W587" s="18">
        <f t="shared" ca="1" si="53"/>
        <v>800.75872703641653</v>
      </c>
      <c r="X587" s="18">
        <f ca="1">'Metrics and Escenarios'!$N$13-W587</f>
        <v>2107.2880287703592</v>
      </c>
    </row>
    <row r="588" spans="1:24" x14ac:dyDescent="0.25">
      <c r="A588">
        <v>583</v>
      </c>
      <c r="B588" s="18">
        <f t="shared" ca="1" si="52"/>
        <v>111.53815136134388</v>
      </c>
      <c r="C588" s="23">
        <f t="shared" ca="1" si="54"/>
        <v>0.9825297004141641</v>
      </c>
      <c r="D588" s="23">
        <f t="shared" ca="1" si="51"/>
        <v>0.95872088101673558</v>
      </c>
      <c r="E588" s="23">
        <f t="shared" ca="1" si="51"/>
        <v>0.93032238395960776</v>
      </c>
      <c r="F588" s="23">
        <f t="shared" ca="1" si="51"/>
        <v>0.89880364410720426</v>
      </c>
      <c r="G588" s="23">
        <f t="shared" ca="1" si="51"/>
        <v>0.86534353111719109</v>
      </c>
      <c r="H588" s="23">
        <f t="shared" ca="1" si="51"/>
        <v>0.83086342574163541</v>
      </c>
      <c r="I588" s="23">
        <f t="shared" ca="1" si="51"/>
        <v>0.7960613667248555</v>
      </c>
      <c r="J588" s="23">
        <f t="shared" ca="1" si="51"/>
        <v>0.76145625918048421</v>
      </c>
      <c r="K588" s="23">
        <f t="shared" ca="1" si="51"/>
        <v>0.72741957895474407</v>
      </c>
      <c r="L588" s="23">
        <f t="shared" ca="1" si="51"/>
        <v>0.69421332893824417</v>
      </c>
      <c r="M588" s="24">
        <f ca="1">C588*'Balance y flujos'!D$12</f>
        <v>7439.5739109079786</v>
      </c>
      <c r="N588" s="24">
        <f ca="1">D588*'Balance y flujos'!E$12</f>
        <v>7259.296946696144</v>
      </c>
      <c r="O588" s="24">
        <f ca="1">E588*'Balance y flujos'!F$12</f>
        <v>7044.267601805961</v>
      </c>
      <c r="P588" s="24">
        <f ca="1">F588*'Balance y flujos'!G$12</f>
        <v>6805.6122261854644</v>
      </c>
      <c r="Q588" s="24">
        <f ca="1">G588*'Balance y flujos'!H$12</f>
        <v>-858791.27406546159</v>
      </c>
      <c r="R588" s="24">
        <f ca="1">H588*'Balance y flujos'!I$12</f>
        <v>21057.221861778322</v>
      </c>
      <c r="S588" s="24">
        <f ca="1">I588*'Balance y flujos'!J$12</f>
        <v>20175.206051166726</v>
      </c>
      <c r="T588" s="24">
        <f ca="1">J588*'Balance y flujos'!K$12</f>
        <v>19298.181735814185</v>
      </c>
      <c r="U588" s="24">
        <f ca="1">K588*'Balance y flujos'!L$12</f>
        <v>18435.56351873228</v>
      </c>
      <c r="V588" s="24">
        <f ca="1">L588*'Balance y flujos'!M$12</f>
        <v>711807.32048241154</v>
      </c>
      <c r="W588" s="18">
        <f t="shared" ca="1" si="53"/>
        <v>-39469.029729962931</v>
      </c>
      <c r="X588" s="18">
        <f ca="1">'Metrics and Escenarios'!$N$13-W588</f>
        <v>42377.076485769707</v>
      </c>
    </row>
    <row r="589" spans="1:24" x14ac:dyDescent="0.25">
      <c r="A589">
        <v>584</v>
      </c>
      <c r="B589" s="18">
        <f t="shared" ca="1" si="52"/>
        <v>-91.894958654679527</v>
      </c>
      <c r="C589" s="23">
        <f t="shared" ca="1" si="54"/>
        <v>1.0027223034920691</v>
      </c>
      <c r="D589" s="23">
        <f t="shared" ca="1" si="51"/>
        <v>0.99853240139807453</v>
      </c>
      <c r="E589" s="23">
        <f t="shared" ca="1" si="51"/>
        <v>0.98886825110982302</v>
      </c>
      <c r="F589" s="23">
        <f t="shared" ca="1" si="51"/>
        <v>0.97500035853233791</v>
      </c>
      <c r="G589" s="23">
        <f t="shared" ca="1" si="51"/>
        <v>0.95799554619912008</v>
      </c>
      <c r="H589" s="23">
        <f t="shared" ca="1" si="51"/>
        <v>0.93872755944182062</v>
      </c>
      <c r="I589" s="23">
        <f t="shared" ca="1" si="51"/>
        <v>0.91789174034560683</v>
      </c>
      <c r="J589" s="23">
        <f t="shared" ca="1" si="51"/>
        <v>0.89603477029739753</v>
      </c>
      <c r="K589" s="23">
        <f t="shared" ca="1" si="51"/>
        <v>0.87357435372284942</v>
      </c>
      <c r="L589" s="23">
        <f t="shared" ca="1" si="51"/>
        <v>0.850830059603781</v>
      </c>
      <c r="M589" s="24">
        <f ca="1">C589*'Balance y flujos'!D$12</f>
        <v>7592.4694040298446</v>
      </c>
      <c r="N589" s="24">
        <f ca="1">D589*'Balance y flujos'!E$12</f>
        <v>7560.7440665722579</v>
      </c>
      <c r="O589" s="24">
        <f ca="1">E589*'Balance y flujos'!F$12</f>
        <v>7487.568507273375</v>
      </c>
      <c r="P589" s="24">
        <f ca="1">F589*'Balance y flujos'!G$12</f>
        <v>7382.5628145444498</v>
      </c>
      <c r="Q589" s="24">
        <f ca="1">G589*'Balance y flujos'!H$12</f>
        <v>-950741.74138358666</v>
      </c>
      <c r="R589" s="24">
        <f ca="1">H589*'Balance y flujos'!I$12</f>
        <v>23790.906994477384</v>
      </c>
      <c r="S589" s="24">
        <f ca="1">I589*'Balance y flujos'!J$12</f>
        <v>23262.848529285919</v>
      </c>
      <c r="T589" s="24">
        <f ca="1">J589*'Balance y flujos'!K$12</f>
        <v>22708.910236574855</v>
      </c>
      <c r="U589" s="24">
        <f ca="1">K589*'Balance y flujos'!L$12</f>
        <v>22139.678326413374</v>
      </c>
      <c r="V589" s="24">
        <f ca="1">L589*'Balance y flujos'!M$12</f>
        <v>872393.3114893178</v>
      </c>
      <c r="W589" s="18">
        <f t="shared" ca="1" si="53"/>
        <v>43577.258984902524</v>
      </c>
      <c r="X589" s="18">
        <f ca="1">'Metrics and Escenarios'!$N$13-W589</f>
        <v>-40669.212229095749</v>
      </c>
    </row>
    <row r="590" spans="1:24" x14ac:dyDescent="0.25">
      <c r="A590">
        <v>585</v>
      </c>
      <c r="B590" s="18">
        <f t="shared" ca="1" si="52"/>
        <v>56.764461384046385</v>
      </c>
      <c r="C590" s="23">
        <f t="shared" ca="1" si="54"/>
        <v>0.987926143798599</v>
      </c>
      <c r="D590" s="23">
        <f t="shared" ca="1" si="51"/>
        <v>0.96928115398275261</v>
      </c>
      <c r="E590" s="23">
        <f t="shared" ca="1" si="51"/>
        <v>0.94573583180386811</v>
      </c>
      <c r="F590" s="23">
        <f t="shared" ca="1" si="51"/>
        <v>0.91871326927528296</v>
      </c>
      <c r="G590" s="23">
        <f t="shared" ca="1" si="51"/>
        <v>0.88937006401367547</v>
      </c>
      <c r="H590" s="23">
        <f t="shared" ca="1" si="51"/>
        <v>0.85862274483548628</v>
      </c>
      <c r="I590" s="23">
        <f t="shared" ca="1" si="51"/>
        <v>0.82717630600450864</v>
      </c>
      <c r="J590" s="23">
        <f t="shared" ca="1" si="51"/>
        <v>0.79556430648251508</v>
      </c>
      <c r="K590" s="23">
        <f t="shared" ca="1" si="51"/>
        <v>0.76417725355094313</v>
      </c>
      <c r="L590" s="23">
        <f t="shared" ca="1" si="51"/>
        <v>0.73329860566842664</v>
      </c>
      <c r="M590" s="24">
        <f ca="1">C590*'Balance y flujos'!D$12</f>
        <v>7480.4350058933114</v>
      </c>
      <c r="N590" s="24">
        <f ca="1">D590*'Balance y flujos'!E$12</f>
        <v>7339.2578183287578</v>
      </c>
      <c r="O590" s="24">
        <f ca="1">E590*'Balance y flujos'!F$12</f>
        <v>7160.9760172472079</v>
      </c>
      <c r="P590" s="24">
        <f ca="1">F590*'Balance y flujos'!G$12</f>
        <v>6956.3650511778887</v>
      </c>
      <c r="Q590" s="24">
        <f ca="1">G590*'Balance y flujos'!H$12</f>
        <v>-882635.88150235848</v>
      </c>
      <c r="R590" s="24">
        <f ca="1">H590*'Balance y flujos'!I$12</f>
        <v>21760.748004320169</v>
      </c>
      <c r="S590" s="24">
        <f ca="1">I590*'Balance y flujos'!J$12</f>
        <v>20963.776301497081</v>
      </c>
      <c r="T590" s="24">
        <f ca="1">J590*'Balance y flujos'!K$12</f>
        <v>20162.608664547752</v>
      </c>
      <c r="U590" s="24">
        <f ca="1">K590*'Balance y flujos'!L$12</f>
        <v>19367.142025036519</v>
      </c>
      <c r="V590" s="24">
        <f ca="1">L590*'Balance y flujos'!M$12</f>
        <v>751883.16596088361</v>
      </c>
      <c r="W590" s="18">
        <f t="shared" ca="1" si="53"/>
        <v>-19561.406653426122</v>
      </c>
      <c r="X590" s="18">
        <f ca="1">'Metrics and Escenarios'!$N$13-W590</f>
        <v>22469.453409232898</v>
      </c>
    </row>
    <row r="591" spans="1:24" x14ac:dyDescent="0.25">
      <c r="A591">
        <v>586</v>
      </c>
      <c r="B591" s="18">
        <f t="shared" ca="1" si="52"/>
        <v>-496.77619041292854</v>
      </c>
      <c r="C591" s="23">
        <f t="shared" ca="1" si="54"/>
        <v>1.0441537282594353</v>
      </c>
      <c r="D591" s="23">
        <f t="shared" ca="1" si="51"/>
        <v>1.082753755697561</v>
      </c>
      <c r="E591" s="23">
        <f t="shared" ca="1" si="51"/>
        <v>1.1165797284821082</v>
      </c>
      <c r="F591" s="23">
        <f t="shared" ca="1" si="51"/>
        <v>1.1464096927527709</v>
      </c>
      <c r="G591" s="23">
        <f t="shared" ca="1" si="51"/>
        <v>1.1729576509182227</v>
      </c>
      <c r="H591" s="23">
        <f t="shared" ca="1" si="51"/>
        <v>1.1968567654564004</v>
      </c>
      <c r="I591" s="23">
        <f t="shared" ca="1" si="51"/>
        <v>1.2186467685425262</v>
      </c>
      <c r="J591" s="23">
        <f t="shared" ca="1" si="51"/>
        <v>1.2387823542435175</v>
      </c>
      <c r="K591" s="23">
        <f t="shared" ca="1" si="51"/>
        <v>1.2576326156060718</v>
      </c>
      <c r="L591" s="23">
        <f t="shared" ca="1" si="51"/>
        <v>1.2755001375823112</v>
      </c>
      <c r="M591" s="24">
        <f ca="1">C591*'Balance y flujos'!D$12</f>
        <v>7906.1822074810943</v>
      </c>
      <c r="N591" s="24">
        <f ca="1">D591*'Balance y flujos'!E$12</f>
        <v>8198.4560766251652</v>
      </c>
      <c r="O591" s="24">
        <f ca="1">E591*'Balance y flujos'!F$12</f>
        <v>8454.5814889490084</v>
      </c>
      <c r="P591" s="24">
        <f ca="1">F591*'Balance y flujos'!G$12</f>
        <v>8680.4496981825741</v>
      </c>
      <c r="Q591" s="24">
        <f ca="1">G591*'Balance y flujos'!H$12</f>
        <v>-1164076.1838901087</v>
      </c>
      <c r="R591" s="24">
        <f ca="1">H591*'Balance y flujos'!I$12</f>
        <v>30332.877421448502</v>
      </c>
      <c r="S591" s="24">
        <f ca="1">I591*'Balance y flujos'!J$12</f>
        <v>30885.118518044877</v>
      </c>
      <c r="T591" s="24">
        <f ca="1">J591*'Balance y flujos'!K$12</f>
        <v>31395.430420442266</v>
      </c>
      <c r="U591" s="24">
        <f ca="1">K591*'Balance y flujos'!L$12</f>
        <v>31873.167342499593</v>
      </c>
      <c r="V591" s="24">
        <f ca="1">L591*'Balance y flujos'!M$12</f>
        <v>1307826.1355137106</v>
      </c>
      <c r="W591" s="18">
        <f t="shared" ca="1" si="53"/>
        <v>301476.21479727491</v>
      </c>
      <c r="X591" s="18">
        <f ca="1">'Metrics and Escenarios'!$N$13-W591</f>
        <v>-298568.16804146813</v>
      </c>
    </row>
    <row r="592" spans="1:24" x14ac:dyDescent="0.25">
      <c r="A592">
        <v>587</v>
      </c>
      <c r="B592" s="18">
        <f t="shared" ca="1" si="52"/>
        <v>128.01494218176802</v>
      </c>
      <c r="C592" s="23">
        <f t="shared" ca="1" si="54"/>
        <v>0.98091213975568914</v>
      </c>
      <c r="D592" s="23">
        <f t="shared" ca="1" si="51"/>
        <v>0.95556675218082798</v>
      </c>
      <c r="E592" s="23">
        <f t="shared" ca="1" si="51"/>
        <v>0.92573511263160457</v>
      </c>
      <c r="F592" s="23">
        <f t="shared" ca="1" si="51"/>
        <v>0.89289936234953671</v>
      </c>
      <c r="G592" s="23">
        <f t="shared" ca="1" si="51"/>
        <v>0.858243774399438</v>
      </c>
      <c r="H592" s="23">
        <f t="shared" ca="1" si="51"/>
        <v>0.8226899165515783</v>
      </c>
      <c r="I592" s="23">
        <f t="shared" ca="1" si="51"/>
        <v>0.78693253712508138</v>
      </c>
      <c r="J592" s="23">
        <f t="shared" ca="1" si="51"/>
        <v>0.75148503665318456</v>
      </c>
      <c r="K592" s="23">
        <f t="shared" ca="1" si="51"/>
        <v>0.71671217956339295</v>
      </c>
      <c r="L592" s="23">
        <f t="shared" ca="1" si="51"/>
        <v>0.68286863982520218</v>
      </c>
      <c r="M592" s="24">
        <f ca="1">C592*'Balance y flujos'!D$12</f>
        <v>7427.3259737015733</v>
      </c>
      <c r="N592" s="24">
        <f ca="1">D592*'Balance y flujos'!E$12</f>
        <v>7235.4143357283847</v>
      </c>
      <c r="O592" s="24">
        <f ca="1">E592*'Balance y flujos'!F$12</f>
        <v>7009.5334415259385</v>
      </c>
      <c r="P592" s="24">
        <f ca="1">F592*'Balance y flujos'!G$12</f>
        <v>6760.9058519064192</v>
      </c>
      <c r="Q592" s="24">
        <f ca="1">G592*'Balance y flujos'!H$12</f>
        <v>-851745.27568684972</v>
      </c>
      <c r="R592" s="24">
        <f ca="1">H592*'Balance y flujos'!I$12</f>
        <v>20850.074223463773</v>
      </c>
      <c r="S592" s="24">
        <f ca="1">I592*'Balance y flujos'!J$12</f>
        <v>19943.846980271013</v>
      </c>
      <c r="T592" s="24">
        <f ca="1">J592*'Balance y flujos'!K$12</f>
        <v>19045.473241872362</v>
      </c>
      <c r="U592" s="24">
        <f ca="1">K592*'Balance y flujos'!L$12</f>
        <v>18164.197518543864</v>
      </c>
      <c r="V592" s="24">
        <f ca="1">L592*'Balance y flujos'!M$12</f>
        <v>700175.11403715215</v>
      </c>
      <c r="W592" s="18">
        <f t="shared" ca="1" si="53"/>
        <v>-45133.390082684113</v>
      </c>
      <c r="X592" s="18">
        <f ca="1">'Metrics and Escenarios'!$N$13-W592</f>
        <v>48041.436838490888</v>
      </c>
    </row>
    <row r="593" spans="1:24" x14ac:dyDescent="0.25">
      <c r="A593">
        <v>588</v>
      </c>
      <c r="B593" s="18">
        <f t="shared" ca="1" si="52"/>
        <v>-114.41960829905642</v>
      </c>
      <c r="C593" s="23">
        <f t="shared" ca="1" si="54"/>
        <v>1.0049834459658356</v>
      </c>
      <c r="D593" s="23">
        <f t="shared" ca="1" si="51"/>
        <v>1.0030408674351636</v>
      </c>
      <c r="E593" s="23">
        <f t="shared" ca="1" si="51"/>
        <v>0.99557305236182003</v>
      </c>
      <c r="F593" s="23">
        <f t="shared" ca="1" si="51"/>
        <v>0.9838246683266737</v>
      </c>
      <c r="G593" s="23">
        <f t="shared" ca="1" si="51"/>
        <v>0.96884578800565901</v>
      </c>
      <c r="H593" s="23">
        <f t="shared" ca="1" si="51"/>
        <v>0.95150038166634265</v>
      </c>
      <c r="I593" s="23">
        <f t="shared" ca="1" si="51"/>
        <v>0.93247907213040437</v>
      </c>
      <c r="J593" s="23">
        <f t="shared" ca="1" si="51"/>
        <v>0.912327419334511</v>
      </c>
      <c r="K593" s="23">
        <f t="shared" ca="1" si="51"/>
        <v>0.8914643361972342</v>
      </c>
      <c r="L593" s="23">
        <f t="shared" ca="1" si="51"/>
        <v>0.87021217683452357</v>
      </c>
      <c r="M593" s="24">
        <f ca="1">C593*'Balance y flujos'!D$12</f>
        <v>7609.5904503957581</v>
      </c>
      <c r="N593" s="24">
        <f ca="1">D593*'Balance y flujos'!E$12</f>
        <v>7594.8815244970456</v>
      </c>
      <c r="O593" s="24">
        <f ca="1">E593*'Balance y flujos'!F$12</f>
        <v>7538.3363002990254</v>
      </c>
      <c r="P593" s="24">
        <f ca="1">F593*'Balance y flujos'!G$12</f>
        <v>7449.3792221299282</v>
      </c>
      <c r="Q593" s="24">
        <f ca="1">G593*'Balance y flujos'!H$12</f>
        <v>-961509.82671603933</v>
      </c>
      <c r="R593" s="24">
        <f ca="1">H593*'Balance y flujos'!I$12</f>
        <v>24114.618621502894</v>
      </c>
      <c r="S593" s="24">
        <f ca="1">I593*'Balance y flujos'!J$12</f>
        <v>23632.546691760301</v>
      </c>
      <c r="T593" s="24">
        <f ca="1">J593*'Balance y flujos'!K$12</f>
        <v>23121.827588405999</v>
      </c>
      <c r="U593" s="24">
        <f ca="1">K593*'Balance y flujos'!L$12</f>
        <v>22593.078149290628</v>
      </c>
      <c r="V593" s="24">
        <f ca="1">L593*'Balance y flujos'!M$12</f>
        <v>892266.64488150645</v>
      </c>
      <c r="W593" s="18">
        <f t="shared" ca="1" si="53"/>
        <v>54411.076713748742</v>
      </c>
      <c r="X593" s="18">
        <f ca="1">'Metrics and Escenarios'!$N$13-W593</f>
        <v>-51503.029957941966</v>
      </c>
    </row>
    <row r="594" spans="1:24" x14ac:dyDescent="0.25">
      <c r="A594">
        <v>589</v>
      </c>
      <c r="B594" s="18">
        <f t="shared" ca="1" si="52"/>
        <v>22.953643652259053</v>
      </c>
      <c r="C594" s="23">
        <f t="shared" ca="1" si="54"/>
        <v>0.99127205609071722</v>
      </c>
      <c r="D594" s="23">
        <f t="shared" ca="1" si="51"/>
        <v>0.97585780279504375</v>
      </c>
      <c r="E594" s="23">
        <f t="shared" ca="1" si="51"/>
        <v>0.9553774784818313</v>
      </c>
      <c r="F594" s="23">
        <f t="shared" ca="1" si="51"/>
        <v>0.9312226478260679</v>
      </c>
      <c r="G594" s="23">
        <f t="shared" ca="1" si="51"/>
        <v>0.90453303557516385</v>
      </c>
      <c r="H594" s="23">
        <f t="shared" ca="1" si="51"/>
        <v>0.87621906746398692</v>
      </c>
      <c r="I594" s="23">
        <f t="shared" ca="1" si="51"/>
        <v>0.84698707275484497</v>
      </c>
      <c r="J594" s="23">
        <f t="shared" ca="1" si="51"/>
        <v>0.81737692134885431</v>
      </c>
      <c r="K594" s="23">
        <f t="shared" ca="1" si="51"/>
        <v>0.78778838393086381</v>
      </c>
      <c r="L594" s="23">
        <f t="shared" ca="1" si="51"/>
        <v>0.75851593821960617</v>
      </c>
      <c r="M594" s="24">
        <f ca="1">C594*'Balance y flujos'!D$12</f>
        <v>7505.7697736729897</v>
      </c>
      <c r="N594" s="24">
        <f ca="1">D594*'Balance y flujos'!E$12</f>
        <v>7389.0552594692144</v>
      </c>
      <c r="O594" s="24">
        <f ca="1">E594*'Balance y flujos'!F$12</f>
        <v>7233.9811824379722</v>
      </c>
      <c r="P594" s="24">
        <f ca="1">F594*'Balance y flujos'!G$12</f>
        <v>7051.0842706262802</v>
      </c>
      <c r="Q594" s="24">
        <f ca="1">G594*'Balance y flujos'!H$12</f>
        <v>-897684.04121887858</v>
      </c>
      <c r="R594" s="24">
        <f ca="1">H594*'Balance y flujos'!I$12</f>
        <v>22206.705375965252</v>
      </c>
      <c r="S594" s="24">
        <f ca="1">I594*'Balance y flujos'!J$12</f>
        <v>21465.856063091367</v>
      </c>
      <c r="T594" s="24">
        <f ca="1">J594*'Balance y flujos'!K$12</f>
        <v>20715.422829181422</v>
      </c>
      <c r="U594" s="24">
        <f ca="1">K594*'Balance y flujos'!L$12</f>
        <v>19965.537375480031</v>
      </c>
      <c r="V594" s="24">
        <f ca="1">L594*'Balance y flujos'!M$12</f>
        <v>777739.60110081697</v>
      </c>
      <c r="W594" s="18">
        <f t="shared" ca="1" si="53"/>
        <v>-6411.0279881370952</v>
      </c>
      <c r="X594" s="18">
        <f ca="1">'Metrics and Escenarios'!$N$13-W594</f>
        <v>9319.074743943871</v>
      </c>
    </row>
    <row r="595" spans="1:24" x14ac:dyDescent="0.25">
      <c r="A595">
        <v>590</v>
      </c>
      <c r="B595" s="18">
        <f t="shared" ca="1" si="52"/>
        <v>284.5735436004839</v>
      </c>
      <c r="C595" s="23">
        <f t="shared" ca="1" si="54"/>
        <v>0.96567470528658605</v>
      </c>
      <c r="D595" s="23">
        <f t="shared" ca="1" si="51"/>
        <v>0.92610989244494524</v>
      </c>
      <c r="E595" s="23">
        <f t="shared" ca="1" si="51"/>
        <v>0.88326083894502516</v>
      </c>
      <c r="F595" s="23">
        <f t="shared" ca="1" si="51"/>
        <v>0.83869778904782555</v>
      </c>
      <c r="G595" s="23">
        <f t="shared" ca="1" si="51"/>
        <v>0.79362327012191514</v>
      </c>
      <c r="H595" s="23">
        <f t="shared" ca="1" si="51"/>
        <v>0.74892900805131046</v>
      </c>
      <c r="I595" s="23">
        <f t="shared" ca="1" si="51"/>
        <v>0.70524940215894394</v>
      </c>
      <c r="J595" s="23">
        <f t="shared" ca="1" si="51"/>
        <v>0.66301950996869619</v>
      </c>
      <c r="K595" s="23">
        <f t="shared" ca="1" si="51"/>
        <v>0.62251740981858628</v>
      </c>
      <c r="L595" s="23">
        <f t="shared" ca="1" si="51"/>
        <v>0.58390827750935781</v>
      </c>
      <c r="M595" s="24">
        <f ca="1">C595*'Balance y flujos'!D$12</f>
        <v>7311.9503062813164</v>
      </c>
      <c r="N595" s="24">
        <f ca="1">D595*'Balance y flujos'!E$12</f>
        <v>7012.371220496374</v>
      </c>
      <c r="O595" s="24">
        <f ca="1">E595*'Balance y flujos'!F$12</f>
        <v>6687.9243356940815</v>
      </c>
      <c r="P595" s="24">
        <f ca="1">F595*'Balance y flujos'!G$12</f>
        <v>6350.4993161084676</v>
      </c>
      <c r="Q595" s="24">
        <f ca="1">G595*'Balance y flujos'!H$12</f>
        <v>-787614.06859548844</v>
      </c>
      <c r="R595" s="24">
        <f ca="1">H595*'Balance y flujos'!I$12</f>
        <v>18980.693809191631</v>
      </c>
      <c r="S595" s="24">
        <f ca="1">I595*'Balance y flujos'!J$12</f>
        <v>17873.687382365697</v>
      </c>
      <c r="T595" s="24">
        <f ca="1">J595*'Balance y flujos'!K$12</f>
        <v>16803.422184140993</v>
      </c>
      <c r="U595" s="24">
        <f ca="1">K595*'Balance y flujos'!L$12</f>
        <v>15776.94577140498</v>
      </c>
      <c r="V595" s="24">
        <f ca="1">L595*'Balance y flujos'!M$12</f>
        <v>598706.72183306643</v>
      </c>
      <c r="W595" s="18">
        <f t="shared" ca="1" si="53"/>
        <v>-92109.852436738438</v>
      </c>
      <c r="X595" s="18">
        <f ca="1">'Metrics and Escenarios'!$N$13-W595</f>
        <v>95017.899192545214</v>
      </c>
    </row>
    <row r="596" spans="1:24" x14ac:dyDescent="0.25">
      <c r="A596">
        <v>591</v>
      </c>
      <c r="B596" s="18">
        <f t="shared" ca="1" si="52"/>
        <v>-17.568226842361799</v>
      </c>
      <c r="C596" s="23">
        <f t="shared" ca="1" si="54"/>
        <v>0.99529702533545383</v>
      </c>
      <c r="D596" s="23">
        <f t="shared" ca="1" si="51"/>
        <v>0.98379865384658249</v>
      </c>
      <c r="E596" s="23">
        <f t="shared" ca="1" si="51"/>
        <v>0.96706246393671857</v>
      </c>
      <c r="F596" s="23">
        <f t="shared" ca="1" si="51"/>
        <v>0.94643959189556448</v>
      </c>
      <c r="G596" s="23">
        <f t="shared" ca="1" si="51"/>
        <v>0.92304663897417205</v>
      </c>
      <c r="H596" s="23">
        <f t="shared" ca="1" si="51"/>
        <v>0.89778377926621089</v>
      </c>
      <c r="I596" s="23">
        <f t="shared" ca="1" si="51"/>
        <v>0.87135610677696529</v>
      </c>
      <c r="J596" s="23">
        <f t="shared" ca="1" si="51"/>
        <v>0.84430840186712697</v>
      </c>
      <c r="K596" s="23">
        <f t="shared" ca="1" si="51"/>
        <v>0.81704909832748795</v>
      </c>
      <c r="L596" s="23">
        <f t="shared" ca="1" si="51"/>
        <v>0.78988367033411278</v>
      </c>
      <c r="M596" s="24">
        <f ca="1">C596*'Balance y flujos'!D$12</f>
        <v>7536.2462632617799</v>
      </c>
      <c r="N596" s="24">
        <f ca="1">D596*'Balance y flujos'!E$12</f>
        <v>7449.182244219427</v>
      </c>
      <c r="O596" s="24">
        <f ca="1">E596*'Balance y flujos'!F$12</f>
        <v>7322.4582156542447</v>
      </c>
      <c r="P596" s="24">
        <f ca="1">F596*'Balance y flujos'!G$12</f>
        <v>7166.3047876808305</v>
      </c>
      <c r="Q596" s="24">
        <f ca="1">G596*'Balance y flujos'!H$12</f>
        <v>-916057.46226941817</v>
      </c>
      <c r="R596" s="24">
        <f ca="1">H596*'Balance y flujos'!I$12</f>
        <v>22753.236739286982</v>
      </c>
      <c r="S596" s="24">
        <f ca="1">I596*'Balance y flujos'!J$12</f>
        <v>22083.459558519</v>
      </c>
      <c r="T596" s="24">
        <f ca="1">J596*'Balance y flujos'!K$12</f>
        <v>21397.968411005808</v>
      </c>
      <c r="U596" s="24">
        <f ca="1">K596*'Balance y flujos'!L$12</f>
        <v>20707.11455386391</v>
      </c>
      <c r="V596" s="24">
        <f ca="1">L596*'Balance y flujos'!M$12</f>
        <v>809902.31019225146</v>
      </c>
      <c r="W596" s="18">
        <f t="shared" ca="1" si="53"/>
        <v>10260.818696325296</v>
      </c>
      <c r="X596" s="18">
        <f ca="1">'Metrics and Escenarios'!$N$13-W596</f>
        <v>-7352.7719405185198</v>
      </c>
    </row>
    <row r="597" spans="1:24" x14ac:dyDescent="0.25">
      <c r="A597">
        <v>592</v>
      </c>
      <c r="B597" s="18">
        <f t="shared" ca="1" si="52"/>
        <v>190.57134986719817</v>
      </c>
      <c r="C597" s="23">
        <f t="shared" ca="1" si="54"/>
        <v>0.97479505886250328</v>
      </c>
      <c r="D597" s="23">
        <f t="shared" ca="1" si="51"/>
        <v>0.94368586505668672</v>
      </c>
      <c r="E597" s="23">
        <f t="shared" ca="1" si="51"/>
        <v>0.90852391940210508</v>
      </c>
      <c r="F597" s="23">
        <f t="shared" ca="1" si="51"/>
        <v>0.87083394963061478</v>
      </c>
      <c r="G597" s="23">
        <f t="shared" ca="1" si="51"/>
        <v>0.83181492872209584</v>
      </c>
      <c r="H597" s="23">
        <f t="shared" ca="1" si="51"/>
        <v>0.79238351677177044</v>
      </c>
      <c r="I597" s="23">
        <f t="shared" ca="1" si="51"/>
        <v>0.75321675211589267</v>
      </c>
      <c r="J597" s="23">
        <f t="shared" ca="1" si="51"/>
        <v>0.71480242192856625</v>
      </c>
      <c r="K597" s="23">
        <f t="shared" ca="1" si="51"/>
        <v>0.67747562204683909</v>
      </c>
      <c r="L597" s="23">
        <f t="shared" ca="1" si="51"/>
        <v>0.64145953616920726</v>
      </c>
      <c r="M597" s="24">
        <f ca="1">C597*'Balance y flujos'!D$12</f>
        <v>7381.0083149023776</v>
      </c>
      <c r="N597" s="24">
        <f ca="1">D597*'Balance y flujos'!E$12</f>
        <v>7145.4539631819407</v>
      </c>
      <c r="O597" s="24">
        <f ca="1">E597*'Balance y flujos'!F$12</f>
        <v>6879.2127559814644</v>
      </c>
      <c r="P597" s="24">
        <f ca="1">F597*'Balance y flujos'!G$12</f>
        <v>6593.8297129073526</v>
      </c>
      <c r="Q597" s="24">
        <f ca="1">G597*'Balance y flujos'!H$12</f>
        <v>-825516.54543677019</v>
      </c>
      <c r="R597" s="24">
        <f ca="1">H597*'Balance y flujos'!I$12</f>
        <v>20081.995422275082</v>
      </c>
      <c r="S597" s="24">
        <f ca="1">I597*'Balance y flujos'!J$12</f>
        <v>19089.361461728913</v>
      </c>
      <c r="T597" s="24">
        <f ca="1">J597*'Balance y flujos'!K$12</f>
        <v>18115.797036620046</v>
      </c>
      <c r="U597" s="24">
        <f ca="1">K597*'Balance y flujos'!L$12</f>
        <v>17169.794742924012</v>
      </c>
      <c r="V597" s="24">
        <f ca="1">L597*'Balance y flujos'!M$12</f>
        <v>657716.54706893675</v>
      </c>
      <c r="W597" s="18">
        <f t="shared" ca="1" si="53"/>
        <v>-65343.544957312173</v>
      </c>
      <c r="X597" s="18">
        <f ca="1">'Metrics and Escenarios'!$N$13-W597</f>
        <v>68251.591713118949</v>
      </c>
    </row>
    <row r="598" spans="1:24" x14ac:dyDescent="0.25">
      <c r="A598">
        <v>593</v>
      </c>
      <c r="B598" s="18">
        <f t="shared" ca="1" si="52"/>
        <v>-50.067653907635105</v>
      </c>
      <c r="C598" s="23">
        <f t="shared" ca="1" si="54"/>
        <v>0.99853694556963479</v>
      </c>
      <c r="D598" s="23">
        <f t="shared" ca="1" si="51"/>
        <v>0.990214059480089</v>
      </c>
      <c r="E598" s="23">
        <f t="shared" ca="1" si="51"/>
        <v>0.97653727055352268</v>
      </c>
      <c r="F598" s="23">
        <f t="shared" ca="1" si="51"/>
        <v>0.95882340868227367</v>
      </c>
      <c r="G598" s="23">
        <f t="shared" ca="1" si="51"/>
        <v>0.93816841192951261</v>
      </c>
      <c r="H598" s="23">
        <f t="shared" ca="1" si="51"/>
        <v>0.91546205432523509</v>
      </c>
      <c r="I598" s="23">
        <f t="shared" ca="1" si="51"/>
        <v>0.89140631106666524</v>
      </c>
      <c r="J598" s="23">
        <f t="shared" ca="1" si="51"/>
        <v>0.86654788879600997</v>
      </c>
      <c r="K598" s="23">
        <f t="shared" ca="1" si="51"/>
        <v>0.84130030179823578</v>
      </c>
      <c r="L598" s="23">
        <f t="shared" ca="1" si="51"/>
        <v>0.81597613559490068</v>
      </c>
      <c r="M598" s="24">
        <f ca="1">C598*'Balance y flujos'!D$12</f>
        <v>7560.7784743872808</v>
      </c>
      <c r="N598" s="24">
        <f ca="1">D598*'Balance y flujos'!E$12</f>
        <v>7497.7587751464907</v>
      </c>
      <c r="O598" s="24">
        <f ca="1">E598*'Balance y flujos'!F$12</f>
        <v>7394.2000918413578</v>
      </c>
      <c r="P598" s="24">
        <f ca="1">F598*'Balance y flujos'!G$12</f>
        <v>7260.0732714681708</v>
      </c>
      <c r="Q598" s="24">
        <f ca="1">G598*'Balance y flujos'!H$12</f>
        <v>-931064.73532972473</v>
      </c>
      <c r="R598" s="24">
        <f ca="1">H598*'Balance y flujos'!I$12</f>
        <v>23201.271095497978</v>
      </c>
      <c r="S598" s="24">
        <f ca="1">I598*'Balance y flujos'!J$12</f>
        <v>22591.607573008063</v>
      </c>
      <c r="T598" s="24">
        <f ca="1">J598*'Balance y flujos'!K$12</f>
        <v>21961.601128302995</v>
      </c>
      <c r="U598" s="24">
        <f ca="1">K598*'Balance y flujos'!L$12</f>
        <v>21321.731777438104</v>
      </c>
      <c r="V598" s="24">
        <f ca="1">L598*'Balance y flujos'!M$12</f>
        <v>836656.05721475219</v>
      </c>
      <c r="W598" s="18">
        <f t="shared" ca="1" si="53"/>
        <v>24380.344072117819</v>
      </c>
      <c r="X598" s="18">
        <f ca="1">'Metrics and Escenarios'!$N$13-W598</f>
        <v>-21472.297316311044</v>
      </c>
    </row>
    <row r="599" spans="1:24" x14ac:dyDescent="0.25">
      <c r="A599">
        <v>594</v>
      </c>
      <c r="B599" s="18">
        <f t="shared" ca="1" si="52"/>
        <v>-81.477850436860535</v>
      </c>
      <c r="C599" s="23">
        <f t="shared" ca="1" si="54"/>
        <v>1.0016783006861991</v>
      </c>
      <c r="D599" s="23">
        <f t="shared" ca="1" si="51"/>
        <v>0.99645420301467469</v>
      </c>
      <c r="E599" s="23">
        <f t="shared" ca="1" si="51"/>
        <v>0.98578273067558619</v>
      </c>
      <c r="F599" s="23">
        <f t="shared" ca="1" si="51"/>
        <v>0.97094613735157376</v>
      </c>
      <c r="G599" s="23">
        <f t="shared" ca="1" si="51"/>
        <v>0.95301874677649767</v>
      </c>
      <c r="H599" s="23">
        <f t="shared" ca="1" si="51"/>
        <v>0.93287856143244563</v>
      </c>
      <c r="I599" s="23">
        <f t="shared" ca="1" si="51"/>
        <v>0.91122284031066225</v>
      </c>
      <c r="J599" s="23">
        <f t="shared" ca="1" si="51"/>
        <v>0.88859852606388945</v>
      </c>
      <c r="K599" s="23">
        <f t="shared" ca="1" si="51"/>
        <v>0.86542252005258136</v>
      </c>
      <c r="L599" s="23">
        <f t="shared" ca="1" si="51"/>
        <v>0.84201287531313995</v>
      </c>
      <c r="M599" s="24">
        <f ca="1">C599*'Balance y flujos'!D$12</f>
        <v>7584.5643645850405</v>
      </c>
      <c r="N599" s="24">
        <f ca="1">D599*'Balance y flujos'!E$12</f>
        <v>7545.0082466084286</v>
      </c>
      <c r="O599" s="24">
        <f ca="1">E599*'Balance y flujos'!F$12</f>
        <v>7464.2053892786262</v>
      </c>
      <c r="P599" s="24">
        <f ca="1">F599*'Balance y flujos'!G$12</f>
        <v>7351.8648334933432</v>
      </c>
      <c r="Q599" s="24">
        <f ca="1">G599*'Balance y flujos'!H$12</f>
        <v>-945802.62557208433</v>
      </c>
      <c r="R599" s="24">
        <f ca="1">H599*'Balance y flujos'!I$12</f>
        <v>23642.671261700278</v>
      </c>
      <c r="S599" s="24">
        <f ca="1">I599*'Balance y flujos'!J$12</f>
        <v>23093.833377987736</v>
      </c>
      <c r="T599" s="24">
        <f ca="1">J599*'Balance y flujos'!K$12</f>
        <v>22520.447680886384</v>
      </c>
      <c r="U599" s="24">
        <f ca="1">K599*'Balance y flujos'!L$12</f>
        <v>21933.080027755652</v>
      </c>
      <c r="V599" s="24">
        <f ca="1">L599*'Balance y flujos'!M$12</f>
        <v>863352.66639868007</v>
      </c>
      <c r="W599" s="18">
        <f t="shared" ca="1" si="53"/>
        <v>38685.716008891352</v>
      </c>
      <c r="X599" s="18">
        <f ca="1">'Metrics and Escenarios'!$N$13-W599</f>
        <v>-35777.669253084576</v>
      </c>
    </row>
    <row r="600" spans="1:24" x14ac:dyDescent="0.25">
      <c r="A600">
        <v>595</v>
      </c>
      <c r="B600" s="18">
        <f t="shared" ca="1" si="52"/>
        <v>-195.79460686793064</v>
      </c>
      <c r="C600" s="23">
        <f t="shared" ca="1" si="54"/>
        <v>1.0131948635055448</v>
      </c>
      <c r="D600" s="23">
        <f t="shared" ca="1" si="51"/>
        <v>1.0194989214008716</v>
      </c>
      <c r="E600" s="23">
        <f t="shared" ca="1" si="51"/>
        <v>1.0201765739031634</v>
      </c>
      <c r="F600" s="23">
        <f t="shared" ca="1" si="51"/>
        <v>1.0163750441925481</v>
      </c>
      <c r="G600" s="23">
        <f t="shared" ca="1" si="51"/>
        <v>1.0090786371096327</v>
      </c>
      <c r="H600" s="23">
        <f t="shared" ca="1" si="51"/>
        <v>0.99911020411934703</v>
      </c>
      <c r="I600" s="23">
        <f t="shared" ca="1" si="51"/>
        <v>0.98713736844871125</v>
      </c>
      <c r="J600" s="23">
        <f t="shared" ca="1" si="51"/>
        <v>0.97369580233320807</v>
      </c>
      <c r="K600" s="23">
        <f t="shared" ca="1" si="51"/>
        <v>0.95920319149018041</v>
      </c>
      <c r="L600" s="23">
        <f t="shared" ca="1" si="51"/>
        <v>0.9439866856882726</v>
      </c>
      <c r="M600" s="24">
        <f ca="1">C600*'Balance y flujos'!D$12</f>
        <v>7671.7661257715172</v>
      </c>
      <c r="N600" s="24">
        <f ca="1">D600*'Balance y flujos'!E$12</f>
        <v>7719.4995476020813</v>
      </c>
      <c r="O600" s="24">
        <f ca="1">E600*'Balance y flujos'!F$12</f>
        <v>7724.6306351148423</v>
      </c>
      <c r="P600" s="24">
        <f ca="1">F600*'Balance y flujos'!G$12</f>
        <v>7695.8459976176619</v>
      </c>
      <c r="Q600" s="24">
        <f ca="1">G600*'Balance y flujos'!H$12</f>
        <v>-1001438.0384595046</v>
      </c>
      <c r="R600" s="24">
        <f ca="1">H600*'Balance y flujos'!I$12</f>
        <v>25321.231601605999</v>
      </c>
      <c r="S600" s="24">
        <f ca="1">I600*'Balance y flujos'!J$12</f>
        <v>25017.794659720934</v>
      </c>
      <c r="T600" s="24">
        <f ca="1">J600*'Balance y flujos'!K$12</f>
        <v>24677.134533044558</v>
      </c>
      <c r="U600" s="24">
        <f ca="1">K600*'Balance y flujos'!L$12</f>
        <v>24309.836957506621</v>
      </c>
      <c r="V600" s="24">
        <f ca="1">L600*'Balance y flujos'!M$12</f>
        <v>967910.87883392675</v>
      </c>
      <c r="W600" s="18">
        <f t="shared" ca="1" si="53"/>
        <v>96610.580432406394</v>
      </c>
      <c r="X600" s="18">
        <f ca="1">'Metrics and Escenarios'!$N$13-W600</f>
        <v>-93702.533676599618</v>
      </c>
    </row>
    <row r="601" spans="1:24" x14ac:dyDescent="0.25">
      <c r="A601">
        <v>596</v>
      </c>
      <c r="B601" s="18">
        <f t="shared" ca="1" si="52"/>
        <v>-162.04388480357139</v>
      </c>
      <c r="C601" s="23">
        <f t="shared" ca="1" si="54"/>
        <v>1.0097810219035979</v>
      </c>
      <c r="D601" s="23">
        <f t="shared" ca="1" si="51"/>
        <v>1.0126403307336906</v>
      </c>
      <c r="E601" s="23">
        <f t="shared" ca="1" si="51"/>
        <v>1.0098991833085103</v>
      </c>
      <c r="F601" s="23">
        <f t="shared" ca="1" si="51"/>
        <v>1.0027458932785231</v>
      </c>
      <c r="G601" s="23">
        <f t="shared" ca="1" si="51"/>
        <v>0.99219294757272614</v>
      </c>
      <c r="H601" s="23">
        <f t="shared" ca="1" si="51"/>
        <v>0.97908127136638068</v>
      </c>
      <c r="I601" s="23">
        <f t="shared" ca="1" si="51"/>
        <v>0.96408908490082235</v>
      </c>
      <c r="J601" s="23">
        <f t="shared" ca="1" si="51"/>
        <v>0.94775720755256787</v>
      </c>
      <c r="K601" s="23">
        <f t="shared" ca="1" si="51"/>
        <v>0.93050484327364646</v>
      </c>
      <c r="L601" s="23">
        <f t="shared" ca="1" si="51"/>
        <v>0.91265810831897598</v>
      </c>
      <c r="M601" s="24">
        <f ca="1">C601*'Balance y flujos'!D$12</f>
        <v>7645.9170070048167</v>
      </c>
      <c r="N601" s="24">
        <f ca="1">D601*'Balance y flujos'!E$12</f>
        <v>7667.5672831915017</v>
      </c>
      <c r="O601" s="24">
        <f ca="1">E601*'Balance y flujos'!F$12</f>
        <v>7646.8117082081417</v>
      </c>
      <c r="P601" s="24">
        <f ca="1">F601*'Balance y flujos'!G$12</f>
        <v>7592.6480225080368</v>
      </c>
      <c r="Q601" s="24">
        <f ca="1">G601*'Balance y flujos'!H$12</f>
        <v>-984680.20494088775</v>
      </c>
      <c r="R601" s="24">
        <f ca="1">H601*'Balance y flujos'!I$12</f>
        <v>24813.622688315118</v>
      </c>
      <c r="S601" s="24">
        <f ca="1">I601*'Balance y flujos'!J$12</f>
        <v>24433.663976910026</v>
      </c>
      <c r="T601" s="24">
        <f ca="1">J601*'Balance y flujos'!K$12</f>
        <v>24019.752431297609</v>
      </c>
      <c r="U601" s="24">
        <f ca="1">K601*'Balance y flujos'!L$12</f>
        <v>23582.51226521713</v>
      </c>
      <c r="V601" s="24">
        <f ca="1">L601*'Balance y flujos'!M$12</f>
        <v>935788.31681704463</v>
      </c>
      <c r="W601" s="18">
        <f t="shared" ca="1" si="53"/>
        <v>78510.607258809265</v>
      </c>
      <c r="X601" s="18">
        <f ca="1">'Metrics and Escenarios'!$N$13-W601</f>
        <v>-75602.560503002489</v>
      </c>
    </row>
    <row r="602" spans="1:24" x14ac:dyDescent="0.25">
      <c r="A602">
        <v>597</v>
      </c>
      <c r="B602" s="18">
        <f t="shared" ca="1" si="52"/>
        <v>9.847712707635214</v>
      </c>
      <c r="C602" s="23">
        <f t="shared" ca="1" si="54"/>
        <v>0.99257206210553606</v>
      </c>
      <c r="D602" s="23">
        <f t="shared" ca="1" si="51"/>
        <v>0.97841906309369198</v>
      </c>
      <c r="E602" s="23">
        <f t="shared" ca="1" si="51"/>
        <v>0.9591412060840625</v>
      </c>
      <c r="F602" s="23">
        <f t="shared" ca="1" si="51"/>
        <v>0.93611728225109947</v>
      </c>
      <c r="G602" s="23">
        <f t="shared" ca="1" si="51"/>
        <v>0.91047987275478437</v>
      </c>
      <c r="H602" s="23">
        <f t="shared" ca="1" si="51"/>
        <v>0.88313642931345837</v>
      </c>
      <c r="I602" s="23">
        <f t="shared" ca="1" si="51"/>
        <v>0.85479321322339952</v>
      </c>
      <c r="J602" s="23">
        <f t="shared" ca="1" si="51"/>
        <v>0.82599199423753011</v>
      </c>
      <c r="K602" s="23">
        <f t="shared" ca="1" si="51"/>
        <v>0.79713563267893284</v>
      </c>
      <c r="L602" s="23">
        <f t="shared" ca="1" si="51"/>
        <v>0.76852242465613629</v>
      </c>
      <c r="M602" s="24">
        <f ca="1">C602*'Balance y flujos'!D$12</f>
        <v>7515.6132326827201</v>
      </c>
      <c r="N602" s="24">
        <f ca="1">D602*'Balance y flujos'!E$12</f>
        <v>7408.4487549420082</v>
      </c>
      <c r="O602" s="24">
        <f ca="1">E602*'Balance y flujos'!F$12</f>
        <v>7262.4795877945944</v>
      </c>
      <c r="P602" s="24">
        <f ca="1">F602*'Balance y flujos'!G$12</f>
        <v>7088.1457401742719</v>
      </c>
      <c r="Q602" s="24">
        <f ca="1">G602*'Balance y flujos'!H$12</f>
        <v>-903585.8498006711</v>
      </c>
      <c r="R602" s="24">
        <f ca="1">H602*'Balance y flujos'!I$12</f>
        <v>22382.017489424215</v>
      </c>
      <c r="S602" s="24">
        <f ca="1">I602*'Balance y flujos'!J$12</f>
        <v>21663.693188469508</v>
      </c>
      <c r="T602" s="24">
        <f ca="1">J602*'Balance y flujos'!K$12</f>
        <v>20933.761361787198</v>
      </c>
      <c r="U602" s="24">
        <f ca="1">K602*'Balance y flujos'!L$12</f>
        <v>20202.432013740985</v>
      </c>
      <c r="V602" s="24">
        <f ca="1">L602*'Balance y flujos'!M$12</f>
        <v>787999.68975213089</v>
      </c>
      <c r="W602" s="18">
        <f t="shared" ca="1" si="53"/>
        <v>-1129.568679524702</v>
      </c>
      <c r="X602" s="18">
        <f ca="1">'Metrics and Escenarios'!$N$13-W602</f>
        <v>4037.6154353314778</v>
      </c>
    </row>
    <row r="603" spans="1:24" x14ac:dyDescent="0.25">
      <c r="A603">
        <v>598</v>
      </c>
      <c r="B603" s="18">
        <f t="shared" ca="1" si="52"/>
        <v>20.220475566783922</v>
      </c>
      <c r="C603" s="23">
        <f t="shared" ca="1" si="54"/>
        <v>0.99154302443390485</v>
      </c>
      <c r="D603" s="23">
        <f t="shared" ca="1" si="51"/>
        <v>0.97639138529933656</v>
      </c>
      <c r="E603" s="23">
        <f t="shared" ca="1" si="51"/>
        <v>0.95616116189883038</v>
      </c>
      <c r="F603" s="23">
        <f t="shared" ca="1" si="51"/>
        <v>0.93224127975166726</v>
      </c>
      <c r="G603" s="23">
        <f t="shared" ca="1" si="51"/>
        <v>0.90577000100380978</v>
      </c>
      <c r="H603" s="23">
        <f t="shared" ca="1" si="51"/>
        <v>0.87765715869986904</v>
      </c>
      <c r="I603" s="23">
        <f t="shared" ca="1" si="51"/>
        <v>0.8486090945256668</v>
      </c>
      <c r="J603" s="23">
        <f t="shared" ca="1" si="51"/>
        <v>0.8191660994980603</v>
      </c>
      <c r="K603" s="23">
        <f t="shared" ca="1" si="51"/>
        <v>0.78972861155038021</v>
      </c>
      <c r="L603" s="23">
        <f t="shared" ca="1" si="51"/>
        <v>0.76059192549301513</v>
      </c>
      <c r="M603" s="24">
        <f ca="1">C603*'Balance y flujos'!D$12</f>
        <v>7507.8215070870638</v>
      </c>
      <c r="N603" s="24">
        <f ca="1">D603*'Balance y flujos'!E$12</f>
        <v>7393.0954696293556</v>
      </c>
      <c r="O603" s="24">
        <f ca="1">E603*'Balance y flujos'!F$12</f>
        <v>7239.9151208227959</v>
      </c>
      <c r="P603" s="24">
        <f ca="1">F603*'Balance y flujos'!G$12</f>
        <v>7058.7972054060756</v>
      </c>
      <c r="Q603" s="24">
        <f ca="1">G603*'Balance y flujos'!H$12</f>
        <v>-898911.6405227877</v>
      </c>
      <c r="R603" s="24">
        <f ca="1">H603*'Balance y flujos'!I$12</f>
        <v>22243.152047311291</v>
      </c>
      <c r="S603" s="24">
        <f ca="1">I603*'Balance y flujos'!J$12</f>
        <v>21506.964229890673</v>
      </c>
      <c r="T603" s="24">
        <f ca="1">J603*'Balance y flujos'!K$12</f>
        <v>20760.767370860394</v>
      </c>
      <c r="U603" s="24">
        <f ca="1">K603*'Balance y flujos'!L$12</f>
        <v>20014.710082065401</v>
      </c>
      <c r="V603" s="24">
        <f ca="1">L603*'Balance y flujos'!M$12</f>
        <v>779868.20174393756</v>
      </c>
      <c r="W603" s="18">
        <f t="shared" ca="1" si="53"/>
        <v>-5318.2157457768917</v>
      </c>
      <c r="X603" s="18">
        <f ca="1">'Metrics and Escenarios'!$N$13-W603</f>
        <v>8226.2625015836675</v>
      </c>
    </row>
    <row r="604" spans="1:24" x14ac:dyDescent="0.25">
      <c r="A604">
        <v>599</v>
      </c>
      <c r="B604" s="18">
        <f t="shared" ca="1" si="52"/>
        <v>-300.77459092717368</v>
      </c>
      <c r="C604" s="23">
        <f t="shared" ca="1" si="54"/>
        <v>1.0238874085276886</v>
      </c>
      <c r="D604" s="23">
        <f t="shared" ca="1" si="51"/>
        <v>1.041130612305172</v>
      </c>
      <c r="E604" s="23">
        <f t="shared" ca="1" si="51"/>
        <v>1.0528173056608914</v>
      </c>
      <c r="F604" s="23">
        <f t="shared" ca="1" si="51"/>
        <v>1.0599634354283671</v>
      </c>
      <c r="G604" s="23">
        <f t="shared" ca="1" si="51"/>
        <v>1.063459917859946</v>
      </c>
      <c r="H604" s="23">
        <f t="shared" ca="1" si="51"/>
        <v>1.0640664036861789</v>
      </c>
      <c r="I604" s="23">
        <f t="shared" ca="1" si="51"/>
        <v>1.0624100053351455</v>
      </c>
      <c r="J604" s="23">
        <f t="shared" ca="1" si="51"/>
        <v>1.0590027307134597</v>
      </c>
      <c r="K604" s="23">
        <f t="shared" ca="1" si="51"/>
        <v>1.0542500252767595</v>
      </c>
      <c r="L604" s="23">
        <f t="shared" ca="1" si="51"/>
        <v>1.0484750414041359</v>
      </c>
      <c r="M604" s="24">
        <f ca="1">C604*'Balance y flujos'!D$12</f>
        <v>7752.7285424337497</v>
      </c>
      <c r="N604" s="24">
        <f ca="1">D604*'Balance y flujos'!E$12</f>
        <v>7883.2916072544485</v>
      </c>
      <c r="O604" s="24">
        <f ca="1">E604*'Balance y flujos'!F$12</f>
        <v>7971.7815724507591</v>
      </c>
      <c r="P604" s="24">
        <f ca="1">F604*'Balance y flujos'!G$12</f>
        <v>8025.8910416705348</v>
      </c>
      <c r="Q604" s="24">
        <f ca="1">G604*'Balance y flujos'!H$12</f>
        <v>-1055407.5519550047</v>
      </c>
      <c r="R604" s="24">
        <f ca="1">H604*'Balance y flujos'!I$12</f>
        <v>26967.467388619756</v>
      </c>
      <c r="S604" s="24">
        <f ca="1">I604*'Balance y flujos'!J$12</f>
        <v>26925.487989252091</v>
      </c>
      <c r="T604" s="24">
        <f ca="1">J604*'Balance y flujos'!K$12</f>
        <v>26839.134762680827</v>
      </c>
      <c r="U604" s="24">
        <f ca="1">K604*'Balance y flujos'!L$12</f>
        <v>26718.683230306604</v>
      </c>
      <c r="V604" s="24">
        <f ca="1">L604*'Balance y flujos'!M$12</f>
        <v>1075047.3646998415</v>
      </c>
      <c r="W604" s="18">
        <f t="shared" ca="1" si="53"/>
        <v>158724.27887950558</v>
      </c>
      <c r="X604" s="18">
        <f ca="1">'Metrics and Escenarios'!$N$13-W604</f>
        <v>-155816.23212369881</v>
      </c>
    </row>
    <row r="605" spans="1:24" x14ac:dyDescent="0.25">
      <c r="A605">
        <v>600</v>
      </c>
      <c r="B605" s="18">
        <f t="shared" ca="1" si="52"/>
        <v>35.572879718311427</v>
      </c>
      <c r="C605" s="23">
        <f t="shared" ca="1" si="54"/>
        <v>0.99002193542685302</v>
      </c>
      <c r="D605" s="23">
        <f t="shared" ca="1" si="51"/>
        <v>0.97339799219773959</v>
      </c>
      <c r="E605" s="23">
        <f t="shared" ca="1" si="51"/>
        <v>0.95176747593460076</v>
      </c>
      <c r="F605" s="23">
        <f t="shared" ca="1" si="51"/>
        <v>0.92653396393398335</v>
      </c>
      <c r="G605" s="23">
        <f t="shared" ca="1" si="51"/>
        <v>0.89884374512206511</v>
      </c>
      <c r="H605" s="23">
        <f t="shared" ca="1" si="51"/>
        <v>0.86960979108970204</v>
      </c>
      <c r="I605" s="23">
        <f t="shared" ca="1" si="51"/>
        <v>0.83953819004329522</v>
      </c>
      <c r="J605" s="23">
        <f t="shared" ca="1" si="51"/>
        <v>0.80916669592752333</v>
      </c>
      <c r="K605" s="23">
        <f t="shared" ca="1" si="51"/>
        <v>0.77889184113991883</v>
      </c>
      <c r="L605" s="23">
        <f t="shared" ca="1" si="51"/>
        <v>0.74900418826900805</v>
      </c>
      <c r="M605" s="24">
        <f ca="1">C605*'Balance y flujos'!D$12</f>
        <v>7496.3040393827678</v>
      </c>
      <c r="N605" s="24">
        <f ca="1">D605*'Balance y flujos'!E$12</f>
        <v>7370.4299265782447</v>
      </c>
      <c r="O605" s="24">
        <f ca="1">E605*'Balance y flujos'!F$12</f>
        <v>7206.6467611402068</v>
      </c>
      <c r="P605" s="24">
        <f ca="1">F605*'Balance y flujos'!G$12</f>
        <v>7015.5822289624575</v>
      </c>
      <c r="Q605" s="24">
        <f ca="1">G605*'Balance y flujos'!H$12</f>
        <v>-892037.82925674913</v>
      </c>
      <c r="R605" s="24">
        <f ca="1">H605*'Balance y flujos'!I$12</f>
        <v>22039.201313748406</v>
      </c>
      <c r="S605" s="24">
        <f ca="1">I605*'Balance y flujos'!J$12</f>
        <v>21277.073200565603</v>
      </c>
      <c r="T605" s="24">
        <f ca="1">J605*'Balance y flujos'!K$12</f>
        <v>20507.34466269111</v>
      </c>
      <c r="U605" s="24">
        <f ca="1">K605*'Balance y flujos'!L$12</f>
        <v>19740.065330920464</v>
      </c>
      <c r="V605" s="24">
        <f ca="1">L605*'Balance y flujos'!M$12</f>
        <v>767986.78742927744</v>
      </c>
      <c r="W605" s="18">
        <f t="shared" ca="1" si="53"/>
        <v>-11398.394363482366</v>
      </c>
      <c r="X605" s="18">
        <f ca="1">'Metrics and Escenarios'!$N$13-W605</f>
        <v>14306.441119289142</v>
      </c>
    </row>
    <row r="606" spans="1:24" x14ac:dyDescent="0.25">
      <c r="A606">
        <v>601</v>
      </c>
      <c r="B606" s="18">
        <f t="shared" ca="1" si="52"/>
        <v>426.75955850528942</v>
      </c>
      <c r="C606" s="23">
        <f t="shared" ca="1" si="54"/>
        <v>0.95204131504032663</v>
      </c>
      <c r="D606" s="23">
        <f t="shared" ca="1" si="51"/>
        <v>0.90014485373738395</v>
      </c>
      <c r="E606" s="23">
        <f t="shared" ca="1" si="51"/>
        <v>0.84637688703597258</v>
      </c>
      <c r="F606" s="23">
        <f t="shared" ca="1" si="51"/>
        <v>0.79232846300776616</v>
      </c>
      <c r="G606" s="23">
        <f t="shared" ca="1" si="51"/>
        <v>0.73916108213796772</v>
      </c>
      <c r="H606" s="23">
        <f t="shared" ca="1" si="51"/>
        <v>0.68768617148811606</v>
      </c>
      <c r="I606" s="23">
        <f t="shared" ca="1" si="51"/>
        <v>0.63843590820845986</v>
      </c>
      <c r="J606" s="23">
        <f t="shared" ca="1" si="51"/>
        <v>0.59173305029505774</v>
      </c>
      <c r="K606" s="23">
        <f t="shared" ca="1" si="51"/>
        <v>0.54774189535263851</v>
      </c>
      <c r="L606" s="23">
        <f t="shared" ca="1" si="51"/>
        <v>0.50651700492906182</v>
      </c>
      <c r="M606" s="24">
        <f ca="1">C606*'Balance y flujos'!D$12</f>
        <v>7208.7202315563027</v>
      </c>
      <c r="N606" s="24">
        <f ca="1">D606*'Balance y flujos'!E$12</f>
        <v>6815.7676730585081</v>
      </c>
      <c r="O606" s="24">
        <f ca="1">E606*'Balance y flujos'!F$12</f>
        <v>6408.6443442209438</v>
      </c>
      <c r="P606" s="24">
        <f ca="1">F606*'Balance y flujos'!G$12</f>
        <v>5999.3974327469796</v>
      </c>
      <c r="Q606" s="24">
        <f ca="1">G606*'Balance y flujos'!H$12</f>
        <v>-733564.2604843179</v>
      </c>
      <c r="R606" s="24">
        <f ca="1">H606*'Balance y flujos'!I$12</f>
        <v>17428.568686094892</v>
      </c>
      <c r="S606" s="24">
        <f ca="1">I606*'Balance y flujos'!J$12</f>
        <v>16180.380730649609</v>
      </c>
      <c r="T606" s="24">
        <f ca="1">J606*'Balance y flujos'!K$12</f>
        <v>14996.753662477968</v>
      </c>
      <c r="U606" s="24">
        <f ca="1">K606*'Balance y flujos'!L$12</f>
        <v>13881.851404322199</v>
      </c>
      <c r="V606" s="24">
        <f ca="1">L606*'Balance y flujos'!M$12</f>
        <v>519354.06168124016</v>
      </c>
      <c r="W606" s="18">
        <f t="shared" ca="1" si="53"/>
        <v>-125290.11463795038</v>
      </c>
      <c r="X606" s="18">
        <f ca="1">'Metrics and Escenarios'!$N$13-W606</f>
        <v>128198.16139375715</v>
      </c>
    </row>
    <row r="607" spans="1:24" x14ac:dyDescent="0.25">
      <c r="A607">
        <v>602</v>
      </c>
      <c r="B607" s="18">
        <f t="shared" ca="1" si="52"/>
        <v>-5.0979257953891199</v>
      </c>
      <c r="C607" s="23">
        <f t="shared" ca="1" si="54"/>
        <v>0.99405663354543961</v>
      </c>
      <c r="D607" s="23">
        <f t="shared" ca="1" si="51"/>
        <v>0.98134805800704816</v>
      </c>
      <c r="E607" s="23">
        <f t="shared" ca="1" si="51"/>
        <v>0.96345135487401456</v>
      </c>
      <c r="F607" s="23">
        <f t="shared" ca="1" si="51"/>
        <v>0.94173039203433673</v>
      </c>
      <c r="G607" s="23">
        <f t="shared" ca="1" si="51"/>
        <v>0.91730920969542862</v>
      </c>
      <c r="H607" s="23">
        <f t="shared" ca="1" si="51"/>
        <v>0.89109146663196015</v>
      </c>
      <c r="I607" s="23">
        <f t="shared" ca="1" si="51"/>
        <v>0.86378295759397228</v>
      </c>
      <c r="J607" s="23">
        <f t="shared" ca="1" si="51"/>
        <v>0.83592725359702824</v>
      </c>
      <c r="K607" s="23">
        <f t="shared" ca="1" si="51"/>
        <v>0.80793040144379646</v>
      </c>
      <c r="L607" s="23">
        <f t="shared" ca="1" si="51"/>
        <v>0.78009474544777002</v>
      </c>
      <c r="M607" s="24">
        <f ca="1">C607*'Balance y flujos'!D$12</f>
        <v>7526.8541946083797</v>
      </c>
      <c r="N607" s="24">
        <f ca="1">D607*'Balance y flujos'!E$12</f>
        <v>7430.6266841520892</v>
      </c>
      <c r="O607" s="24">
        <f ca="1">E607*'Balance y flujos'!F$12</f>
        <v>7295.1154159800853</v>
      </c>
      <c r="P607" s="24">
        <f ca="1">F607*'Balance y flujos'!G$12</f>
        <v>7130.6474020424384</v>
      </c>
      <c r="Q607" s="24">
        <f ca="1">G607*'Balance y flujos'!H$12</f>
        <v>-910363.47598192457</v>
      </c>
      <c r="R607" s="24">
        <f ca="1">H607*'Balance y flujos'!I$12</f>
        <v>22583.628224166689</v>
      </c>
      <c r="S607" s="24">
        <f ca="1">I607*'Balance y flujos'!J$12</f>
        <v>21891.527313582013</v>
      </c>
      <c r="T607" s="24">
        <f ca="1">J607*'Balance y flujos'!K$12</f>
        <v>21185.55841303003</v>
      </c>
      <c r="U607" s="24">
        <f ca="1">K607*'Balance y flujos'!L$12</f>
        <v>20476.012284319666</v>
      </c>
      <c r="V607" s="24">
        <f ca="1">L607*'Balance y flujos'!M$12</f>
        <v>799865.29692371038</v>
      </c>
      <c r="W607" s="18">
        <f t="shared" ca="1" si="53"/>
        <v>5021.7908736671088</v>
      </c>
      <c r="X607" s="18">
        <f ca="1">'Metrics and Escenarios'!$N$13-W607</f>
        <v>-2113.7441178603331</v>
      </c>
    </row>
    <row r="608" spans="1:24" x14ac:dyDescent="0.25">
      <c r="A608">
        <v>603</v>
      </c>
      <c r="B608" s="18">
        <f t="shared" ca="1" si="52"/>
        <v>-205.01897542083708</v>
      </c>
      <c r="C608" s="23">
        <f t="shared" ca="1" si="54"/>
        <v>1.0141299029803685</v>
      </c>
      <c r="D608" s="23">
        <f t="shared" ca="1" si="51"/>
        <v>1.02138150418872</v>
      </c>
      <c r="E608" s="23">
        <f t="shared" ca="1" si="51"/>
        <v>1.0230036291810169</v>
      </c>
      <c r="F608" s="23">
        <f t="shared" ca="1" si="51"/>
        <v>1.0201321384927979</v>
      </c>
      <c r="G608" s="23">
        <f t="shared" ca="1" si="51"/>
        <v>1.0137434429362202</v>
      </c>
      <c r="H608" s="23">
        <f t="shared" ca="1" si="51"/>
        <v>1.0046552312254928</v>
      </c>
      <c r="I608" s="23">
        <f t="shared" ca="1" si="51"/>
        <v>0.99353199469629716</v>
      </c>
      <c r="J608" s="23">
        <f t="shared" ca="1" si="51"/>
        <v>0.9809077630696329</v>
      </c>
      <c r="K608" s="23">
        <f t="shared" ca="1" si="51"/>
        <v>0.9671995776687704</v>
      </c>
      <c r="L608" s="23">
        <f t="shared" ca="1" si="51"/>
        <v>0.95273465198918594</v>
      </c>
      <c r="M608" s="24">
        <f ca="1">C608*'Balance y flujos'!D$12</f>
        <v>7678.8461105085034</v>
      </c>
      <c r="N608" s="24">
        <f ca="1">D608*'Balance y flujos'!E$12</f>
        <v>7733.7541943447677</v>
      </c>
      <c r="O608" s="24">
        <f ca="1">E608*'Balance y flujos'!F$12</f>
        <v>7746.0366920319493</v>
      </c>
      <c r="P608" s="24">
        <f ca="1">F608*'Balance y flujos'!G$12</f>
        <v>7724.294176563476</v>
      </c>
      <c r="Q608" s="24">
        <f ca="1">G608*'Balance y flujos'!H$12</f>
        <v>-1006067.5230457139</v>
      </c>
      <c r="R608" s="24">
        <f ca="1">H608*'Balance y flujos'!I$12</f>
        <v>25461.763561957319</v>
      </c>
      <c r="S608" s="24">
        <f ca="1">I608*'Balance y flujos'!J$12</f>
        <v>25179.858675835705</v>
      </c>
      <c r="T608" s="24">
        <f ca="1">J608*'Balance y flujos'!K$12</f>
        <v>24859.912896588212</v>
      </c>
      <c r="U608" s="24">
        <f ca="1">K608*'Balance y flujos'!L$12</f>
        <v>24512.49562876144</v>
      </c>
      <c r="V608" s="24">
        <f ca="1">L608*'Balance y flujos'!M$12</f>
        <v>976880.55168916727</v>
      </c>
      <c r="W608" s="18">
        <f t="shared" ca="1" si="53"/>
        <v>101709.99058004469</v>
      </c>
      <c r="X608" s="18">
        <f ca="1">'Metrics and Escenarios'!$N$13-W608</f>
        <v>-98801.943824237911</v>
      </c>
    </row>
    <row r="609" spans="1:24" x14ac:dyDescent="0.25">
      <c r="A609">
        <v>604</v>
      </c>
      <c r="B609" s="18">
        <f t="shared" ca="1" si="52"/>
        <v>293.85515310455156</v>
      </c>
      <c r="C609" s="23">
        <f t="shared" ca="1" si="54"/>
        <v>0.96477881956173228</v>
      </c>
      <c r="D609" s="23">
        <f t="shared" ca="1" si="51"/>
        <v>0.9243923290375412</v>
      </c>
      <c r="E609" s="23">
        <f t="shared" ca="1" si="51"/>
        <v>0.88080483522280528</v>
      </c>
      <c r="F609" s="23">
        <f t="shared" ca="1" si="51"/>
        <v>0.8355897759426727</v>
      </c>
      <c r="G609" s="23">
        <f t="shared" ca="1" si="51"/>
        <v>0.78994875243304397</v>
      </c>
      <c r="H609" s="23">
        <f t="shared" ca="1" si="51"/>
        <v>0.74476983997324764</v>
      </c>
      <c r="I609" s="23">
        <f t="shared" ca="1" si="51"/>
        <v>0.70068216051126353</v>
      </c>
      <c r="J609" s="23">
        <f t="shared" ca="1" si="51"/>
        <v>0.65811463202112697</v>
      </c>
      <c r="K609" s="23">
        <f t="shared" ref="D609:L638" ca="1" si="55">EXP(-(K$4+($B609/10000))*K$3)</f>
        <v>0.61733890197437158</v>
      </c>
      <c r="L609" s="23">
        <f t="shared" ca="1" si="55"/>
        <v>0.57851374260199051</v>
      </c>
      <c r="M609" s="24">
        <f ca="1">C609*'Balance y flujos'!D$12</f>
        <v>7305.1667881210333</v>
      </c>
      <c r="N609" s="24">
        <f ca="1">D609*'Balance y flujos'!E$12</f>
        <v>6999.3660768242116</v>
      </c>
      <c r="O609" s="24">
        <f ca="1">E609*'Balance y flujos'!F$12</f>
        <v>6669.3278279150109</v>
      </c>
      <c r="P609" s="24">
        <f ca="1">F609*'Balance y flujos'!G$12</f>
        <v>6326.965886836957</v>
      </c>
      <c r="Q609" s="24">
        <f ca="1">G609*'Balance y flujos'!H$12</f>
        <v>-783967.3738273104</v>
      </c>
      <c r="R609" s="24">
        <f ca="1">H609*'Balance y flujos'!I$12</f>
        <v>18875.284758477886</v>
      </c>
      <c r="S609" s="24">
        <f ca="1">I609*'Balance y flujos'!J$12</f>
        <v>17757.936203902504</v>
      </c>
      <c r="T609" s="24">
        <f ca="1">J609*'Balance y flujos'!K$12</f>
        <v>16679.11402476484</v>
      </c>
      <c r="U609" s="24">
        <f ca="1">K609*'Balance y flujos'!L$12</f>
        <v>15645.702795471536</v>
      </c>
      <c r="V609" s="24">
        <f ca="1">L609*'Balance y flujos'!M$12</f>
        <v>593175.46900688566</v>
      </c>
      <c r="W609" s="18">
        <f t="shared" ca="1" si="53"/>
        <v>-94533.040458110743</v>
      </c>
      <c r="X609" s="18">
        <f ca="1">'Metrics and Escenarios'!$N$13-W609</f>
        <v>97441.087213917519</v>
      </c>
    </row>
    <row r="610" spans="1:24" x14ac:dyDescent="0.25">
      <c r="A610">
        <v>605</v>
      </c>
      <c r="B610" s="18">
        <f t="shared" ca="1" si="52"/>
        <v>56.50130068892021</v>
      </c>
      <c r="C610" s="23">
        <f t="shared" ca="1" si="54"/>
        <v>0.98795214247376251</v>
      </c>
      <c r="D610" s="23">
        <f t="shared" ca="1" si="55"/>
        <v>0.96933217066575039</v>
      </c>
      <c r="E610" s="23">
        <f t="shared" ca="1" si="55"/>
        <v>0.94581049890091706</v>
      </c>
      <c r="F610" s="23">
        <f t="shared" ca="1" si="55"/>
        <v>0.91880998205441977</v>
      </c>
      <c r="G610" s="23">
        <f t="shared" ca="1" si="55"/>
        <v>0.88948709533515269</v>
      </c>
      <c r="H610" s="23">
        <f t="shared" ca="1" si="55"/>
        <v>0.85875832899436033</v>
      </c>
      <c r="I610" s="23">
        <f t="shared" ca="1" si="55"/>
        <v>0.82732869624434624</v>
      </c>
      <c r="J610" s="23">
        <f t="shared" ca="1" si="55"/>
        <v>0.7957318131190908</v>
      </c>
      <c r="K610" s="23">
        <f t="shared" ca="1" si="55"/>
        <v>0.76435826626156045</v>
      </c>
      <c r="L610" s="23">
        <f t="shared" ca="1" si="55"/>
        <v>0.73349160643322331</v>
      </c>
      <c r="M610" s="24">
        <f ca="1">C610*'Balance y flujos'!D$12</f>
        <v>7480.6318641311673</v>
      </c>
      <c r="N610" s="24">
        <f ca="1">D610*'Balance y flujos'!E$12</f>
        <v>7339.6441093321655</v>
      </c>
      <c r="O610" s="24">
        <f ca="1">E610*'Balance y flujos'!F$12</f>
        <v>7161.5413857922758</v>
      </c>
      <c r="P610" s="24">
        <f ca="1">F610*'Balance y flujos'!G$12</f>
        <v>6957.0973464644476</v>
      </c>
      <c r="Q610" s="24">
        <f ca="1">G610*'Balance y flujos'!H$12</f>
        <v>-882752.02667946194</v>
      </c>
      <c r="R610" s="24">
        <f ca="1">H610*'Balance y flujos'!I$12</f>
        <v>21764.184219738854</v>
      </c>
      <c r="S610" s="24">
        <f ca="1">I610*'Balance y flujos'!J$12</f>
        <v>20967.638446574612</v>
      </c>
      <c r="T610" s="24">
        <f ca="1">J610*'Balance y flujos'!K$12</f>
        <v>20166.853916294811</v>
      </c>
      <c r="U610" s="24">
        <f ca="1">K610*'Balance y flujos'!L$12</f>
        <v>19371.729571785094</v>
      </c>
      <c r="V610" s="24">
        <f ca="1">L610*'Balance y flujos'!M$12</f>
        <v>752081.05809506529</v>
      </c>
      <c r="W610" s="18">
        <f t="shared" ca="1" si="53"/>
        <v>-19461.647724283393</v>
      </c>
      <c r="X610" s="18">
        <f ca="1">'Metrics and Escenarios'!$N$13-W610</f>
        <v>22369.694480090169</v>
      </c>
    </row>
    <row r="611" spans="1:24" x14ac:dyDescent="0.25">
      <c r="A611">
        <v>606</v>
      </c>
      <c r="B611" s="18">
        <f t="shared" ca="1" si="52"/>
        <v>-300.95881492636209</v>
      </c>
      <c r="C611" s="23">
        <f t="shared" ca="1" si="54"/>
        <v>1.0239062711647473</v>
      </c>
      <c r="D611" s="23">
        <f t="shared" ca="1" si="55"/>
        <v>1.041168973260884</v>
      </c>
      <c r="E611" s="23">
        <f t="shared" ca="1" si="55"/>
        <v>1.0528754935331561</v>
      </c>
      <c r="F611" s="23">
        <f t="shared" ca="1" si="55"/>
        <v>1.0600415465875492</v>
      </c>
      <c r="G611" s="23">
        <f t="shared" ca="1" si="55"/>
        <v>1.0635578797911338</v>
      </c>
      <c r="H611" s="23">
        <f t="shared" ca="1" si="55"/>
        <v>1.0641840261276956</v>
      </c>
      <c r="I611" s="23">
        <f t="shared" ca="1" si="55"/>
        <v>1.0625470191633604</v>
      </c>
      <c r="J611" s="23">
        <f t="shared" ca="1" si="55"/>
        <v>1.05915881718969</v>
      </c>
      <c r="K611" s="23">
        <f t="shared" ca="1" si="55"/>
        <v>1.0544248361085378</v>
      </c>
      <c r="L611" s="23">
        <f t="shared" ca="1" si="55"/>
        <v>1.0486682134622307</v>
      </c>
      <c r="M611" s="24">
        <f ca="1">C611*'Balance y flujos'!D$12</f>
        <v>7752.8713676150082</v>
      </c>
      <c r="N611" s="24">
        <f ca="1">D611*'Balance y flujos'!E$12</f>
        <v>7883.5820709067857</v>
      </c>
      <c r="O611" s="24">
        <f ca="1">E611*'Balance y flujos'!F$12</f>
        <v>7972.2221626703222</v>
      </c>
      <c r="P611" s="24">
        <f ca="1">F611*'Balance y flujos'!G$12</f>
        <v>8026.4824881598952</v>
      </c>
      <c r="Q611" s="24">
        <f ca="1">G611*'Balance y flujos'!H$12</f>
        <v>-1055504.7721325059</v>
      </c>
      <c r="R611" s="24">
        <f ca="1">H611*'Balance y flujos'!I$12</f>
        <v>26970.448386182296</v>
      </c>
      <c r="S611" s="24">
        <f ca="1">I611*'Balance y flujos'!J$12</f>
        <v>26928.960437899445</v>
      </c>
      <c r="T611" s="24">
        <f ca="1">J611*'Balance y flujos'!K$12</f>
        <v>26843.090584369173</v>
      </c>
      <c r="U611" s="24">
        <f ca="1">K611*'Balance y flujos'!L$12</f>
        <v>26723.113597987442</v>
      </c>
      <c r="V611" s="24">
        <f ca="1">L611*'Balance y flujos'!M$12</f>
        <v>1075245.4324685412</v>
      </c>
      <c r="W611" s="18">
        <f t="shared" ca="1" si="53"/>
        <v>158841.43143182562</v>
      </c>
      <c r="X611" s="18">
        <f ca="1">'Metrics and Escenarios'!$N$13-W611</f>
        <v>-155933.38467601885</v>
      </c>
    </row>
    <row r="612" spans="1:24" x14ac:dyDescent="0.25">
      <c r="A612">
        <v>607</v>
      </c>
      <c r="B612" s="18">
        <f t="shared" ca="1" si="52"/>
        <v>-159.52825408494218</v>
      </c>
      <c r="C612" s="23">
        <f t="shared" ca="1" si="54"/>
        <v>1.0095270302366204</v>
      </c>
      <c r="D612" s="23">
        <f t="shared" ca="1" si="55"/>
        <v>1.0121309730554344</v>
      </c>
      <c r="E612" s="23">
        <f t="shared" ca="1" si="55"/>
        <v>1.0091373108106749</v>
      </c>
      <c r="F612" s="23">
        <f t="shared" ca="1" si="55"/>
        <v>1.0017373854214444</v>
      </c>
      <c r="G612" s="23">
        <f t="shared" ca="1" si="55"/>
        <v>0.99094573658886576</v>
      </c>
      <c r="H612" s="23">
        <f t="shared" ca="1" si="55"/>
        <v>0.97760458193495137</v>
      </c>
      <c r="I612" s="23">
        <f t="shared" ca="1" si="55"/>
        <v>0.96239287432071352</v>
      </c>
      <c r="J612" s="23">
        <f t="shared" ca="1" si="55"/>
        <v>0.94585175984070569</v>
      </c>
      <c r="K612" s="23">
        <f t="shared" ca="1" si="55"/>
        <v>0.92840050044899014</v>
      </c>
      <c r="L612" s="23">
        <f t="shared" ca="1" si="55"/>
        <v>0.91036508295786589</v>
      </c>
      <c r="M612" s="24">
        <f ca="1">C612*'Balance y flujos'!D$12</f>
        <v>7643.9938185470664</v>
      </c>
      <c r="N612" s="24">
        <f ca="1">D612*'Balance y flujos'!E$12</f>
        <v>7663.7104999381518</v>
      </c>
      <c r="O612" s="24">
        <f ca="1">E612*'Balance y flujos'!F$12</f>
        <v>7641.0429189736333</v>
      </c>
      <c r="P612" s="24">
        <f ca="1">F612*'Balance y flujos'!G$12</f>
        <v>7585.0117457224032</v>
      </c>
      <c r="Q612" s="24">
        <f ca="1">G612*'Balance y flujos'!H$12</f>
        <v>-983442.43765963812</v>
      </c>
      <c r="R612" s="24">
        <f ca="1">H612*'Balance y flujos'!I$12</f>
        <v>24776.197792700299</v>
      </c>
      <c r="S612" s="24">
        <f ca="1">I612*'Balance y flujos'!J$12</f>
        <v>24390.675585072022</v>
      </c>
      <c r="T612" s="24">
        <f ca="1">J612*'Balance y flujos'!K$12</f>
        <v>23971.46117912354</v>
      </c>
      <c r="U612" s="24">
        <f ca="1">K612*'Balance y flujos'!L$12</f>
        <v>23529.180258585024</v>
      </c>
      <c r="V612" s="24">
        <f ca="1">L612*'Balance y flujos'!M$12</f>
        <v>933437.17752015684</v>
      </c>
      <c r="W612" s="18">
        <f t="shared" ca="1" si="53"/>
        <v>77196.013659180724</v>
      </c>
      <c r="X612" s="18">
        <f ca="1">'Metrics and Escenarios'!$N$13-W612</f>
        <v>-74287.966903373948</v>
      </c>
    </row>
    <row r="613" spans="1:24" x14ac:dyDescent="0.25">
      <c r="A613">
        <v>608</v>
      </c>
      <c r="B613" s="18">
        <f t="shared" ca="1" si="52"/>
        <v>-38.875021704839909</v>
      </c>
      <c r="C613" s="23">
        <f t="shared" ca="1" si="54"/>
        <v>0.99741994511774013</v>
      </c>
      <c r="D613" s="23">
        <f t="shared" ca="1" si="55"/>
        <v>0.98799991825755296</v>
      </c>
      <c r="E613" s="23">
        <f t="shared" ca="1" si="55"/>
        <v>0.97326376275402138</v>
      </c>
      <c r="F613" s="23">
        <f t="shared" ca="1" si="55"/>
        <v>0.95454030058289419</v>
      </c>
      <c r="G613" s="23">
        <f t="shared" ca="1" si="55"/>
        <v>0.93293278870570873</v>
      </c>
      <c r="H613" s="23">
        <f t="shared" ca="1" si="55"/>
        <v>0.90933479336469503</v>
      </c>
      <c r="I613" s="23">
        <f t="shared" ca="1" si="55"/>
        <v>0.88444957104633082</v>
      </c>
      <c r="J613" s="23">
        <f t="shared" ca="1" si="55"/>
        <v>0.85882336207636878</v>
      </c>
      <c r="K613" s="23">
        <f t="shared" ca="1" si="55"/>
        <v>0.83286811500057834</v>
      </c>
      <c r="L613" s="23">
        <f t="shared" ca="1" si="55"/>
        <v>0.80689413537908139</v>
      </c>
      <c r="M613" s="24">
        <f ca="1">C613*'Balance y flujos'!D$12</f>
        <v>7552.3207072410205</v>
      </c>
      <c r="N613" s="24">
        <f ca="1">D613*'Balance y flujos'!E$12</f>
        <v>7480.9936155108062</v>
      </c>
      <c r="O613" s="24">
        <f ca="1">E613*'Balance y flujos'!F$12</f>
        <v>7369.4135604906432</v>
      </c>
      <c r="P613" s="24">
        <f ca="1">F613*'Balance y flujos'!G$12</f>
        <v>7227.6421915116971</v>
      </c>
      <c r="Q613" s="24">
        <f ca="1">G613*'Balance y flujos'!H$12</f>
        <v>-925868.75549372553</v>
      </c>
      <c r="R613" s="24">
        <f ca="1">H613*'Balance y flujos'!I$12</f>
        <v>23045.983127038013</v>
      </c>
      <c r="S613" s="24">
        <f ca="1">I613*'Balance y flujos'!J$12</f>
        <v>22415.297467755641</v>
      </c>
      <c r="T613" s="24">
        <f ca="1">J613*'Balance y flujos'!K$12</f>
        <v>21765.832404017736</v>
      </c>
      <c r="U613" s="24">
        <f ca="1">K613*'Balance y flujos'!L$12</f>
        <v>21108.028270126128</v>
      </c>
      <c r="V613" s="24">
        <f ca="1">L613*'Balance y flujos'!M$12</f>
        <v>827343.88476175384</v>
      </c>
      <c r="W613" s="18">
        <f t="shared" ca="1" si="53"/>
        <v>19440.640611719806</v>
      </c>
      <c r="X613" s="18">
        <f ca="1">'Metrics and Escenarios'!$N$13-W613</f>
        <v>-16532.59385591303</v>
      </c>
    </row>
    <row r="614" spans="1:24" x14ac:dyDescent="0.25">
      <c r="A614">
        <v>609</v>
      </c>
      <c r="B614" s="18">
        <f t="shared" ca="1" si="52"/>
        <v>123.79607550920559</v>
      </c>
      <c r="C614" s="23">
        <f t="shared" ca="1" si="54"/>
        <v>0.98132606081695084</v>
      </c>
      <c r="D614" s="23">
        <f t="shared" ca="1" si="55"/>
        <v>0.95637337418087576</v>
      </c>
      <c r="E614" s="23">
        <f t="shared" ca="1" si="55"/>
        <v>0.92690752031414381</v>
      </c>
      <c r="F614" s="23">
        <f t="shared" ca="1" si="55"/>
        <v>0.8944074438152767</v>
      </c>
      <c r="G614" s="23">
        <f t="shared" ca="1" si="55"/>
        <v>0.86005609323867549</v>
      </c>
      <c r="H614" s="23">
        <f t="shared" ca="1" si="55"/>
        <v>0.82477504594554019</v>
      </c>
      <c r="I614" s="23">
        <f t="shared" ca="1" si="55"/>
        <v>0.78925994651211961</v>
      </c>
      <c r="J614" s="23">
        <f t="shared" ca="1" si="55"/>
        <v>0.75402565379229292</v>
      </c>
      <c r="K614" s="23">
        <f t="shared" ca="1" si="55"/>
        <v>0.71943869436415331</v>
      </c>
      <c r="L614" s="23">
        <f t="shared" ca="1" si="55"/>
        <v>0.68575565726019072</v>
      </c>
      <c r="M614" s="24">
        <f ca="1">C614*'Balance y flujos'!D$12</f>
        <v>7430.4601245849917</v>
      </c>
      <c r="N614" s="24">
        <f ca="1">D614*'Balance y flujos'!E$12</f>
        <v>7241.5219617726561</v>
      </c>
      <c r="O614" s="24">
        <f ca="1">E614*'Balance y flujos'!F$12</f>
        <v>7018.4107442723998</v>
      </c>
      <c r="P614" s="24">
        <f ca="1">F614*'Balance y flujos'!G$12</f>
        <v>6772.3248283743205</v>
      </c>
      <c r="Q614" s="24">
        <f ca="1">G614*'Balance y flujos'!H$12</f>
        <v>-853543.87190788146</v>
      </c>
      <c r="R614" s="24">
        <f ca="1">H614*'Balance y flujos'!I$12</f>
        <v>20902.919289089303</v>
      </c>
      <c r="S614" s="24">
        <f ca="1">I614*'Balance y flujos'!J$12</f>
        <v>20002.832337319684</v>
      </c>
      <c r="T614" s="24">
        <f ca="1">J614*'Balance y flujos'!K$12</f>
        <v>19109.862089794377</v>
      </c>
      <c r="U614" s="24">
        <f ca="1">K614*'Balance y flujos'!L$12</f>
        <v>18233.297716350484</v>
      </c>
      <c r="V614" s="24">
        <f ca="1">L614*'Balance y flujos'!M$12</f>
        <v>703135.29941378301</v>
      </c>
      <c r="W614" s="18">
        <f t="shared" ca="1" si="53"/>
        <v>-43696.943402540172</v>
      </c>
      <c r="X614" s="18">
        <f ca="1">'Metrics and Escenarios'!$N$13-W614</f>
        <v>46604.990158346947</v>
      </c>
    </row>
    <row r="615" spans="1:24" x14ac:dyDescent="0.25">
      <c r="A615">
        <v>610</v>
      </c>
      <c r="B615" s="18">
        <f t="shared" ca="1" si="52"/>
        <v>123.90222093903267</v>
      </c>
      <c r="C615" s="23">
        <f t="shared" ca="1" si="54"/>
        <v>0.98131564454458042</v>
      </c>
      <c r="D615" s="23">
        <f t="shared" ca="1" si="55"/>
        <v>0.9563530714638051</v>
      </c>
      <c r="E615" s="23">
        <f t="shared" ca="1" si="55"/>
        <v>0.92687800468494252</v>
      </c>
      <c r="F615" s="23">
        <f t="shared" ca="1" si="55"/>
        <v>0.89436946971641207</v>
      </c>
      <c r="G615" s="23">
        <f t="shared" ca="1" si="55"/>
        <v>0.86001044893807355</v>
      </c>
      <c r="H615" s="23">
        <f t="shared" ca="1" si="55"/>
        <v>0.82472251995711854</v>
      </c>
      <c r="I615" s="23">
        <f t="shared" ca="1" si="55"/>
        <v>0.78920130525533461</v>
      </c>
      <c r="J615" s="23">
        <f t="shared" ca="1" si="55"/>
        <v>0.75396162740907657</v>
      </c>
      <c r="K615" s="23">
        <f t="shared" ca="1" si="55"/>
        <v>0.71936996903039885</v>
      </c>
      <c r="L615" s="23">
        <f t="shared" ca="1" si="55"/>
        <v>0.68568287129421157</v>
      </c>
      <c r="M615" s="24">
        <f ca="1">C615*'Balance y flujos'!D$12</f>
        <v>7430.3812540652061</v>
      </c>
      <c r="N615" s="24">
        <f ca="1">D615*'Balance y flujos'!E$12</f>
        <v>7241.3682325121808</v>
      </c>
      <c r="O615" s="24">
        <f ca="1">E615*'Balance y flujos'!F$12</f>
        <v>7018.187256163209</v>
      </c>
      <c r="P615" s="24">
        <f ca="1">F615*'Balance y flujos'!G$12</f>
        <v>6772.0372939465224</v>
      </c>
      <c r="Q615" s="24">
        <f ca="1">G615*'Balance y flujos'!H$12</f>
        <v>-853498.57321937429</v>
      </c>
      <c r="R615" s="24">
        <f ca="1">H615*'Balance y flujos'!I$12</f>
        <v>20901.588081868675</v>
      </c>
      <c r="S615" s="24">
        <f ca="1">I615*'Balance y flujos'!J$12</f>
        <v>20001.346146068365</v>
      </c>
      <c r="T615" s="24">
        <f ca="1">J615*'Balance y flujos'!K$12</f>
        <v>19108.239419070618</v>
      </c>
      <c r="U615" s="24">
        <f ca="1">K615*'Balance y flujos'!L$12</f>
        <v>18231.555956446802</v>
      </c>
      <c r="V615" s="24">
        <f ca="1">L615*'Balance y flujos'!M$12</f>
        <v>703060.66877612076</v>
      </c>
      <c r="W615" s="18">
        <f t="shared" ca="1" si="53"/>
        <v>-43733.200803111773</v>
      </c>
      <c r="X615" s="18">
        <f ca="1">'Metrics and Escenarios'!$N$13-W615</f>
        <v>46641.247558918549</v>
      </c>
    </row>
    <row r="616" spans="1:24" x14ac:dyDescent="0.25">
      <c r="A616">
        <v>611</v>
      </c>
      <c r="B616" s="18">
        <f t="shared" ca="1" si="52"/>
        <v>48.612775776275107</v>
      </c>
      <c r="C616" s="23">
        <f t="shared" ca="1" si="54"/>
        <v>0.98873179845895531</v>
      </c>
      <c r="D616" s="23">
        <f t="shared" ca="1" si="55"/>
        <v>0.9708626979038838</v>
      </c>
      <c r="E616" s="23">
        <f t="shared" ca="1" si="55"/>
        <v>0.94805146444686927</v>
      </c>
      <c r="F616" s="23">
        <f t="shared" ca="1" si="55"/>
        <v>0.9217137831599268</v>
      </c>
      <c r="G616" s="23">
        <f t="shared" ca="1" si="55"/>
        <v>0.89300239396351688</v>
      </c>
      <c r="H616" s="23">
        <f t="shared" ca="1" si="55"/>
        <v>0.86283256518575202</v>
      </c>
      <c r="I616" s="23">
        <f t="shared" ca="1" si="55"/>
        <v>0.83190981512020334</v>
      </c>
      <c r="J616" s="23">
        <f t="shared" ca="1" si="55"/>
        <v>0.80076941227580012</v>
      </c>
      <c r="K616" s="23">
        <f t="shared" ca="1" si="55"/>
        <v>0.76980426910707644</v>
      </c>
      <c r="L616" s="23">
        <f t="shared" ca="1" si="55"/>
        <v>0.73930065553390201</v>
      </c>
      <c r="M616" s="24">
        <f ca="1">C616*'Balance y flujos'!D$12</f>
        <v>7486.5353073802407</v>
      </c>
      <c r="N616" s="24">
        <f ca="1">D616*'Balance y flujos'!E$12</f>
        <v>7351.2330419679438</v>
      </c>
      <c r="O616" s="24">
        <f ca="1">E616*'Balance y flujos'!F$12</f>
        <v>7178.5096553559151</v>
      </c>
      <c r="P616" s="24">
        <f ca="1">F616*'Balance y flujos'!G$12</f>
        <v>6979.0845117764884</v>
      </c>
      <c r="Q616" s="24">
        <f ca="1">G616*'Balance y flujos'!H$12</f>
        <v>-886240.70797101327</v>
      </c>
      <c r="R616" s="24">
        <f ca="1">H616*'Balance y flujos'!I$12</f>
        <v>21867.440775198425</v>
      </c>
      <c r="S616" s="24">
        <f ca="1">I616*'Balance y flujos'!J$12</f>
        <v>21083.741326488958</v>
      </c>
      <c r="T616" s="24">
        <f ca="1">J616*'Balance y flujos'!K$12</f>
        <v>20294.525733114584</v>
      </c>
      <c r="U616" s="24">
        <f ca="1">K616*'Balance y flujos'!L$12</f>
        <v>19509.75188282321</v>
      </c>
      <c r="V616" s="24">
        <f ca="1">L616*'Balance y flujos'!M$12</f>
        <v>758037.33047207212</v>
      </c>
      <c r="W616" s="18">
        <f t="shared" ca="1" si="53"/>
        <v>-16452.555264835479</v>
      </c>
      <c r="X616" s="18">
        <f ca="1">'Metrics and Escenarios'!$N$13-W616</f>
        <v>19360.602020642255</v>
      </c>
    </row>
    <row r="617" spans="1:24" x14ac:dyDescent="0.25">
      <c r="A617">
        <v>612</v>
      </c>
      <c r="B617" s="18">
        <f t="shared" ca="1" si="52"/>
        <v>38.119202589311705</v>
      </c>
      <c r="C617" s="23">
        <f t="shared" ca="1" si="54"/>
        <v>0.98976987596975596</v>
      </c>
      <c r="D617" s="23">
        <f t="shared" ca="1" si="55"/>
        <v>0.97290240128787364</v>
      </c>
      <c r="E617" s="23">
        <f t="shared" ca="1" si="55"/>
        <v>0.95104070137279184</v>
      </c>
      <c r="F617" s="23">
        <f t="shared" ca="1" si="55"/>
        <v>0.92559074251552953</v>
      </c>
      <c r="G617" s="23">
        <f t="shared" ca="1" si="55"/>
        <v>0.89770010010608203</v>
      </c>
      <c r="H617" s="23">
        <f t="shared" ca="1" si="55"/>
        <v>0.86828222109454534</v>
      </c>
      <c r="I617" s="23">
        <f t="shared" ca="1" si="55"/>
        <v>0.83804310816946292</v>
      </c>
      <c r="J617" s="23">
        <f t="shared" ca="1" si="55"/>
        <v>0.80752005391838266</v>
      </c>
      <c r="K617" s="23">
        <f t="shared" ca="1" si="55"/>
        <v>0.77710890579008651</v>
      </c>
      <c r="L617" s="23">
        <f t="shared" ca="1" si="55"/>
        <v>0.74709940789603568</v>
      </c>
      <c r="M617" s="24">
        <f ca="1">C617*'Balance y flujos'!D$12</f>
        <v>7494.3954813409846</v>
      </c>
      <c r="N617" s="24">
        <f ca="1">D617*'Balance y flujos'!E$12</f>
        <v>7366.6773833197885</v>
      </c>
      <c r="O617" s="24">
        <f ca="1">E617*'Balance y flujos'!F$12</f>
        <v>7201.1437284411786</v>
      </c>
      <c r="P617" s="24">
        <f ca="1">F617*'Balance y flujos'!G$12</f>
        <v>7008.4402917223097</v>
      </c>
      <c r="Q617" s="24">
        <f ca="1">G617*'Balance y flujos'!H$12</f>
        <v>-890902.84375672846</v>
      </c>
      <c r="R617" s="24">
        <f ca="1">H617*'Balance y flujos'!I$12</f>
        <v>22005.555668677316</v>
      </c>
      <c r="S617" s="24">
        <f ca="1">I617*'Balance y flujos'!J$12</f>
        <v>21239.182170892818</v>
      </c>
      <c r="T617" s="24">
        <f ca="1">J617*'Balance y flujos'!K$12</f>
        <v>20465.612525929344</v>
      </c>
      <c r="U617" s="24">
        <f ca="1">K617*'Balance y flujos'!L$12</f>
        <v>19694.87900539035</v>
      </c>
      <c r="V617" s="24">
        <f ca="1">L617*'Balance y flujos'!M$12</f>
        <v>766033.73271702253</v>
      </c>
      <c r="W617" s="18">
        <f t="shared" ca="1" si="53"/>
        <v>-12393.224783991813</v>
      </c>
      <c r="X617" s="18">
        <f ca="1">'Metrics and Escenarios'!$N$13-W617</f>
        <v>15301.271539798588</v>
      </c>
    </row>
    <row r="618" spans="1:24" x14ac:dyDescent="0.25">
      <c r="A618">
        <v>613</v>
      </c>
      <c r="B618" s="18">
        <f t="shared" ca="1" si="52"/>
        <v>-88.314958445800102</v>
      </c>
      <c r="C618" s="23">
        <f t="shared" ca="1" si="54"/>
        <v>1.0023633931352651</v>
      </c>
      <c r="D618" s="23">
        <f t="shared" ca="1" si="55"/>
        <v>0.99781770804772596</v>
      </c>
      <c r="E618" s="23">
        <f t="shared" ca="1" si="55"/>
        <v>0.98780677666000971</v>
      </c>
      <c r="F618" s="23">
        <f t="shared" ca="1" si="55"/>
        <v>0.97360515714013118</v>
      </c>
      <c r="G618" s="23">
        <f t="shared" ca="1" si="55"/>
        <v>0.95628226791298598</v>
      </c>
      <c r="H618" s="23">
        <f t="shared" ca="1" si="55"/>
        <v>0.93671333657642741</v>
      </c>
      <c r="I618" s="23">
        <f t="shared" ca="1" si="55"/>
        <v>0.91559438330092602</v>
      </c>
      <c r="J618" s="23">
        <f t="shared" ca="1" si="55"/>
        <v>0.8934721979210164</v>
      </c>
      <c r="K618" s="23">
        <f t="shared" ca="1" si="55"/>
        <v>0.87076422653715069</v>
      </c>
      <c r="L618" s="23">
        <f t="shared" ca="1" si="55"/>
        <v>0.84778953360192222</v>
      </c>
      <c r="M618" s="24">
        <f ca="1">C618*'Balance y flujos'!D$12</f>
        <v>7589.7517863072371</v>
      </c>
      <c r="N618" s="24">
        <f ca="1">D618*'Balance y flujos'!E$12</f>
        <v>7555.3325110729056</v>
      </c>
      <c r="O618" s="24">
        <f ca="1">E618*'Balance y flujos'!F$12</f>
        <v>7479.5311750475939</v>
      </c>
      <c r="P618" s="24">
        <f ca="1">F618*'Balance y flujos'!G$12</f>
        <v>7371.9985497964753</v>
      </c>
      <c r="Q618" s="24">
        <f ca="1">G618*'Balance y flujos'!H$12</f>
        <v>-949041.43579480122</v>
      </c>
      <c r="R618" s="24">
        <f ca="1">H618*'Balance y flujos'!I$12</f>
        <v>23739.858968482265</v>
      </c>
      <c r="S618" s="24">
        <f ca="1">I618*'Balance y flujos'!J$12</f>
        <v>23204.624812262413</v>
      </c>
      <c r="T618" s="24">
        <f ca="1">J618*'Balance y flujos'!K$12</f>
        <v>22643.964959896977</v>
      </c>
      <c r="U618" s="24">
        <f ca="1">K618*'Balance y flujos'!L$12</f>
        <v>22068.45907451737</v>
      </c>
      <c r="V618" s="24">
        <f ca="1">L618*'Balance y flujos'!M$12</f>
        <v>869275.72705810226</v>
      </c>
      <c r="W618" s="18">
        <f t="shared" ca="1" si="53"/>
        <v>41887.813100684201</v>
      </c>
      <c r="X618" s="18">
        <f ca="1">'Metrics and Escenarios'!$N$13-W618</f>
        <v>-38979.766344877426</v>
      </c>
    </row>
    <row r="619" spans="1:24" x14ac:dyDescent="0.25">
      <c r="A619">
        <v>614</v>
      </c>
      <c r="B619" s="18">
        <f t="shared" ca="1" si="52"/>
        <v>84.562228514715557</v>
      </c>
      <c r="C619" s="23">
        <f t="shared" ca="1" si="54"/>
        <v>0.985183743106542</v>
      </c>
      <c r="D619" s="23">
        <f t="shared" ca="1" si="55"/>
        <v>0.96390733547921936</v>
      </c>
      <c r="E619" s="23">
        <f t="shared" ca="1" si="55"/>
        <v>0.93788182258271802</v>
      </c>
      <c r="F619" s="23">
        <f t="shared" ca="1" si="55"/>
        <v>0.90855458070298645</v>
      </c>
      <c r="G619" s="23">
        <f t="shared" ca="1" si="55"/>
        <v>0.87709432023152789</v>
      </c>
      <c r="H619" s="23">
        <f t="shared" ca="1" si="55"/>
        <v>0.84442083143133662</v>
      </c>
      <c r="I619" s="23">
        <f t="shared" ca="1" si="55"/>
        <v>0.81123633438380172</v>
      </c>
      <c r="J619" s="23">
        <f t="shared" ca="1" si="55"/>
        <v>0.77806764571776643</v>
      </c>
      <c r="K619" s="23">
        <f t="shared" ca="1" si="55"/>
        <v>0.74529624162358887</v>
      </c>
      <c r="L619" s="23">
        <f t="shared" ca="1" si="55"/>
        <v>0.71319525048225696</v>
      </c>
      <c r="M619" s="24">
        <f ca="1">C619*'Balance y flujos'!D$12</f>
        <v>7459.6699413529896</v>
      </c>
      <c r="N619" s="24">
        <f ca="1">D619*'Balance y flujos'!E$12</f>
        <v>7298.5680356952271</v>
      </c>
      <c r="O619" s="24">
        <f ca="1">E619*'Balance y flujos'!F$12</f>
        <v>7101.5065863759901</v>
      </c>
      <c r="P619" s="24">
        <f ca="1">F619*'Balance y flujos'!G$12</f>
        <v>6879.4449189522275</v>
      </c>
      <c r="Q619" s="24">
        <f ca="1">G619*'Balance y flujos'!H$12</f>
        <v>-870453.08789071476</v>
      </c>
      <c r="R619" s="24">
        <f ca="1">H619*'Balance y flujos'!I$12</f>
        <v>21400.817801415877</v>
      </c>
      <c r="S619" s="24">
        <f ca="1">I619*'Balance y flujos'!J$12</f>
        <v>20559.797129362898</v>
      </c>
      <c r="T619" s="24">
        <f ca="1">J619*'Balance y flujos'!K$12</f>
        <v>19719.177101490659</v>
      </c>
      <c r="U619" s="24">
        <f ca="1">K619*'Balance y flujos'!L$12</f>
        <v>18888.625767356389</v>
      </c>
      <c r="V619" s="24">
        <f ca="1">L619*'Balance y flujos'!M$12</f>
        <v>731270.31571547058</v>
      </c>
      <c r="W619" s="18">
        <f t="shared" ca="1" si="53"/>
        <v>-29875.164893241832</v>
      </c>
      <c r="X619" s="18">
        <f ca="1">'Metrics and Escenarios'!$N$13-W619</f>
        <v>32783.211649048608</v>
      </c>
    </row>
    <row r="620" spans="1:24" x14ac:dyDescent="0.25">
      <c r="A620">
        <v>615</v>
      </c>
      <c r="B620" s="18">
        <f t="shared" ca="1" si="52"/>
        <v>-146.51200372430918</v>
      </c>
      <c r="C620" s="23">
        <f t="shared" ca="1" si="54"/>
        <v>1.0082138593929062</v>
      </c>
      <c r="D620" s="23">
        <f t="shared" ca="1" si="55"/>
        <v>1.0094995696134916</v>
      </c>
      <c r="E620" s="23">
        <f t="shared" ca="1" si="55"/>
        <v>1.0052044393283059</v>
      </c>
      <c r="F620" s="23">
        <f t="shared" ca="1" si="55"/>
        <v>0.99653539341694486</v>
      </c>
      <c r="G620" s="23">
        <f t="shared" ca="1" si="55"/>
        <v>0.98451747833238545</v>
      </c>
      <c r="H620" s="23">
        <f t="shared" ca="1" si="55"/>
        <v>0.96999947000625175</v>
      </c>
      <c r="I620" s="23">
        <f t="shared" ca="1" si="55"/>
        <v>0.95366397821374804</v>
      </c>
      <c r="J620" s="23">
        <f t="shared" ca="1" si="55"/>
        <v>0.9360537072885059</v>
      </c>
      <c r="K620" s="23">
        <f t="shared" ca="1" si="55"/>
        <v>0.91758809174432832</v>
      </c>
      <c r="L620" s="23">
        <f t="shared" ca="1" si="55"/>
        <v>0.89859232789609877</v>
      </c>
      <c r="M620" s="24">
        <f ca="1">C620*'Balance y flujos'!D$12</f>
        <v>7634.0506773419274</v>
      </c>
      <c r="N620" s="24">
        <f ca="1">D620*'Balance y flujos'!E$12</f>
        <v>7643.7858906489892</v>
      </c>
      <c r="O620" s="24">
        <f ca="1">E620*'Balance y flujos'!F$12</f>
        <v>7611.2637804266224</v>
      </c>
      <c r="P620" s="24">
        <f ca="1">F620*'Balance y flujos'!G$12</f>
        <v>7545.623008684619</v>
      </c>
      <c r="Q620" s="24">
        <f ca="1">G620*'Balance y flujos'!H$12</f>
        <v>-977062.85325230192</v>
      </c>
      <c r="R620" s="24">
        <f ca="1">H620*'Balance y flujos'!I$12</f>
        <v>24583.455490891381</v>
      </c>
      <c r="S620" s="24">
        <f ca="1">I620*'Balance y flujos'!J$12</f>
        <v>24169.452341590437</v>
      </c>
      <c r="T620" s="24">
        <f ca="1">J620*'Balance y flujos'!K$12</f>
        <v>23723.141467347959</v>
      </c>
      <c r="U620" s="24">
        <f ca="1">K620*'Balance y flujos'!L$12</f>
        <v>23255.152925210637</v>
      </c>
      <c r="V620" s="24">
        <f ca="1">L620*'Balance y flujos'!M$12</f>
        <v>921366.05631591717</v>
      </c>
      <c r="W620" s="18">
        <f t="shared" ca="1" si="53"/>
        <v>70469.128645757795</v>
      </c>
      <c r="X620" s="18">
        <f ca="1">'Metrics and Escenarios'!$N$13-W620</f>
        <v>-67561.08188995102</v>
      </c>
    </row>
    <row r="621" spans="1:24" x14ac:dyDescent="0.25">
      <c r="A621">
        <v>616</v>
      </c>
      <c r="B621" s="18">
        <f t="shared" ca="1" si="52"/>
        <v>131.27234717911981</v>
      </c>
      <c r="C621" s="23">
        <f t="shared" ca="1" si="54"/>
        <v>0.98059266898019859</v>
      </c>
      <c r="D621" s="23">
        <f t="shared" ca="1" si="55"/>
        <v>0.95494442133842738</v>
      </c>
      <c r="E621" s="23">
        <f t="shared" ca="1" si="55"/>
        <v>0.92483090625388442</v>
      </c>
      <c r="F621" s="23">
        <f t="shared" ca="1" si="55"/>
        <v>0.89173670602450927</v>
      </c>
      <c r="G621" s="23">
        <f t="shared" ca="1" si="55"/>
        <v>0.856847088321399</v>
      </c>
      <c r="H621" s="23">
        <f t="shared" ca="1" si="55"/>
        <v>0.82108358625613831</v>
      </c>
      <c r="I621" s="23">
        <f t="shared" ca="1" si="55"/>
        <v>0.78514023071008199</v>
      </c>
      <c r="J621" s="23">
        <f t="shared" ca="1" si="55"/>
        <v>0.74952927315441198</v>
      </c>
      <c r="K621" s="23">
        <f t="shared" ca="1" si="55"/>
        <v>0.71461409685154864</v>
      </c>
      <c r="L621" s="23">
        <f t="shared" ca="1" si="55"/>
        <v>0.68064787902761026</v>
      </c>
      <c r="M621" s="24">
        <f ca="1">C621*'Balance y flujos'!D$12</f>
        <v>7424.9069868295883</v>
      </c>
      <c r="N621" s="24">
        <f ca="1">D621*'Balance y flujos'!E$12</f>
        <v>7230.7021358863594</v>
      </c>
      <c r="O621" s="24">
        <f ca="1">E621*'Balance y flujos'!F$12</f>
        <v>7002.6869205760595</v>
      </c>
      <c r="P621" s="24">
        <f ca="1">F621*'Balance y flujos'!G$12</f>
        <v>6752.1023850398406</v>
      </c>
      <c r="Q621" s="24">
        <f ca="1">G621*'Balance y flujos'!H$12</f>
        <v>-850359.16511538683</v>
      </c>
      <c r="R621" s="24">
        <f ca="1">H621*'Balance y flujos'!I$12</f>
        <v>20809.363738001997</v>
      </c>
      <c r="S621" s="24">
        <f ca="1">I621*'Balance y flujos'!J$12</f>
        <v>19898.423156504501</v>
      </c>
      <c r="T621" s="24">
        <f ca="1">J621*'Balance y flujos'!K$12</f>
        <v>18995.906797343814</v>
      </c>
      <c r="U621" s="24">
        <f ca="1">K621*'Balance y flujos'!L$12</f>
        <v>18111.024166848631</v>
      </c>
      <c r="V621" s="24">
        <f ca="1">L621*'Balance y flujos'!M$12</f>
        <v>697898.07076115522</v>
      </c>
      <c r="W621" s="18">
        <f t="shared" ca="1" si="53"/>
        <v>-46235.978067200747</v>
      </c>
      <c r="X621" s="18">
        <f ca="1">'Metrics and Escenarios'!$N$13-W621</f>
        <v>49144.024823007523</v>
      </c>
    </row>
    <row r="622" spans="1:24" x14ac:dyDescent="0.25">
      <c r="A622">
        <v>617</v>
      </c>
      <c r="B622" s="18">
        <f t="shared" ca="1" si="52"/>
        <v>10.588751216018387</v>
      </c>
      <c r="C622" s="23">
        <f t="shared" ca="1" si="54"/>
        <v>0.99249851141872769</v>
      </c>
      <c r="D622" s="23">
        <f t="shared" ca="1" si="55"/>
        <v>0.97827406459828659</v>
      </c>
      <c r="E622" s="23">
        <f t="shared" ca="1" si="55"/>
        <v>0.95892800161324343</v>
      </c>
      <c r="F622" s="23">
        <f t="shared" ca="1" si="55"/>
        <v>0.93583984378984308</v>
      </c>
      <c r="G622" s="23">
        <f t="shared" ca="1" si="55"/>
        <v>0.91014258492105182</v>
      </c>
      <c r="H622" s="23">
        <f t="shared" ca="1" si="55"/>
        <v>0.88274385373264619</v>
      </c>
      <c r="I622" s="23">
        <f t="shared" ca="1" si="55"/>
        <v>0.85434992392500142</v>
      </c>
      <c r="J622" s="23">
        <f t="shared" ca="1" si="55"/>
        <v>0.82550246585534304</v>
      </c>
      <c r="K622" s="23">
        <f t="shared" ca="1" si="55"/>
        <v>0.79660417254302673</v>
      </c>
      <c r="L622" s="23">
        <f t="shared" ca="1" si="55"/>
        <v>0.76795313090525774</v>
      </c>
      <c r="M622" s="24">
        <f ca="1">C622*'Balance y flujos'!D$12</f>
        <v>7515.0563174358031</v>
      </c>
      <c r="N622" s="24">
        <f ca="1">D622*'Balance y flujos'!E$12</f>
        <v>7407.3508471402556</v>
      </c>
      <c r="O622" s="24">
        <f ca="1">E622*'Balance y flujos'!F$12</f>
        <v>7260.8652341337065</v>
      </c>
      <c r="P622" s="24">
        <f ca="1">F622*'Balance y flujos'!G$12</f>
        <v>7086.0450159545608</v>
      </c>
      <c r="Q622" s="24">
        <f ca="1">G622*'Balance y flujos'!H$12</f>
        <v>-903251.11586201913</v>
      </c>
      <c r="R622" s="24">
        <f ca="1">H622*'Balance y flujos'!I$12</f>
        <v>22372.068139330608</v>
      </c>
      <c r="S622" s="24">
        <f ca="1">I622*'Balance y flujos'!J$12</f>
        <v>21652.458560952971</v>
      </c>
      <c r="T622" s="24">
        <f ca="1">J622*'Balance y flujos'!K$12</f>
        <v>20921.354860992979</v>
      </c>
      <c r="U622" s="24">
        <f ca="1">K622*'Balance y flujos'!L$12</f>
        <v>20188.962803705079</v>
      </c>
      <c r="V622" s="24">
        <f ca="1">L622*'Balance y flujos'!M$12</f>
        <v>787415.96794431133</v>
      </c>
      <c r="W622" s="18">
        <f t="shared" ca="1" si="53"/>
        <v>-1430.9861380618531</v>
      </c>
      <c r="X622" s="18">
        <f ca="1">'Metrics and Escenarios'!$N$13-W622</f>
        <v>4339.0328938686289</v>
      </c>
    </row>
    <row r="623" spans="1:24" x14ac:dyDescent="0.25">
      <c r="A623">
        <v>618</v>
      </c>
      <c r="B623" s="18">
        <f t="shared" ca="1" si="52"/>
        <v>20.249464459691747</v>
      </c>
      <c r="C623" s="23">
        <f t="shared" ca="1" si="54"/>
        <v>0.99154015006461615</v>
      </c>
      <c r="D623" s="23">
        <f t="shared" ca="1" si="55"/>
        <v>0.97638572441468596</v>
      </c>
      <c r="E623" s="23">
        <f t="shared" ca="1" si="55"/>
        <v>0.95615284651893107</v>
      </c>
      <c r="F623" s="23">
        <f t="shared" ca="1" si="55"/>
        <v>0.93223046995729097</v>
      </c>
      <c r="G623" s="23">
        <f t="shared" ca="1" si="55"/>
        <v>0.90575687246417635</v>
      </c>
      <c r="H623" s="23">
        <f t="shared" ca="1" si="55"/>
        <v>0.87764189344699628</v>
      </c>
      <c r="I623" s="23">
        <f t="shared" ca="1" si="55"/>
        <v>0.84859187453367013</v>
      </c>
      <c r="J623" s="23">
        <f t="shared" ca="1" si="55"/>
        <v>0.81914710234367816</v>
      </c>
      <c r="K623" s="23">
        <f t="shared" ca="1" si="55"/>
        <v>0.78970800779682548</v>
      </c>
      <c r="L623" s="23">
        <f t="shared" ca="1" si="55"/>
        <v>0.76056987709472135</v>
      </c>
      <c r="M623" s="24">
        <f ca="1">C623*'Balance y flujos'!D$12</f>
        <v>7507.7997427752462</v>
      </c>
      <c r="N623" s="24">
        <f ca="1">D623*'Balance y flujos'!E$12</f>
        <v>7393.0526062230465</v>
      </c>
      <c r="O623" s="24">
        <f ca="1">E623*'Balance y flujos'!F$12</f>
        <v>7239.8521579593507</v>
      </c>
      <c r="P623" s="24">
        <f ca="1">F623*'Balance y flujos'!G$12</f>
        <v>7058.7153551941274</v>
      </c>
      <c r="Q623" s="24">
        <f ca="1">G623*'Balance y flujos'!H$12</f>
        <v>-898898.61139057262</v>
      </c>
      <c r="R623" s="24">
        <f ca="1">H623*'Balance y flujos'!I$12</f>
        <v>22242.765168064281</v>
      </c>
      <c r="S623" s="24">
        <f ca="1">I623*'Balance y flujos'!J$12</f>
        <v>21506.527810160671</v>
      </c>
      <c r="T623" s="24">
        <f ca="1">J623*'Balance y flujos'!K$12</f>
        <v>20760.285911113613</v>
      </c>
      <c r="U623" s="24">
        <f ca="1">K623*'Balance y flujos'!L$12</f>
        <v>20014.187905018793</v>
      </c>
      <c r="V623" s="24">
        <f ca="1">L623*'Balance y flujos'!M$12</f>
        <v>779845.59455583536</v>
      </c>
      <c r="W623" s="18">
        <f t="shared" ca="1" si="53"/>
        <v>-5329.8301782282069</v>
      </c>
      <c r="X623" s="18">
        <f ca="1">'Metrics and Escenarios'!$N$13-W623</f>
        <v>8237.8769340349827</v>
      </c>
    </row>
    <row r="624" spans="1:24" x14ac:dyDescent="0.25">
      <c r="A624">
        <v>619</v>
      </c>
      <c r="B624" s="18">
        <f t="shared" ca="1" si="52"/>
        <v>-174.88066756583558</v>
      </c>
      <c r="C624" s="23">
        <f t="shared" ca="1" si="54"/>
        <v>1.0110780881949597</v>
      </c>
      <c r="D624" s="23">
        <f t="shared" ca="1" si="55"/>
        <v>1.0152434796980043</v>
      </c>
      <c r="E624" s="23">
        <f t="shared" ca="1" si="55"/>
        <v>1.0137958384985446</v>
      </c>
      <c r="F624" s="23">
        <f t="shared" ca="1" si="55"/>
        <v>1.0079079472491386</v>
      </c>
      <c r="G624" s="23">
        <f t="shared" ca="1" si="55"/>
        <v>0.99858171109573723</v>
      </c>
      <c r="H624" s="23">
        <f t="shared" ca="1" si="55"/>
        <v>0.98665133868906152</v>
      </c>
      <c r="I624" s="23">
        <f t="shared" ca="1" si="55"/>
        <v>0.97279118529034647</v>
      </c>
      <c r="J624" s="23">
        <f t="shared" ca="1" si="55"/>
        <v>0.95754027754038074</v>
      </c>
      <c r="K624" s="23">
        <f t="shared" ca="1" si="55"/>
        <v>0.9413174019968743</v>
      </c>
      <c r="L624" s="23">
        <f t="shared" ca="1" si="55"/>
        <v>0.92444922024875609</v>
      </c>
      <c r="M624" s="24">
        <f ca="1">C624*'Balance y flujos'!D$12</f>
        <v>7655.7382068503448</v>
      </c>
      <c r="N624" s="24">
        <f ca="1">D624*'Balance y flujos'!E$12</f>
        <v>7687.2779536302187</v>
      </c>
      <c r="O624" s="24">
        <f ca="1">E624*'Balance y flujos'!F$12</f>
        <v>7676.3166221861757</v>
      </c>
      <c r="P624" s="24">
        <f ca="1">F624*'Balance y flujos'!G$12</f>
        <v>7631.7343544838559</v>
      </c>
      <c r="Q624" s="24">
        <f ca="1">G624*'Balance y flujos'!H$12</f>
        <v>-991020.5936632097</v>
      </c>
      <c r="R624" s="24">
        <f ca="1">H624*'Balance y flujos'!I$12</f>
        <v>25005.476827254981</v>
      </c>
      <c r="S624" s="24">
        <f ca="1">I624*'Balance y flujos'!J$12</f>
        <v>24654.208115559664</v>
      </c>
      <c r="T624" s="24">
        <f ca="1">J624*'Balance y flujos'!K$12</f>
        <v>24267.692428221653</v>
      </c>
      <c r="U624" s="24">
        <f ca="1">K624*'Balance y flujos'!L$12</f>
        <v>23856.543400629409</v>
      </c>
      <c r="V624" s="24">
        <f ca="1">L624*'Balance y flujos'!M$12</f>
        <v>947878.26012176555</v>
      </c>
      <c r="W624" s="18">
        <f t="shared" ca="1" si="53"/>
        <v>85292.654367372161</v>
      </c>
      <c r="X624" s="18">
        <f ca="1">'Metrics and Escenarios'!$N$13-W624</f>
        <v>-82384.607611565385</v>
      </c>
    </row>
    <row r="625" spans="1:24" x14ac:dyDescent="0.25">
      <c r="A625">
        <v>620</v>
      </c>
      <c r="B625" s="18">
        <f t="shared" ca="1" si="52"/>
        <v>-88.815408977711428</v>
      </c>
      <c r="C625" s="23">
        <f t="shared" ca="1" si="54"/>
        <v>1.0024135577198254</v>
      </c>
      <c r="D625" s="23">
        <f t="shared" ca="1" si="55"/>
        <v>0.99791758472652492</v>
      </c>
      <c r="E625" s="23">
        <f t="shared" ca="1" si="55"/>
        <v>0.98795509232147039</v>
      </c>
      <c r="F625" s="23">
        <f t="shared" ca="1" si="55"/>
        <v>0.97380007313614803</v>
      </c>
      <c r="G625" s="23">
        <f t="shared" ca="1" si="55"/>
        <v>0.95652158383800001</v>
      </c>
      <c r="H625" s="23">
        <f t="shared" ca="1" si="55"/>
        <v>0.93699464602127502</v>
      </c>
      <c r="I625" s="23">
        <f t="shared" ca="1" si="55"/>
        <v>0.91591518627604862</v>
      </c>
      <c r="J625" s="23">
        <f t="shared" ca="1" si="55"/>
        <v>0.89382998044657747</v>
      </c>
      <c r="K625" s="23">
        <f t="shared" ca="1" si="55"/>
        <v>0.8711565118525525</v>
      </c>
      <c r="L625" s="23">
        <f t="shared" ca="1" si="55"/>
        <v>0.84821391650743039</v>
      </c>
      <c r="M625" s="24">
        <f ca="1">C625*'Balance y flujos'!D$12</f>
        <v>7590.1316253435416</v>
      </c>
      <c r="N625" s="24">
        <f ca="1">D625*'Balance y flujos'!E$12</f>
        <v>7556.0887629537274</v>
      </c>
      <c r="O625" s="24">
        <f ca="1">E625*'Balance y flujos'!F$12</f>
        <v>7480.6541999547453</v>
      </c>
      <c r="P625" s="24">
        <f ca="1">F625*'Balance y flujos'!G$12</f>
        <v>7373.4744257503262</v>
      </c>
      <c r="Q625" s="24">
        <f ca="1">G625*'Balance y flujos'!H$12</f>
        <v>-949278.93965396995</v>
      </c>
      <c r="R625" s="24">
        <f ca="1">H625*'Balance y flujos'!I$12</f>
        <v>23746.98841383808</v>
      </c>
      <c r="S625" s="24">
        <f ca="1">I625*'Balance y flujos'!J$12</f>
        <v>23212.755173055517</v>
      </c>
      <c r="T625" s="24">
        <f ca="1">J625*'Balance y flujos'!K$12</f>
        <v>22653.032522369449</v>
      </c>
      <c r="U625" s="24">
        <f ca="1">K625*'Balance y flujos'!L$12</f>
        <v>22078.401068187581</v>
      </c>
      <c r="V625" s="24">
        <f ca="1">L625*'Balance y flujos'!M$12</f>
        <v>869710.86543161969</v>
      </c>
      <c r="W625" s="18">
        <f t="shared" ca="1" si="53"/>
        <v>42123.451969102724</v>
      </c>
      <c r="X625" s="18">
        <f ca="1">'Metrics and Escenarios'!$N$13-W625</f>
        <v>-39215.405213295948</v>
      </c>
    </row>
    <row r="626" spans="1:24" x14ac:dyDescent="0.25">
      <c r="A626">
        <v>621</v>
      </c>
      <c r="B626" s="18">
        <f t="shared" ca="1" si="52"/>
        <v>23.57727358892182</v>
      </c>
      <c r="C626" s="23">
        <f t="shared" ca="1" si="54"/>
        <v>0.99121023932532104</v>
      </c>
      <c r="D626" s="23">
        <f t="shared" ca="1" si="55"/>
        <v>0.97573609555727936</v>
      </c>
      <c r="E626" s="23">
        <f t="shared" ca="1" si="55"/>
        <v>0.95519875460206849</v>
      </c>
      <c r="F626" s="23">
        <f t="shared" ca="1" si="55"/>
        <v>0.93099038146856994</v>
      </c>
      <c r="G626" s="23">
        <f t="shared" ca="1" si="55"/>
        <v>0.90425103260397999</v>
      </c>
      <c r="H626" s="23">
        <f t="shared" ca="1" si="55"/>
        <v>0.87589126693075203</v>
      </c>
      <c r="I626" s="23">
        <f t="shared" ca="1" si="55"/>
        <v>0.84661740890124604</v>
      </c>
      <c r="J626" s="23">
        <f t="shared" ca="1" si="55"/>
        <v>0.81696923048245007</v>
      </c>
      <c r="K626" s="23">
        <f t="shared" ca="1" si="55"/>
        <v>0.7873463484144525</v>
      </c>
      <c r="L626" s="23">
        <f t="shared" ca="1" si="55"/>
        <v>0.75804305244128656</v>
      </c>
      <c r="M626" s="24">
        <f ca="1">C626*'Balance y flujos'!D$12</f>
        <v>7505.3017059953363</v>
      </c>
      <c r="N626" s="24">
        <f ca="1">D626*'Balance y flujos'!E$12</f>
        <v>7388.1337097283167</v>
      </c>
      <c r="O626" s="24">
        <f ca="1">E626*'Balance y flujos'!F$12</f>
        <v>7232.6279108650324</v>
      </c>
      <c r="P626" s="24">
        <f ca="1">F626*'Balance y flujos'!G$12</f>
        <v>7049.3255830946</v>
      </c>
      <c r="Q626" s="24">
        <f ca="1">G626*'Balance y flujos'!H$12</f>
        <v>-897404.17353372858</v>
      </c>
      <c r="R626" s="24">
        <f ca="1">H626*'Balance y flujos'!I$12</f>
        <v>22198.397670582053</v>
      </c>
      <c r="S626" s="24">
        <f ca="1">I626*'Balance y flujos'!J$12</f>
        <v>21456.487382826541</v>
      </c>
      <c r="T626" s="24">
        <f ca="1">J626*'Balance y flujos'!K$12</f>
        <v>20705.090400578931</v>
      </c>
      <c r="U626" s="24">
        <f ca="1">K626*'Balance y flujos'!L$12</f>
        <v>19954.33452354134</v>
      </c>
      <c r="V626" s="24">
        <f ca="1">L626*'Balance y flujos'!M$12</f>
        <v>777254.73060823407</v>
      </c>
      <c r="W626" s="18">
        <f t="shared" ca="1" si="53"/>
        <v>-6659.7440382823115</v>
      </c>
      <c r="X626" s="18">
        <f ca="1">'Metrics and Escenarios'!$N$13-W626</f>
        <v>9567.7907940890873</v>
      </c>
    </row>
    <row r="627" spans="1:24" x14ac:dyDescent="0.25">
      <c r="A627">
        <v>622</v>
      </c>
      <c r="B627" s="18">
        <f t="shared" ca="1" si="52"/>
        <v>-54.157540852648786</v>
      </c>
      <c r="C627" s="23">
        <f t="shared" ca="1" si="54"/>
        <v>0.99894541941631354</v>
      </c>
      <c r="D627" s="23">
        <f t="shared" ca="1" si="55"/>
        <v>0.99102436355104007</v>
      </c>
      <c r="E627" s="23">
        <f t="shared" ca="1" si="55"/>
        <v>0.97773618402644535</v>
      </c>
      <c r="F627" s="23">
        <f t="shared" ca="1" si="55"/>
        <v>0.96039328419151326</v>
      </c>
      <c r="G627" s="23">
        <f t="shared" ca="1" si="55"/>
        <v>0.94008887625084026</v>
      </c>
      <c r="H627" s="23">
        <f t="shared" ca="1" si="55"/>
        <v>0.91771129472099533</v>
      </c>
      <c r="I627" s="23">
        <f t="shared" ca="1" si="55"/>
        <v>0.89396199340323956</v>
      </c>
      <c r="J627" s="23">
        <f t="shared" ca="1" si="55"/>
        <v>0.86938779854449633</v>
      </c>
      <c r="K627" s="23">
        <f t="shared" ca="1" si="55"/>
        <v>0.84440274900059642</v>
      </c>
      <c r="L627" s="23">
        <f t="shared" ca="1" si="55"/>
        <v>0.81932021954052714</v>
      </c>
      <c r="M627" s="24">
        <f ca="1">C627*'Balance y flujos'!D$12</f>
        <v>7563.8713797434839</v>
      </c>
      <c r="N627" s="24">
        <f ca="1">D627*'Balance y flujos'!E$12</f>
        <v>7503.8942813033118</v>
      </c>
      <c r="O627" s="24">
        <f ca="1">E627*'Balance y flujos'!F$12</f>
        <v>7403.2780926293563</v>
      </c>
      <c r="P627" s="24">
        <f ca="1">F627*'Balance y flujos'!G$12</f>
        <v>7271.9601435667846</v>
      </c>
      <c r="Q627" s="24">
        <f ca="1">G627*'Balance y flujos'!H$12</f>
        <v>-932970.65817077376</v>
      </c>
      <c r="R627" s="24">
        <f ca="1">H627*'Balance y flujos'!I$12</f>
        <v>23258.275354641675</v>
      </c>
      <c r="S627" s="24">
        <f ca="1">I627*'Balance y flujos'!J$12</f>
        <v>22656.378230016388</v>
      </c>
      <c r="T627" s="24">
        <f ca="1">J627*'Balance y flujos'!K$12</f>
        <v>22033.575182989451</v>
      </c>
      <c r="U627" s="24">
        <f ca="1">K627*'Balance y flujos'!L$12</f>
        <v>21400.359524226027</v>
      </c>
      <c r="V627" s="24">
        <f ca="1">L627*'Balance y flujos'!M$12</f>
        <v>840084.89289620647</v>
      </c>
      <c r="W627" s="18">
        <f t="shared" ca="1" si="53"/>
        <v>26205.826914549223</v>
      </c>
      <c r="X627" s="18">
        <f ca="1">'Metrics and Escenarios'!$N$13-W627</f>
        <v>-23297.780158742447</v>
      </c>
    </row>
    <row r="628" spans="1:24" x14ac:dyDescent="0.25">
      <c r="A628">
        <v>623</v>
      </c>
      <c r="B628" s="18">
        <f t="shared" ca="1" si="52"/>
        <v>-120.33662469331301</v>
      </c>
      <c r="C628" s="23">
        <f t="shared" ca="1" si="54"/>
        <v>1.0055782722809075</v>
      </c>
      <c r="D628" s="23">
        <f t="shared" ca="1" si="55"/>
        <v>1.0042285719145865</v>
      </c>
      <c r="E628" s="23">
        <f t="shared" ca="1" si="55"/>
        <v>0.99734186843616679</v>
      </c>
      <c r="F628" s="23">
        <f t="shared" ca="1" si="55"/>
        <v>0.98615594875993218</v>
      </c>
      <c r="G628" s="23">
        <f t="shared" ca="1" si="55"/>
        <v>0.97171637043826009</v>
      </c>
      <c r="H628" s="23">
        <f t="shared" ca="1" si="55"/>
        <v>0.95488441113381528</v>
      </c>
      <c r="I628" s="23">
        <f t="shared" ca="1" si="55"/>
        <v>0.93634932749493693</v>
      </c>
      <c r="J628" s="23">
        <f t="shared" ca="1" si="55"/>
        <v>0.91665626182194149</v>
      </c>
      <c r="K628" s="23">
        <f t="shared" ca="1" si="55"/>
        <v>0.89622432735673341</v>
      </c>
      <c r="L628" s="23">
        <f t="shared" ca="1" si="55"/>
        <v>0.8753765001769056</v>
      </c>
      <c r="M628" s="24">
        <f ca="1">C628*'Balance y flujos'!D$12</f>
        <v>7614.0943899034037</v>
      </c>
      <c r="N628" s="24">
        <f ca="1">D628*'Balance y flujos'!E$12</f>
        <v>7603.874652394612</v>
      </c>
      <c r="O628" s="24">
        <f ca="1">E628*'Balance y flujos'!F$12</f>
        <v>7551.7295218111667</v>
      </c>
      <c r="P628" s="24">
        <f ca="1">F628*'Balance y flujos'!G$12</f>
        <v>7467.0313430612032</v>
      </c>
      <c r="Q628" s="24">
        <f ca="1">G628*'Balance y flujos'!H$12</f>
        <v>-964358.6735103532</v>
      </c>
      <c r="R628" s="24">
        <f ca="1">H628*'Balance y flujos'!I$12</f>
        <v>24200.382727944048</v>
      </c>
      <c r="S628" s="24">
        <f ca="1">I628*'Balance y flujos'!J$12</f>
        <v>23730.633601531248</v>
      </c>
      <c r="T628" s="24">
        <f ca="1">J628*'Balance y flujos'!K$12</f>
        <v>23231.536830428719</v>
      </c>
      <c r="U628" s="24">
        <f ca="1">K628*'Balance y flujos'!L$12</f>
        <v>22713.714329438058</v>
      </c>
      <c r="V628" s="24">
        <f ca="1">L628*'Balance y flujos'!M$12</f>
        <v>897561.85171089403</v>
      </c>
      <c r="W628" s="18">
        <f t="shared" ca="1" si="53"/>
        <v>57316.17559705337</v>
      </c>
      <c r="X628" s="18">
        <f ca="1">'Metrics and Escenarios'!$N$13-W628</f>
        <v>-54408.128841246595</v>
      </c>
    </row>
    <row r="629" spans="1:24" x14ac:dyDescent="0.25">
      <c r="A629">
        <v>624</v>
      </c>
      <c r="B629" s="18">
        <f t="shared" ca="1" si="52"/>
        <v>-205.19630473061864</v>
      </c>
      <c r="C629" s="23">
        <f t="shared" ca="1" si="54"/>
        <v>1.0141478866353919</v>
      </c>
      <c r="D629" s="23">
        <f t="shared" ca="1" si="55"/>
        <v>1.0214177290065205</v>
      </c>
      <c r="E629" s="23">
        <f t="shared" ca="1" si="55"/>
        <v>1.0230580531868898</v>
      </c>
      <c r="F629" s="23">
        <f t="shared" ca="1" si="55"/>
        <v>1.0202045007903608</v>
      </c>
      <c r="G629" s="23">
        <f t="shared" ca="1" si="55"/>
        <v>1.0138333301335856</v>
      </c>
      <c r="H629" s="23">
        <f t="shared" ca="1" si="55"/>
        <v>1.0047621298035003</v>
      </c>
      <c r="I629" s="23">
        <f t="shared" ca="1" si="55"/>
        <v>0.9936553299909815</v>
      </c>
      <c r="J629" s="23">
        <f t="shared" ca="1" si="55"/>
        <v>0.98104692789786829</v>
      </c>
      <c r="K629" s="23">
        <f t="shared" ca="1" si="55"/>
        <v>0.96735395153737402</v>
      </c>
      <c r="L629" s="23">
        <f t="shared" ca="1" si="55"/>
        <v>0.95290361474801</v>
      </c>
      <c r="M629" s="24">
        <f ca="1">C629*'Balance y flujos'!D$12</f>
        <v>7678.9822801639129</v>
      </c>
      <c r="N629" s="24">
        <f ca="1">D629*'Balance y flujos'!E$12</f>
        <v>7734.0284834673485</v>
      </c>
      <c r="O629" s="24">
        <f ca="1">E629*'Balance y flujos'!F$12</f>
        <v>7746.4487827952598</v>
      </c>
      <c r="P629" s="24">
        <f ca="1">F629*'Balance y flujos'!G$12</f>
        <v>7724.8420934975447</v>
      </c>
      <c r="Q629" s="24">
        <f ca="1">G629*'Balance y flujos'!H$12</f>
        <v>-1006156.7296301185</v>
      </c>
      <c r="R629" s="24">
        <f ca="1">H629*'Balance y flujos'!I$12</f>
        <v>25464.472776256654</v>
      </c>
      <c r="S629" s="24">
        <f ca="1">I629*'Balance y flujos'!J$12</f>
        <v>25182.984458705781</v>
      </c>
      <c r="T629" s="24">
        <f ca="1">J629*'Balance y flujos'!K$12</f>
        <v>24863.43985971202</v>
      </c>
      <c r="U629" s="24">
        <f ca="1">K629*'Balance y flujos'!L$12</f>
        <v>24516.408046494769</v>
      </c>
      <c r="V629" s="24">
        <f ca="1">L629*'Balance y flujos'!M$12</f>
        <v>977053.79660338385</v>
      </c>
      <c r="W629" s="18">
        <f t="shared" ca="1" si="53"/>
        <v>101808.67375435866</v>
      </c>
      <c r="X629" s="18">
        <f ca="1">'Metrics and Escenarios'!$N$13-W629</f>
        <v>-98900.626998551888</v>
      </c>
    </row>
    <row r="630" spans="1:24" x14ac:dyDescent="0.25">
      <c r="A630">
        <v>625</v>
      </c>
      <c r="B630" s="18">
        <f t="shared" ca="1" si="52"/>
        <v>-248.50094992850185</v>
      </c>
      <c r="C630" s="23">
        <f t="shared" ca="1" si="54"/>
        <v>1.0185491409360508</v>
      </c>
      <c r="D630" s="23">
        <f t="shared" ca="1" si="55"/>
        <v>1.0303025754506241</v>
      </c>
      <c r="E630" s="23">
        <f t="shared" ca="1" si="55"/>
        <v>1.036435712053412</v>
      </c>
      <c r="F630" s="23">
        <f t="shared" ca="1" si="55"/>
        <v>1.0380302804658745</v>
      </c>
      <c r="G630" s="23">
        <f t="shared" ca="1" si="55"/>
        <v>1.0360245552688536</v>
      </c>
      <c r="H630" s="23">
        <f t="shared" ca="1" si="55"/>
        <v>1.0312107670314568</v>
      </c>
      <c r="I630" s="23">
        <f t="shared" ca="1" si="55"/>
        <v>1.0242374337834332</v>
      </c>
      <c r="J630" s="23">
        <f t="shared" ca="1" si="55"/>
        <v>1.0156296168979677</v>
      </c>
      <c r="K630" s="23">
        <f t="shared" ca="1" si="55"/>
        <v>1.0058001166386681</v>
      </c>
      <c r="L630" s="23">
        <f t="shared" ca="1" si="55"/>
        <v>0.99507529231378067</v>
      </c>
      <c r="M630" s="24">
        <f ca="1">C630*'Balance y flujos'!D$12</f>
        <v>7712.3079462039841</v>
      </c>
      <c r="N630" s="24">
        <f ca="1">D630*'Balance y flujos'!E$12</f>
        <v>7801.3032658786224</v>
      </c>
      <c r="O630" s="24">
        <f ca="1">E630*'Balance y flujos'!F$12</f>
        <v>7847.7424962071327</v>
      </c>
      <c r="P630" s="24">
        <f ca="1">F630*'Balance y flujos'!G$12</f>
        <v>7859.8163394258299</v>
      </c>
      <c r="Q630" s="24">
        <f ca="1">G630*'Balance y flujos'!H$12</f>
        <v>-1028179.9259928234</v>
      </c>
      <c r="R630" s="24">
        <f ca="1">H630*'Balance y flujos'!I$12</f>
        <v>26134.781282800486</v>
      </c>
      <c r="S630" s="24">
        <f ca="1">I630*'Balance y flujos'!J$12</f>
        <v>25958.050642396287</v>
      </c>
      <c r="T630" s="24">
        <f ca="1">J630*'Balance y flujos'!K$12</f>
        <v>25739.896004356924</v>
      </c>
      <c r="U630" s="24">
        <f ca="1">K630*'Balance y flujos'!L$12</f>
        <v>25490.779288735794</v>
      </c>
      <c r="V630" s="24">
        <f ca="1">L630*'Balance y flujos'!M$12</f>
        <v>1020294.2639886042</v>
      </c>
      <c r="W630" s="18">
        <f t="shared" ca="1" si="53"/>
        <v>126659.01526178583</v>
      </c>
      <c r="X630" s="18">
        <f ca="1">'Metrics and Escenarios'!$N$13-W630</f>
        <v>-123750.96850597905</v>
      </c>
    </row>
    <row r="631" spans="1:24" x14ac:dyDescent="0.25">
      <c r="A631">
        <v>626</v>
      </c>
      <c r="B631" s="18">
        <f t="shared" ca="1" si="52"/>
        <v>-40.209901718348014</v>
      </c>
      <c r="C631" s="23">
        <f t="shared" ca="1" si="54"/>
        <v>0.99755309759965294</v>
      </c>
      <c r="D631" s="23">
        <f t="shared" ca="1" si="55"/>
        <v>0.98826372573996546</v>
      </c>
      <c r="E631" s="23">
        <f t="shared" ca="1" si="55"/>
        <v>0.97365359790971684</v>
      </c>
      <c r="F631" s="23">
        <f t="shared" ca="1" si="55"/>
        <v>0.95505011538683449</v>
      </c>
      <c r="G631" s="23">
        <f t="shared" ca="1" si="55"/>
        <v>0.93355567321840194</v>
      </c>
      <c r="H631" s="23">
        <f t="shared" ca="1" si="55"/>
        <v>0.91006339680994908</v>
      </c>
      <c r="I631" s="23">
        <f t="shared" ca="1" si="55"/>
        <v>0.8852764011265436</v>
      </c>
      <c r="J631" s="23">
        <f t="shared" ca="1" si="55"/>
        <v>0.85974099287290151</v>
      </c>
      <c r="K631" s="23">
        <f t="shared" ca="1" si="55"/>
        <v>0.8338693173989794</v>
      </c>
      <c r="L631" s="23">
        <f t="shared" ca="1" si="55"/>
        <v>0.80797196145761241</v>
      </c>
      <c r="M631" s="24">
        <f ca="1">C631*'Balance y flujos'!D$12</f>
        <v>7553.3289187283608</v>
      </c>
      <c r="N631" s="24">
        <f ca="1">D631*'Balance y flujos'!E$12</f>
        <v>7482.9911279145854</v>
      </c>
      <c r="O631" s="24">
        <f ca="1">E631*'Balance y flujos'!F$12</f>
        <v>7372.3653363531384</v>
      </c>
      <c r="P631" s="24">
        <f ca="1">F631*'Balance y flujos'!G$12</f>
        <v>7231.5024360551342</v>
      </c>
      <c r="Q631" s="24">
        <f ca="1">G631*'Balance y flujos'!H$12</f>
        <v>-926486.9236142647</v>
      </c>
      <c r="R631" s="24">
        <f ca="1">H631*'Balance y flujos'!I$12</f>
        <v>23064.448694206618</v>
      </c>
      <c r="S631" s="24">
        <f ca="1">I631*'Balance y flujos'!J$12</f>
        <v>22436.252469386014</v>
      </c>
      <c r="T631" s="24">
        <f ca="1">J631*'Balance y flujos'!K$12</f>
        <v>21789.088639243811</v>
      </c>
      <c r="U631" s="24">
        <f ca="1">K631*'Balance y flujos'!L$12</f>
        <v>21133.402525844336</v>
      </c>
      <c r="V631" s="24">
        <f ca="1">L631*'Balance y flujos'!M$12</f>
        <v>828449.02702987858</v>
      </c>
      <c r="W631" s="18">
        <f t="shared" ca="1" si="53"/>
        <v>20025.483563345857</v>
      </c>
      <c r="X631" s="18">
        <f ca="1">'Metrics and Escenarios'!$N$13-W631</f>
        <v>-17117.436807539081</v>
      </c>
    </row>
    <row r="632" spans="1:24" x14ac:dyDescent="0.25">
      <c r="A632">
        <v>627</v>
      </c>
      <c r="B632" s="18">
        <f t="shared" ca="1" si="52"/>
        <v>-24.794204899094797</v>
      </c>
      <c r="C632" s="23">
        <f t="shared" ca="1" si="54"/>
        <v>0.99601648469052473</v>
      </c>
      <c r="D632" s="23">
        <f t="shared" ca="1" si="55"/>
        <v>0.98522146321485882</v>
      </c>
      <c r="E632" s="23">
        <f t="shared" ca="1" si="55"/>
        <v>0.96916112949471833</v>
      </c>
      <c r="F632" s="23">
        <f t="shared" ca="1" si="55"/>
        <v>0.94917912984575425</v>
      </c>
      <c r="G632" s="23">
        <f t="shared" ca="1" si="55"/>
        <v>0.92638762819780851</v>
      </c>
      <c r="H632" s="23">
        <f t="shared" ca="1" si="55"/>
        <v>0.90168464896858624</v>
      </c>
      <c r="I632" s="23">
        <f t="shared" ca="1" si="55"/>
        <v>0.87577475259418269</v>
      </c>
      <c r="J632" s="23">
        <f t="shared" ca="1" si="55"/>
        <v>0.84920329959331586</v>
      </c>
      <c r="K632" s="23">
        <f t="shared" ca="1" si="55"/>
        <v>0.8223799949328372</v>
      </c>
      <c r="L632" s="23">
        <f t="shared" ca="1" si="55"/>
        <v>0.79561202395674613</v>
      </c>
      <c r="M632" s="24">
        <f ca="1">C632*'Balance y flujos'!D$12</f>
        <v>7541.6939062650272</v>
      </c>
      <c r="N632" s="24">
        <f ca="1">D632*'Balance y flujos'!E$12</f>
        <v>7459.9555526008044</v>
      </c>
      <c r="O632" s="24">
        <f ca="1">E632*'Balance y flujos'!F$12</f>
        <v>7338.3490101273628</v>
      </c>
      <c r="P632" s="24">
        <f ca="1">F632*'Balance y flujos'!G$12</f>
        <v>7187.048175950501</v>
      </c>
      <c r="Q632" s="24">
        <f ca="1">G632*'Balance y flujos'!H$12</f>
        <v>-919373.15400204307</v>
      </c>
      <c r="R632" s="24">
        <f ca="1">H632*'Balance y flujos'!I$12</f>
        <v>22852.099532174376</v>
      </c>
      <c r="S632" s="24">
        <f ca="1">I632*'Balance y flujos'!J$12</f>
        <v>22195.444756590168</v>
      </c>
      <c r="T632" s="24">
        <f ca="1">J632*'Balance y flujos'!K$12</f>
        <v>21522.023633823046</v>
      </c>
      <c r="U632" s="24">
        <f ca="1">K632*'Balance y flujos'!L$12</f>
        <v>20842.219637398961</v>
      </c>
      <c r="V632" s="24">
        <f ca="1">L632*'Balance y flujos'!M$12</f>
        <v>815775.84196257719</v>
      </c>
      <c r="W632" s="18">
        <f t="shared" ca="1" si="53"/>
        <v>13341.522165464354</v>
      </c>
      <c r="X632" s="18">
        <f ca="1">'Metrics and Escenarios'!$N$13-W632</f>
        <v>-10433.475409657578</v>
      </c>
    </row>
    <row r="633" spans="1:24" x14ac:dyDescent="0.25">
      <c r="A633">
        <v>628</v>
      </c>
      <c r="B633" s="18">
        <f t="shared" ca="1" si="52"/>
        <v>22.059903251263833</v>
      </c>
      <c r="C633" s="23">
        <f t="shared" ca="1" si="54"/>
        <v>0.99136065403832707</v>
      </c>
      <c r="D633" s="23">
        <f t="shared" ca="1" si="55"/>
        <v>0.9760322510945254</v>
      </c>
      <c r="E633" s="23">
        <f t="shared" ca="1" si="55"/>
        <v>0.95563367066090776</v>
      </c>
      <c r="F633" s="23">
        <f t="shared" ca="1" si="55"/>
        <v>0.93155561586099223</v>
      </c>
      <c r="G633" s="23">
        <f t="shared" ca="1" si="55"/>
        <v>0.90493733476202942</v>
      </c>
      <c r="H633" s="23">
        <f t="shared" ca="1" si="55"/>
        <v>0.876689060896789</v>
      </c>
      <c r="I633" s="23">
        <f t="shared" ca="1" si="55"/>
        <v>0.84751712914026789</v>
      </c>
      <c r="J633" s="23">
        <f t="shared" ca="1" si="55"/>
        <v>0.81796154854788794</v>
      </c>
      <c r="K633" s="23">
        <f t="shared" ca="1" si="55"/>
        <v>0.78842230932635449</v>
      </c>
      <c r="L633" s="23">
        <f t="shared" ca="1" si="55"/>
        <v>0.75919415758927233</v>
      </c>
      <c r="M633" s="24">
        <f ca="1">C633*'Balance y flujos'!D$12</f>
        <v>7506.4406246196022</v>
      </c>
      <c r="N633" s="24">
        <f ca="1">D633*'Balance y flujos'!E$12</f>
        <v>7390.3761569617573</v>
      </c>
      <c r="O633" s="24">
        <f ca="1">E633*'Balance y flujos'!F$12</f>
        <v>7235.92103285759</v>
      </c>
      <c r="P633" s="24">
        <f ca="1">F633*'Balance y flujos'!G$12</f>
        <v>7053.6054568100108</v>
      </c>
      <c r="Q633" s="24">
        <f ca="1">G633*'Balance y flujos'!H$12</f>
        <v>-898085.27911031304</v>
      </c>
      <c r="R633" s="24">
        <f ca="1">H633*'Balance y flujos'!I$12</f>
        <v>22218.616787253162</v>
      </c>
      <c r="S633" s="24">
        <f ca="1">I633*'Balance y flujos'!J$12</f>
        <v>21479.289696780488</v>
      </c>
      <c r="T633" s="24">
        <f ca="1">J633*'Balance y flujos'!K$12</f>
        <v>20730.239493695797</v>
      </c>
      <c r="U633" s="24">
        <f ca="1">K633*'Balance y flujos'!L$12</f>
        <v>19981.603442757874</v>
      </c>
      <c r="V633" s="24">
        <f ca="1">L633*'Balance y flujos'!M$12</f>
        <v>778435.00911460398</v>
      </c>
      <c r="W633" s="18">
        <f t="shared" ca="1" si="53"/>
        <v>-6054.1773039727705</v>
      </c>
      <c r="X633" s="18">
        <f ca="1">'Metrics and Escenarios'!$N$13-W633</f>
        <v>8962.2240597795462</v>
      </c>
    </row>
    <row r="634" spans="1:24" x14ac:dyDescent="0.25">
      <c r="A634">
        <v>629</v>
      </c>
      <c r="B634" s="18">
        <f t="shared" ca="1" si="52"/>
        <v>-446.70966132522017</v>
      </c>
      <c r="C634" s="23">
        <f t="shared" ca="1" si="54"/>
        <v>1.0389390778238075</v>
      </c>
      <c r="D634" s="23">
        <f t="shared" ca="1" si="55"/>
        <v>1.0719659123419236</v>
      </c>
      <c r="E634" s="23">
        <f t="shared" ca="1" si="55"/>
        <v>1.0999340685443535</v>
      </c>
      <c r="F634" s="23">
        <f t="shared" ca="1" si="55"/>
        <v>1.1236793565593968</v>
      </c>
      <c r="G634" s="23">
        <f t="shared" ca="1" si="55"/>
        <v>1.1439591694171334</v>
      </c>
      <c r="H634" s="23">
        <f t="shared" ca="1" si="55"/>
        <v>1.161437939765209</v>
      </c>
      <c r="I634" s="23">
        <f t="shared" ca="1" si="55"/>
        <v>1.1766771206546813</v>
      </c>
      <c r="J634" s="23">
        <f t="shared" ca="1" si="55"/>
        <v>1.1901456582358152</v>
      </c>
      <c r="K634" s="23">
        <f t="shared" ca="1" si="55"/>
        <v>1.2022216269981993</v>
      </c>
      <c r="L634" s="23">
        <f t="shared" ca="1" si="55"/>
        <v>1.2132125452142026</v>
      </c>
      <c r="M634" s="24">
        <f ca="1">C634*'Balance y flujos'!D$12</f>
        <v>7866.6976226191318</v>
      </c>
      <c r="N634" s="24">
        <f ca="1">D634*'Balance y flujos'!E$12</f>
        <v>8116.7720746558289</v>
      </c>
      <c r="O634" s="24">
        <f ca="1">E634*'Balance y flujos'!F$12</f>
        <v>8328.5429403427261</v>
      </c>
      <c r="P634" s="24">
        <f ca="1">F634*'Balance y flujos'!G$12</f>
        <v>8508.3388540430933</v>
      </c>
      <c r="Q634" s="24">
        <f ca="1">G634*'Balance y flujos'!H$12</f>
        <v>-1135297.2747300291</v>
      </c>
      <c r="R634" s="24">
        <f ca="1">H634*'Balance y flujos'!I$12</f>
        <v>29435.230410452266</v>
      </c>
      <c r="S634" s="24">
        <f ca="1">I634*'Balance y flujos'!J$12</f>
        <v>29821.448894789759</v>
      </c>
      <c r="T634" s="24">
        <f ca="1">J634*'Balance y flujos'!K$12</f>
        <v>30162.792580421945</v>
      </c>
      <c r="U634" s="24">
        <f ca="1">K634*'Balance y flujos'!L$12</f>
        <v>30468.843304941984</v>
      </c>
      <c r="V634" s="24">
        <f ca="1">L634*'Balance y flujos'!M$12</f>
        <v>1243959.9399587298</v>
      </c>
      <c r="W634" s="18">
        <f t="shared" ca="1" si="53"/>
        <v>261371.33191096748</v>
      </c>
      <c r="X634" s="18">
        <f ca="1">'Metrics and Escenarios'!$N$13-W634</f>
        <v>-258463.2851551607</v>
      </c>
    </row>
    <row r="635" spans="1:24" x14ac:dyDescent="0.25">
      <c r="A635">
        <v>630</v>
      </c>
      <c r="B635" s="18">
        <f t="shared" ca="1" si="52"/>
        <v>-171.08319257164331</v>
      </c>
      <c r="C635" s="23">
        <f t="shared" ca="1" si="54"/>
        <v>1.0106942067128799</v>
      </c>
      <c r="D635" s="23">
        <f t="shared" ca="1" si="55"/>
        <v>1.0144727000912495</v>
      </c>
      <c r="E635" s="23">
        <f t="shared" ca="1" si="55"/>
        <v>1.0126415368343709</v>
      </c>
      <c r="F635" s="23">
        <f t="shared" ca="1" si="55"/>
        <v>1.0063781073585878</v>
      </c>
      <c r="G635" s="23">
        <f t="shared" ca="1" si="55"/>
        <v>0.9966874654636656</v>
      </c>
      <c r="H635" s="23">
        <f t="shared" ca="1" si="55"/>
        <v>0.98440582757022665</v>
      </c>
      <c r="I635" s="23">
        <f t="shared" ca="1" si="55"/>
        <v>0.97020871407498921</v>
      </c>
      <c r="J635" s="23">
        <f t="shared" ca="1" si="55"/>
        <v>0.95463570358519012</v>
      </c>
      <c r="K635" s="23">
        <f t="shared" ca="1" si="55"/>
        <v>0.93810572707186912</v>
      </c>
      <c r="L635" s="23">
        <f t="shared" ca="1" si="55"/>
        <v>0.92094530467811742</v>
      </c>
      <c r="M635" s="24">
        <f ca="1">C635*'Balance y flujos'!D$12</f>
        <v>7652.8315113501903</v>
      </c>
      <c r="N635" s="24">
        <f ca="1">D635*'Balance y flujos'!E$12</f>
        <v>7681.4417210450292</v>
      </c>
      <c r="O635" s="24">
        <f ca="1">E635*'Balance y flujos'!F$12</f>
        <v>7667.5764156127916</v>
      </c>
      <c r="P635" s="24">
        <f ca="1">F635*'Balance y flujos'!G$12</f>
        <v>7620.1506263453475</v>
      </c>
      <c r="Q635" s="24">
        <f ca="1">G635*'Balance y flujos'!H$12</f>
        <v>-989140.69098726369</v>
      </c>
      <c r="R635" s="24">
        <f ca="1">H635*'Balance y flujos'!I$12</f>
        <v>24948.56708209417</v>
      </c>
      <c r="S635" s="24">
        <f ca="1">I635*'Balance y flujos'!J$12</f>
        <v>24588.758527036862</v>
      </c>
      <c r="T635" s="24">
        <f ca="1">J635*'Balance y flujos'!K$12</f>
        <v>24194.079537951751</v>
      </c>
      <c r="U635" s="24">
        <f ca="1">K635*'Balance y flujos'!L$12</f>
        <v>23775.147410207304</v>
      </c>
      <c r="V635" s="24">
        <f ca="1">L635*'Balance y flujos'!M$12</f>
        <v>944285.54207737488</v>
      </c>
      <c r="W635" s="18">
        <f t="shared" ca="1" si="53"/>
        <v>83273.403921754565</v>
      </c>
      <c r="X635" s="18">
        <f ca="1">'Metrics and Escenarios'!$N$13-W635</f>
        <v>-80365.357165947789</v>
      </c>
    </row>
    <row r="636" spans="1:24" x14ac:dyDescent="0.25">
      <c r="A636">
        <v>631</v>
      </c>
      <c r="B636" s="18">
        <f t="shared" ca="1" si="52"/>
        <v>69.596079448179538</v>
      </c>
      <c r="C636" s="23">
        <f t="shared" ca="1" si="54"/>
        <v>0.98665928766784372</v>
      </c>
      <c r="D636" s="23">
        <f t="shared" ca="1" si="55"/>
        <v>0.96679685399215243</v>
      </c>
      <c r="E636" s="23">
        <f t="shared" ca="1" si="55"/>
        <v>0.94210223373732438</v>
      </c>
      <c r="F636" s="23">
        <f t="shared" ca="1" si="55"/>
        <v>0.91400991880737559</v>
      </c>
      <c r="G636" s="23">
        <f t="shared" ca="1" si="55"/>
        <v>0.88368230083556143</v>
      </c>
      <c r="H636" s="23">
        <f t="shared" ca="1" si="55"/>
        <v>0.85203761524936683</v>
      </c>
      <c r="I636" s="23">
        <f t="shared" ca="1" si="55"/>
        <v>0.81977976678001185</v>
      </c>
      <c r="J636" s="23">
        <f t="shared" ca="1" si="55"/>
        <v>0.78743937835907374</v>
      </c>
      <c r="K636" s="23">
        <f t="shared" ca="1" si="55"/>
        <v>0.75540294832179566</v>
      </c>
      <c r="L636" s="23">
        <f t="shared" ca="1" si="55"/>
        <v>0.72394930961172188</v>
      </c>
      <c r="M636" s="24">
        <f ca="1">C636*'Balance y flujos'!D$12</f>
        <v>7470.8425530491204</v>
      </c>
      <c r="N636" s="24">
        <f ca="1">D636*'Balance y flujos'!E$12</f>
        <v>7320.4470552656694</v>
      </c>
      <c r="O636" s="24">
        <f ca="1">E636*'Balance y flujos'!F$12</f>
        <v>7133.4629340628635</v>
      </c>
      <c r="P636" s="24">
        <f ca="1">F636*'Balance y flujos'!G$12</f>
        <v>6920.7519563064043</v>
      </c>
      <c r="Q636" s="24">
        <f ca="1">G636*'Balance y flujos'!H$12</f>
        <v>-876991.18525090674</v>
      </c>
      <c r="R636" s="24">
        <f ca="1">H636*'Balance y flujos'!I$12</f>
        <v>21593.855913048123</v>
      </c>
      <c r="S636" s="24">
        <f ca="1">I636*'Balance y flujos'!J$12</f>
        <v>20776.32002091697</v>
      </c>
      <c r="T636" s="24">
        <f ca="1">J636*'Balance y flujos'!K$12</f>
        <v>19956.69225421402</v>
      </c>
      <c r="U636" s="24">
        <f ca="1">K636*'Balance y flujos'!L$12</f>
        <v>19144.767942643615</v>
      </c>
      <c r="V636" s="24">
        <f ca="1">L636*'Balance y flujos'!M$12</f>
        <v>742296.92337937327</v>
      </c>
      <c r="W636" s="18">
        <f t="shared" ca="1" si="53"/>
        <v>-24377.121242026682</v>
      </c>
      <c r="X636" s="18">
        <f ca="1">'Metrics and Escenarios'!$N$13-W636</f>
        <v>27285.167997833458</v>
      </c>
    </row>
    <row r="637" spans="1:24" x14ac:dyDescent="0.25">
      <c r="A637">
        <v>632</v>
      </c>
      <c r="B637" s="18">
        <f t="shared" ca="1" si="52"/>
        <v>36.178646833125768</v>
      </c>
      <c r="C637" s="23">
        <f t="shared" ca="1" si="54"/>
        <v>0.98996196497013522</v>
      </c>
      <c r="D637" s="23">
        <f t="shared" ca="1" si="55"/>
        <v>0.97328006884263296</v>
      </c>
      <c r="E637" s="23">
        <f t="shared" ca="1" si="55"/>
        <v>0.95159452681874845</v>
      </c>
      <c r="F637" s="23">
        <f t="shared" ca="1" si="55"/>
        <v>0.92630948560895521</v>
      </c>
      <c r="G637" s="23">
        <f t="shared" ca="1" si="55"/>
        <v>0.89857154135609285</v>
      </c>
      <c r="H637" s="23">
        <f t="shared" ca="1" si="55"/>
        <v>0.86929377991343681</v>
      </c>
      <c r="I637" s="23">
        <f t="shared" ca="1" si="55"/>
        <v>0.83918227027118975</v>
      </c>
      <c r="J637" s="23">
        <f t="shared" ca="1" si="55"/>
        <v>0.80877465766891299</v>
      </c>
      <c r="K637" s="23">
        <f t="shared" ca="1" si="55"/>
        <v>0.7784673125178756</v>
      </c>
      <c r="L637" s="23">
        <f t="shared" ca="1" si="55"/>
        <v>0.74855060356011704</v>
      </c>
      <c r="M637" s="24">
        <f ca="1">C637*'Balance y flujos'!D$12</f>
        <v>7495.8499516895054</v>
      </c>
      <c r="N637" s="24">
        <f ca="1">D637*'Balance y flujos'!E$12</f>
        <v>7369.5370278538921</v>
      </c>
      <c r="O637" s="24">
        <f ca="1">E637*'Balance y flujos'!F$12</f>
        <v>7205.337215250991</v>
      </c>
      <c r="P637" s="24">
        <f ca="1">F637*'Balance y flujos'!G$12</f>
        <v>7013.8825112951545</v>
      </c>
      <c r="Q637" s="24">
        <f ca="1">G637*'Balance y flujos'!H$12</f>
        <v>-891767.68657863501</v>
      </c>
      <c r="R637" s="24">
        <f ca="1">H637*'Balance y flujos'!I$12</f>
        <v>22031.192395262824</v>
      </c>
      <c r="S637" s="24">
        <f ca="1">I637*'Balance y flujos'!J$12</f>
        <v>21268.052847311363</v>
      </c>
      <c r="T637" s="24">
        <f ca="1">J637*'Balance y flujos'!K$12</f>
        <v>20497.408930374459</v>
      </c>
      <c r="U637" s="24">
        <f ca="1">K637*'Balance y flujos'!L$12</f>
        <v>19729.306169903044</v>
      </c>
      <c r="V637" s="24">
        <f ca="1">L637*'Balance y flujos'!M$12</f>
        <v>767521.7071682266</v>
      </c>
      <c r="W637" s="18">
        <f t="shared" ca="1" si="53"/>
        <v>-11635.412361467257</v>
      </c>
      <c r="X637" s="18">
        <f ca="1">'Metrics and Escenarios'!$N$13-W637</f>
        <v>14543.459117274033</v>
      </c>
    </row>
    <row r="638" spans="1:24" x14ac:dyDescent="0.25">
      <c r="A638">
        <v>633</v>
      </c>
      <c r="B638" s="18">
        <f t="shared" ca="1" si="52"/>
        <v>48.861893491429875</v>
      </c>
      <c r="C638" s="23">
        <f t="shared" ca="1" si="54"/>
        <v>0.98870716770510114</v>
      </c>
      <c r="D638" s="23">
        <f t="shared" ca="1" si="55"/>
        <v>0.97081432728948536</v>
      </c>
      <c r="E638" s="23">
        <f t="shared" ref="D638:L666" ca="1" si="56">EXP(-(E$4+($B638/10000))*E$3)</f>
        <v>0.94798061417000945</v>
      </c>
      <c r="F638" s="23">
        <f t="shared" ca="1" si="56"/>
        <v>0.92162194164319755</v>
      </c>
      <c r="G638" s="23">
        <f t="shared" ca="1" si="56"/>
        <v>0.8928911695326488</v>
      </c>
      <c r="H638" s="23">
        <f t="shared" ca="1" si="56"/>
        <v>0.86270360669742518</v>
      </c>
      <c r="I638" s="23">
        <f t="shared" ca="1" si="56"/>
        <v>0.83176475733768285</v>
      </c>
      <c r="J638" s="23">
        <f t="shared" ca="1" si="56"/>
        <v>0.80060983950020881</v>
      </c>
      <c r="K638" s="23">
        <f t="shared" ca="1" si="56"/>
        <v>0.7696316937614357</v>
      </c>
      <c r="L638" s="23">
        <f t="shared" ca="1" si="56"/>
        <v>0.73911650558224296</v>
      </c>
      <c r="M638" s="24">
        <f ca="1">C638*'Balance y flujos'!D$12</f>
        <v>7486.3488068462593</v>
      </c>
      <c r="N638" s="24">
        <f ca="1">D638*'Balance y flujos'!E$12</f>
        <v>7350.8667866162923</v>
      </c>
      <c r="O638" s="24">
        <f ca="1">E638*'Balance y flujos'!F$12</f>
        <v>7177.9731872256543</v>
      </c>
      <c r="P638" s="24">
        <f ca="1">F638*'Balance y flujos'!G$12</f>
        <v>6978.3891009899144</v>
      </c>
      <c r="Q638" s="24">
        <f ca="1">G638*'Balance y flujos'!H$12</f>
        <v>-886130.32571557641</v>
      </c>
      <c r="R638" s="24">
        <f ca="1">H638*'Balance y flujos'!I$12</f>
        <v>21864.172479332312</v>
      </c>
      <c r="S638" s="24">
        <f ca="1">I638*'Balance y flujos'!J$12</f>
        <v>21080.06501361409</v>
      </c>
      <c r="T638" s="24">
        <f ca="1">J638*'Balance y flujos'!K$12</f>
        <v>20290.481555413866</v>
      </c>
      <c r="U638" s="24">
        <f ca="1">K638*'Balance y flujos'!L$12</f>
        <v>19505.378170816588</v>
      </c>
      <c r="V638" s="24">
        <f ca="1">L638*'Balance y flujos'!M$12</f>
        <v>757848.51346411032</v>
      </c>
      <c r="W638" s="18">
        <f t="shared" ca="1" si="53"/>
        <v>-16548.13715061103</v>
      </c>
      <c r="X638" s="18">
        <f ca="1">'Metrics and Escenarios'!$N$13-W638</f>
        <v>19456.183906417806</v>
      </c>
    </row>
    <row r="639" spans="1:24" x14ac:dyDescent="0.25">
      <c r="A639">
        <v>634</v>
      </c>
      <c r="B639" s="18">
        <f t="shared" ca="1" si="52"/>
        <v>39.751235759619767</v>
      </c>
      <c r="C639" s="23">
        <f t="shared" ca="1" si="54"/>
        <v>0.98960835542360348</v>
      </c>
      <c r="D639" s="23">
        <f t="shared" ca="1" si="56"/>
        <v>0.9725848913112991</v>
      </c>
      <c r="E639" s="23">
        <f t="shared" ca="1" si="56"/>
        <v>0.9505751763536463</v>
      </c>
      <c r="F639" s="23">
        <f t="shared" ca="1" si="56"/>
        <v>0.92498670178231768</v>
      </c>
      <c r="G639" s="23">
        <f t="shared" ca="1" si="56"/>
        <v>0.89696786073626822</v>
      </c>
      <c r="H639" s="23">
        <f t="shared" ca="1" si="56"/>
        <v>0.8674323980126798</v>
      </c>
      <c r="I639" s="23">
        <f t="shared" ca="1" si="56"/>
        <v>0.83708625493373168</v>
      </c>
      <c r="J639" s="23">
        <f t="shared" ca="1" si="56"/>
        <v>0.80646642228182142</v>
      </c>
      <c r="K639" s="23">
        <f t="shared" ca="1" si="56"/>
        <v>0.7759683029108615</v>
      </c>
      <c r="L639" s="23">
        <f t="shared" ca="1" si="56"/>
        <v>0.74588111130147305</v>
      </c>
      <c r="M639" s="24">
        <f ca="1">C639*'Balance y flujos'!D$12</f>
        <v>7493.1724709416803</v>
      </c>
      <c r="N639" s="24">
        <f ca="1">D639*'Balance y flujos'!E$12</f>
        <v>7364.273243335846</v>
      </c>
      <c r="O639" s="24">
        <f ca="1">E639*'Balance y flujos'!F$12</f>
        <v>7197.6188397931819</v>
      </c>
      <c r="P639" s="24">
        <f ca="1">F639*'Balance y flujos'!G$12</f>
        <v>7003.8665819626613</v>
      </c>
      <c r="Q639" s="24">
        <f ca="1">G639*'Balance y flujos'!H$12</f>
        <v>-890176.14879835583</v>
      </c>
      <c r="R639" s="24">
        <f ca="1">H639*'Balance y flujos'!I$12</f>
        <v>21984.017937416455</v>
      </c>
      <c r="S639" s="24">
        <f ca="1">I639*'Balance y flujos'!J$12</f>
        <v>21214.931890702701</v>
      </c>
      <c r="T639" s="24">
        <f ca="1">J639*'Balance y flujos'!K$12</f>
        <v>20438.909515008076</v>
      </c>
      <c r="U639" s="24">
        <f ca="1">K639*'Balance y flujos'!L$12</f>
        <v>19665.971814220411</v>
      </c>
      <c r="V639" s="24">
        <f ca="1">L639*'Balance y flujos'!M$12</f>
        <v>764784.55987867503</v>
      </c>
      <c r="W639" s="18">
        <f t="shared" ca="1" si="53"/>
        <v>-13028.826626299764</v>
      </c>
      <c r="X639" s="18">
        <f ca="1">'Metrics and Escenarios'!$N$13-W639</f>
        <v>15936.87338210654</v>
      </c>
    </row>
    <row r="640" spans="1:24" x14ac:dyDescent="0.25">
      <c r="A640">
        <v>635</v>
      </c>
      <c r="B640" s="18">
        <f t="shared" ca="1" si="52"/>
        <v>-43.365597001642286</v>
      </c>
      <c r="C640" s="23">
        <f t="shared" ca="1" si="54"/>
        <v>0.99786794463559847</v>
      </c>
      <c r="D640" s="23">
        <f t="shared" ca="1" si="56"/>
        <v>0.98888765444773608</v>
      </c>
      <c r="E640" s="23">
        <f t="shared" ca="1" si="56"/>
        <v>0.97457580058938209</v>
      </c>
      <c r="F640" s="23">
        <f t="shared" ca="1" si="56"/>
        <v>0.9562564154275075</v>
      </c>
      <c r="G640" s="23">
        <f t="shared" ca="1" si="56"/>
        <v>0.9350298445387647</v>
      </c>
      <c r="H640" s="23">
        <f t="shared" ca="1" si="56"/>
        <v>0.91178815880294539</v>
      </c>
      <c r="I640" s="23">
        <f t="shared" ca="1" si="56"/>
        <v>0.88723412641944188</v>
      </c>
      <c r="J640" s="23">
        <f t="shared" ca="1" si="56"/>
        <v>0.86191419938654723</v>
      </c>
      <c r="K640" s="23">
        <f t="shared" ca="1" si="56"/>
        <v>0.83624097743576276</v>
      </c>
      <c r="L640" s="23">
        <f t="shared" ca="1" si="56"/>
        <v>0.81052570205973806</v>
      </c>
      <c r="M640" s="24">
        <f ca="1">C640*'Balance y flujos'!D$12</f>
        <v>7555.7128953079591</v>
      </c>
      <c r="N640" s="24">
        <f ca="1">D640*'Balance y flujos'!E$12</f>
        <v>7487.7154265639183</v>
      </c>
      <c r="O640" s="24">
        <f ca="1">E640*'Balance y flujos'!F$12</f>
        <v>7379.3481227191023</v>
      </c>
      <c r="P640" s="24">
        <f ca="1">F640*'Balance y flujos'!G$12</f>
        <v>7240.6363668742588</v>
      </c>
      <c r="Q640" s="24">
        <f ca="1">G640*'Balance y flujos'!H$12</f>
        <v>-927949.93272091472</v>
      </c>
      <c r="R640" s="24">
        <f ca="1">H640*'Balance y flujos'!I$12</f>
        <v>23108.160686839907</v>
      </c>
      <c r="S640" s="24">
        <f ca="1">I640*'Balance y flujos'!J$12</f>
        <v>22485.868633197988</v>
      </c>
      <c r="T640" s="24">
        <f ca="1">J640*'Balance y flujos'!K$12</f>
        <v>21844.165912224569</v>
      </c>
      <c r="U640" s="24">
        <f ca="1">K640*'Balance y flujos'!L$12</f>
        <v>21193.509361730972</v>
      </c>
      <c r="V640" s="24">
        <f ca="1">L640*'Balance y flujos'!M$12</f>
        <v>831067.48907811719</v>
      </c>
      <c r="W640" s="18">
        <f t="shared" ca="1" si="53"/>
        <v>21412.673762661172</v>
      </c>
      <c r="X640" s="18">
        <f ca="1">'Metrics and Escenarios'!$N$13-W640</f>
        <v>-18504.627006854396</v>
      </c>
    </row>
    <row r="641" spans="1:24" x14ac:dyDescent="0.25">
      <c r="A641">
        <v>636</v>
      </c>
      <c r="B641" s="18">
        <f t="shared" ca="1" si="52"/>
        <v>-17.984932816015949</v>
      </c>
      <c r="C641" s="23">
        <f t="shared" ca="1" si="54"/>
        <v>0.99533850082120379</v>
      </c>
      <c r="D641" s="23">
        <f t="shared" ca="1" si="56"/>
        <v>0.98388064821847565</v>
      </c>
      <c r="E641" s="23">
        <f t="shared" ca="1" si="56"/>
        <v>0.96718336570532015</v>
      </c>
      <c r="F641" s="23">
        <f t="shared" ca="1" si="56"/>
        <v>0.94659735985642779</v>
      </c>
      <c r="G641" s="23">
        <f t="shared" ca="1" si="56"/>
        <v>0.92323897853494818</v>
      </c>
      <c r="H641" s="23">
        <f t="shared" ca="1" si="56"/>
        <v>0.89800827444790843</v>
      </c>
      <c r="I641" s="23">
        <f t="shared" ca="1" si="56"/>
        <v>0.87161031335686467</v>
      </c>
      <c r="J641" s="23">
        <f t="shared" ca="1" si="56"/>
        <v>0.84458991147094487</v>
      </c>
      <c r="K641" s="23">
        <f t="shared" ca="1" si="56"/>
        <v>0.81735557811031367</v>
      </c>
      <c r="L641" s="23">
        <f t="shared" ca="1" si="56"/>
        <v>0.79021288816678781</v>
      </c>
      <c r="M641" s="24">
        <f ca="1">C641*'Balance y flujos'!D$12</f>
        <v>7536.5603096886689</v>
      </c>
      <c r="N641" s="24">
        <f ca="1">D641*'Balance y flujos'!E$12</f>
        <v>7449.8030938382435</v>
      </c>
      <c r="O641" s="24">
        <f ca="1">E641*'Balance y flujos'!F$12</f>
        <v>7323.3736664982162</v>
      </c>
      <c r="P641" s="24">
        <f ca="1">F641*'Balance y flujos'!G$12</f>
        <v>7167.4993840427733</v>
      </c>
      <c r="Q641" s="24">
        <f ca="1">G641*'Balance y flujos'!H$12</f>
        <v>-916248.34546263842</v>
      </c>
      <c r="R641" s="24">
        <f ca="1">H641*'Balance y flujos'!I$12</f>
        <v>22758.926296320602</v>
      </c>
      <c r="S641" s="24">
        <f ca="1">I641*'Balance y flujos'!J$12</f>
        <v>22089.902114763292</v>
      </c>
      <c r="T641" s="24">
        <f ca="1">J641*'Balance y flujos'!K$12</f>
        <v>21405.102929147008</v>
      </c>
      <c r="U641" s="24">
        <f ca="1">K641*'Balance y flujos'!L$12</f>
        <v>20714.881910788245</v>
      </c>
      <c r="V641" s="24">
        <f ca="1">L641*'Balance y flujos'!M$12</f>
        <v>810239.87165003829</v>
      </c>
      <c r="W641" s="18">
        <f t="shared" ca="1" si="53"/>
        <v>10437.575892486842</v>
      </c>
      <c r="X641" s="18">
        <f ca="1">'Metrics and Escenarios'!$N$13-W641</f>
        <v>-7529.5291366800666</v>
      </c>
    </row>
    <row r="642" spans="1:24" x14ac:dyDescent="0.25">
      <c r="A642">
        <v>637</v>
      </c>
      <c r="B642" s="18">
        <f t="shared" ca="1" si="52"/>
        <v>-14.382142463169254</v>
      </c>
      <c r="C642" s="23">
        <f t="shared" ca="1" si="54"/>
        <v>0.99497996581654713</v>
      </c>
      <c r="D642" s="23">
        <f t="shared" ca="1" si="56"/>
        <v>0.98317196043293931</v>
      </c>
      <c r="E642" s="23">
        <f t="shared" ca="1" si="56"/>
        <v>0.96613856276810484</v>
      </c>
      <c r="F642" s="23">
        <f t="shared" ca="1" si="56"/>
        <v>0.94523418560411032</v>
      </c>
      <c r="G642" s="23">
        <f t="shared" ca="1" si="56"/>
        <v>0.92157735735984769</v>
      </c>
      <c r="H642" s="23">
        <f t="shared" ca="1" si="56"/>
        <v>0.89606916973055772</v>
      </c>
      <c r="I642" s="23">
        <f t="shared" ca="1" si="56"/>
        <v>0.86941492239726403</v>
      </c>
      <c r="J642" s="23">
        <f t="shared" ca="1" si="56"/>
        <v>0.84215911191007464</v>
      </c>
      <c r="K642" s="23">
        <f t="shared" ca="1" si="56"/>
        <v>0.81470958554653916</v>
      </c>
      <c r="L642" s="23">
        <f t="shared" ca="1" si="56"/>
        <v>0.7873710391636477</v>
      </c>
      <c r="M642" s="24">
        <f ca="1">C642*'Balance y flujos'!D$12</f>
        <v>7533.8455340786631</v>
      </c>
      <c r="N642" s="24">
        <f ca="1">D642*'Balance y flujos'!E$12</f>
        <v>7444.4370116139271</v>
      </c>
      <c r="O642" s="24">
        <f ca="1">E642*'Balance y flujos'!F$12</f>
        <v>7315.4625685736746</v>
      </c>
      <c r="P642" s="24">
        <f ca="1">F642*'Balance y flujos'!G$12</f>
        <v>7157.1776242025489</v>
      </c>
      <c r="Q642" s="24">
        <f ca="1">G642*'Balance y flujos'!H$12</f>
        <v>-914599.3058446541</v>
      </c>
      <c r="R642" s="24">
        <f ca="1">H642*'Balance y flujos'!I$12</f>
        <v>22709.782048323374</v>
      </c>
      <c r="S642" s="24">
        <f ca="1">I642*'Balance y flujos'!J$12</f>
        <v>22034.262604011703</v>
      </c>
      <c r="T642" s="24">
        <f ca="1">J642*'Balance y flujos'!K$12</f>
        <v>21343.497274030986</v>
      </c>
      <c r="U642" s="24">
        <f ca="1">K642*'Balance y flujos'!L$12</f>
        <v>20647.822451033735</v>
      </c>
      <c r="V642" s="24">
        <f ca="1">L642*'Balance y flujos'!M$12</f>
        <v>807325.99944416375</v>
      </c>
      <c r="W642" s="18">
        <f t="shared" ca="1" si="53"/>
        <v>8912.980715378304</v>
      </c>
      <c r="X642" s="18">
        <f ca="1">'Metrics and Escenarios'!$N$13-W642</f>
        <v>-6004.9339595715282</v>
      </c>
    </row>
    <row r="643" spans="1:24" x14ac:dyDescent="0.25">
      <c r="A643">
        <v>638</v>
      </c>
      <c r="B643" s="18">
        <f t="shared" ca="1" si="52"/>
        <v>139.01587476983175</v>
      </c>
      <c r="C643" s="23">
        <f t="shared" ca="1" si="54"/>
        <v>0.9798336382581434</v>
      </c>
      <c r="D643" s="23">
        <f t="shared" ca="1" si="56"/>
        <v>0.95346663826435252</v>
      </c>
      <c r="E643" s="23">
        <f t="shared" ca="1" si="56"/>
        <v>0.92268496370195818</v>
      </c>
      <c r="F643" s="23">
        <f t="shared" ca="1" si="56"/>
        <v>0.88897890413766079</v>
      </c>
      <c r="G643" s="23">
        <f t="shared" ca="1" si="56"/>
        <v>0.8535359928127989</v>
      </c>
      <c r="H643" s="23">
        <f t="shared" ca="1" si="56"/>
        <v>0.8172775846235476</v>
      </c>
      <c r="I643" s="23">
        <f t="shared" ca="1" si="56"/>
        <v>0.7808959156644748</v>
      </c>
      <c r="J643" s="23">
        <f t="shared" ca="1" si="56"/>
        <v>0.74490042491762987</v>
      </c>
      <c r="K643" s="23">
        <f t="shared" ca="1" si="56"/>
        <v>0.70965114021697095</v>
      </c>
      <c r="L643" s="23">
        <f t="shared" ca="1" si="56"/>
        <v>0.67539761740442128</v>
      </c>
      <c r="M643" s="24">
        <f ca="1">C643*'Balance y flujos'!D$12</f>
        <v>7419.1597151135284</v>
      </c>
      <c r="N643" s="24">
        <f ca="1">D643*'Balance y flujos'!E$12</f>
        <v>7219.5125744927091</v>
      </c>
      <c r="O643" s="24">
        <f ca="1">E643*'Balance y flujos'!F$12</f>
        <v>6986.4381514885827</v>
      </c>
      <c r="P643" s="24">
        <f ca="1">F643*'Balance y flujos'!G$12</f>
        <v>6731.2207048624341</v>
      </c>
      <c r="Q643" s="24">
        <f ca="1">G643*'Balance y flujos'!H$12</f>
        <v>-847073.1407468773</v>
      </c>
      <c r="R643" s="24">
        <f ca="1">H643*'Balance y flujos'!I$12</f>
        <v>20712.905260831438</v>
      </c>
      <c r="S643" s="24">
        <f ca="1">I643*'Balance y flujos'!J$12</f>
        <v>19790.856159573737</v>
      </c>
      <c r="T643" s="24">
        <f ca="1">J643*'Balance y flujos'!K$12</f>
        <v>18878.594274892344</v>
      </c>
      <c r="U643" s="24">
        <f ca="1">K643*'Balance y flujos'!L$12</f>
        <v>17985.244073867158</v>
      </c>
      <c r="V643" s="24">
        <f ca="1">L643*'Balance y flujos'!M$12</f>
        <v>692514.74764987244</v>
      </c>
      <c r="W643" s="18">
        <f t="shared" ca="1" si="53"/>
        <v>-48834.462181882933</v>
      </c>
      <c r="X643" s="18">
        <f ca="1">'Metrics and Escenarios'!$N$13-W643</f>
        <v>51742.508937689709</v>
      </c>
    </row>
    <row r="644" spans="1:24" x14ac:dyDescent="0.25">
      <c r="A644">
        <v>639</v>
      </c>
      <c r="B644" s="18">
        <f t="shared" ca="1" si="52"/>
        <v>47.656504171040396</v>
      </c>
      <c r="C644" s="23">
        <f t="shared" ca="1" si="54"/>
        <v>0.98882635259426088</v>
      </c>
      <c r="D644" s="23">
        <f t="shared" ca="1" si="56"/>
        <v>0.97104839734734572</v>
      </c>
      <c r="E644" s="23">
        <f t="shared" ca="1" si="56"/>
        <v>0.94832348187211013</v>
      </c>
      <c r="F644" s="23">
        <f t="shared" ca="1" si="56"/>
        <v>0.92206641408541123</v>
      </c>
      <c r="G644" s="23">
        <f t="shared" ca="1" si="56"/>
        <v>0.89342947247252036</v>
      </c>
      <c r="H644" s="23">
        <f t="shared" ca="1" si="56"/>
        <v>0.86332776860615312</v>
      </c>
      <c r="I644" s="23">
        <f t="shared" ca="1" si="56"/>
        <v>0.83246687375819883</v>
      </c>
      <c r="J644" s="23">
        <f t="shared" ca="1" si="56"/>
        <v>0.80138224910233369</v>
      </c>
      <c r="K644" s="23">
        <f t="shared" ca="1" si="56"/>
        <v>0.77046708205702741</v>
      </c>
      <c r="L644" s="23">
        <f t="shared" ca="1" si="56"/>
        <v>0.74000796589502749</v>
      </c>
      <c r="M644" s="24">
        <f ca="1">C644*'Balance y flujos'!D$12</f>
        <v>7487.2512577254474</v>
      </c>
      <c r="N644" s="24">
        <f ca="1">D644*'Balance y flujos'!E$12</f>
        <v>7352.6391315083083</v>
      </c>
      <c r="O644" s="24">
        <f ca="1">E644*'Balance y flujos'!F$12</f>
        <v>7180.5693322687675</v>
      </c>
      <c r="P644" s="24">
        <f ca="1">F644*'Balance y flujos'!G$12</f>
        <v>6981.754582546163</v>
      </c>
      <c r="Q644" s="24">
        <f ca="1">G644*'Balance y flujos'!H$12</f>
        <v>-886664.55270282691</v>
      </c>
      <c r="R644" s="24">
        <f ca="1">H644*'Balance y flujos'!I$12</f>
        <v>21879.991102926222</v>
      </c>
      <c r="S644" s="24">
        <f ca="1">I644*'Balance y flujos'!J$12</f>
        <v>21097.85929939145</v>
      </c>
      <c r="T644" s="24">
        <f ca="1">J644*'Balance y flujos'!K$12</f>
        <v>20310.057336289759</v>
      </c>
      <c r="U644" s="24">
        <f ca="1">K644*'Balance y flujos'!L$12</f>
        <v>19526.55006999521</v>
      </c>
      <c r="V644" s="24">
        <f ca="1">L644*'Balance y flujos'!M$12</f>
        <v>758762.56675307557</v>
      </c>
      <c r="W644" s="18">
        <f t="shared" ca="1" si="53"/>
        <v>-16085.313837100053</v>
      </c>
      <c r="X644" s="18">
        <f ca="1">'Metrics and Escenarios'!$N$13-W644</f>
        <v>18993.360592906829</v>
      </c>
    </row>
    <row r="645" spans="1:24" x14ac:dyDescent="0.25">
      <c r="A645">
        <v>640</v>
      </c>
      <c r="B645" s="18">
        <f t="shared" ca="1" si="52"/>
        <v>-119.55119814538703</v>
      </c>
      <c r="C645" s="23">
        <f t="shared" ca="1" si="54"/>
        <v>1.0054992945953998</v>
      </c>
      <c r="D645" s="23">
        <f t="shared" ca="1" si="56"/>
        <v>1.0040708347478933</v>
      </c>
      <c r="E645" s="23">
        <f t="shared" ca="1" si="56"/>
        <v>0.99710689448622236</v>
      </c>
      <c r="F645" s="23">
        <f t="shared" ca="1" si="56"/>
        <v>0.98584617619817849</v>
      </c>
      <c r="G645" s="23">
        <f t="shared" ca="1" si="56"/>
        <v>0.97133483944210863</v>
      </c>
      <c r="H645" s="23">
        <f t="shared" ca="1" si="56"/>
        <v>0.95443452220852987</v>
      </c>
      <c r="I645" s="23">
        <f t="shared" ca="1" si="56"/>
        <v>0.93583466545416871</v>
      </c>
      <c r="J645" s="23">
        <f t="shared" ca="1" si="56"/>
        <v>0.91608046980713342</v>
      </c>
      <c r="K645" s="23">
        <f t="shared" ca="1" si="56"/>
        <v>0.89559102467719343</v>
      </c>
      <c r="L645" s="23">
        <f t="shared" ca="1" si="56"/>
        <v>0.87468922617119238</v>
      </c>
      <c r="M645" s="24">
        <f ca="1">C645*'Balance y flujos'!D$12</f>
        <v>7613.4963822010423</v>
      </c>
      <c r="N645" s="24">
        <f ca="1">D645*'Balance y flujos'!E$12</f>
        <v>7602.6802892017067</v>
      </c>
      <c r="O645" s="24">
        <f ca="1">E645*'Balance y flujos'!F$12</f>
        <v>7549.9503327779876</v>
      </c>
      <c r="P645" s="24">
        <f ca="1">F645*'Balance y flujos'!G$12</f>
        <v>7464.6857896720621</v>
      </c>
      <c r="Q645" s="24">
        <f ca="1">G645*'Balance y flujos'!H$12</f>
        <v>-963980.03141215967</v>
      </c>
      <c r="R645" s="24">
        <f ca="1">H645*'Balance y flujos'!I$12</f>
        <v>24188.98084091979</v>
      </c>
      <c r="S645" s="24">
        <f ca="1">I645*'Balance y flujos'!J$12</f>
        <v>23717.590118763164</v>
      </c>
      <c r="T645" s="24">
        <f ca="1">J645*'Balance y flujos'!K$12</f>
        <v>23216.944082900773</v>
      </c>
      <c r="U645" s="24">
        <f ca="1">K645*'Balance y flujos'!L$12</f>
        <v>22697.664044137768</v>
      </c>
      <c r="V645" s="24">
        <f ca="1">L645*'Balance y flujos'!M$12</f>
        <v>896857.15958233445</v>
      </c>
      <c r="W645" s="18">
        <f t="shared" ca="1" si="53"/>
        <v>56929.120050749043</v>
      </c>
      <c r="X645" s="18">
        <f ca="1">'Metrics and Escenarios'!$N$13-W645</f>
        <v>-54021.073294942267</v>
      </c>
    </row>
    <row r="646" spans="1:24" x14ac:dyDescent="0.25">
      <c r="A646">
        <v>641</v>
      </c>
      <c r="B646" s="18">
        <f t="shared" ca="1" si="52"/>
        <v>-46.919577700833756</v>
      </c>
      <c r="C646" s="23">
        <f t="shared" ca="1" si="54"/>
        <v>0.99822264800386895</v>
      </c>
      <c r="D646" s="23">
        <f t="shared" ca="1" si="56"/>
        <v>0.98959080184287407</v>
      </c>
      <c r="E646" s="23">
        <f t="shared" ca="1" si="56"/>
        <v>0.97561544179617166</v>
      </c>
      <c r="F646" s="23">
        <f t="shared" ca="1" si="56"/>
        <v>0.95761678888417112</v>
      </c>
      <c r="G646" s="23">
        <f t="shared" ca="1" si="56"/>
        <v>0.93669286069331492</v>
      </c>
      <c r="H646" s="23">
        <f t="shared" ca="1" si="56"/>
        <v>0.91373451977510456</v>
      </c>
      <c r="I646" s="23">
        <f t="shared" ca="1" si="56"/>
        <v>0.88944412335254808</v>
      </c>
      <c r="J646" s="23">
        <f t="shared" ca="1" si="56"/>
        <v>0.86436826756093876</v>
      </c>
      <c r="K646" s="23">
        <f t="shared" ca="1" si="56"/>
        <v>0.83892004562645006</v>
      </c>
      <c r="L646" s="23">
        <f t="shared" ca="1" si="56"/>
        <v>0.81341141961590158</v>
      </c>
      <c r="M646" s="24">
        <f ca="1">C646*'Balance y flujos'!D$12</f>
        <v>7558.3986583170408</v>
      </c>
      <c r="N646" s="24">
        <f ca="1">D646*'Balance y flujos'!E$12</f>
        <v>7493.0395577471145</v>
      </c>
      <c r="O646" s="24">
        <f ca="1">E646*'Balance y flujos'!F$12</f>
        <v>7387.2201367615035</v>
      </c>
      <c r="P646" s="24">
        <f ca="1">F646*'Balance y flujos'!G$12</f>
        <v>7250.9369194916708</v>
      </c>
      <c r="Q646" s="24">
        <f ca="1">G646*'Balance y flujos'!H$12</f>
        <v>-929600.35675576457</v>
      </c>
      <c r="R646" s="24">
        <f ca="1">H646*'Balance y flujos'!I$12</f>
        <v>23157.488835780001</v>
      </c>
      <c r="S646" s="24">
        <f ca="1">I646*'Balance y flujos'!J$12</f>
        <v>22541.878314563764</v>
      </c>
      <c r="T646" s="24">
        <f ca="1">J646*'Balance y flujos'!K$12</f>
        <v>21906.361282018308</v>
      </c>
      <c r="U646" s="24">
        <f ca="1">K646*'Balance y flujos'!L$12</f>
        <v>21261.40708297653</v>
      </c>
      <c r="V646" s="24">
        <f ca="1">L646*'Balance y flujos'!M$12</f>
        <v>834026.34163207689</v>
      </c>
      <c r="W646" s="18">
        <f t="shared" ca="1" si="53"/>
        <v>22982.715663968236</v>
      </c>
      <c r="X646" s="18">
        <f ca="1">'Metrics and Escenarios'!$N$13-W646</f>
        <v>-20074.66890816146</v>
      </c>
    </row>
    <row r="647" spans="1:24" x14ac:dyDescent="0.25">
      <c r="A647">
        <v>642</v>
      </c>
      <c r="B647" s="18">
        <f t="shared" ref="B647:B710" ca="1" si="57">_xlfn.NORM.INV(RAND(),0,1.6)*100</f>
        <v>-94.624243258716405</v>
      </c>
      <c r="C647" s="23">
        <f t="shared" ca="1" si="54"/>
        <v>1.0029960122963359</v>
      </c>
      <c r="D647" s="23">
        <f t="shared" ca="1" si="56"/>
        <v>0.9990776060083455</v>
      </c>
      <c r="E647" s="23">
        <f t="shared" ca="1" si="56"/>
        <v>0.98967825354159755</v>
      </c>
      <c r="F647" s="23">
        <f t="shared" ca="1" si="56"/>
        <v>0.9760653611526019</v>
      </c>
      <c r="G647" s="23">
        <f t="shared" ca="1" si="56"/>
        <v>0.95930375986544492</v>
      </c>
      <c r="H647" s="23">
        <f t="shared" ca="1" si="56"/>
        <v>0.9402660515981226</v>
      </c>
      <c r="I647" s="23">
        <f t="shared" ca="1" si="56"/>
        <v>0.9196470480252471</v>
      </c>
      <c r="J647" s="23">
        <f t="shared" ca="1" si="56"/>
        <v>0.89799333483391741</v>
      </c>
      <c r="K647" s="23">
        <f t="shared" ca="1" si="56"/>
        <v>0.8757228010491771</v>
      </c>
      <c r="L647" s="23">
        <f t="shared" ca="1" si="56"/>
        <v>0.85315538878522967</v>
      </c>
      <c r="M647" s="24">
        <f ca="1">C647*'Balance y flujos'!D$12</f>
        <v>7594.5418878219889</v>
      </c>
      <c r="N647" s="24">
        <f ca="1">D647*'Balance y flujos'!E$12</f>
        <v>7564.8722776512395</v>
      </c>
      <c r="O647" s="24">
        <f ca="1">E647*'Balance y flujos'!F$12</f>
        <v>7493.7017294616326</v>
      </c>
      <c r="P647" s="24">
        <f ca="1">F647*'Balance y flujos'!G$12</f>
        <v>7390.6268615706367</v>
      </c>
      <c r="Q647" s="24">
        <f ca="1">G647*'Balance y flujos'!H$12</f>
        <v>-952040.04944374214</v>
      </c>
      <c r="R647" s="24">
        <f ca="1">H647*'Balance y flujos'!I$12</f>
        <v>23829.89820490278</v>
      </c>
      <c r="S647" s="24">
        <f ca="1">I647*'Balance y flujos'!J$12</f>
        <v>23307.334665154609</v>
      </c>
      <c r="T647" s="24">
        <f ca="1">J647*'Balance y flujos'!K$12</f>
        <v>22758.54766999455</v>
      </c>
      <c r="U647" s="24">
        <f ca="1">K647*'Balance y flujos'!L$12</f>
        <v>22194.128107938472</v>
      </c>
      <c r="V647" s="24">
        <f ca="1">L647*'Balance y flujos'!M$12</f>
        <v>874777.57330753736</v>
      </c>
      <c r="W647" s="18">
        <f t="shared" ref="W647:W710" ca="1" si="58">SUM(M647:V647)</f>
        <v>44871.17526829103</v>
      </c>
      <c r="X647" s="18">
        <f ca="1">'Metrics and Escenarios'!$N$13-W647</f>
        <v>-41963.128512484254</v>
      </c>
    </row>
    <row r="648" spans="1:24" x14ac:dyDescent="0.25">
      <c r="A648">
        <v>643</v>
      </c>
      <c r="B648" s="18">
        <f t="shared" ca="1" si="57"/>
        <v>32.282623185681025</v>
      </c>
      <c r="C648" s="23">
        <f t="shared" ref="C648:C711" ca="1" si="59">EXP(-(C$4+($B648/10000))*C$3)</f>
        <v>0.99034773163561762</v>
      </c>
      <c r="D648" s="23">
        <f t="shared" ca="1" si="56"/>
        <v>0.97403874882051922</v>
      </c>
      <c r="E648" s="23">
        <f t="shared" ca="1" si="56"/>
        <v>0.9527074074972508</v>
      </c>
      <c r="F648" s="23">
        <f t="shared" ca="1" si="56"/>
        <v>0.92775418049396918</v>
      </c>
      <c r="G648" s="23">
        <f t="shared" ca="1" si="56"/>
        <v>0.90032367537793478</v>
      </c>
      <c r="H648" s="23">
        <f t="shared" ca="1" si="56"/>
        <v>0.8713282303409734</v>
      </c>
      <c r="I648" s="23">
        <f t="shared" ca="1" si="56"/>
        <v>0.84147402568603558</v>
      </c>
      <c r="J648" s="23">
        <f t="shared" ca="1" si="56"/>
        <v>0.8112993943519351</v>
      </c>
      <c r="K648" s="23">
        <f t="shared" ca="1" si="56"/>
        <v>0.78120173809274662</v>
      </c>
      <c r="L648" s="23">
        <f t="shared" ca="1" si="56"/>
        <v>0.75147266292292392</v>
      </c>
      <c r="M648" s="24">
        <f ca="1">C648*'Balance y flujos'!D$12</f>
        <v>7498.7709215278846</v>
      </c>
      <c r="N648" s="24">
        <f ca="1">D648*'Balance y flujos'!E$12</f>
        <v>7375.2816437854326</v>
      </c>
      <c r="O648" s="24">
        <f ca="1">E648*'Balance y flujos'!F$12</f>
        <v>7213.7637880642606</v>
      </c>
      <c r="P648" s="24">
        <f ca="1">F648*'Balance y flujos'!G$12</f>
        <v>7024.8215336689736</v>
      </c>
      <c r="Q648" s="24">
        <f ca="1">G648*'Balance y flujos'!H$12</f>
        <v>-893506.55369307275</v>
      </c>
      <c r="R648" s="24">
        <f ca="1">H648*'Balance y flujos'!I$12</f>
        <v>22082.753064191278</v>
      </c>
      <c r="S648" s="24">
        <f ca="1">I648*'Balance y flujos'!J$12</f>
        <v>21326.134597847278</v>
      </c>
      <c r="T648" s="24">
        <f ca="1">J648*'Balance y flujos'!K$12</f>
        <v>20561.395307473093</v>
      </c>
      <c r="U648" s="24">
        <f ca="1">K648*'Balance y flujos'!L$12</f>
        <v>19798.6068566473</v>
      </c>
      <c r="V648" s="24">
        <f ca="1">L648*'Balance y flujos'!M$12</f>
        <v>770517.82256766909</v>
      </c>
      <c r="W648" s="18">
        <f t="shared" ca="1" si="58"/>
        <v>-10107.203412198112</v>
      </c>
      <c r="X648" s="18">
        <f ca="1">'Metrics and Escenarios'!$N$13-W648</f>
        <v>13015.250168004888</v>
      </c>
    </row>
    <row r="649" spans="1:24" x14ac:dyDescent="0.25">
      <c r="A649">
        <v>644</v>
      </c>
      <c r="B649" s="18">
        <f t="shared" ca="1" si="57"/>
        <v>107.29793062446493</v>
      </c>
      <c r="C649" s="23">
        <f t="shared" ca="1" si="59"/>
        <v>0.98294640303450487</v>
      </c>
      <c r="D649" s="23">
        <f t="shared" ca="1" si="56"/>
        <v>0.95953426349222548</v>
      </c>
      <c r="E649" s="23">
        <f t="shared" ca="1" si="56"/>
        <v>0.93150656865993797</v>
      </c>
      <c r="F649" s="23">
        <f t="shared" ca="1" si="56"/>
        <v>0.90032938797965512</v>
      </c>
      <c r="G649" s="23">
        <f t="shared" ca="1" si="56"/>
        <v>0.86718010108736454</v>
      </c>
      <c r="H649" s="23">
        <f t="shared" ca="1" si="56"/>
        <v>0.83297994354723248</v>
      </c>
      <c r="I649" s="23">
        <f t="shared" ca="1" si="56"/>
        <v>0.79842770996427348</v>
      </c>
      <c r="J649" s="23">
        <f t="shared" ca="1" si="56"/>
        <v>0.76404363922075569</v>
      </c>
      <c r="K649" s="23">
        <f t="shared" ca="1" si="56"/>
        <v>0.73020086016494634</v>
      </c>
      <c r="L649" s="23">
        <f t="shared" ca="1" si="56"/>
        <v>0.6971631963160857</v>
      </c>
      <c r="M649" s="24">
        <f ca="1">C649*'Balance y flujos'!D$12</f>
        <v>7442.7291233576252</v>
      </c>
      <c r="N649" s="24">
        <f ca="1">D649*'Balance y flujos'!E$12</f>
        <v>7265.4557620904206</v>
      </c>
      <c r="O649" s="24">
        <f ca="1">E649*'Balance y flujos'!F$12</f>
        <v>7053.2340784412827</v>
      </c>
      <c r="P649" s="24">
        <f ca="1">F649*'Balance y flujos'!G$12</f>
        <v>6817.1649398626469</v>
      </c>
      <c r="Q649" s="24">
        <f ca="1">G649*'Balance y flujos'!H$12</f>
        <v>-860613.93779134552</v>
      </c>
      <c r="R649" s="24">
        <f ca="1">H649*'Balance y flujos'!I$12</f>
        <v>21110.862428478056</v>
      </c>
      <c r="S649" s="24">
        <f ca="1">I649*'Balance y flujos'!J$12</f>
        <v>20235.178139297896</v>
      </c>
      <c r="T649" s="24">
        <f ca="1">J649*'Balance y flujos'!K$12</f>
        <v>19363.755732527425</v>
      </c>
      <c r="U649" s="24">
        <f ca="1">K649*'Balance y flujos'!L$12</f>
        <v>18506.051704502337</v>
      </c>
      <c r="V649" s="24">
        <f ca="1">L649*'Balance y flujos'!M$12</f>
        <v>714831.94865717052</v>
      </c>
      <c r="W649" s="18">
        <f t="shared" ca="1" si="58"/>
        <v>-37987.557225617347</v>
      </c>
      <c r="X649" s="18">
        <f ca="1">'Metrics and Escenarios'!$N$13-W649</f>
        <v>40895.603981424123</v>
      </c>
    </row>
    <row r="650" spans="1:24" x14ac:dyDescent="0.25">
      <c r="A650">
        <v>645</v>
      </c>
      <c r="B650" s="18">
        <f t="shared" ca="1" si="57"/>
        <v>42.205583367367744</v>
      </c>
      <c r="C650" s="23">
        <f t="shared" ca="1" si="59"/>
        <v>0.9893655009373149</v>
      </c>
      <c r="D650" s="23">
        <f t="shared" ca="1" si="56"/>
        <v>0.97210759618543363</v>
      </c>
      <c r="E650" s="23">
        <f t="shared" ca="1" si="56"/>
        <v>0.94987552139170761</v>
      </c>
      <c r="F650" s="23">
        <f t="shared" ca="1" si="56"/>
        <v>0.92407905183342687</v>
      </c>
      <c r="G650" s="23">
        <f t="shared" ca="1" si="56"/>
        <v>0.89586780039532576</v>
      </c>
      <c r="H650" s="23">
        <f t="shared" ca="1" si="56"/>
        <v>0.86615594971913012</v>
      </c>
      <c r="I650" s="23">
        <f t="shared" ca="1" si="56"/>
        <v>0.83564933917584461</v>
      </c>
      <c r="J650" s="23">
        <f t="shared" ca="1" si="56"/>
        <v>0.80488449668076811</v>
      </c>
      <c r="K650" s="23">
        <f t="shared" ca="1" si="56"/>
        <v>0.77425614825410205</v>
      </c>
      <c r="L650" s="23">
        <f t="shared" ca="1" si="56"/>
        <v>0.74405270447108396</v>
      </c>
      <c r="M650" s="24">
        <f ca="1">C650*'Balance y flujos'!D$12</f>
        <v>7491.3336116180608</v>
      </c>
      <c r="N650" s="24">
        <f ca="1">D650*'Balance y flujos'!E$12</f>
        <v>7360.6592331286274</v>
      </c>
      <c r="O650" s="24">
        <f ca="1">E650*'Balance y flujos'!F$12</f>
        <v>7192.3211528130505</v>
      </c>
      <c r="P650" s="24">
        <f ca="1">F650*'Balance y flujos'!G$12</f>
        <v>6996.9939867859875</v>
      </c>
      <c r="Q650" s="24">
        <f ca="1">G650*'Balance y flujos'!H$12</f>
        <v>-889084.41795647016</v>
      </c>
      <c r="R650" s="24">
        <f ca="1">H650*'Balance y flujos'!I$12</f>
        <v>21951.66790962654</v>
      </c>
      <c r="S650" s="24">
        <f ca="1">I650*'Balance y flujos'!J$12</f>
        <v>21178.51501041518</v>
      </c>
      <c r="T650" s="24">
        <f ca="1">J650*'Balance y flujos'!K$12</f>
        <v>20398.817536810249</v>
      </c>
      <c r="U650" s="24">
        <f ca="1">K650*'Balance y flujos'!L$12</f>
        <v>19622.579339173291</v>
      </c>
      <c r="V650" s="24">
        <f ca="1">L650*'Balance y flujos'!M$12</f>
        <v>762909.81430344738</v>
      </c>
      <c r="W650" s="18">
        <f t="shared" ca="1" si="58"/>
        <v>-13981.715872651781</v>
      </c>
      <c r="X650" s="18">
        <f ca="1">'Metrics and Escenarios'!$N$13-W650</f>
        <v>16889.762628458557</v>
      </c>
    </row>
    <row r="651" spans="1:24" x14ac:dyDescent="0.25">
      <c r="A651">
        <v>646</v>
      </c>
      <c r="B651" s="18">
        <f t="shared" ca="1" si="57"/>
        <v>136.41690061294537</v>
      </c>
      <c r="C651" s="23">
        <f t="shared" ca="1" si="59"/>
        <v>0.98008832758364661</v>
      </c>
      <c r="D651" s="23">
        <f t="shared" ca="1" si="56"/>
        <v>0.95396237412411999</v>
      </c>
      <c r="E651" s="23">
        <f t="shared" ca="1" si="56"/>
        <v>0.92340465454686738</v>
      </c>
      <c r="F651" s="23">
        <f t="shared" ca="1" si="56"/>
        <v>0.88990355796381249</v>
      </c>
      <c r="G651" s="23">
        <f t="shared" ca="1" si="56"/>
        <v>0.8546458727876034</v>
      </c>
      <c r="H651" s="23">
        <f t="shared" ca="1" si="56"/>
        <v>0.81855302881190029</v>
      </c>
      <c r="I651" s="23">
        <f t="shared" ca="1" si="56"/>
        <v>0.78231787856078328</v>
      </c>
      <c r="J651" s="23">
        <f t="shared" ca="1" si="56"/>
        <v>0.74645081769445831</v>
      </c>
      <c r="K651" s="23">
        <f t="shared" ca="1" si="56"/>
        <v>0.71131301155800375</v>
      </c>
      <c r="L651" s="23">
        <f t="shared" ca="1" si="56"/>
        <v>0.67715524137797356</v>
      </c>
      <c r="M651" s="24">
        <f ca="1">C651*'Balance y flujos'!D$12</f>
        <v>7421.0881861415301</v>
      </c>
      <c r="N651" s="24">
        <f ca="1">D651*'Balance y flujos'!E$12</f>
        <v>7223.2662152910207</v>
      </c>
      <c r="O651" s="24">
        <f ca="1">E651*'Balance y flujos'!F$12</f>
        <v>6991.8875472996697</v>
      </c>
      <c r="P651" s="24">
        <f ca="1">F651*'Balance y flujos'!G$12</f>
        <v>6738.2220509578856</v>
      </c>
      <c r="Q651" s="24">
        <f ca="1">G651*'Balance y flujos'!H$12</f>
        <v>-848174.61686976638</v>
      </c>
      <c r="R651" s="24">
        <f ca="1">H651*'Balance y flujos'!I$12</f>
        <v>20745.229840797736</v>
      </c>
      <c r="S651" s="24">
        <f ca="1">I651*'Balance y flujos'!J$12</f>
        <v>19826.894077791228</v>
      </c>
      <c r="T651" s="24">
        <f ca="1">J651*'Balance y flujos'!K$12</f>
        <v>18917.887092054723</v>
      </c>
      <c r="U651" s="24">
        <f ca="1">K651*'Balance y flujos'!L$12</f>
        <v>18027.362179502419</v>
      </c>
      <c r="V651" s="24">
        <f ca="1">L651*'Balance y flujos'!M$12</f>
        <v>694316.91646294238</v>
      </c>
      <c r="W651" s="18">
        <f t="shared" ca="1" si="58"/>
        <v>-47965.863216987811</v>
      </c>
      <c r="X651" s="18">
        <f ca="1">'Metrics and Escenarios'!$N$13-W651</f>
        <v>50873.909972794587</v>
      </c>
    </row>
    <row r="652" spans="1:24" x14ac:dyDescent="0.25">
      <c r="A652">
        <v>647</v>
      </c>
      <c r="B652" s="18">
        <f t="shared" ca="1" si="57"/>
        <v>267.00472987709213</v>
      </c>
      <c r="C652" s="23">
        <f t="shared" ca="1" si="59"/>
        <v>0.96737277240250996</v>
      </c>
      <c r="D652" s="23">
        <f t="shared" ca="1" si="56"/>
        <v>0.92936974670573402</v>
      </c>
      <c r="E652" s="23">
        <f t="shared" ca="1" si="56"/>
        <v>0.88792848242796574</v>
      </c>
      <c r="F652" s="23">
        <f t="shared" ca="1" si="56"/>
        <v>0.84461251774948065</v>
      </c>
      <c r="G652" s="23">
        <f t="shared" ca="1" si="56"/>
        <v>0.80062548996800464</v>
      </c>
      <c r="H652" s="23">
        <f t="shared" ca="1" si="56"/>
        <v>0.75686544121636745</v>
      </c>
      <c r="I652" s="23">
        <f t="shared" ca="1" si="56"/>
        <v>0.71397623094126073</v>
      </c>
      <c r="J652" s="23">
        <f t="shared" ca="1" si="56"/>
        <v>0.67240407878915875</v>
      </c>
      <c r="K652" s="23">
        <f t="shared" ca="1" si="56"/>
        <v>0.63243884480951562</v>
      </c>
      <c r="L652" s="23">
        <f t="shared" ca="1" si="56"/>
        <v>0.59425749883869983</v>
      </c>
      <c r="M652" s="24">
        <f ca="1">C652*'Balance y flujos'!D$12</f>
        <v>7324.8078268318632</v>
      </c>
      <c r="N652" s="24">
        <f ca="1">D652*'Balance y flujos'!E$12</f>
        <v>7037.0543692110687</v>
      </c>
      <c r="O652" s="24">
        <f ca="1">E652*'Balance y flujos'!F$12</f>
        <v>6723.2670623988997</v>
      </c>
      <c r="P652" s="24">
        <f ca="1">F652*'Balance y flujos'!G$12</f>
        <v>6395.2847931483811</v>
      </c>
      <c r="Q652" s="24">
        <f ca="1">G652*'Balance y flujos'!H$12</f>
        <v>-794563.26863763365</v>
      </c>
      <c r="R652" s="24">
        <f ca="1">H652*'Balance y flujos'!I$12</f>
        <v>19181.833044317558</v>
      </c>
      <c r="S652" s="24">
        <f ca="1">I652*'Balance y flujos'!J$12</f>
        <v>18094.858232021244</v>
      </c>
      <c r="T652" s="24">
        <f ca="1">J652*'Balance y flujos'!K$12</f>
        <v>17041.262654195645</v>
      </c>
      <c r="U652" s="24">
        <f ca="1">K652*'Balance y flujos'!L$12</f>
        <v>16028.392460859061</v>
      </c>
      <c r="V652" s="24">
        <f ca="1">L652*'Balance y flujos'!M$12</f>
        <v>609318.23157573468</v>
      </c>
      <c r="W652" s="18">
        <f t="shared" ca="1" si="58"/>
        <v>-87418.276618915261</v>
      </c>
      <c r="X652" s="18">
        <f ca="1">'Metrics and Escenarios'!$N$13-W652</f>
        <v>90326.323374722037</v>
      </c>
    </row>
    <row r="653" spans="1:24" x14ac:dyDescent="0.25">
      <c r="A653">
        <v>648</v>
      </c>
      <c r="B653" s="18">
        <f t="shared" ca="1" si="57"/>
        <v>360.12937218481557</v>
      </c>
      <c r="C653" s="23">
        <f t="shared" ca="1" si="59"/>
        <v>0.95840596440259607</v>
      </c>
      <c r="D653" s="23">
        <f t="shared" ca="1" si="56"/>
        <v>0.91222049914955994</v>
      </c>
      <c r="E653" s="23">
        <f t="shared" ca="1" si="56"/>
        <v>0.86346538441521836</v>
      </c>
      <c r="F653" s="23">
        <f t="shared" ca="1" si="56"/>
        <v>0.81372958559970165</v>
      </c>
      <c r="G653" s="23">
        <f t="shared" ca="1" si="56"/>
        <v>0.76420109163453143</v>
      </c>
      <c r="H653" s="23">
        <f t="shared" ca="1" si="56"/>
        <v>0.71573551020897519</v>
      </c>
      <c r="I653" s="23">
        <f t="shared" ca="1" si="56"/>
        <v>0.66891862915615419</v>
      </c>
      <c r="J653" s="23">
        <f t="shared" ca="1" si="56"/>
        <v>0.62413067011719336</v>
      </c>
      <c r="K653" s="23">
        <f t="shared" ca="1" si="56"/>
        <v>0.58159326719462712</v>
      </c>
      <c r="L653" s="23">
        <f t="shared" ca="1" si="56"/>
        <v>0.54141608288823984</v>
      </c>
      <c r="M653" s="24">
        <f ca="1">C653*'Balance y flujos'!D$12</f>
        <v>7256.9124432804447</v>
      </c>
      <c r="N653" s="24">
        <f ca="1">D653*'Balance y flujos'!E$12</f>
        <v>6907.2027274165912</v>
      </c>
      <c r="O653" s="24">
        <f ca="1">E653*'Balance y flujos'!F$12</f>
        <v>6538.0359943926051</v>
      </c>
      <c r="P653" s="24">
        <f ca="1">F653*'Balance y flujos'!G$12</f>
        <v>6161.4436622217654</v>
      </c>
      <c r="Q653" s="24">
        <f ca="1">G653*'Balance y flujos'!H$12</f>
        <v>-758414.67062189942</v>
      </c>
      <c r="R653" s="24">
        <f ca="1">H653*'Balance y flujos'!I$12</f>
        <v>18139.445022953849</v>
      </c>
      <c r="S653" s="24">
        <f ca="1">I653*'Balance y flujos'!J$12</f>
        <v>16952.928177148806</v>
      </c>
      <c r="T653" s="24">
        <f ca="1">J653*'Balance y flujos'!K$12</f>
        <v>15817.831889359019</v>
      </c>
      <c r="U653" s="24">
        <f ca="1">K653*'Balance y flujos'!L$12</f>
        <v>14739.773206050375</v>
      </c>
      <c r="V653" s="24">
        <f ca="1">L653*'Balance y flujos'!M$12</f>
        <v>555137.61427799414</v>
      </c>
      <c r="W653" s="18">
        <f t="shared" ca="1" si="58"/>
        <v>-110763.48322108178</v>
      </c>
      <c r="X653" s="18">
        <f ca="1">'Metrics and Escenarios'!$N$13-W653</f>
        <v>113671.52997688856</v>
      </c>
    </row>
    <row r="654" spans="1:24" x14ac:dyDescent="0.25">
      <c r="A654">
        <v>649</v>
      </c>
      <c r="B654" s="18">
        <f t="shared" ca="1" si="57"/>
        <v>126.90163213467829</v>
      </c>
      <c r="C654" s="23">
        <f t="shared" ca="1" si="59"/>
        <v>0.9810213517689681</v>
      </c>
      <c r="D654" s="23">
        <f t="shared" ca="1" si="56"/>
        <v>0.955779544283481</v>
      </c>
      <c r="E654" s="23">
        <f t="shared" ca="1" si="56"/>
        <v>0.92604435333139745</v>
      </c>
      <c r="F654" s="23">
        <f t="shared" ca="1" si="56"/>
        <v>0.89329708043212885</v>
      </c>
      <c r="G654" s="23">
        <f t="shared" ca="1" si="56"/>
        <v>0.85872165310233406</v>
      </c>
      <c r="H654" s="23">
        <f t="shared" ca="1" si="56"/>
        <v>0.82323964550660977</v>
      </c>
      <c r="I654" s="23">
        <f t="shared" ca="1" si="56"/>
        <v>0.7875460460829955</v>
      </c>
      <c r="J654" s="23">
        <f t="shared" ca="1" si="56"/>
        <v>0.75215464347415595</v>
      </c>
      <c r="K654" s="23">
        <f t="shared" ca="1" si="56"/>
        <v>0.71743067004282435</v>
      </c>
      <c r="L654" s="23">
        <f t="shared" ca="1" si="56"/>
        <v>0.68362930769378438</v>
      </c>
      <c r="M654" s="24">
        <f ca="1">C654*'Balance y flujos'!D$12</f>
        <v>7428.1529113955739</v>
      </c>
      <c r="N654" s="24">
        <f ca="1">D654*'Balance y flujos'!E$12</f>
        <v>7237.0255669966882</v>
      </c>
      <c r="O654" s="24">
        <f ca="1">E654*'Balance y flujos'!F$12</f>
        <v>7011.8749677326268</v>
      </c>
      <c r="P654" s="24">
        <f ca="1">F654*'Balance y flujos'!G$12</f>
        <v>6763.9173161602757</v>
      </c>
      <c r="Q654" s="24">
        <f ca="1">G654*'Balance y flujos'!H$12</f>
        <v>-852219.53596077708</v>
      </c>
      <c r="R654" s="24">
        <f ca="1">H654*'Balance y flujos'!I$12</f>
        <v>20864.0064344762</v>
      </c>
      <c r="S654" s="24">
        <f ca="1">I654*'Balance y flujos'!J$12</f>
        <v>19959.39561779764</v>
      </c>
      <c r="T654" s="24">
        <f ca="1">J654*'Balance y flujos'!K$12</f>
        <v>19062.443611433122</v>
      </c>
      <c r="U654" s="24">
        <f ca="1">K654*'Balance y flujos'!L$12</f>
        <v>18182.406784907296</v>
      </c>
      <c r="V654" s="24">
        <f ca="1">L654*'Balance y flujos'!M$12</f>
        <v>700955.06010667048</v>
      </c>
      <c r="W654" s="18">
        <f t="shared" ca="1" si="58"/>
        <v>-44755.252643207088</v>
      </c>
      <c r="X654" s="18">
        <f ca="1">'Metrics and Escenarios'!$N$13-W654</f>
        <v>47663.299399013864</v>
      </c>
    </row>
    <row r="655" spans="1:24" x14ac:dyDescent="0.25">
      <c r="A655">
        <v>650</v>
      </c>
      <c r="B655" s="18">
        <f t="shared" ca="1" si="57"/>
        <v>190.53397182201044</v>
      </c>
      <c r="C655" s="23">
        <f t="shared" ca="1" si="59"/>
        <v>0.97479870246268863</v>
      </c>
      <c r="D655" s="23">
        <f t="shared" ca="1" si="56"/>
        <v>0.94369291970963698</v>
      </c>
      <c r="E655" s="23">
        <f t="shared" ca="1" si="56"/>
        <v>0.90853410711365856</v>
      </c>
      <c r="F655" s="23">
        <f t="shared" ca="1" si="56"/>
        <v>0.87084696975623599</v>
      </c>
      <c r="G655" s="23">
        <f t="shared" ca="1" si="56"/>
        <v>0.83183047467536153</v>
      </c>
      <c r="H655" s="23">
        <f t="shared" ca="1" si="56"/>
        <v>0.79240128761917916</v>
      </c>
      <c r="I655" s="23">
        <f t="shared" ca="1" si="56"/>
        <v>0.75323646001257416</v>
      </c>
      <c r="J655" s="23">
        <f t="shared" ca="1" si="56"/>
        <v>0.71482379658192341</v>
      </c>
      <c r="K655" s="23">
        <f t="shared" ca="1" si="56"/>
        <v>0.67749841287315438</v>
      </c>
      <c r="L655" s="23">
        <f t="shared" ca="1" si="56"/>
        <v>0.64148351312083929</v>
      </c>
      <c r="M655" s="24">
        <f ca="1">C655*'Balance y flujos'!D$12</f>
        <v>7381.0359037201697</v>
      </c>
      <c r="N655" s="24">
        <f ca="1">D655*'Balance y flujos'!E$12</f>
        <v>7145.5073800018263</v>
      </c>
      <c r="O655" s="24">
        <f ca="1">E655*'Balance y flujos'!F$12</f>
        <v>6879.2898958715386</v>
      </c>
      <c r="P655" s="24">
        <f ca="1">F655*'Balance y flujos'!G$12</f>
        <v>6593.9282994303321</v>
      </c>
      <c r="Q655" s="24">
        <f ca="1">G655*'Balance y flujos'!H$12</f>
        <v>-825531.97367830842</v>
      </c>
      <c r="R655" s="24">
        <f ca="1">H655*'Balance y flujos'!I$12</f>
        <v>20082.445802764778</v>
      </c>
      <c r="S655" s="24">
        <f ca="1">I655*'Balance y flujos'!J$12</f>
        <v>19089.860934373868</v>
      </c>
      <c r="T655" s="24">
        <f ca="1">J655*'Balance y flujos'!K$12</f>
        <v>18116.338751183492</v>
      </c>
      <c r="U655" s="24">
        <f ca="1">K655*'Balance y flujos'!L$12</f>
        <v>17170.372348666744</v>
      </c>
      <c r="V655" s="24">
        <f ca="1">L655*'Balance y flujos'!M$12</f>
        <v>657741.13168721343</v>
      </c>
      <c r="W655" s="18">
        <f t="shared" ca="1" si="58"/>
        <v>-65332.062675082241</v>
      </c>
      <c r="X655" s="18">
        <f ca="1">'Metrics and Escenarios'!$N$13-W655</f>
        <v>68240.109430889017</v>
      </c>
    </row>
    <row r="656" spans="1:24" x14ac:dyDescent="0.25">
      <c r="A656">
        <v>651</v>
      </c>
      <c r="B656" s="18">
        <f t="shared" ca="1" si="57"/>
        <v>279.13859787631867</v>
      </c>
      <c r="C656" s="23">
        <f t="shared" ca="1" si="59"/>
        <v>0.9661996868970345</v>
      </c>
      <c r="D656" s="23">
        <f t="shared" ca="1" si="56"/>
        <v>0.92711711116368933</v>
      </c>
      <c r="E656" s="23">
        <f t="shared" ca="1" si="56"/>
        <v>0.88470215606374691</v>
      </c>
      <c r="F656" s="23">
        <f t="shared" ca="1" si="56"/>
        <v>0.84052308318883462</v>
      </c>
      <c r="G656" s="23">
        <f t="shared" ca="1" si="56"/>
        <v>0.79578285279586203</v>
      </c>
      <c r="H656" s="23">
        <f t="shared" ca="1" si="56"/>
        <v>0.75137522751057551</v>
      </c>
      <c r="I656" s="23">
        <f t="shared" ca="1" si="56"/>
        <v>0.70793760705915543</v>
      </c>
      <c r="J656" s="23">
        <f t="shared" ca="1" si="56"/>
        <v>0.66590856620342198</v>
      </c>
      <c r="K656" s="23">
        <f t="shared" ca="1" si="56"/>
        <v>0.62556988274473746</v>
      </c>
      <c r="L656" s="23">
        <f t="shared" ca="1" si="56"/>
        <v>0.58709042687703661</v>
      </c>
      <c r="M656" s="24">
        <f ca="1">C656*'Balance y flujos'!D$12</f>
        <v>7315.9253917073875</v>
      </c>
      <c r="N656" s="24">
        <f ca="1">D656*'Balance y flujos'!E$12</f>
        <v>7019.9977361115134</v>
      </c>
      <c r="O656" s="24">
        <f ca="1">E656*'Balance y flujos'!F$12</f>
        <v>6698.8377821062022</v>
      </c>
      <c r="P656" s="24">
        <f ca="1">F656*'Balance y flujos'!G$12</f>
        <v>6364.3201814374852</v>
      </c>
      <c r="Q656" s="24">
        <f ca="1">G656*'Balance y flujos'!H$12</f>
        <v>-789757.29921930109</v>
      </c>
      <c r="R656" s="24">
        <f ca="1">H656*'Balance y flujos'!I$12</f>
        <v>19042.690262857122</v>
      </c>
      <c r="S656" s="24">
        <f ca="1">I656*'Balance y flujos'!J$12</f>
        <v>17941.816662389239</v>
      </c>
      <c r="T656" s="24">
        <f ca="1">J656*'Balance y flujos'!K$12</f>
        <v>16876.641796680171</v>
      </c>
      <c r="U656" s="24">
        <f ca="1">K656*'Balance y flujos'!L$12</f>
        <v>15854.306981011316</v>
      </c>
      <c r="V656" s="24">
        <f ca="1">L656*'Balance y flujos'!M$12</f>
        <v>601969.51890186733</v>
      </c>
      <c r="W656" s="18">
        <f t="shared" ca="1" si="58"/>
        <v>-90673.243523133337</v>
      </c>
      <c r="X656" s="18">
        <f ca="1">'Metrics and Escenarios'!$N$13-W656</f>
        <v>93581.290278940112</v>
      </c>
    </row>
    <row r="657" spans="1:24" x14ac:dyDescent="0.25">
      <c r="A657">
        <v>652</v>
      </c>
      <c r="B657" s="18">
        <f t="shared" ca="1" si="57"/>
        <v>354.52315761110282</v>
      </c>
      <c r="C657" s="23">
        <f t="shared" ca="1" si="59"/>
        <v>0.95894341799104321</v>
      </c>
      <c r="D657" s="23">
        <f t="shared" ca="1" si="56"/>
        <v>0.91324389355055846</v>
      </c>
      <c r="E657" s="23">
        <f t="shared" ca="1" si="56"/>
        <v>0.86491883799510472</v>
      </c>
      <c r="F657" s="23">
        <f t="shared" ca="1" si="56"/>
        <v>0.81555641021304337</v>
      </c>
      <c r="G657" s="23">
        <f t="shared" ca="1" si="56"/>
        <v>0.76634623441118455</v>
      </c>
      <c r="H657" s="23">
        <f t="shared" ca="1" si="56"/>
        <v>0.71814710401777115</v>
      </c>
      <c r="I657" s="23">
        <f t="shared" ca="1" si="56"/>
        <v>0.67154885770673378</v>
      </c>
      <c r="J657" s="23">
        <f t="shared" ca="1" si="56"/>
        <v>0.62693616506412364</v>
      </c>
      <c r="K657" s="23">
        <f t="shared" ca="1" si="56"/>
        <v>0.5845351657504082</v>
      </c>
      <c r="L657" s="23">
        <f t="shared" ca="1" si="56"/>
        <v>0.54445990180137172</v>
      </c>
      <c r="M657" s="24">
        <f ca="1">C657*'Balance y flujos'!D$12</f>
        <v>7260.9819647343502</v>
      </c>
      <c r="N657" s="24">
        <f ca="1">D657*'Balance y flujos'!E$12</f>
        <v>6914.9517229767544</v>
      </c>
      <c r="O657" s="24">
        <f ca="1">E657*'Balance y flujos'!F$12</f>
        <v>6549.0413363472353</v>
      </c>
      <c r="P657" s="24">
        <f ca="1">F657*'Balance y flujos'!G$12</f>
        <v>6175.2761160676828</v>
      </c>
      <c r="Q657" s="24">
        <f ca="1">G657*'Balance y flujos'!H$12</f>
        <v>-760543.57068524859</v>
      </c>
      <c r="R657" s="24">
        <f ca="1">H657*'Balance y flujos'!I$12</f>
        <v>18200.563931668577</v>
      </c>
      <c r="S657" s="24">
        <f ca="1">I657*'Balance y flujos'!J$12</f>
        <v>17019.588117183237</v>
      </c>
      <c r="T657" s="24">
        <f ca="1">J657*'Balance y flujos'!K$12</f>
        <v>15888.933742803676</v>
      </c>
      <c r="U657" s="24">
        <f ca="1">K657*'Balance y flujos'!L$12</f>
        <v>14814.332042875612</v>
      </c>
      <c r="V657" s="24">
        <f ca="1">L657*'Balance y flujos'!M$12</f>
        <v>558258.57507530949</v>
      </c>
      <c r="W657" s="18">
        <f t="shared" ca="1" si="58"/>
        <v>-109461.32663528214</v>
      </c>
      <c r="X657" s="18">
        <f ca="1">'Metrics and Escenarios'!$N$13-W657</f>
        <v>112369.37339108891</v>
      </c>
    </row>
    <row r="658" spans="1:24" x14ac:dyDescent="0.25">
      <c r="A658">
        <v>653</v>
      </c>
      <c r="B658" s="18">
        <f t="shared" ca="1" si="57"/>
        <v>111.29468617297276</v>
      </c>
      <c r="C658" s="23">
        <f t="shared" ca="1" si="59"/>
        <v>0.98255362188322426</v>
      </c>
      <c r="D658" s="23">
        <f t="shared" ca="1" si="56"/>
        <v>0.95876756518530171</v>
      </c>
      <c r="E658" s="23">
        <f t="shared" ca="1" si="56"/>
        <v>0.93039033677553629</v>
      </c>
      <c r="F658" s="23">
        <f t="shared" ca="1" si="56"/>
        <v>0.89889117932889939</v>
      </c>
      <c r="G658" s="23">
        <f t="shared" ca="1" si="56"/>
        <v>0.86544887804204274</v>
      </c>
      <c r="H658" s="23">
        <f t="shared" ca="1" si="56"/>
        <v>0.83098480639928429</v>
      </c>
      <c r="I658" s="23">
        <f t="shared" ca="1" si="56"/>
        <v>0.79619704754769527</v>
      </c>
      <c r="J658" s="23">
        <f t="shared" ca="1" si="56"/>
        <v>0.76160458409805909</v>
      </c>
      <c r="K658" s="23">
        <f t="shared" ca="1" si="56"/>
        <v>0.72757898762914808</v>
      </c>
      <c r="L658" s="23">
        <f t="shared" ca="1" si="56"/>
        <v>0.69438236629366468</v>
      </c>
      <c r="M658" s="24">
        <f ca="1">C658*'Balance y flujos'!D$12</f>
        <v>7439.7550408392735</v>
      </c>
      <c r="N658" s="24">
        <f ca="1">D658*'Balance y flujos'!E$12</f>
        <v>7259.6504325219366</v>
      </c>
      <c r="O658" s="24">
        <f ca="1">E658*'Balance y flujos'!F$12</f>
        <v>7044.7821307777995</v>
      </c>
      <c r="P658" s="24">
        <f ca="1">F658*'Balance y flujos'!G$12</f>
        <v>6806.2750303239391</v>
      </c>
      <c r="Q658" s="24">
        <f ca="1">G658*'Balance y flujos'!H$12</f>
        <v>-858895.82331851427</v>
      </c>
      <c r="R658" s="24">
        <f ca="1">H658*'Balance y flujos'!I$12</f>
        <v>21060.298106752711</v>
      </c>
      <c r="S658" s="24">
        <f ca="1">I658*'Balance y flujos'!J$12</f>
        <v>20178.644716415922</v>
      </c>
      <c r="T658" s="24">
        <f ca="1">J658*'Balance y flujos'!K$12</f>
        <v>19301.940850248924</v>
      </c>
      <c r="U658" s="24">
        <f ca="1">K658*'Balance y flujos'!L$12</f>
        <v>18439.603537488216</v>
      </c>
      <c r="V658" s="24">
        <f ca="1">L658*'Balance y flujos'!M$12</f>
        <v>711980.64188378444</v>
      </c>
      <c r="W658" s="18">
        <f t="shared" ca="1" si="58"/>
        <v>-39384.231589361094</v>
      </c>
      <c r="X658" s="18">
        <f ca="1">'Metrics and Escenarios'!$N$13-W658</f>
        <v>42292.27834516787</v>
      </c>
    </row>
    <row r="659" spans="1:24" x14ac:dyDescent="0.25">
      <c r="A659">
        <v>654</v>
      </c>
      <c r="B659" s="18">
        <f t="shared" ca="1" si="57"/>
        <v>-199.24527193740346</v>
      </c>
      <c r="C659" s="23">
        <f t="shared" ca="1" si="59"/>
        <v>1.0135445434458996</v>
      </c>
      <c r="D659" s="23">
        <f t="shared" ca="1" si="56"/>
        <v>1.0202027541053178</v>
      </c>
      <c r="E659" s="23">
        <f t="shared" ca="1" si="56"/>
        <v>1.0212332070223307</v>
      </c>
      <c r="F659" s="23">
        <f t="shared" ca="1" si="56"/>
        <v>1.0177788807486186</v>
      </c>
      <c r="G659" s="23">
        <f t="shared" ca="1" si="56"/>
        <v>1.0108211360751722</v>
      </c>
      <c r="H659" s="23">
        <f t="shared" ca="1" si="56"/>
        <v>1.0011809037761046</v>
      </c>
      <c r="I659" s="23">
        <f t="shared" ca="1" si="56"/>
        <v>0.98952464678754737</v>
      </c>
      <c r="J659" s="23">
        <f t="shared" ca="1" si="56"/>
        <v>0.97638743426674146</v>
      </c>
      <c r="K659" s="23">
        <f t="shared" ca="1" si="56"/>
        <v>0.962186721968877</v>
      </c>
      <c r="L659" s="23">
        <f t="shared" ca="1" si="56"/>
        <v>0.94724969410746751</v>
      </c>
      <c r="M659" s="24">
        <f ca="1">C659*'Balance y flujos'!D$12</f>
        <v>7674.41385210522</v>
      </c>
      <c r="N659" s="24">
        <f ca="1">D659*'Balance y flujos'!E$12</f>
        <v>7724.8288678490262</v>
      </c>
      <c r="O659" s="24">
        <f ca="1">E659*'Balance y flujos'!F$12</f>
        <v>7732.6313094796424</v>
      </c>
      <c r="P659" s="24">
        <f ca="1">F659*'Balance y flujos'!G$12</f>
        <v>7706.4756465873752</v>
      </c>
      <c r="Q659" s="24">
        <f ca="1">G659*'Balance y flujos'!H$12</f>
        <v>-1003167.3434729036</v>
      </c>
      <c r="R659" s="24">
        <f ca="1">H659*'Balance y flujos'!I$12</f>
        <v>25373.710963111807</v>
      </c>
      <c r="S659" s="24">
        <f ca="1">I659*'Balance y flujos'!J$12</f>
        <v>25078.297322456168</v>
      </c>
      <c r="T659" s="24">
        <f ca="1">J659*'Balance y flujos'!K$12</f>
        <v>24745.35066705487</v>
      </c>
      <c r="U659" s="24">
        <f ca="1">K659*'Balance y flujos'!L$12</f>
        <v>24385.450904726902</v>
      </c>
      <c r="V659" s="24">
        <f ca="1">L659*'Balance y flujos'!M$12</f>
        <v>971256.58422845008</v>
      </c>
      <c r="W659" s="18">
        <f t="shared" ca="1" si="58"/>
        <v>98510.400288917474</v>
      </c>
      <c r="X659" s="18">
        <f ca="1">'Metrics and Escenarios'!$N$13-W659</f>
        <v>-95602.353533110698</v>
      </c>
    </row>
    <row r="660" spans="1:24" x14ac:dyDescent="0.25">
      <c r="A660">
        <v>655</v>
      </c>
      <c r="B660" s="18">
        <f t="shared" ca="1" si="57"/>
        <v>-105.1519479293124</v>
      </c>
      <c r="C660" s="23">
        <f t="shared" ca="1" si="59"/>
        <v>1.0040524928948695</v>
      </c>
      <c r="D660" s="23">
        <f t="shared" ca="1" si="56"/>
        <v>1.0011834209659782</v>
      </c>
      <c r="E660" s="23">
        <f t="shared" ca="1" si="56"/>
        <v>0.99280890683992229</v>
      </c>
      <c r="F660" s="23">
        <f t="shared" ca="1" si="56"/>
        <v>0.98018431884433288</v>
      </c>
      <c r="G660" s="23">
        <f t="shared" ca="1" si="56"/>
        <v>0.96436670681423398</v>
      </c>
      <c r="H660" s="23">
        <f t="shared" ca="1" si="56"/>
        <v>0.94622415531628801</v>
      </c>
      <c r="I660" s="23">
        <f t="shared" ca="1" si="56"/>
        <v>0.92644932232364552</v>
      </c>
      <c r="J660" s="23">
        <f t="shared" ca="1" si="56"/>
        <v>0.9055883199438024</v>
      </c>
      <c r="K660" s="23">
        <f t="shared" ca="1" si="56"/>
        <v>0.88405965014846799</v>
      </c>
      <c r="L660" s="23">
        <f t="shared" ca="1" si="56"/>
        <v>0.86218460180645273</v>
      </c>
      <c r="M660" s="24">
        <f ca="1">C660*'Balance y flujos'!D$12</f>
        <v>7602.5414073224356</v>
      </c>
      <c r="N660" s="24">
        <f ca="1">D660*'Balance y flujos'!E$12</f>
        <v>7580.8172063525308</v>
      </c>
      <c r="O660" s="24">
        <f ca="1">E660*'Balance y flujos'!F$12</f>
        <v>7517.406587027258</v>
      </c>
      <c r="P660" s="24">
        <f ca="1">F660*'Balance y flujos'!G$12</f>
        <v>7421.8150181939109</v>
      </c>
      <c r="Q660" s="24">
        <f ca="1">G660*'Balance y flujos'!H$12</f>
        <v>-957064.66048470407</v>
      </c>
      <c r="R660" s="24">
        <f ca="1">H660*'Balance y flujos'!I$12</f>
        <v>23980.899089021499</v>
      </c>
      <c r="S660" s="24">
        <f ca="1">I660*'Balance y flujos'!J$12</f>
        <v>23479.730024762834</v>
      </c>
      <c r="T660" s="24">
        <f ca="1">J660*'Balance y flujos'!K$12</f>
        <v>22951.033319911079</v>
      </c>
      <c r="U660" s="24">
        <f ca="1">K660*'Balance y flujos'!L$12</f>
        <v>22405.415397369026</v>
      </c>
      <c r="V660" s="24">
        <f ca="1">L660*'Balance y flujos'!M$12</f>
        <v>884035.62073876639</v>
      </c>
      <c r="W660" s="18">
        <f t="shared" ca="1" si="58"/>
        <v>49910.618304022937</v>
      </c>
      <c r="X660" s="18">
        <f ca="1">'Metrics and Escenarios'!$N$13-W660</f>
        <v>-47002.571548216161</v>
      </c>
    </row>
    <row r="661" spans="1:24" x14ac:dyDescent="0.25">
      <c r="A661">
        <v>656</v>
      </c>
      <c r="B661" s="18">
        <f t="shared" ca="1" si="57"/>
        <v>-78.098315631375414</v>
      </c>
      <c r="C661" s="23">
        <f t="shared" ca="1" si="59"/>
        <v>1.0013398372137678</v>
      </c>
      <c r="D661" s="23">
        <f t="shared" ca="1" si="56"/>
        <v>0.99578092024633014</v>
      </c>
      <c r="E661" s="23">
        <f t="shared" ca="1" si="56"/>
        <v>0.98478379103915603</v>
      </c>
      <c r="F661" s="23">
        <f t="shared" ca="1" si="56"/>
        <v>0.96963448559969379</v>
      </c>
      <c r="G661" s="23">
        <f t="shared" ca="1" si="56"/>
        <v>0.95140972658178469</v>
      </c>
      <c r="H661" s="23">
        <f t="shared" ca="1" si="56"/>
        <v>0.93098886063222497</v>
      </c>
      <c r="I661" s="23">
        <f t="shared" ca="1" si="56"/>
        <v>0.90906973157879967</v>
      </c>
      <c r="J661" s="23">
        <f t="shared" ca="1" si="56"/>
        <v>0.88619933107296189</v>
      </c>
      <c r="K661" s="23">
        <f t="shared" ca="1" si="56"/>
        <v>0.86279426612764942</v>
      </c>
      <c r="L661" s="23">
        <f t="shared" ca="1" si="56"/>
        <v>0.839172066504275</v>
      </c>
      <c r="M661" s="24">
        <f ca="1">C661*'Balance y flujos'!D$12</f>
        <v>7582.0015677370329</v>
      </c>
      <c r="N661" s="24">
        <f ca="1">D661*'Balance y flujos'!E$12</f>
        <v>7539.910246094114</v>
      </c>
      <c r="O661" s="24">
        <f ca="1">E661*'Balance y flujos'!F$12</f>
        <v>7456.6415616868244</v>
      </c>
      <c r="P661" s="24">
        <f ca="1">F661*'Balance y flujos'!G$12</f>
        <v>7341.9331946336024</v>
      </c>
      <c r="Q661" s="24">
        <f ca="1">G661*'Balance y flujos'!H$12</f>
        <v>-944205.78864741151</v>
      </c>
      <c r="R661" s="24">
        <f ca="1">H661*'Balance y flujos'!I$12</f>
        <v>23594.779095828242</v>
      </c>
      <c r="S661" s="24">
        <f ca="1">I661*'Balance y flujos'!J$12</f>
        <v>23039.265458815109</v>
      </c>
      <c r="T661" s="24">
        <f ca="1">J661*'Balance y flujos'!K$12</f>
        <v>22459.643005113667</v>
      </c>
      <c r="U661" s="24">
        <f ca="1">K661*'Balance y flujos'!L$12</f>
        <v>21866.470132203947</v>
      </c>
      <c r="V661" s="24">
        <f ca="1">L661*'Balance y flujos'!M$12</f>
        <v>860439.86074953806</v>
      </c>
      <c r="W661" s="18">
        <f t="shared" ca="1" si="58"/>
        <v>37114.71636423911</v>
      </c>
      <c r="X661" s="18">
        <f ca="1">'Metrics and Escenarios'!$N$13-W661</f>
        <v>-34206.669608432334</v>
      </c>
    </row>
    <row r="662" spans="1:24" x14ac:dyDescent="0.25">
      <c r="A662">
        <v>657</v>
      </c>
      <c r="B662" s="18">
        <f t="shared" ca="1" si="57"/>
        <v>69.890352836848862</v>
      </c>
      <c r="C662" s="23">
        <f t="shared" ca="1" si="59"/>
        <v>0.98663025333784293</v>
      </c>
      <c r="D662" s="23">
        <f t="shared" ca="1" si="56"/>
        <v>0.96673995514927458</v>
      </c>
      <c r="E662" s="23">
        <f t="shared" ca="1" si="56"/>
        <v>0.94201906672341584</v>
      </c>
      <c r="F662" s="23">
        <f t="shared" ca="1" si="56"/>
        <v>0.91390233762072193</v>
      </c>
      <c r="G662" s="23">
        <f t="shared" ca="1" si="56"/>
        <v>0.88355228830801569</v>
      </c>
      <c r="H662" s="23">
        <f t="shared" ca="1" si="56"/>
        <v>0.85188718933187302</v>
      </c>
      <c r="I662" s="23">
        <f t="shared" ca="1" si="56"/>
        <v>0.81961091661249474</v>
      </c>
      <c r="J662" s="23">
        <f t="shared" ca="1" si="56"/>
        <v>0.78725402221468899</v>
      </c>
      <c r="K662" s="23">
        <f t="shared" ca="1" si="56"/>
        <v>0.75520290932586187</v>
      </c>
      <c r="L662" s="23">
        <f t="shared" ca="1" si="56"/>
        <v>0.72373630193793981</v>
      </c>
      <c r="M662" s="24">
        <f ca="1">C662*'Balance y flujos'!D$12</f>
        <v>7470.6227092684148</v>
      </c>
      <c r="N662" s="24">
        <f ca="1">D662*'Balance y flujos'!E$12</f>
        <v>7320.0162253916651</v>
      </c>
      <c r="O662" s="24">
        <f ca="1">E662*'Balance y flujos'!F$12</f>
        <v>7132.8332053669665</v>
      </c>
      <c r="P662" s="24">
        <f ca="1">F662*'Balance y flujos'!G$12</f>
        <v>6919.9373669976067</v>
      </c>
      <c r="Q662" s="24">
        <f ca="1">G662*'Balance y flujos'!H$12</f>
        <v>-876862.15715956443</v>
      </c>
      <c r="R662" s="24">
        <f ca="1">H662*'Balance y flujos'!I$12</f>
        <v>21590.043551328625</v>
      </c>
      <c r="S662" s="24">
        <f ca="1">I662*'Balance y flujos'!J$12</f>
        <v>20772.040719014094</v>
      </c>
      <c r="T662" s="24">
        <f ca="1">J662*'Balance y flujos'!K$12</f>
        <v>19951.994628425196</v>
      </c>
      <c r="U662" s="24">
        <f ca="1">K662*'Balance y flujos'!L$12</f>
        <v>19139.698197860198</v>
      </c>
      <c r="V662" s="24">
        <f ca="1">L662*'Balance y flujos'!M$12</f>
        <v>742078.51728545851</v>
      </c>
      <c r="W662" s="18">
        <f t="shared" ca="1" si="58"/>
        <v>-24486.453270453145</v>
      </c>
      <c r="X662" s="18">
        <f ca="1">'Metrics and Escenarios'!$N$13-W662</f>
        <v>27394.500026259921</v>
      </c>
    </row>
    <row r="663" spans="1:24" x14ac:dyDescent="0.25">
      <c r="A663">
        <v>658</v>
      </c>
      <c r="B663" s="18">
        <f t="shared" ca="1" si="57"/>
        <v>16.487682105538845</v>
      </c>
      <c r="C663" s="23">
        <f t="shared" ca="1" si="59"/>
        <v>0.99191321605386429</v>
      </c>
      <c r="D663" s="23">
        <f t="shared" ca="1" si="56"/>
        <v>0.97712059093860448</v>
      </c>
      <c r="E663" s="23">
        <f t="shared" ca="1" si="56"/>
        <v>0.95723250729344378</v>
      </c>
      <c r="F663" s="23">
        <f t="shared" ca="1" si="56"/>
        <v>0.9336342650995374</v>
      </c>
      <c r="G663" s="23">
        <f t="shared" ca="1" si="56"/>
        <v>0.90746210575056796</v>
      </c>
      <c r="H663" s="23">
        <f t="shared" ca="1" si="56"/>
        <v>0.87962502931557074</v>
      </c>
      <c r="I663" s="23">
        <f t="shared" ca="1" si="56"/>
        <v>0.85082937174054851</v>
      </c>
      <c r="J663" s="23">
        <f t="shared" ca="1" si="56"/>
        <v>0.82161597792144259</v>
      </c>
      <c r="K663" s="23">
        <f t="shared" ca="1" si="56"/>
        <v>0.79238617753370011</v>
      </c>
      <c r="L663" s="23">
        <f t="shared" ca="1" si="56"/>
        <v>0.76343636360636047</v>
      </c>
      <c r="M663" s="24">
        <f ca="1">C663*'Balance y flujos'!D$12</f>
        <v>7510.6245449155658</v>
      </c>
      <c r="N663" s="24">
        <f ca="1">D663*'Balance y flujos'!E$12</f>
        <v>7398.6169100980742</v>
      </c>
      <c r="O663" s="24">
        <f ca="1">E663*'Balance y flujos'!F$12</f>
        <v>7248.0271944262486</v>
      </c>
      <c r="P663" s="24">
        <f ca="1">F663*'Balance y flujos'!G$12</f>
        <v>7069.3446905843084</v>
      </c>
      <c r="Q663" s="24">
        <f ca="1">G663*'Balance y flujos'!H$12</f>
        <v>-900590.93289519916</v>
      </c>
      <c r="R663" s="24">
        <f ca="1">H663*'Balance y flujos'!I$12</f>
        <v>22293.025331976718</v>
      </c>
      <c r="S663" s="24">
        <f ca="1">I663*'Balance y flujos'!J$12</f>
        <v>21563.234452480727</v>
      </c>
      <c r="T663" s="24">
        <f ca="1">J663*'Balance y flujos'!K$12</f>
        <v>20822.856556516264</v>
      </c>
      <c r="U663" s="24">
        <f ca="1">K663*'Balance y flujos'!L$12</f>
        <v>20082.062856046432</v>
      </c>
      <c r="V663" s="24">
        <f ca="1">L663*'Balance y flujos'!M$12</f>
        <v>782784.72867786302</v>
      </c>
      <c r="W663" s="18">
        <f t="shared" ca="1" si="58"/>
        <v>-3818.4116802918725</v>
      </c>
      <c r="X663" s="18">
        <f ca="1">'Metrics and Escenarios'!$N$13-W663</f>
        <v>6726.4584360986482</v>
      </c>
    </row>
    <row r="664" spans="1:24" x14ac:dyDescent="0.25">
      <c r="A664">
        <v>659</v>
      </c>
      <c r="B664" s="18">
        <f t="shared" ca="1" si="57"/>
        <v>-72.84382012632463</v>
      </c>
      <c r="C664" s="23">
        <f t="shared" ca="1" si="59"/>
        <v>1.0008138218557705</v>
      </c>
      <c r="D664" s="23">
        <f t="shared" ca="1" si="56"/>
        <v>0.99473500464458109</v>
      </c>
      <c r="E664" s="23">
        <f t="shared" ca="1" si="56"/>
        <v>0.98323265132781257</v>
      </c>
      <c r="F664" s="23">
        <f t="shared" ca="1" si="56"/>
        <v>0.96759864978871857</v>
      </c>
      <c r="G664" s="23">
        <f t="shared" ca="1" si="56"/>
        <v>0.94891341816211727</v>
      </c>
      <c r="H664" s="23">
        <f t="shared" ca="1" si="56"/>
        <v>0.92805835648572987</v>
      </c>
      <c r="I664" s="23">
        <f t="shared" ca="1" si="56"/>
        <v>0.90573218136859412</v>
      </c>
      <c r="J664" s="23">
        <f t="shared" ca="1" si="56"/>
        <v>0.88248192546197679</v>
      </c>
      <c r="K664" s="23">
        <f t="shared" ca="1" si="56"/>
        <v>0.85872370491545413</v>
      </c>
      <c r="L664" s="23">
        <f t="shared" ca="1" si="56"/>
        <v>0.83477420504314381</v>
      </c>
      <c r="M664" s="24">
        <f ca="1">C664*'Balance y flujos'!D$12</f>
        <v>7578.0186549228511</v>
      </c>
      <c r="N664" s="24">
        <f ca="1">D664*'Balance y flujos'!E$12</f>
        <v>7531.9907232333762</v>
      </c>
      <c r="O664" s="24">
        <f ca="1">E664*'Balance y flujos'!F$12</f>
        <v>7444.8965543615295</v>
      </c>
      <c r="P664" s="24">
        <f ca="1">F664*'Balance y flujos'!G$12</f>
        <v>7326.5181379896767</v>
      </c>
      <c r="Q664" s="24">
        <f ca="1">G664*'Balance y flujos'!H$12</f>
        <v>-941728.38191690913</v>
      </c>
      <c r="R664" s="24">
        <f ca="1">H664*'Balance y flujos'!I$12</f>
        <v>23520.509036432468</v>
      </c>
      <c r="S664" s="24">
        <f ca="1">I664*'Balance y flujos'!J$12</f>
        <v>22954.679312556003</v>
      </c>
      <c r="T664" s="24">
        <f ca="1">J664*'Balance y flujos'!K$12</f>
        <v>22365.429886235721</v>
      </c>
      <c r="U664" s="24">
        <f ca="1">K664*'Balance y flujos'!L$12</f>
        <v>21763.306714617436</v>
      </c>
      <c r="V664" s="24">
        <f ca="1">L664*'Balance y flujos'!M$12</f>
        <v>855930.54084453359</v>
      </c>
      <c r="W664" s="18">
        <f t="shared" ca="1" si="58"/>
        <v>34687.507947973558</v>
      </c>
      <c r="X664" s="18">
        <f ca="1">'Metrics and Escenarios'!$N$13-W664</f>
        <v>-31779.461192166782</v>
      </c>
    </row>
    <row r="665" spans="1:24" x14ac:dyDescent="0.25">
      <c r="A665">
        <v>660</v>
      </c>
      <c r="B665" s="18">
        <f t="shared" ca="1" si="57"/>
        <v>49.631242672707593</v>
      </c>
      <c r="C665" s="23">
        <f t="shared" ca="1" si="59"/>
        <v>0.98863110452609615</v>
      </c>
      <c r="D665" s="23">
        <f t="shared" ca="1" si="56"/>
        <v>0.97066495973978573</v>
      </c>
      <c r="E665" s="23">
        <f t="shared" ca="1" si="56"/>
        <v>0.94776184098511262</v>
      </c>
      <c r="F665" s="23">
        <f t="shared" ca="1" si="56"/>
        <v>0.92133836564472771</v>
      </c>
      <c r="G665" s="23">
        <f t="shared" ca="1" si="56"/>
        <v>0.89254776304163397</v>
      </c>
      <c r="H665" s="23">
        <f t="shared" ca="1" si="56"/>
        <v>0.86230546640906758</v>
      </c>
      <c r="I665" s="23">
        <f t="shared" ca="1" si="56"/>
        <v>0.83131693565988929</v>
      </c>
      <c r="J665" s="23">
        <f t="shared" ca="1" si="56"/>
        <v>0.8001172322909067</v>
      </c>
      <c r="K665" s="23">
        <f t="shared" ca="1" si="56"/>
        <v>0.76909897425188023</v>
      </c>
      <c r="L665" s="23">
        <f t="shared" ca="1" si="56"/>
        <v>0.73854808558856999</v>
      </c>
      <c r="M665" s="24">
        <f ca="1">C665*'Balance y flujos'!D$12</f>
        <v>7485.7728673689417</v>
      </c>
      <c r="N665" s="24">
        <f ca="1">D665*'Balance y flujos'!E$12</f>
        <v>7349.7357969623281</v>
      </c>
      <c r="O665" s="24">
        <f ca="1">E665*'Balance y flujos'!F$12</f>
        <v>7176.3166680608101</v>
      </c>
      <c r="P665" s="24">
        <f ca="1">F665*'Balance y flujos'!G$12</f>
        <v>6976.2419042190822</v>
      </c>
      <c r="Q665" s="24">
        <f ca="1">G665*'Balance y flujos'!H$12</f>
        <v>-885789.51944923704</v>
      </c>
      <c r="R665" s="24">
        <f ca="1">H665*'Balance y flujos'!I$12</f>
        <v>21854.082098501578</v>
      </c>
      <c r="S665" s="24">
        <f ca="1">I665*'Balance y flujos'!J$12</f>
        <v>21068.715518460423</v>
      </c>
      <c r="T665" s="24">
        <f ca="1">J665*'Balance y flujos'!K$12</f>
        <v>20277.997025495213</v>
      </c>
      <c r="U665" s="24">
        <f ca="1">K665*'Balance y flujos'!L$12</f>
        <v>19491.877043488959</v>
      </c>
      <c r="V665" s="24">
        <f ca="1">L665*'Balance y flujos'!M$12</f>
        <v>757265.68755780882</v>
      </c>
      <c r="W665" s="18">
        <f t="shared" ca="1" si="58"/>
        <v>-16843.092968870886</v>
      </c>
      <c r="X665" s="18">
        <f ca="1">'Metrics and Escenarios'!$N$13-W665</f>
        <v>19751.139724677661</v>
      </c>
    </row>
    <row r="666" spans="1:24" x14ac:dyDescent="0.25">
      <c r="A666">
        <v>661</v>
      </c>
      <c r="B666" s="18">
        <f t="shared" ca="1" si="57"/>
        <v>-3.5091215505647</v>
      </c>
      <c r="C666" s="23">
        <f t="shared" ca="1" si="59"/>
        <v>0.99389870995135832</v>
      </c>
      <c r="D666" s="23">
        <f t="shared" ca="1" si="56"/>
        <v>0.98103627355407552</v>
      </c>
      <c r="E666" s="23">
        <f t="shared" ca="1" si="56"/>
        <v>0.96299224361770186</v>
      </c>
      <c r="F666" s="23">
        <f t="shared" ca="1" si="56"/>
        <v>0.94113209207303983</v>
      </c>
      <c r="G666" s="23">
        <f t="shared" ca="1" si="56"/>
        <v>0.91658078668104004</v>
      </c>
      <c r="H666" s="23">
        <f t="shared" ref="D666:L694" ca="1" si="60">EXP(-(H$4+($B666/10000))*H$3)</f>
        <v>0.89024240944912814</v>
      </c>
      <c r="I666" s="23">
        <f t="shared" ca="1" si="60"/>
        <v>0.86282282418460865</v>
      </c>
      <c r="J666" s="23">
        <f t="shared" ca="1" si="60"/>
        <v>0.83486542873761505</v>
      </c>
      <c r="K666" s="23">
        <f t="shared" ca="1" si="60"/>
        <v>0.80677594810446562</v>
      </c>
      <c r="L666" s="23">
        <f t="shared" ca="1" si="60"/>
        <v>0.77885631167976588</v>
      </c>
      <c r="M666" s="24">
        <f ca="1">C666*'Balance y flujos'!D$12</f>
        <v>7525.6584198140417</v>
      </c>
      <c r="N666" s="24">
        <f ca="1">D666*'Balance y flujos'!E$12</f>
        <v>7428.2658970113189</v>
      </c>
      <c r="O666" s="24">
        <f ca="1">E666*'Balance y flujos'!F$12</f>
        <v>7291.6390914239646</v>
      </c>
      <c r="P666" s="24">
        <f ca="1">F666*'Balance y flujos'!G$12</f>
        <v>7126.1171605840018</v>
      </c>
      <c r="Q666" s="24">
        <f ca="1">G666*'Balance y flujos'!H$12</f>
        <v>-909640.56848208141</v>
      </c>
      <c r="R666" s="24">
        <f ca="1">H666*'Balance y flujos'!I$12</f>
        <v>22562.109903684268</v>
      </c>
      <c r="S666" s="24">
        <f ca="1">I666*'Balance y flujos'!J$12</f>
        <v>21867.193901385141</v>
      </c>
      <c r="T666" s="24">
        <f ca="1">J666*'Balance y flujos'!K$12</f>
        <v>21158.647754851692</v>
      </c>
      <c r="U666" s="24">
        <f ca="1">K666*'Balance y flujos'!L$12</f>
        <v>20446.754070102736</v>
      </c>
      <c r="V666" s="24">
        <f ca="1">L666*'Balance y flujos'!M$12</f>
        <v>798595.47655977961</v>
      </c>
      <c r="W666" s="18">
        <f t="shared" ca="1" si="58"/>
        <v>4361.294276555418</v>
      </c>
      <c r="X666" s="18">
        <f ca="1">'Metrics and Escenarios'!$N$13-W666</f>
        <v>-1453.2475207486423</v>
      </c>
    </row>
    <row r="667" spans="1:24" x14ac:dyDescent="0.25">
      <c r="A667">
        <v>662</v>
      </c>
      <c r="B667" s="18">
        <f t="shared" ca="1" si="57"/>
        <v>34.5443137184688</v>
      </c>
      <c r="C667" s="23">
        <f t="shared" ca="1" si="59"/>
        <v>0.99012377095417914</v>
      </c>
      <c r="D667" s="23">
        <f t="shared" ca="1" si="60"/>
        <v>0.97359825361105934</v>
      </c>
      <c r="E667" s="23">
        <f t="shared" ca="1" si="60"/>
        <v>0.95206120795033544</v>
      </c>
      <c r="F667" s="23">
        <f t="shared" ca="1" si="60"/>
        <v>0.92691524289592109</v>
      </c>
      <c r="G667" s="23">
        <f t="shared" ca="1" si="60"/>
        <v>0.89930612406639121</v>
      </c>
      <c r="H667" s="23">
        <f t="shared" ca="1" si="60"/>
        <v>0.87014662736267212</v>
      </c>
      <c r="I667" s="23">
        <f t="shared" ca="1" si="60"/>
        <v>0.84014287200802529</v>
      </c>
      <c r="J667" s="23">
        <f t="shared" ca="1" si="60"/>
        <v>0.80983279502200067</v>
      </c>
      <c r="K667" s="23">
        <f t="shared" ca="1" si="60"/>
        <v>0.77961320247270471</v>
      </c>
      <c r="L667" s="23">
        <f t="shared" ca="1" si="60"/>
        <v>0.74977498485042415</v>
      </c>
      <c r="M667" s="24">
        <f ca="1">C667*'Balance y flujos'!D$12</f>
        <v>7497.0751233835672</v>
      </c>
      <c r="N667" s="24">
        <f ca="1">D667*'Balance y flujos'!E$12</f>
        <v>7371.9462772649131</v>
      </c>
      <c r="O667" s="24">
        <f ca="1">E667*'Balance y flujos'!F$12</f>
        <v>7208.8708578165079</v>
      </c>
      <c r="P667" s="24">
        <f ca="1">F667*'Balance y flujos'!G$12</f>
        <v>7018.4692185535241</v>
      </c>
      <c r="Q667" s="24">
        <f ca="1">G667*'Balance y flujos'!H$12</f>
        <v>-892496.70713405439</v>
      </c>
      <c r="R667" s="24">
        <f ca="1">H667*'Balance y flujos'!I$12</f>
        <v>22052.806775432186</v>
      </c>
      <c r="S667" s="24">
        <f ca="1">I667*'Balance y flujos'!J$12</f>
        <v>21292.398128697772</v>
      </c>
      <c r="T667" s="24">
        <f ca="1">J667*'Balance y flujos'!K$12</f>
        <v>20524.226133194901</v>
      </c>
      <c r="U667" s="24">
        <f ca="1">K667*'Balance y flujos'!L$12</f>
        <v>19758.347355566599</v>
      </c>
      <c r="V667" s="24">
        <f ca="1">L667*'Balance y flujos'!M$12</f>
        <v>768777.11891152349</v>
      </c>
      <c r="W667" s="18">
        <f t="shared" ca="1" si="58"/>
        <v>-10995.448352620937</v>
      </c>
      <c r="X667" s="18">
        <f ca="1">'Metrics and Escenarios'!$N$13-W667</f>
        <v>13903.495108427713</v>
      </c>
    </row>
    <row r="668" spans="1:24" x14ac:dyDescent="0.25">
      <c r="A668">
        <v>663</v>
      </c>
      <c r="B668" s="18">
        <f t="shared" ca="1" si="57"/>
        <v>95.409427304211604</v>
      </c>
      <c r="C668" s="23">
        <f t="shared" ca="1" si="59"/>
        <v>0.98411567409854461</v>
      </c>
      <c r="D668" s="23">
        <f t="shared" ca="1" si="60"/>
        <v>0.96181846324320663</v>
      </c>
      <c r="E668" s="23">
        <f t="shared" ca="1" si="60"/>
        <v>0.93483476590487524</v>
      </c>
      <c r="F668" s="23">
        <f t="shared" ca="1" si="60"/>
        <v>0.904621011655942</v>
      </c>
      <c r="G668" s="23">
        <f t="shared" ca="1" si="60"/>
        <v>0.87235018877065973</v>
      </c>
      <c r="H668" s="23">
        <f t="shared" ca="1" si="60"/>
        <v>0.83894291640520613</v>
      </c>
      <c r="I668" s="23">
        <f t="shared" ca="1" si="60"/>
        <v>0.80509991166629025</v>
      </c>
      <c r="J668" s="23">
        <f t="shared" ca="1" si="60"/>
        <v>0.77134497323057061</v>
      </c>
      <c r="K668" s="23">
        <f t="shared" ca="1" si="60"/>
        <v>0.73805570309046342</v>
      </c>
      <c r="L668" s="23">
        <f t="shared" ca="1" si="60"/>
        <v>0.70550088641703423</v>
      </c>
      <c r="M668" s="24">
        <f ca="1">C668*'Balance y flujos'!D$12</f>
        <v>7451.5826760788741</v>
      </c>
      <c r="N668" s="24">
        <f ca="1">D668*'Balance y flujos'!E$12</f>
        <v>7282.7513948509759</v>
      </c>
      <c r="O668" s="24">
        <f ca="1">E668*'Balance y flujos'!F$12</f>
        <v>7078.4347104255921</v>
      </c>
      <c r="P668" s="24">
        <f ca="1">F668*'Balance y flujos'!G$12</f>
        <v>6849.6604985455861</v>
      </c>
      <c r="Q668" s="24">
        <f ca="1">G668*'Balance y flujos'!H$12</f>
        <v>-865744.87831254525</v>
      </c>
      <c r="R668" s="24">
        <f ca="1">H668*'Balance y flujos'!I$12</f>
        <v>21261.986715016523</v>
      </c>
      <c r="S668" s="24">
        <f ca="1">I668*'Balance y flujos'!J$12</f>
        <v>20404.276967327896</v>
      </c>
      <c r="T668" s="24">
        <f ca="1">J668*'Balance y flujos'!K$12</f>
        <v>19548.799152863787</v>
      </c>
      <c r="U668" s="24">
        <f ca="1">K668*'Balance y flujos'!L$12</f>
        <v>18705.12313435183</v>
      </c>
      <c r="V668" s="24">
        <f ca="1">L668*'Balance y flujos'!M$12</f>
        <v>723380.94736171269</v>
      </c>
      <c r="W668" s="18">
        <f t="shared" ca="1" si="58"/>
        <v>-33781.315701371524</v>
      </c>
      <c r="X668" s="18">
        <f ca="1">'Metrics and Escenarios'!$N$13-W668</f>
        <v>36689.3624571783</v>
      </c>
    </row>
    <row r="669" spans="1:24" x14ac:dyDescent="0.25">
      <c r="A669">
        <v>664</v>
      </c>
      <c r="B669" s="18">
        <f t="shared" ca="1" si="57"/>
        <v>-43.554513859907438</v>
      </c>
      <c r="C669" s="23">
        <f t="shared" ca="1" si="59"/>
        <v>0.99788679622137344</v>
      </c>
      <c r="D669" s="23">
        <f t="shared" ca="1" si="60"/>
        <v>0.98892501866337568</v>
      </c>
      <c r="E669" s="23">
        <f t="shared" ca="1" si="60"/>
        <v>0.97463103629412728</v>
      </c>
      <c r="F669" s="23">
        <f t="shared" ca="1" si="60"/>
        <v>0.9563286793409268</v>
      </c>
      <c r="G669" s="23">
        <f t="shared" ca="1" si="60"/>
        <v>0.93511817016055598</v>
      </c>
      <c r="H669" s="23">
        <f t="shared" ca="1" si="60"/>
        <v>0.91189151595322582</v>
      </c>
      <c r="I669" s="23">
        <f t="shared" ca="1" si="60"/>
        <v>0.88735146361630812</v>
      </c>
      <c r="J669" s="23">
        <f t="shared" ca="1" si="60"/>
        <v>0.86204447332879053</v>
      </c>
      <c r="K669" s="23">
        <f t="shared" ca="1" si="60"/>
        <v>0.83638317154009745</v>
      </c>
      <c r="L669" s="23">
        <f t="shared" ca="1" si="60"/>
        <v>0.81067883849348588</v>
      </c>
      <c r="M669" s="24">
        <f ca="1">C669*'Balance y flujos'!D$12</f>
        <v>7555.8556368104828</v>
      </c>
      <c r="N669" s="24">
        <f ca="1">D669*'Balance y flujos'!E$12</f>
        <v>7487.9983430434477</v>
      </c>
      <c r="O669" s="24">
        <f ca="1">E669*'Balance y flujos'!F$12</f>
        <v>7379.7663595498052</v>
      </c>
      <c r="P669" s="24">
        <f ca="1">F669*'Balance y flujos'!G$12</f>
        <v>7241.1835388577092</v>
      </c>
      <c r="Q669" s="24">
        <f ca="1">G669*'Balance y flujos'!H$12</f>
        <v>-928037.58955377142</v>
      </c>
      <c r="R669" s="24">
        <f ca="1">H669*'Balance y flujos'!I$12</f>
        <v>23110.780147965557</v>
      </c>
      <c r="S669" s="24">
        <f ca="1">I669*'Balance y flujos'!J$12</f>
        <v>22488.842401582177</v>
      </c>
      <c r="T669" s="24">
        <f ca="1">J669*'Balance y flujos'!K$12</f>
        <v>21847.467546668493</v>
      </c>
      <c r="U669" s="24">
        <f ca="1">K669*'Balance y flujos'!L$12</f>
        <v>21197.113098169051</v>
      </c>
      <c r="V669" s="24">
        <f ca="1">L669*'Balance y flujos'!M$12</f>
        <v>831224.50656831858</v>
      </c>
      <c r="W669" s="18">
        <f t="shared" ca="1" si="58"/>
        <v>21495.924087193911</v>
      </c>
      <c r="X669" s="18">
        <f ca="1">'Metrics and Escenarios'!$N$13-W669</f>
        <v>-18587.877331387135</v>
      </c>
    </row>
    <row r="670" spans="1:24" x14ac:dyDescent="0.25">
      <c r="A670">
        <v>665</v>
      </c>
      <c r="B670" s="18">
        <f t="shared" ca="1" si="57"/>
        <v>52.532116123474296</v>
      </c>
      <c r="C670" s="23">
        <f t="shared" ca="1" si="59"/>
        <v>0.98834435674668575</v>
      </c>
      <c r="D670" s="23">
        <f t="shared" ca="1" si="60"/>
        <v>0.97010196783014635</v>
      </c>
      <c r="E670" s="23">
        <f t="shared" ca="1" si="60"/>
        <v>0.946937398628938</v>
      </c>
      <c r="F670" s="23">
        <f t="shared" ca="1" si="60"/>
        <v>0.92026991125317614</v>
      </c>
      <c r="G670" s="23">
        <f t="shared" ca="1" si="60"/>
        <v>0.89125411738933558</v>
      </c>
      <c r="H670" s="23">
        <f t="shared" ca="1" si="60"/>
        <v>0.86080590837568582</v>
      </c>
      <c r="I670" s="23">
        <f t="shared" ca="1" si="60"/>
        <v>0.82963056675984093</v>
      </c>
      <c r="J670" s="23">
        <f t="shared" ca="1" si="60"/>
        <v>0.79826255412862623</v>
      </c>
      <c r="K670" s="23">
        <f t="shared" ca="1" si="60"/>
        <v>0.76709364022417503</v>
      </c>
      <c r="L670" s="23">
        <f t="shared" ca="1" si="60"/>
        <v>0.73640875551809037</v>
      </c>
      <c r="M670" s="24">
        <f ca="1">C670*'Balance y flujos'!D$12</f>
        <v>7483.6016543279375</v>
      </c>
      <c r="N670" s="24">
        <f ca="1">D670*'Balance y flujos'!E$12</f>
        <v>7345.4729030047811</v>
      </c>
      <c r="O670" s="24">
        <f ca="1">E670*'Balance y flujos'!F$12</f>
        <v>7170.0741088369432</v>
      </c>
      <c r="P670" s="24">
        <f ca="1">F670*'Balance y flujos'!G$12</f>
        <v>6968.1517208759915</v>
      </c>
      <c r="Q670" s="24">
        <f ca="1">G670*'Balance y flujos'!H$12</f>
        <v>-884505.66909619595</v>
      </c>
      <c r="R670" s="24">
        <f ca="1">H670*'Balance y flujos'!I$12</f>
        <v>21816.077626015205</v>
      </c>
      <c r="S670" s="24">
        <f ca="1">I670*'Balance y flujos'!J$12</f>
        <v>21025.976552020271</v>
      </c>
      <c r="T670" s="24">
        <f ca="1">J670*'Balance y flujos'!K$12</f>
        <v>20230.992465738025</v>
      </c>
      <c r="U670" s="24">
        <f ca="1">K670*'Balance y flujos'!L$12</f>
        <v>19441.054294261947</v>
      </c>
      <c r="V670" s="24">
        <f ca="1">L670*'Balance y flujos'!M$12</f>
        <v>755072.13877155236</v>
      </c>
      <c r="W670" s="18">
        <f t="shared" ca="1" si="58"/>
        <v>-17952.128999562585</v>
      </c>
      <c r="X670" s="18">
        <f ca="1">'Metrics and Escenarios'!$N$13-W670</f>
        <v>20860.175755369361</v>
      </c>
    </row>
    <row r="671" spans="1:24" x14ac:dyDescent="0.25">
      <c r="A671">
        <v>666</v>
      </c>
      <c r="B671" s="18">
        <f t="shared" ca="1" si="57"/>
        <v>-112.65439791672229</v>
      </c>
      <c r="C671" s="23">
        <f t="shared" ca="1" si="59"/>
        <v>1.0048060609011047</v>
      </c>
      <c r="D671" s="23">
        <f t="shared" ca="1" si="60"/>
        <v>1.0026868143060466</v>
      </c>
      <c r="E671" s="23">
        <f t="shared" ca="1" si="60"/>
        <v>0.99504597316846699</v>
      </c>
      <c r="F671" s="23">
        <f t="shared" ca="1" si="60"/>
        <v>0.98313025050666258</v>
      </c>
      <c r="G671" s="23">
        <f t="shared" ca="1" si="60"/>
        <v>0.96799105693425092</v>
      </c>
      <c r="H671" s="23">
        <f t="shared" ca="1" si="60"/>
        <v>0.95049315613847751</v>
      </c>
      <c r="I671" s="23">
        <f t="shared" ca="1" si="60"/>
        <v>0.93132756848547893</v>
      </c>
      <c r="J671" s="23">
        <f t="shared" ca="1" si="60"/>
        <v>0.91103996873077697</v>
      </c>
      <c r="K671" s="23">
        <f t="shared" ca="1" si="60"/>
        <v>0.89004920070864979</v>
      </c>
      <c r="L671" s="23">
        <f t="shared" ca="1" si="60"/>
        <v>0.86867742424426497</v>
      </c>
      <c r="M671" s="24">
        <f ca="1">C671*'Balance y flujos'!D$12</f>
        <v>7608.2473161381376</v>
      </c>
      <c r="N671" s="24">
        <f ca="1">D671*'Balance y flujos'!E$12</f>
        <v>7592.2006850055323</v>
      </c>
      <c r="O671" s="24">
        <f ca="1">E671*'Balance y flujos'!F$12</f>
        <v>7534.345332276177</v>
      </c>
      <c r="P671" s="24">
        <f ca="1">F671*'Balance y flujos'!G$12</f>
        <v>7444.121190037009</v>
      </c>
      <c r="Q671" s="24">
        <f ca="1">G671*'Balance y flujos'!H$12</f>
        <v>-960661.56754566089</v>
      </c>
      <c r="R671" s="24">
        <f ca="1">H671*'Balance y flujos'!I$12</f>
        <v>24089.09171690221</v>
      </c>
      <c r="S671" s="24">
        <f ca="1">I671*'Balance y flujos'!J$12</f>
        <v>23603.363233956512</v>
      </c>
      <c r="T671" s="24">
        <f ca="1">J671*'Balance y flujos'!K$12</f>
        <v>23089.198720460932</v>
      </c>
      <c r="U671" s="24">
        <f ca="1">K671*'Balance y flujos'!L$12</f>
        <v>22557.213263408816</v>
      </c>
      <c r="V671" s="24">
        <f ca="1">L671*'Balance y flujos'!M$12</f>
        <v>890692.99585557054</v>
      </c>
      <c r="W671" s="18">
        <f t="shared" ca="1" si="58"/>
        <v>53549.209768094937</v>
      </c>
      <c r="X671" s="18">
        <f ca="1">'Metrics and Escenarios'!$N$13-W671</f>
        <v>-50641.163012288162</v>
      </c>
    </row>
    <row r="672" spans="1:24" x14ac:dyDescent="0.25">
      <c r="A672">
        <v>667</v>
      </c>
      <c r="B672" s="18">
        <f t="shared" ca="1" si="57"/>
        <v>97.145860038956982</v>
      </c>
      <c r="C672" s="23">
        <f t="shared" ca="1" si="59"/>
        <v>0.98394480386707905</v>
      </c>
      <c r="D672" s="23">
        <f t="shared" ca="1" si="60"/>
        <v>0.96148449462507579</v>
      </c>
      <c r="E672" s="23">
        <f t="shared" ca="1" si="60"/>
        <v>0.93434790941818757</v>
      </c>
      <c r="F672" s="23">
        <f t="shared" ca="1" si="60"/>
        <v>0.90399290439952262</v>
      </c>
      <c r="G672" s="23">
        <f t="shared" ca="1" si="60"/>
        <v>0.87159312875219397</v>
      </c>
      <c r="H672" s="23">
        <f t="shared" ca="1" si="60"/>
        <v>0.83806931080585967</v>
      </c>
      <c r="I672" s="23">
        <f t="shared" ca="1" si="60"/>
        <v>0.80412190488280022</v>
      </c>
      <c r="J672" s="23">
        <f t="shared" ca="1" si="60"/>
        <v>0.77027420619969167</v>
      </c>
      <c r="K672" s="23">
        <f t="shared" ca="1" si="60"/>
        <v>0.73690317822726648</v>
      </c>
      <c r="L672" s="23">
        <f t="shared" ca="1" si="60"/>
        <v>0.7042768945807617</v>
      </c>
      <c r="M672" s="24">
        <f ca="1">C672*'Balance y flujos'!D$12</f>
        <v>7450.2888712039412</v>
      </c>
      <c r="N672" s="24">
        <f ca="1">D672*'Balance y flujos'!E$12</f>
        <v>7280.2226323947762</v>
      </c>
      <c r="O672" s="24">
        <f ca="1">E672*'Balance y flujos'!F$12</f>
        <v>7074.7483029661626</v>
      </c>
      <c r="P672" s="24">
        <f ca="1">F672*'Balance y flujos'!G$12</f>
        <v>6844.9045605254532</v>
      </c>
      <c r="Q672" s="24">
        <f ca="1">G672*'Balance y flujos'!H$12</f>
        <v>-864993.55064391077</v>
      </c>
      <c r="R672" s="24">
        <f ca="1">H672*'Balance y flujos'!I$12</f>
        <v>21239.846244807824</v>
      </c>
      <c r="S672" s="24">
        <f ca="1">I672*'Balance y flujos'!J$12</f>
        <v>20379.490576226504</v>
      </c>
      <c r="T672" s="24">
        <f ca="1">J672*'Balance y flujos'!K$12</f>
        <v>19521.661866237686</v>
      </c>
      <c r="U672" s="24">
        <f ca="1">K672*'Balance y flujos'!L$12</f>
        <v>18675.913795014392</v>
      </c>
      <c r="V672" s="24">
        <f ca="1">L672*'Balance y flujos'!M$12</f>
        <v>722125.93494268868</v>
      </c>
      <c r="W672" s="18">
        <f t="shared" ca="1" si="58"/>
        <v>-34400.538851845427</v>
      </c>
      <c r="X672" s="18">
        <f ca="1">'Metrics and Escenarios'!$N$13-W672</f>
        <v>37308.585607652203</v>
      </c>
    </row>
    <row r="673" spans="1:24" x14ac:dyDescent="0.25">
      <c r="A673">
        <v>668</v>
      </c>
      <c r="B673" s="18">
        <f t="shared" ca="1" si="57"/>
        <v>58.470992680198933</v>
      </c>
      <c r="C673" s="23">
        <f t="shared" ca="1" si="59"/>
        <v>0.98775756549494775</v>
      </c>
      <c r="D673" s="23">
        <f t="shared" ca="1" si="60"/>
        <v>0.96895038870728445</v>
      </c>
      <c r="E673" s="23">
        <f t="shared" ca="1" si="60"/>
        <v>0.94525177738408339</v>
      </c>
      <c r="F673" s="23">
        <f t="shared" ca="1" si="60"/>
        <v>0.91808635808985395</v>
      </c>
      <c r="G673" s="23">
        <f t="shared" ca="1" si="60"/>
        <v>0.88861151875595301</v>
      </c>
      <c r="H673" s="23">
        <f t="shared" ca="1" si="60"/>
        <v>0.85774403482470696</v>
      </c>
      <c r="I673" s="23">
        <f t="shared" ca="1" si="60"/>
        <v>0.82618877438316618</v>
      </c>
      <c r="J673" s="23">
        <f t="shared" ca="1" si="60"/>
        <v>0.79447892323759561</v>
      </c>
      <c r="K673" s="23">
        <f t="shared" ca="1" si="60"/>
        <v>0.76300447124775839</v>
      </c>
      <c r="L673" s="23">
        <f t="shared" ca="1" si="60"/>
        <v>0.73204827581538012</v>
      </c>
      <c r="M673" s="24">
        <f ca="1">C673*'Balance y flujos'!D$12</f>
        <v>7479.1585551669259</v>
      </c>
      <c r="N673" s="24">
        <f ca="1">D673*'Balance y flujos'!E$12</f>
        <v>7336.7533111235607</v>
      </c>
      <c r="O673" s="24">
        <f ca="1">E673*'Balance y flujos'!F$12</f>
        <v>7157.310826636307</v>
      </c>
      <c r="P673" s="24">
        <f ca="1">F673*'Balance y flujos'!G$12</f>
        <v>6951.6181696356734</v>
      </c>
      <c r="Q673" s="24">
        <f ca="1">G673*'Balance y flujos'!H$12</f>
        <v>-881883.07984048582</v>
      </c>
      <c r="R673" s="24">
        <f ca="1">H673*'Balance y flujos'!I$12</f>
        <v>21738.478169018865</v>
      </c>
      <c r="S673" s="24">
        <f ca="1">I673*'Balance y flujos'!J$12</f>
        <v>20938.748514977811</v>
      </c>
      <c r="T673" s="24">
        <f ca="1">J673*'Balance y flujos'!K$12</f>
        <v>20135.100947773572</v>
      </c>
      <c r="U673" s="24">
        <f ca="1">K673*'Balance y flujos'!L$12</f>
        <v>19337.419285548156</v>
      </c>
      <c r="V673" s="24">
        <f ca="1">L673*'Balance y flujos'!M$12</f>
        <v>750601.14802011976</v>
      </c>
      <c r="W673" s="18">
        <f t="shared" ca="1" si="58"/>
        <v>-20207.344040485215</v>
      </c>
      <c r="X673" s="18">
        <f ca="1">'Metrics and Escenarios'!$N$13-W673</f>
        <v>23115.390796291991</v>
      </c>
    </row>
    <row r="674" spans="1:24" x14ac:dyDescent="0.25">
      <c r="A674">
        <v>669</v>
      </c>
      <c r="B674" s="18">
        <f t="shared" ca="1" si="57"/>
        <v>140.96097294863227</v>
      </c>
      <c r="C674" s="23">
        <f t="shared" ca="1" si="59"/>
        <v>0.97964306952995817</v>
      </c>
      <c r="D674" s="23">
        <f t="shared" ca="1" si="60"/>
        <v>0.95309579315771653</v>
      </c>
      <c r="E674" s="23">
        <f t="shared" ca="1" si="60"/>
        <v>0.92214670690882672</v>
      </c>
      <c r="F674" s="23">
        <f t="shared" ca="1" si="60"/>
        <v>0.88828751263843542</v>
      </c>
      <c r="G674" s="23">
        <f t="shared" ca="1" si="60"/>
        <v>0.85270629068863901</v>
      </c>
      <c r="H674" s="23">
        <f t="shared" ca="1" si="60"/>
        <v>0.8163243298990972</v>
      </c>
      <c r="I674" s="23">
        <f t="shared" ca="1" si="60"/>
        <v>0.77983339571921195</v>
      </c>
      <c r="J674" s="23">
        <f t="shared" ca="1" si="60"/>
        <v>0.74374220272577229</v>
      </c>
      <c r="K674" s="23">
        <f t="shared" ca="1" si="60"/>
        <v>0.70840991994046065</v>
      </c>
      <c r="L674" s="23">
        <f t="shared" ca="1" si="60"/>
        <v>0.67408517955286973</v>
      </c>
      <c r="M674" s="24">
        <f ca="1">C674*'Balance y flujos'!D$12</f>
        <v>7417.7167560479202</v>
      </c>
      <c r="N674" s="24">
        <f ca="1">D674*'Balance y flujos'!E$12</f>
        <v>7216.7045885568605</v>
      </c>
      <c r="O674" s="24">
        <f ca="1">E674*'Balance y flujos'!F$12</f>
        <v>6982.3625482840571</v>
      </c>
      <c r="P674" s="24">
        <f ca="1">F674*'Balance y flujos'!G$12</f>
        <v>6725.9855876362653</v>
      </c>
      <c r="Q674" s="24">
        <f ca="1">G674*'Balance y flujos'!H$12</f>
        <v>-846249.72100814979</v>
      </c>
      <c r="R674" s="24">
        <f ca="1">H674*'Balance y flujos'!I$12</f>
        <v>20688.746180528167</v>
      </c>
      <c r="S674" s="24">
        <f ca="1">I674*'Balance y flujos'!J$12</f>
        <v>19763.927885290879</v>
      </c>
      <c r="T674" s="24">
        <f ca="1">J674*'Balance y flujos'!K$12</f>
        <v>18849.240543697098</v>
      </c>
      <c r="U674" s="24">
        <f ca="1">K674*'Balance y flujos'!L$12</f>
        <v>17953.786857275292</v>
      </c>
      <c r="V674" s="24">
        <f ca="1">L674*'Balance y flujos'!M$12</f>
        <v>691169.04765900457</v>
      </c>
      <c r="W674" s="18">
        <f t="shared" ca="1" si="58"/>
        <v>-49482.202401828603</v>
      </c>
      <c r="X674" s="18">
        <f ca="1">'Metrics and Escenarios'!$N$13-W674</f>
        <v>52390.249157635379</v>
      </c>
    </row>
    <row r="675" spans="1:24" x14ac:dyDescent="0.25">
      <c r="A675">
        <v>670</v>
      </c>
      <c r="B675" s="18">
        <f t="shared" ca="1" si="57"/>
        <v>-11.626018301643766</v>
      </c>
      <c r="C675" s="23">
        <f t="shared" ca="1" si="59"/>
        <v>0.994705774771109</v>
      </c>
      <c r="D675" s="23">
        <f t="shared" ca="1" si="60"/>
        <v>0.98263016097429923</v>
      </c>
      <c r="E675" s="23">
        <f t="shared" ca="1" si="60"/>
        <v>0.96534005358129871</v>
      </c>
      <c r="F675" s="23">
        <f t="shared" ca="1" si="60"/>
        <v>0.94419268669875855</v>
      </c>
      <c r="G675" s="23">
        <f t="shared" ca="1" si="60"/>
        <v>0.92030824121044474</v>
      </c>
      <c r="H675" s="23">
        <f t="shared" ca="1" si="60"/>
        <v>0.89458858753501569</v>
      </c>
      <c r="I675" s="23">
        <f t="shared" ca="1" si="60"/>
        <v>0.86773918857090504</v>
      </c>
      <c r="J675" s="23">
        <f t="shared" ca="1" si="60"/>
        <v>0.8403042814577879</v>
      </c>
      <c r="K675" s="23">
        <f t="shared" ca="1" si="60"/>
        <v>0.81269119320839411</v>
      </c>
      <c r="L675" s="23">
        <f t="shared" ca="1" si="60"/>
        <v>0.78520393459497129</v>
      </c>
      <c r="M675" s="24">
        <f ca="1">C675*'Balance y flujos'!D$12</f>
        <v>7531.7693988255642</v>
      </c>
      <c r="N675" s="24">
        <f ca="1">D675*'Balance y flujos'!E$12</f>
        <v>7440.3345838544983</v>
      </c>
      <c r="O675" s="24">
        <f ca="1">E675*'Balance y flujos'!F$12</f>
        <v>7309.4163715871819</v>
      </c>
      <c r="P675" s="24">
        <f ca="1">F675*'Balance y flujos'!G$12</f>
        <v>7149.291543933191</v>
      </c>
      <c r="Q675" s="24">
        <f ca="1">G675*'Balance y flujos'!H$12</f>
        <v>-913339.79926063225</v>
      </c>
      <c r="R675" s="24">
        <f ca="1">H675*'Balance y flujos'!I$12</f>
        <v>22672.258495341968</v>
      </c>
      <c r="S675" s="24">
        <f ca="1">I675*'Balance y flujos'!J$12</f>
        <v>21991.793170564888</v>
      </c>
      <c r="T675" s="24">
        <f ca="1">J675*'Balance y flujos'!K$12</f>
        <v>21296.488854669016</v>
      </c>
      <c r="U675" s="24">
        <f ca="1">K675*'Balance y flujos'!L$12</f>
        <v>20596.668754828494</v>
      </c>
      <c r="V675" s="24">
        <f ca="1">L675*'Balance y flujos'!M$12</f>
        <v>805103.97224887204</v>
      </c>
      <c r="W675" s="18">
        <f t="shared" ca="1" si="58"/>
        <v>7752.1941618446726</v>
      </c>
      <c r="X675" s="18">
        <f ca="1">'Metrics and Escenarios'!$N$13-W675</f>
        <v>-4844.1474060378969</v>
      </c>
    </row>
    <row r="676" spans="1:24" x14ac:dyDescent="0.25">
      <c r="A676">
        <v>671</v>
      </c>
      <c r="B676" s="18">
        <f t="shared" ca="1" si="57"/>
        <v>112.23101269604444</v>
      </c>
      <c r="C676" s="23">
        <f t="shared" ca="1" si="59"/>
        <v>0.98246162708849893</v>
      </c>
      <c r="D676" s="23">
        <f t="shared" ca="1" si="60"/>
        <v>0.95858803809527526</v>
      </c>
      <c r="E676" s="23">
        <f t="shared" ca="1" si="60"/>
        <v>0.93012902873296233</v>
      </c>
      <c r="F676" s="23">
        <f t="shared" ca="1" si="60"/>
        <v>0.89855458010516598</v>
      </c>
      <c r="G676" s="23">
        <f t="shared" ca="1" si="60"/>
        <v>0.86504380150098203</v>
      </c>
      <c r="H676" s="23">
        <f t="shared" ca="1" si="60"/>
        <v>0.83051809364151874</v>
      </c>
      <c r="I676" s="23">
        <f t="shared" ca="1" si="60"/>
        <v>0.7956753682388843</v>
      </c>
      <c r="J676" s="23">
        <f t="shared" ca="1" si="60"/>
        <v>0.76103430925236204</v>
      </c>
      <c r="K676" s="23">
        <f t="shared" ca="1" si="60"/>
        <v>0.72696611954213441</v>
      </c>
      <c r="L676" s="23">
        <f t="shared" ca="1" si="60"/>
        <v>0.6937325019570364</v>
      </c>
      <c r="M676" s="24">
        <f ca="1">C676*'Balance y flujos'!D$12</f>
        <v>7439.0584694537065</v>
      </c>
      <c r="N676" s="24">
        <f ca="1">D676*'Balance y flujos'!E$12</f>
        <v>7258.2910791561317</v>
      </c>
      <c r="O676" s="24">
        <f ca="1">E676*'Balance y flujos'!F$12</f>
        <v>7042.8035437738399</v>
      </c>
      <c r="P676" s="24">
        <f ca="1">F676*'Balance y flujos'!G$12</f>
        <v>6803.7263492995753</v>
      </c>
      <c r="Q676" s="24">
        <f ca="1">G676*'Balance y flujos'!H$12</f>
        <v>-858493.81395889912</v>
      </c>
      <c r="R676" s="24">
        <f ca="1">H676*'Balance y flujos'!I$12</f>
        <v>21048.469840179034</v>
      </c>
      <c r="S676" s="24">
        <f ca="1">I676*'Balance y flujos'!J$12</f>
        <v>20165.423389533556</v>
      </c>
      <c r="T676" s="24">
        <f ca="1">J676*'Balance y flujos'!K$12</f>
        <v>19287.487928654362</v>
      </c>
      <c r="U676" s="24">
        <f ca="1">K676*'Balance y flujos'!L$12</f>
        <v>18424.071142054236</v>
      </c>
      <c r="V676" s="24">
        <f ca="1">L676*'Balance y flujos'!M$12</f>
        <v>711314.30752682255</v>
      </c>
      <c r="W676" s="18">
        <f t="shared" ca="1" si="58"/>
        <v>-39710.174689971958</v>
      </c>
      <c r="X676" s="18">
        <f ca="1">'Metrics and Escenarios'!$N$13-W676</f>
        <v>42618.221445778734</v>
      </c>
    </row>
    <row r="677" spans="1:24" x14ac:dyDescent="0.25">
      <c r="A677">
        <v>672</v>
      </c>
      <c r="B677" s="18">
        <f t="shared" ca="1" si="57"/>
        <v>208.91563780143133</v>
      </c>
      <c r="C677" s="23">
        <f t="shared" ca="1" si="59"/>
        <v>0.97300850589194254</v>
      </c>
      <c r="D677" s="23">
        <f t="shared" ca="1" si="60"/>
        <v>0.94022995950025534</v>
      </c>
      <c r="E677" s="23">
        <f t="shared" ca="1" si="60"/>
        <v>0.90353778473803692</v>
      </c>
      <c r="F677" s="23">
        <f t="shared" ca="1" si="60"/>
        <v>0.86446740465710559</v>
      </c>
      <c r="G677" s="23">
        <f t="shared" ca="1" si="60"/>
        <v>0.82422028526701585</v>
      </c>
      <c r="H677" s="23">
        <f t="shared" ca="1" si="60"/>
        <v>0.783709910840789</v>
      </c>
      <c r="I677" s="23">
        <f t="shared" ca="1" si="60"/>
        <v>0.74360652912882408</v>
      </c>
      <c r="J677" s="23">
        <f t="shared" ca="1" si="60"/>
        <v>0.70438898648958936</v>
      </c>
      <c r="K677" s="23">
        <f t="shared" ca="1" si="60"/>
        <v>0.66638242052946994</v>
      </c>
      <c r="L677" s="23">
        <f t="shared" ca="1" si="60"/>
        <v>0.62979969049492468</v>
      </c>
      <c r="M677" s="24">
        <f ca="1">C677*'Balance y flujos'!D$12</f>
        <v>7367.4807921571246</v>
      </c>
      <c r="N677" s="24">
        <f ca="1">D677*'Balance y flujos'!E$12</f>
        <v>7119.2863421875309</v>
      </c>
      <c r="O677" s="24">
        <f ca="1">E677*'Balance y flujos'!F$12</f>
        <v>6841.4584597526182</v>
      </c>
      <c r="P677" s="24">
        <f ca="1">F677*'Balance y flujos'!G$12</f>
        <v>6545.6231478868995</v>
      </c>
      <c r="Q677" s="24">
        <f ca="1">G677*'Balance y flujos'!H$12</f>
        <v>-817979.40753219638</v>
      </c>
      <c r="R677" s="24">
        <f ca="1">H677*'Balance y flujos'!I$12</f>
        <v>19862.173440982206</v>
      </c>
      <c r="S677" s="24">
        <f ca="1">I677*'Balance y flujos'!J$12</f>
        <v>18845.802061579325</v>
      </c>
      <c r="T677" s="24">
        <f ca="1">J677*'Balance y flujos'!K$12</f>
        <v>17851.881194872516</v>
      </c>
      <c r="U677" s="24">
        <f ca="1">K677*'Balance y flujos'!L$12</f>
        <v>16888.651057606356</v>
      </c>
      <c r="V677" s="24">
        <f ca="1">L677*'Balance y flujos'!M$12</f>
        <v>645761.19680312846</v>
      </c>
      <c r="W677" s="18">
        <f t="shared" ca="1" si="58"/>
        <v>-70895.854232043261</v>
      </c>
      <c r="X677" s="18">
        <f ca="1">'Metrics and Escenarios'!$N$13-W677</f>
        <v>73803.900987850036</v>
      </c>
    </row>
    <row r="678" spans="1:24" x14ac:dyDescent="0.25">
      <c r="A678">
        <v>673</v>
      </c>
      <c r="B678" s="18">
        <f t="shared" ca="1" si="57"/>
        <v>52.509062846156475</v>
      </c>
      <c r="C678" s="23">
        <f t="shared" ca="1" si="59"/>
        <v>0.9883466352069662</v>
      </c>
      <c r="D678" s="23">
        <f t="shared" ca="1" si="60"/>
        <v>0.97010644064639584</v>
      </c>
      <c r="E678" s="23">
        <f t="shared" ca="1" si="60"/>
        <v>0.94694394765472034</v>
      </c>
      <c r="F678" s="23">
        <f t="shared" ca="1" si="60"/>
        <v>0.92027839738729134</v>
      </c>
      <c r="G678" s="23">
        <f t="shared" ca="1" si="60"/>
        <v>0.89126439061270779</v>
      </c>
      <c r="H678" s="23">
        <f t="shared" ca="1" si="60"/>
        <v>0.86081781509642596</v>
      </c>
      <c r="I678" s="23">
        <f t="shared" ca="1" si="60"/>
        <v>0.82964395486033338</v>
      </c>
      <c r="J678" s="23">
        <f t="shared" ca="1" si="60"/>
        <v>0.79827727631880985</v>
      </c>
      <c r="K678" s="23">
        <f t="shared" ca="1" si="60"/>
        <v>0.76710955600945963</v>
      </c>
      <c r="L678" s="23">
        <f t="shared" ca="1" si="60"/>
        <v>0.73642573234903574</v>
      </c>
      <c r="M678" s="24">
        <f ca="1">C678*'Balance y flujos'!D$12</f>
        <v>7483.6189065022509</v>
      </c>
      <c r="N678" s="24">
        <f ca="1">D678*'Balance y flujos'!E$12</f>
        <v>7345.5067705276297</v>
      </c>
      <c r="O678" s="24">
        <f ca="1">E678*'Balance y flujos'!F$12</f>
        <v>7170.1236971204644</v>
      </c>
      <c r="P678" s="24">
        <f ca="1">F678*'Balance y flujos'!G$12</f>
        <v>6968.2159766658588</v>
      </c>
      <c r="Q678" s="24">
        <f ca="1">G678*'Balance y flujos'!H$12</f>
        <v>-884515.86453219492</v>
      </c>
      <c r="R678" s="24">
        <f ca="1">H678*'Balance y flujos'!I$12</f>
        <v>21816.379387354682</v>
      </c>
      <c r="S678" s="24">
        <f ca="1">I678*'Balance y flujos'!J$12</f>
        <v>21026.315857125832</v>
      </c>
      <c r="T678" s="24">
        <f ca="1">J678*'Balance y flujos'!K$12</f>
        <v>20231.365581722413</v>
      </c>
      <c r="U678" s="24">
        <f ca="1">K678*'Balance y flujos'!L$12</f>
        <v>19441.457660460841</v>
      </c>
      <c r="V678" s="24">
        <f ca="1">L678*'Balance y flujos'!M$12</f>
        <v>755089.54585960694</v>
      </c>
      <c r="W678" s="18">
        <f t="shared" ca="1" si="58"/>
        <v>-17943.334835107904</v>
      </c>
      <c r="X678" s="18">
        <f ca="1">'Metrics and Escenarios'!$N$13-W678</f>
        <v>20851.38159091468</v>
      </c>
    </row>
    <row r="679" spans="1:24" x14ac:dyDescent="0.25">
      <c r="A679">
        <v>674</v>
      </c>
      <c r="B679" s="18">
        <f t="shared" ca="1" si="57"/>
        <v>134.7357755882191</v>
      </c>
      <c r="C679" s="23">
        <f t="shared" ca="1" si="59"/>
        <v>0.9802531065353538</v>
      </c>
      <c r="D679" s="23">
        <f t="shared" ca="1" si="60"/>
        <v>0.95428317405553464</v>
      </c>
      <c r="E679" s="23">
        <f t="shared" ca="1" si="60"/>
        <v>0.92387047960533031</v>
      </c>
      <c r="F679" s="23">
        <f t="shared" ca="1" si="60"/>
        <v>0.89050217486758088</v>
      </c>
      <c r="G679" s="23">
        <f t="shared" ca="1" si="60"/>
        <v>0.85536455807725564</v>
      </c>
      <c r="H679" s="23">
        <f t="shared" ca="1" si="60"/>
        <v>0.81937909934869768</v>
      </c>
      <c r="I679" s="23">
        <f t="shared" ca="1" si="60"/>
        <v>0.78323904237557562</v>
      </c>
      <c r="J679" s="23">
        <f t="shared" ca="1" si="60"/>
        <v>0.74745539479039957</v>
      </c>
      <c r="K679" s="23">
        <f t="shared" ca="1" si="60"/>
        <v>0.71239005163382985</v>
      </c>
      <c r="L679" s="23">
        <f t="shared" ca="1" si="60"/>
        <v>0.67829458141807342</v>
      </c>
      <c r="M679" s="24">
        <f ca="1">C679*'Balance y flujos'!D$12</f>
        <v>7422.3358687201544</v>
      </c>
      <c r="N679" s="24">
        <f ca="1">D679*'Balance y flujos'!E$12</f>
        <v>7225.6952663409456</v>
      </c>
      <c r="O679" s="24">
        <f ca="1">E679*'Balance y flujos'!F$12</f>
        <v>6995.414707802327</v>
      </c>
      <c r="P679" s="24">
        <f ca="1">F679*'Balance y flujos'!G$12</f>
        <v>6742.7546922592392</v>
      </c>
      <c r="Q679" s="24">
        <f ca="1">G679*'Balance y flujos'!H$12</f>
        <v>-848887.86037752766</v>
      </c>
      <c r="R679" s="24">
        <f ca="1">H679*'Balance y flujos'!I$12</f>
        <v>20766.165592725069</v>
      </c>
      <c r="S679" s="24">
        <f ca="1">I679*'Balance y flujos'!J$12</f>
        <v>19850.239853063274</v>
      </c>
      <c r="T679" s="24">
        <f ca="1">J679*'Balance y flujos'!K$12</f>
        <v>18943.346875373041</v>
      </c>
      <c r="U679" s="24">
        <f ca="1">K679*'Balance y flujos'!L$12</f>
        <v>18054.658448814611</v>
      </c>
      <c r="V679" s="24">
        <f ca="1">L679*'Balance y flujos'!M$12</f>
        <v>695485.13168909214</v>
      </c>
      <c r="W679" s="18">
        <f t="shared" ca="1" si="58"/>
        <v>-47402.117383336881</v>
      </c>
      <c r="X679" s="18">
        <f ca="1">'Metrics and Escenarios'!$N$13-W679</f>
        <v>50310.164139143657</v>
      </c>
    </row>
    <row r="680" spans="1:24" x14ac:dyDescent="0.25">
      <c r="A680">
        <v>675</v>
      </c>
      <c r="B680" s="18">
        <f t="shared" ca="1" si="57"/>
        <v>-79.422786178014945</v>
      </c>
      <c r="C680" s="23">
        <f t="shared" ca="1" si="59"/>
        <v>1.0014724705091753</v>
      </c>
      <c r="D680" s="23">
        <f t="shared" ca="1" si="60"/>
        <v>0.99604473168579</v>
      </c>
      <c r="E680" s="23">
        <f t="shared" ca="1" si="60"/>
        <v>0.98517516392609783</v>
      </c>
      <c r="F680" s="23">
        <f t="shared" ca="1" si="60"/>
        <v>0.97014832262695017</v>
      </c>
      <c r="G680" s="23">
        <f t="shared" ca="1" si="60"/>
        <v>0.9520399923311782</v>
      </c>
      <c r="H680" s="23">
        <f t="shared" ca="1" si="60"/>
        <v>0.931728995074249</v>
      </c>
      <c r="I680" s="23">
        <f t="shared" ca="1" si="60"/>
        <v>0.90991294766262543</v>
      </c>
      <c r="J680" s="23">
        <f t="shared" ca="1" si="60"/>
        <v>0.88713882464765781</v>
      </c>
      <c r="K680" s="23">
        <f t="shared" ca="1" si="60"/>
        <v>0.86382335038606728</v>
      </c>
      <c r="L680" s="23">
        <f t="shared" ca="1" si="60"/>
        <v>0.8402842615621342</v>
      </c>
      <c r="M680" s="24">
        <f ca="1">C680*'Balance y flujos'!D$12</f>
        <v>7583.0058480186526</v>
      </c>
      <c r="N680" s="24">
        <f ca="1">D680*'Balance y flujos'!E$12</f>
        <v>7541.9077884600883</v>
      </c>
      <c r="O680" s="24">
        <f ca="1">E680*'Balance y flujos'!F$12</f>
        <v>7459.6049810296709</v>
      </c>
      <c r="P680" s="24">
        <f ca="1">F680*'Balance y flujos'!G$12</f>
        <v>7345.8238948748512</v>
      </c>
      <c r="Q680" s="24">
        <f ca="1">G680*'Balance y flujos'!H$12</f>
        <v>-944831.28211498586</v>
      </c>
      <c r="R680" s="24">
        <f ca="1">H680*'Balance y flujos'!I$12</f>
        <v>23613.53690206978</v>
      </c>
      <c r="S680" s="24">
        <f ca="1">I680*'Balance y flujos'!J$12</f>
        <v>23060.635743755367</v>
      </c>
      <c r="T680" s="24">
        <f ca="1">J680*'Balance y flujos'!K$12</f>
        <v>22483.453325832055</v>
      </c>
      <c r="U680" s="24">
        <f ca="1">K680*'Balance y flujos'!L$12</f>
        <v>21892.551019715185</v>
      </c>
      <c r="V680" s="24">
        <f ca="1">L680*'Balance y flujos'!M$12</f>
        <v>861580.24303692416</v>
      </c>
      <c r="W680" s="18">
        <f t="shared" ca="1" si="58"/>
        <v>37729.48042569391</v>
      </c>
      <c r="X680" s="18">
        <f ca="1">'Metrics and Escenarios'!$N$13-W680</f>
        <v>-34821.433669887134</v>
      </c>
    </row>
    <row r="681" spans="1:24" x14ac:dyDescent="0.25">
      <c r="A681">
        <v>676</v>
      </c>
      <c r="B681" s="18">
        <f t="shared" ca="1" si="57"/>
        <v>-36.780814436771038</v>
      </c>
      <c r="C681" s="23">
        <f t="shared" ca="1" si="59"/>
        <v>0.99721108657831881</v>
      </c>
      <c r="D681" s="23">
        <f t="shared" ca="1" si="60"/>
        <v>0.9875861895850272</v>
      </c>
      <c r="E681" s="23">
        <f t="shared" ca="1" si="60"/>
        <v>0.97265248998019849</v>
      </c>
      <c r="F681" s="23">
        <f t="shared" ca="1" si="60"/>
        <v>0.95374103330184379</v>
      </c>
      <c r="G681" s="23">
        <f t="shared" ca="1" si="60"/>
        <v>0.93195642265977197</v>
      </c>
      <c r="H681" s="23">
        <f t="shared" ca="1" si="60"/>
        <v>0.90819290959729615</v>
      </c>
      <c r="I681" s="23">
        <f t="shared" ca="1" si="60"/>
        <v>0.88315396641702448</v>
      </c>
      <c r="J681" s="23">
        <f t="shared" ca="1" si="60"/>
        <v>0.85738572339650931</v>
      </c>
      <c r="K681" s="23">
        <f t="shared" ca="1" si="60"/>
        <v>0.83129981480659998</v>
      </c>
      <c r="L681" s="23">
        <f t="shared" ca="1" si="60"/>
        <v>0.80520609998114323</v>
      </c>
      <c r="M681" s="24">
        <f ca="1">C681*'Balance y flujos'!D$12</f>
        <v>7550.7392603490898</v>
      </c>
      <c r="N681" s="24">
        <f ca="1">D681*'Balance y flujos'!E$12</f>
        <v>7477.8609213672908</v>
      </c>
      <c r="O681" s="24">
        <f ca="1">E681*'Balance y flujos'!F$12</f>
        <v>7364.7850907571947</v>
      </c>
      <c r="P681" s="24">
        <f ca="1">F681*'Balance y flujos'!G$12</f>
        <v>7221.5902543443635</v>
      </c>
      <c r="Q681" s="24">
        <f ca="1">G681*'Balance y flujos'!H$12</f>
        <v>-924899.78235139244</v>
      </c>
      <c r="R681" s="24">
        <f ca="1">H681*'Balance y flujos'!I$12</f>
        <v>23017.04347331692</v>
      </c>
      <c r="S681" s="24">
        <f ca="1">I681*'Balance y flujos'!J$12</f>
        <v>22382.461945960829</v>
      </c>
      <c r="T681" s="24">
        <f ca="1">J681*'Balance y flujos'!K$12</f>
        <v>21729.397202153057</v>
      </c>
      <c r="U681" s="24">
        <f ca="1">K681*'Balance y flujos'!L$12</f>
        <v>21068.281611280247</v>
      </c>
      <c r="V681" s="24">
        <f ca="1">L681*'Balance y flujos'!M$12</f>
        <v>825613.06816201564</v>
      </c>
      <c r="W681" s="18">
        <f t="shared" ca="1" si="58"/>
        <v>18525.445570152369</v>
      </c>
      <c r="X681" s="18">
        <f ca="1">'Metrics and Escenarios'!$N$13-W681</f>
        <v>-15617.398814345594</v>
      </c>
    </row>
    <row r="682" spans="1:24" x14ac:dyDescent="0.25">
      <c r="A682">
        <v>677</v>
      </c>
      <c r="B682" s="18">
        <f t="shared" ca="1" si="57"/>
        <v>-39.34156538756244</v>
      </c>
      <c r="C682" s="23">
        <f t="shared" ca="1" si="59"/>
        <v>0.99746648020070572</v>
      </c>
      <c r="D682" s="23">
        <f t="shared" ca="1" si="60"/>
        <v>0.98809211158278609</v>
      </c>
      <c r="E682" s="23">
        <f t="shared" ca="1" si="60"/>
        <v>0.97339999330546523</v>
      </c>
      <c r="F682" s="23">
        <f t="shared" ca="1" si="60"/>
        <v>0.95471845110423359</v>
      </c>
      <c r="G682" s="23">
        <f t="shared" ca="1" si="60"/>
        <v>0.93315044104028988</v>
      </c>
      <c r="H682" s="23">
        <f t="shared" ca="1" si="60"/>
        <v>0.90958937563715236</v>
      </c>
      <c r="I682" s="23">
        <f t="shared" ca="1" si="60"/>
        <v>0.88473846226893516</v>
      </c>
      <c r="J682" s="23">
        <f t="shared" ca="1" si="60"/>
        <v>0.8591439647940371</v>
      </c>
      <c r="K682" s="23">
        <f t="shared" ca="1" si="60"/>
        <v>0.83321790085294523</v>
      </c>
      <c r="L682" s="23">
        <f t="shared" ca="1" si="60"/>
        <v>0.8072706745697289</v>
      </c>
      <c r="M682" s="24">
        <f ca="1">C682*'Balance y flujos'!D$12</f>
        <v>7552.6730642120383</v>
      </c>
      <c r="N682" s="24">
        <f ca="1">D682*'Balance y flujos'!E$12</f>
        <v>7481.6916901408913</v>
      </c>
      <c r="O682" s="24">
        <f ca="1">E682*'Balance y flujos'!F$12</f>
        <v>7370.4450786788093</v>
      </c>
      <c r="P682" s="24">
        <f ca="1">F682*'Balance y flujos'!G$12</f>
        <v>7228.991121696924</v>
      </c>
      <c r="Q682" s="24">
        <f ca="1">G682*'Balance y flujos'!H$12</f>
        <v>-926084.75979605957</v>
      </c>
      <c r="R682" s="24">
        <f ca="1">H682*'Balance y flujos'!I$12</f>
        <v>23052.435204752739</v>
      </c>
      <c r="S682" s="24">
        <f ca="1">I682*'Balance y flujos'!J$12</f>
        <v>22422.619064037088</v>
      </c>
      <c r="T682" s="24">
        <f ca="1">J682*'Balance y flujos'!K$12</f>
        <v>21773.957689529499</v>
      </c>
      <c r="U682" s="24">
        <f ca="1">K682*'Balance y flujos'!L$12</f>
        <v>21116.893166653288</v>
      </c>
      <c r="V682" s="24">
        <f ca="1">L682*'Balance y flujos'!M$12</f>
        <v>827729.96687971218</v>
      </c>
      <c r="W682" s="18">
        <f t="shared" ca="1" si="58"/>
        <v>19644.913163353922</v>
      </c>
      <c r="X682" s="18">
        <f ca="1">'Metrics and Escenarios'!$N$13-W682</f>
        <v>-16736.866407547146</v>
      </c>
    </row>
    <row r="683" spans="1:24" x14ac:dyDescent="0.25">
      <c r="A683">
        <v>678</v>
      </c>
      <c r="B683" s="18">
        <f t="shared" ca="1" si="57"/>
        <v>78.484154722446675</v>
      </c>
      <c r="C683" s="23">
        <f t="shared" ca="1" si="59"/>
        <v>0.98578272707049297</v>
      </c>
      <c r="D683" s="23">
        <f t="shared" ca="1" si="60"/>
        <v>0.9650797879428894</v>
      </c>
      <c r="E683" s="23">
        <f t="shared" ca="1" si="60"/>
        <v>0.93959353717541572</v>
      </c>
      <c r="F683" s="23">
        <f t="shared" ca="1" si="60"/>
        <v>0.91076617277190108</v>
      </c>
      <c r="G683" s="23">
        <f t="shared" ca="1" si="60"/>
        <v>0.87976389664808796</v>
      </c>
      <c r="H683" s="23">
        <f t="shared" ca="1" si="60"/>
        <v>0.84750592471465191</v>
      </c>
      <c r="I683" s="23">
        <f t="shared" ca="1" si="60"/>
        <v>0.81469521534521472</v>
      </c>
      <c r="J683" s="23">
        <f t="shared" ca="1" si="60"/>
        <v>0.78186018082149422</v>
      </c>
      <c r="K683" s="23">
        <f t="shared" ca="1" si="60"/>
        <v>0.74938438203611279</v>
      </c>
      <c r="L683" s="23">
        <f t="shared" ca="1" si="60"/>
        <v>0.71754330435329317</v>
      </c>
      <c r="M683" s="24">
        <f ca="1">C683*'Balance y flujos'!D$12</f>
        <v>7464.2053619813778</v>
      </c>
      <c r="N683" s="24">
        <f ca="1">D683*'Balance y flujos'!E$12</f>
        <v>7307.4456775179851</v>
      </c>
      <c r="O683" s="24">
        <f ca="1">E683*'Balance y flujos'!F$12</f>
        <v>7114.4674436624273</v>
      </c>
      <c r="P683" s="24">
        <f ca="1">F683*'Balance y flujos'!G$12</f>
        <v>6896.1907767624625</v>
      </c>
      <c r="Q683" s="24">
        <f ca="1">G683*'Balance y flujos'!H$12</f>
        <v>-873102.45065769926</v>
      </c>
      <c r="R683" s="24">
        <f ca="1">H683*'Balance y flujos'!I$12</f>
        <v>21479.005734255821</v>
      </c>
      <c r="S683" s="24">
        <f ca="1">I683*'Balance y flujos'!J$12</f>
        <v>20647.458255778402</v>
      </c>
      <c r="T683" s="24">
        <f ca="1">J683*'Balance y flujos'!K$12</f>
        <v>19815.294285884105</v>
      </c>
      <c r="U683" s="24">
        <f ca="1">K683*'Balance y flujos'!L$12</f>
        <v>18992.234708370703</v>
      </c>
      <c r="V683" s="24">
        <f ca="1">L683*'Balance y flujos'!M$12</f>
        <v>735728.56571765512</v>
      </c>
      <c r="W683" s="18">
        <f t="shared" ca="1" si="58"/>
        <v>-27657.582695830846</v>
      </c>
      <c r="X683" s="18">
        <f ca="1">'Metrics and Escenarios'!$N$13-W683</f>
        <v>30565.629451637622</v>
      </c>
    </row>
    <row r="684" spans="1:24" x14ac:dyDescent="0.25">
      <c r="A684">
        <v>679</v>
      </c>
      <c r="B684" s="18">
        <f t="shared" ca="1" si="57"/>
        <v>118.54220504310378</v>
      </c>
      <c r="C684" s="23">
        <f t="shared" ca="1" si="59"/>
        <v>0.98184177228000369</v>
      </c>
      <c r="D684" s="23">
        <f t="shared" ca="1" si="60"/>
        <v>0.95737883470933538</v>
      </c>
      <c r="E684" s="23">
        <f t="shared" ca="1" si="60"/>
        <v>0.92836962788375554</v>
      </c>
      <c r="F684" s="23">
        <f t="shared" ca="1" si="60"/>
        <v>0.89628906061844182</v>
      </c>
      <c r="G684" s="23">
        <f t="shared" ca="1" si="60"/>
        <v>0.86231837502530995</v>
      </c>
      <c r="H684" s="23">
        <f t="shared" ca="1" si="60"/>
        <v>0.82737910495879841</v>
      </c>
      <c r="I684" s="23">
        <f t="shared" ca="1" si="60"/>
        <v>0.79216795931345552</v>
      </c>
      <c r="J684" s="23">
        <f t="shared" ca="1" si="60"/>
        <v>0.75720156593974497</v>
      </c>
      <c r="K684" s="23">
        <f t="shared" ca="1" si="60"/>
        <v>0.72284860379852112</v>
      </c>
      <c r="L684" s="23">
        <f t="shared" ca="1" si="60"/>
        <v>0.68936800976153556</v>
      </c>
      <c r="M684" s="24">
        <f ca="1">C684*'Balance y flujos'!D$12</f>
        <v>7434.3650177851332</v>
      </c>
      <c r="N684" s="24">
        <f ca="1">D684*'Balance y flujos'!E$12</f>
        <v>7249.1351646232397</v>
      </c>
      <c r="O684" s="24">
        <f ca="1">E684*'Balance y flujos'!F$12</f>
        <v>7029.4816129954925</v>
      </c>
      <c r="P684" s="24">
        <f ca="1">F684*'Balance y flujos'!G$12</f>
        <v>6786.5721608195918</v>
      </c>
      <c r="Q684" s="24">
        <f ca="1">G684*'Balance y flujos'!H$12</f>
        <v>-855789.02402143646</v>
      </c>
      <c r="R684" s="24">
        <f ca="1">H684*'Balance y flujos'!I$12</f>
        <v>20968.915994064489</v>
      </c>
      <c r="S684" s="24">
        <f ca="1">I684*'Balance y flujos'!J$12</f>
        <v>20076.532380957975</v>
      </c>
      <c r="T684" s="24">
        <f ca="1">J684*'Balance y flujos'!K$12</f>
        <v>19190.351716164343</v>
      </c>
      <c r="U684" s="24">
        <f ca="1">K684*'Balance y flujos'!L$12</f>
        <v>18319.717719041015</v>
      </c>
      <c r="V684" s="24">
        <f ca="1">L684*'Balance y flujos'!M$12</f>
        <v>706839.20259085519</v>
      </c>
      <c r="W684" s="18">
        <f t="shared" ca="1" si="58"/>
        <v>-41894.749664129922</v>
      </c>
      <c r="X684" s="18">
        <f ca="1">'Metrics and Escenarios'!$N$13-W684</f>
        <v>44802.796419936698</v>
      </c>
    </row>
    <row r="685" spans="1:24" x14ac:dyDescent="0.25">
      <c r="A685">
        <v>680</v>
      </c>
      <c r="B685" s="18">
        <f t="shared" ca="1" si="57"/>
        <v>378.16984341697804</v>
      </c>
      <c r="C685" s="23">
        <f t="shared" ca="1" si="59"/>
        <v>0.95667851354952471</v>
      </c>
      <c r="D685" s="23">
        <f t="shared" ca="1" si="60"/>
        <v>0.90893505228032923</v>
      </c>
      <c r="E685" s="23">
        <f t="shared" ca="1" si="60"/>
        <v>0.85880481090448946</v>
      </c>
      <c r="F685" s="23">
        <f t="shared" ca="1" si="60"/>
        <v>0.80787869548038083</v>
      </c>
      <c r="G685" s="23">
        <f t="shared" ca="1" si="60"/>
        <v>0.75733881393959623</v>
      </c>
      <c r="H685" s="23">
        <f t="shared" ca="1" si="60"/>
        <v>0.7080299654126142</v>
      </c>
      <c r="I685" s="23">
        <f t="shared" ca="1" si="60"/>
        <v>0.66052441804448891</v>
      </c>
      <c r="J685" s="23">
        <f t="shared" ca="1" si="60"/>
        <v>0.61518767059811463</v>
      </c>
      <c r="K685" s="23">
        <f t="shared" ca="1" si="60"/>
        <v>0.57222651926756241</v>
      </c>
      <c r="L685" s="23">
        <f t="shared" ca="1" si="60"/>
        <v>0.53173625844785932</v>
      </c>
      <c r="M685" s="24">
        <f ca="1">C685*'Balance y flujos'!D$12</f>
        <v>7243.8324332884131</v>
      </c>
      <c r="N685" s="24">
        <f ca="1">D685*'Balance y flujos'!E$12</f>
        <v>6882.3257951429914</v>
      </c>
      <c r="O685" s="24">
        <f ca="1">E685*'Balance y flujos'!F$12</f>
        <v>6502.7468005029223</v>
      </c>
      <c r="P685" s="24">
        <f ca="1">F685*'Balance y flujos'!G$12</f>
        <v>6117.1415617672546</v>
      </c>
      <c r="Q685" s="24">
        <f ca="1">G685*'Balance y flujos'!H$12</f>
        <v>-751604.35310901992</v>
      </c>
      <c r="R685" s="24">
        <f ca="1">H685*'Balance y flujos'!I$12</f>
        <v>17944.157372401642</v>
      </c>
      <c r="S685" s="24">
        <f ca="1">I685*'Balance y flujos'!J$12</f>
        <v>16740.18711735891</v>
      </c>
      <c r="T685" s="24">
        <f ca="1">J685*'Balance y flujos'!K$12</f>
        <v>15591.182455590855</v>
      </c>
      <c r="U685" s="24">
        <f ca="1">K685*'Balance y flujos'!L$12</f>
        <v>14502.384384840081</v>
      </c>
      <c r="V685" s="24">
        <f ca="1">L685*'Balance y flujos'!M$12</f>
        <v>545212.46647337696</v>
      </c>
      <c r="W685" s="18">
        <f t="shared" ca="1" si="58"/>
        <v>-114867.92871474999</v>
      </c>
      <c r="X685" s="18">
        <f ca="1">'Metrics and Escenarios'!$N$13-W685</f>
        <v>117775.97547055676</v>
      </c>
    </row>
    <row r="686" spans="1:24" x14ac:dyDescent="0.25">
      <c r="A686">
        <v>681</v>
      </c>
      <c r="B686" s="18">
        <f t="shared" ca="1" si="57"/>
        <v>71.204916619923026</v>
      </c>
      <c r="C686" s="23">
        <f t="shared" ca="1" si="59"/>
        <v>0.98650056302250699</v>
      </c>
      <c r="D686" s="23">
        <f t="shared" ca="1" si="60"/>
        <v>0.96648582029184849</v>
      </c>
      <c r="E686" s="23">
        <f t="shared" ca="1" si="60"/>
        <v>0.94164763672406959</v>
      </c>
      <c r="F686" s="23">
        <f t="shared" ca="1" si="60"/>
        <v>0.91342191077641621</v>
      </c>
      <c r="G686" s="23">
        <f t="shared" ca="1" si="60"/>
        <v>0.88297173620277847</v>
      </c>
      <c r="H686" s="23">
        <f t="shared" ca="1" si="60"/>
        <v>0.85121553821734564</v>
      </c>
      <c r="I686" s="23">
        <f t="shared" ca="1" si="60"/>
        <v>0.81885706193317609</v>
      </c>
      <c r="J686" s="23">
        <f t="shared" ca="1" si="60"/>
        <v>0.78642654090119324</v>
      </c>
      <c r="K686" s="23">
        <f t="shared" ca="1" si="60"/>
        <v>0.7543099515083993</v>
      </c>
      <c r="L686" s="23">
        <f t="shared" ca="1" si="60"/>
        <v>0.72278552946936014</v>
      </c>
      <c r="M686" s="24">
        <f ca="1">C686*'Balance y flujos'!D$12</f>
        <v>7469.6407128096162</v>
      </c>
      <c r="N686" s="24">
        <f ca="1">D686*'Balance y flujos'!E$12</f>
        <v>7318.0919527163833</v>
      </c>
      <c r="O686" s="24">
        <f ca="1">E686*'Balance y flujos'!F$12</f>
        <v>7130.02079070744</v>
      </c>
      <c r="P686" s="24">
        <f ca="1">F686*'Balance y flujos'!G$12</f>
        <v>6916.299643867721</v>
      </c>
      <c r="Q686" s="24">
        <f ca="1">G686*'Balance y flujos'!H$12</f>
        <v>-876286.0009115662</v>
      </c>
      <c r="R686" s="24">
        <f ca="1">H686*'Balance y flujos'!I$12</f>
        <v>21573.021371636831</v>
      </c>
      <c r="S686" s="24">
        <f ca="1">I686*'Balance y flujos'!J$12</f>
        <v>20752.935190064156</v>
      </c>
      <c r="T686" s="24">
        <f ca="1">J686*'Balance y flujos'!K$12</f>
        <v>19931.023122080212</v>
      </c>
      <c r="U686" s="24">
        <f ca="1">K686*'Balance y flujos'!L$12</f>
        <v>19117.067269246709</v>
      </c>
      <c r="V686" s="24">
        <f ca="1">L686*'Balance y flujos'!M$12</f>
        <v>741103.64864632813</v>
      </c>
      <c r="W686" s="18">
        <f t="shared" ca="1" si="58"/>
        <v>-24974.252212109044</v>
      </c>
      <c r="X686" s="18">
        <f ca="1">'Metrics and Escenarios'!$N$13-W686</f>
        <v>27882.29896791582</v>
      </c>
    </row>
    <row r="687" spans="1:24" x14ac:dyDescent="0.25">
      <c r="A687">
        <v>682</v>
      </c>
      <c r="B687" s="18">
        <f t="shared" ca="1" si="57"/>
        <v>-87.816135470515803</v>
      </c>
      <c r="C687" s="23">
        <f t="shared" ca="1" si="59"/>
        <v>1.0023133941932985</v>
      </c>
      <c r="D687" s="23">
        <f t="shared" ca="1" si="60"/>
        <v>0.99771816613360398</v>
      </c>
      <c r="E687" s="23">
        <f t="shared" ca="1" si="60"/>
        <v>0.98765896550542365</v>
      </c>
      <c r="F687" s="23">
        <f t="shared" ca="1" si="60"/>
        <v>0.97341091387088197</v>
      </c>
      <c r="G687" s="23">
        <f t="shared" ca="1" si="60"/>
        <v>0.95604378987075789</v>
      </c>
      <c r="H687" s="23">
        <f t="shared" ca="1" si="60"/>
        <v>0.93643302604599588</v>
      </c>
      <c r="I687" s="23">
        <f t="shared" ca="1" si="60"/>
        <v>0.91527473545076354</v>
      </c>
      <c r="J687" s="23">
        <f t="shared" ca="1" si="60"/>
        <v>0.89311572148512097</v>
      </c>
      <c r="K687" s="23">
        <f t="shared" ca="1" si="60"/>
        <v>0.87037339279227099</v>
      </c>
      <c r="L687" s="23">
        <f t="shared" ca="1" si="60"/>
        <v>0.84736674216216479</v>
      </c>
      <c r="M687" s="24">
        <f ca="1">C687*'Balance y flujos'!D$12</f>
        <v>7589.3732014928837</v>
      </c>
      <c r="N687" s="24">
        <f ca="1">D687*'Balance y flujos'!E$12</f>
        <v>7554.5787939821848</v>
      </c>
      <c r="O687" s="24">
        <f ca="1">E687*'Balance y flujos'!F$12</f>
        <v>7478.4119701941054</v>
      </c>
      <c r="P687" s="24">
        <f ca="1">F687*'Balance y flujos'!G$12</f>
        <v>7370.5277676331807</v>
      </c>
      <c r="Q687" s="24">
        <f ca="1">G687*'Balance y flujos'!H$12</f>
        <v>-948804.76347409037</v>
      </c>
      <c r="R687" s="24">
        <f ca="1">H687*'Balance y flujos'!I$12</f>
        <v>23732.754839396046</v>
      </c>
      <c r="S687" s="24">
        <f ca="1">I687*'Balance y flujos'!J$12</f>
        <v>23196.523726704934</v>
      </c>
      <c r="T687" s="24">
        <f ca="1">J687*'Balance y flujos'!K$12</f>
        <v>22634.930498676775</v>
      </c>
      <c r="U687" s="24">
        <f ca="1">K687*'Balance y flujos'!L$12</f>
        <v>22058.553869134601</v>
      </c>
      <c r="V687" s="24">
        <f ca="1">L687*'Balance y flujos'!M$12</f>
        <v>868842.22048409726</v>
      </c>
      <c r="W687" s="18">
        <f t="shared" ca="1" si="58"/>
        <v>41653.111677221605</v>
      </c>
      <c r="X687" s="18">
        <f ca="1">'Metrics and Escenarios'!$N$13-W687</f>
        <v>-38745.064921414829</v>
      </c>
    </row>
    <row r="688" spans="1:24" x14ac:dyDescent="0.25">
      <c r="A688">
        <v>683</v>
      </c>
      <c r="B688" s="18">
        <f t="shared" ca="1" si="57"/>
        <v>57.232135992591459</v>
      </c>
      <c r="C688" s="23">
        <f t="shared" ca="1" si="59"/>
        <v>0.9878799420817187</v>
      </c>
      <c r="D688" s="23">
        <f t="shared" ca="1" si="60"/>
        <v>0.96919049658578316</v>
      </c>
      <c r="E688" s="23">
        <f t="shared" ca="1" si="60"/>
        <v>0.94560315212124579</v>
      </c>
      <c r="F688" s="23">
        <f t="shared" ca="1" si="60"/>
        <v>0.91854142180209464</v>
      </c>
      <c r="G688" s="23">
        <f t="shared" ca="1" si="60"/>
        <v>0.88916212042883702</v>
      </c>
      <c r="H688" s="23">
        <f t="shared" ca="1" si="60"/>
        <v>0.85838184500224024</v>
      </c>
      <c r="I688" s="23">
        <f t="shared" ca="1" si="60"/>
        <v>0.82690555577640323</v>
      </c>
      <c r="J688" s="23">
        <f t="shared" ca="1" si="60"/>
        <v>0.79526670997683291</v>
      </c>
      <c r="K688" s="23">
        <f t="shared" ca="1" si="60"/>
        <v>0.76385567356522588</v>
      </c>
      <c r="L688" s="23">
        <f t="shared" ca="1" si="60"/>
        <v>0.73295574071094072</v>
      </c>
      <c r="M688" s="24">
        <f ca="1">C688*'Balance y flujos'!D$12</f>
        <v>7480.0851731224584</v>
      </c>
      <c r="N688" s="24">
        <f ca="1">D688*'Balance y flujos'!E$12</f>
        <v>7338.5713735270983</v>
      </c>
      <c r="O688" s="24">
        <f ca="1">E688*'Balance y flujos'!F$12</f>
        <v>7159.9713857282541</v>
      </c>
      <c r="P688" s="24">
        <f ca="1">F688*'Balance y flujos'!G$12</f>
        <v>6955.0638467688532</v>
      </c>
      <c r="Q688" s="24">
        <f ca="1">G688*'Balance y flujos'!H$12</f>
        <v>-882429.51243650715</v>
      </c>
      <c r="R688" s="24">
        <f ca="1">H688*'Balance y flujos'!I$12</f>
        <v>21754.642691367444</v>
      </c>
      <c r="S688" s="24">
        <f ca="1">I688*'Balance y flujos'!J$12</f>
        <v>20956.914466632639</v>
      </c>
      <c r="T688" s="24">
        <f ca="1">J688*'Balance y flujos'!K$12</f>
        <v>20155.066443466298</v>
      </c>
      <c r="U688" s="24">
        <f ca="1">K688*'Balance y flujos'!L$12</f>
        <v>19358.991971855983</v>
      </c>
      <c r="V688" s="24">
        <f ca="1">L688*'Balance y flujos'!M$12</f>
        <v>751531.61150852428</v>
      </c>
      <c r="W688" s="18">
        <f t="shared" ca="1" si="58"/>
        <v>-19738.593575513805</v>
      </c>
      <c r="X688" s="18">
        <f ca="1">'Metrics and Escenarios'!$N$13-W688</f>
        <v>22646.640331320581</v>
      </c>
    </row>
    <row r="689" spans="1:24" x14ac:dyDescent="0.25">
      <c r="A689">
        <v>684</v>
      </c>
      <c r="B689" s="18">
        <f t="shared" ca="1" si="57"/>
        <v>272.11171335260713</v>
      </c>
      <c r="C689" s="23">
        <f t="shared" ca="1" si="59"/>
        <v>0.96687886285630709</v>
      </c>
      <c r="D689" s="23">
        <f t="shared" ca="1" si="60"/>
        <v>0.92842097613596608</v>
      </c>
      <c r="E689" s="23">
        <f t="shared" ca="1" si="60"/>
        <v>0.88656913319381925</v>
      </c>
      <c r="F689" s="23">
        <f t="shared" ca="1" si="60"/>
        <v>0.84288890996761412</v>
      </c>
      <c r="G689" s="23">
        <f t="shared" ca="1" si="60"/>
        <v>0.79858370734129003</v>
      </c>
      <c r="H689" s="23">
        <f t="shared" ca="1" si="60"/>
        <v>0.75454981121256626</v>
      </c>
      <c r="I689" s="23">
        <f t="shared" ca="1" si="60"/>
        <v>0.71142840238674576</v>
      </c>
      <c r="J689" s="23">
        <f t="shared" ca="1" si="60"/>
        <v>0.66966251782988373</v>
      </c>
      <c r="K689" s="23">
        <f t="shared" ca="1" si="60"/>
        <v>0.62953864572948037</v>
      </c>
      <c r="L689" s="23">
        <f t="shared" ca="1" si="60"/>
        <v>0.59123037193474404</v>
      </c>
      <c r="M689" s="24">
        <f ca="1">C689*'Balance y flujos'!D$12</f>
        <v>7321.0680146178101</v>
      </c>
      <c r="N689" s="24">
        <f ca="1">D689*'Balance y flujos'!E$12</f>
        <v>7029.8704145934034</v>
      </c>
      <c r="O689" s="24">
        <f ca="1">E689*'Balance y flujos'!F$12</f>
        <v>6712.9742650474236</v>
      </c>
      <c r="P689" s="24">
        <f ca="1">F689*'Balance y flujos'!G$12</f>
        <v>6382.2338823400796</v>
      </c>
      <c r="Q689" s="24">
        <f ca="1">G689*'Balance y flujos'!H$12</f>
        <v>-792536.9460959984</v>
      </c>
      <c r="R689" s="24">
        <f ca="1">H689*'Balance y flujos'!I$12</f>
        <v>19123.146221394392</v>
      </c>
      <c r="S689" s="24">
        <f ca="1">I689*'Balance y flujos'!J$12</f>
        <v>18030.286619556409</v>
      </c>
      <c r="T689" s="24">
        <f ca="1">J689*'Balance y flujos'!K$12</f>
        <v>16971.781129821749</v>
      </c>
      <c r="U689" s="24">
        <f ca="1">K689*'Balance y flujos'!L$12</f>
        <v>15954.890446473102</v>
      </c>
      <c r="V689" s="24">
        <f ca="1">L689*'Balance y flujos'!M$12</f>
        <v>606214.38582624367</v>
      </c>
      <c r="W689" s="18">
        <f t="shared" ca="1" si="58"/>
        <v>-88796.309275910258</v>
      </c>
      <c r="X689" s="18">
        <f ca="1">'Metrics and Escenarios'!$N$13-W689</f>
        <v>91704.356031717034</v>
      </c>
    </row>
    <row r="690" spans="1:24" x14ac:dyDescent="0.25">
      <c r="A690">
        <v>685</v>
      </c>
      <c r="B690" s="18">
        <f t="shared" ca="1" si="57"/>
        <v>-267.00411206918471</v>
      </c>
      <c r="C690" s="23">
        <f t="shared" ca="1" si="59"/>
        <v>1.0204355235903597</v>
      </c>
      <c r="D690" s="23">
        <f t="shared" ca="1" si="60"/>
        <v>1.0341224101148601</v>
      </c>
      <c r="E690" s="23">
        <f t="shared" ca="1" si="60"/>
        <v>1.0422049109113838</v>
      </c>
      <c r="F690" s="23">
        <f t="shared" ca="1" si="60"/>
        <v>1.0457415187579697</v>
      </c>
      <c r="G690" s="23">
        <f t="shared" ca="1" si="60"/>
        <v>1.0456538950590752</v>
      </c>
      <c r="H690" s="23">
        <f t="shared" ca="1" si="60"/>
        <v>1.042722948331283</v>
      </c>
      <c r="I690" s="23">
        <f t="shared" ca="1" si="60"/>
        <v>1.0375898607752667</v>
      </c>
      <c r="J690" s="23">
        <f t="shared" ca="1" si="60"/>
        <v>1.0307753253253777</v>
      </c>
      <c r="K690" s="23">
        <f t="shared" ca="1" si="60"/>
        <v>1.0226897912740045</v>
      </c>
      <c r="L690" s="23">
        <f t="shared" ca="1" si="60"/>
        <v>1.0136587277559663</v>
      </c>
      <c r="M690" s="24">
        <f ca="1">C690*'Balance y flujos'!D$12</f>
        <v>7726.5913649902768</v>
      </c>
      <c r="N690" s="24">
        <f ca="1">D690*'Balance y flujos'!E$12</f>
        <v>7830.2265058580879</v>
      </c>
      <c r="O690" s="24">
        <f ca="1">E690*'Balance y flujos'!F$12</f>
        <v>7891.4260421523741</v>
      </c>
      <c r="P690" s="24">
        <f ca="1">F690*'Balance y flujos'!G$12</f>
        <v>7918.2047293080732</v>
      </c>
      <c r="Q690" s="24">
        <f ca="1">G690*'Balance y flujos'!H$12</f>
        <v>-1037736.3538038424</v>
      </c>
      <c r="R690" s="24">
        <f ca="1">H690*'Balance y flujos'!I$12</f>
        <v>26426.543500552551</v>
      </c>
      <c r="S690" s="24">
        <f ca="1">I690*'Balance y flujos'!J$12</f>
        <v>26296.451646519516</v>
      </c>
      <c r="T690" s="24">
        <f ca="1">J690*'Balance y flujos'!K$12</f>
        <v>26123.745542956007</v>
      </c>
      <c r="U690" s="24">
        <f ca="1">K690*'Balance y flujos'!L$12</f>
        <v>25918.82752741241</v>
      </c>
      <c r="V690" s="24">
        <f ca="1">L690*'Balance y flujos'!M$12</f>
        <v>1039348.6739747841</v>
      </c>
      <c r="W690" s="18">
        <f t="shared" ca="1" si="58"/>
        <v>137744.33703069098</v>
      </c>
      <c r="X690" s="18">
        <f ca="1">'Metrics and Escenarios'!$N$13-W690</f>
        <v>-134836.2902748842</v>
      </c>
    </row>
    <row r="691" spans="1:24" x14ac:dyDescent="0.25">
      <c r="A691">
        <v>686</v>
      </c>
      <c r="B691" s="18">
        <f t="shared" ca="1" si="57"/>
        <v>171.99329051566249</v>
      </c>
      <c r="C691" s="23">
        <f t="shared" ca="1" si="59"/>
        <v>0.97660772217538827</v>
      </c>
      <c r="D691" s="23">
        <f t="shared" ca="1" si="60"/>
        <v>0.94719875769000095</v>
      </c>
      <c r="E691" s="23">
        <f t="shared" ca="1" si="60"/>
        <v>0.91360163977566877</v>
      </c>
      <c r="F691" s="23">
        <f t="shared" ca="1" si="60"/>
        <v>0.87732941629265992</v>
      </c>
      <c r="G691" s="23">
        <f t="shared" ca="1" si="60"/>
        <v>0.83957768067835126</v>
      </c>
      <c r="H691" s="23">
        <f t="shared" ca="1" si="60"/>
        <v>0.80126549659175772</v>
      </c>
      <c r="I691" s="23">
        <f t="shared" ca="1" si="60"/>
        <v>0.76307603525487189</v>
      </c>
      <c r="J691" s="23">
        <f t="shared" ca="1" si="60"/>
        <v>0.72550547514930697</v>
      </c>
      <c r="K691" s="23">
        <f t="shared" ca="1" si="60"/>
        <v>0.68889841601751245</v>
      </c>
      <c r="L691" s="23">
        <f t="shared" ca="1" si="60"/>
        <v>0.65348799626568821</v>
      </c>
      <c r="M691" s="24">
        <f ca="1">C691*'Balance y flujos'!D$12</f>
        <v>7394.733541413204</v>
      </c>
      <c r="N691" s="24">
        <f ca="1">D691*'Balance y flujos'!E$12</f>
        <v>7172.0530821455804</v>
      </c>
      <c r="O691" s="24">
        <f ca="1">E691*'Balance y flujos'!F$12</f>
        <v>6917.660526061215</v>
      </c>
      <c r="P691" s="24">
        <f ca="1">F691*'Balance y flujos'!G$12</f>
        <v>6643.0124544547616</v>
      </c>
      <c r="Q691" s="24">
        <f ca="1">G691*'Balance y flujos'!H$12</f>
        <v>-833220.5189490699</v>
      </c>
      <c r="R691" s="24">
        <f ca="1">H691*'Balance y flujos'!I$12</f>
        <v>20307.098386067675</v>
      </c>
      <c r="S691" s="24">
        <f ca="1">I691*'Balance y flujos'!J$12</f>
        <v>19339.232988171738</v>
      </c>
      <c r="T691" s="24">
        <f ca="1">J691*'Balance y flujos'!K$12</f>
        <v>18387.052888406259</v>
      </c>
      <c r="U691" s="24">
        <f ca="1">K691*'Balance y flujos'!L$12</f>
        <v>17459.291547657176</v>
      </c>
      <c r="V691" s="24">
        <f ca="1">L691*'Balance y flujos'!M$12</f>
        <v>670049.85384064727</v>
      </c>
      <c r="W691" s="18">
        <f t="shared" ca="1" si="58"/>
        <v>-59550.529694045079</v>
      </c>
      <c r="X691" s="18">
        <f ca="1">'Metrics and Escenarios'!$N$13-W691</f>
        <v>62458.576449851855</v>
      </c>
    </row>
    <row r="692" spans="1:24" x14ac:dyDescent="0.25">
      <c r="A692">
        <v>687</v>
      </c>
      <c r="B692" s="18">
        <f t="shared" ca="1" si="57"/>
        <v>140.4223794257754</v>
      </c>
      <c r="C692" s="23">
        <f t="shared" ca="1" si="59"/>
        <v>0.97969583389206871</v>
      </c>
      <c r="D692" s="23">
        <f t="shared" ca="1" si="60"/>
        <v>0.95319846493162386</v>
      </c>
      <c r="E692" s="23">
        <f t="shared" ca="1" si="60"/>
        <v>0.92229571761997253</v>
      </c>
      <c r="F692" s="23">
        <f t="shared" ca="1" si="60"/>
        <v>0.88847890361437987</v>
      </c>
      <c r="G692" s="23">
        <f t="shared" ca="1" si="60"/>
        <v>0.85293595265339484</v>
      </c>
      <c r="H692" s="23">
        <f t="shared" ca="1" si="60"/>
        <v>0.81658817272599282</v>
      </c>
      <c r="I692" s="23">
        <f t="shared" ca="1" si="60"/>
        <v>0.78012746040028447</v>
      </c>
      <c r="J692" s="23">
        <f t="shared" ca="1" si="60"/>
        <v>0.74406273156116587</v>
      </c>
      <c r="K692" s="23">
        <f t="shared" ca="1" si="60"/>
        <v>0.70875339367543</v>
      </c>
      <c r="L692" s="23">
        <f t="shared" ca="1" si="60"/>
        <v>0.67444833525230574</v>
      </c>
      <c r="M692" s="24">
        <f ca="1">C692*'Balance y flujos'!D$12</f>
        <v>7418.1162802268</v>
      </c>
      <c r="N692" s="24">
        <f ca="1">D692*'Balance y flujos'!E$12</f>
        <v>7217.482004496781</v>
      </c>
      <c r="O692" s="24">
        <f ca="1">E692*'Balance y flujos'!F$12</f>
        <v>6983.4908360076943</v>
      </c>
      <c r="P692" s="24">
        <f ca="1">F692*'Balance y flujos'!G$12</f>
        <v>6727.4347726439246</v>
      </c>
      <c r="Q692" s="24">
        <f ca="1">G692*'Balance y flujos'!H$12</f>
        <v>-846477.64400546206</v>
      </c>
      <c r="R692" s="24">
        <f ca="1">H692*'Balance y flujos'!I$12</f>
        <v>20695.432955719436</v>
      </c>
      <c r="S692" s="24">
        <f ca="1">I692*'Balance y flujos'!J$12</f>
        <v>19771.380596577972</v>
      </c>
      <c r="T692" s="24">
        <f ca="1">J692*'Balance y flujos'!K$12</f>
        <v>18857.363956752564</v>
      </c>
      <c r="U692" s="24">
        <f ca="1">K692*'Balance y flujos'!L$12</f>
        <v>17962.491780872679</v>
      </c>
      <c r="V692" s="24">
        <f ca="1">L692*'Balance y flujos'!M$12</f>
        <v>691541.40709746245</v>
      </c>
      <c r="W692" s="18">
        <f t="shared" ca="1" si="58"/>
        <v>-49303.04372470174</v>
      </c>
      <c r="X692" s="18">
        <f ca="1">'Metrics and Escenarios'!$N$13-W692</f>
        <v>52211.090480508516</v>
      </c>
    </row>
    <row r="693" spans="1:24" x14ac:dyDescent="0.25">
      <c r="A693">
        <v>688</v>
      </c>
      <c r="B693" s="18">
        <f t="shared" ca="1" si="57"/>
        <v>119.94869562985997</v>
      </c>
      <c r="C693" s="23">
        <f t="shared" ca="1" si="59"/>
        <v>0.98170368686998311</v>
      </c>
      <c r="D693" s="23">
        <f t="shared" ca="1" si="60"/>
        <v>0.95710956372002653</v>
      </c>
      <c r="E693" s="23">
        <f t="shared" ca="1" si="60"/>
        <v>0.92797798757253314</v>
      </c>
      <c r="F693" s="23">
        <f t="shared" ca="1" si="60"/>
        <v>0.89578495358538857</v>
      </c>
      <c r="G693" s="23">
        <f t="shared" ca="1" si="60"/>
        <v>0.8617121668681802</v>
      </c>
      <c r="H693" s="23">
        <f t="shared" ca="1" si="60"/>
        <v>0.82668117893445092</v>
      </c>
      <c r="I693" s="23">
        <f t="shared" ca="1" si="60"/>
        <v>0.79138841937734539</v>
      </c>
      <c r="J693" s="23">
        <f t="shared" ca="1" si="60"/>
        <v>0.75635004759078417</v>
      </c>
      <c r="K693" s="23">
        <f t="shared" ca="1" si="60"/>
        <v>0.72193417090298861</v>
      </c>
      <c r="L693" s="23">
        <f t="shared" ca="1" si="60"/>
        <v>0.68839910168476559</v>
      </c>
      <c r="M693" s="24">
        <f ca="1">C693*'Balance y flujos'!D$12</f>
        <v>7433.319454873973</v>
      </c>
      <c r="N693" s="24">
        <f ca="1">D693*'Balance y flujos'!E$12</f>
        <v>7247.096283329186</v>
      </c>
      <c r="O693" s="24">
        <f ca="1">E693*'Balance y flujos'!F$12</f>
        <v>7026.516168754365</v>
      </c>
      <c r="P693" s="24">
        <f ca="1">F693*'Balance y flujos'!G$12</f>
        <v>6782.7551346983182</v>
      </c>
      <c r="Q693" s="24">
        <f ca="1">G693*'Balance y flujos'!H$12</f>
        <v>-855187.40598548925</v>
      </c>
      <c r="R693" s="24">
        <f ca="1">H693*'Balance y flujos'!I$12</f>
        <v>20951.227908775771</v>
      </c>
      <c r="S693" s="24">
        <f ca="1">I693*'Balance y flujos'!J$12</f>
        <v>20056.77589044916</v>
      </c>
      <c r="T693" s="24">
        <f ca="1">J693*'Balance y flujos'!K$12</f>
        <v>19168.771020423115</v>
      </c>
      <c r="U693" s="24">
        <f ca="1">K693*'Balance y flujos'!L$12</f>
        <v>18296.54253072201</v>
      </c>
      <c r="V693" s="24">
        <f ca="1">L693*'Balance y flujos'!M$12</f>
        <v>705845.73871862702</v>
      </c>
      <c r="W693" s="18">
        <f t="shared" ca="1" si="58"/>
        <v>-42378.662874836242</v>
      </c>
      <c r="X693" s="18">
        <f ca="1">'Metrics and Escenarios'!$N$13-W693</f>
        <v>45286.709630643018</v>
      </c>
    </row>
    <row r="694" spans="1:24" x14ac:dyDescent="0.25">
      <c r="A694">
        <v>689</v>
      </c>
      <c r="B694" s="18">
        <f t="shared" ca="1" si="57"/>
        <v>21.257902243743885</v>
      </c>
      <c r="C694" s="23">
        <f t="shared" ca="1" si="59"/>
        <v>0.99144016445099148</v>
      </c>
      <c r="D694" s="23">
        <f t="shared" ca="1" si="60"/>
        <v>0.97618881942073521</v>
      </c>
      <c r="E694" s="23">
        <f t="shared" ca="1" si="60"/>
        <v>0.95586362407323566</v>
      </c>
      <c r="F694" s="23">
        <f t="shared" ca="1" si="60"/>
        <v>0.93185450721765528</v>
      </c>
      <c r="G694" s="23">
        <f t="shared" ca="1" si="60"/>
        <v>0.90530028785646344</v>
      </c>
      <c r="H694" s="23">
        <f t="shared" ca="1" si="60"/>
        <v>0.87711102571958321</v>
      </c>
      <c r="I694" s="23">
        <f t="shared" ca="1" si="60"/>
        <v>0.84799305943559222</v>
      </c>
      <c r="J694" s="23">
        <f t="shared" ca="1" si="60"/>
        <v>0.81848652173032599</v>
      </c>
      <c r="K694" s="23">
        <f t="shared" ref="D694:L723" ca="1" si="61">EXP(-(K$4+($B694/10000))*K$3)</f>
        <v>0.78899159869621749</v>
      </c>
      <c r="L694" s="23">
        <f t="shared" ca="1" si="61"/>
        <v>0.75980327629282007</v>
      </c>
      <c r="M694" s="24">
        <f ca="1">C694*'Balance y flujos'!D$12</f>
        <v>7507.0426660555549</v>
      </c>
      <c r="N694" s="24">
        <f ca="1">D694*'Balance y flujos'!E$12</f>
        <v>7391.5616698622362</v>
      </c>
      <c r="O694" s="24">
        <f ca="1">E694*'Balance y flujos'!F$12</f>
        <v>7237.6622071003212</v>
      </c>
      <c r="P694" s="24">
        <f ca="1">F694*'Balance y flujos'!G$12</f>
        <v>7055.8686192755204</v>
      </c>
      <c r="Q694" s="24">
        <f ca="1">G694*'Balance y flujos'!H$12</f>
        <v>-898445.4839759951</v>
      </c>
      <c r="R694" s="24">
        <f ca="1">H694*'Balance y flujos'!I$12</f>
        <v>22229.310971900311</v>
      </c>
      <c r="S694" s="24">
        <f ca="1">I694*'Balance y flujos'!J$12</f>
        <v>21491.351570620274</v>
      </c>
      <c r="T694" s="24">
        <f ca="1">J694*'Balance y flujos'!K$12</f>
        <v>20743.544299794605</v>
      </c>
      <c r="U694" s="24">
        <f ca="1">K694*'Balance y flujos'!L$12</f>
        <v>19996.031388667343</v>
      </c>
      <c r="V694" s="24">
        <f ca="1">L694*'Balance y flujos'!M$12</f>
        <v>779059.565190027</v>
      </c>
      <c r="W694" s="18">
        <f t="shared" ca="1" si="58"/>
        <v>-5733.5453926918563</v>
      </c>
      <c r="X694" s="18">
        <f ca="1">'Metrics and Escenarios'!$N$13-W694</f>
        <v>8641.592148498632</v>
      </c>
    </row>
    <row r="695" spans="1:24" x14ac:dyDescent="0.25">
      <c r="A695">
        <v>690</v>
      </c>
      <c r="B695" s="18">
        <f t="shared" ca="1" si="57"/>
        <v>-143.81372508491995</v>
      </c>
      <c r="C695" s="23">
        <f t="shared" ca="1" si="59"/>
        <v>1.0079418519000833</v>
      </c>
      <c r="D695" s="23">
        <f t="shared" ca="1" si="61"/>
        <v>1.0089549343594444</v>
      </c>
      <c r="E695" s="23">
        <f t="shared" ca="1" si="61"/>
        <v>1.0043910720763849</v>
      </c>
      <c r="F695" s="23">
        <f t="shared" ca="1" si="61"/>
        <v>0.99546040158062188</v>
      </c>
      <c r="G695" s="23">
        <f t="shared" ca="1" si="61"/>
        <v>0.9831901226866222</v>
      </c>
      <c r="H695" s="23">
        <f t="shared" ca="1" si="61"/>
        <v>0.96843034322128629</v>
      </c>
      <c r="I695" s="23">
        <f t="shared" ca="1" si="61"/>
        <v>0.95186440246453685</v>
      </c>
      <c r="J695" s="23">
        <f t="shared" ca="1" si="61"/>
        <v>0.93403529958386233</v>
      </c>
      <c r="K695" s="23">
        <f t="shared" ca="1" si="61"/>
        <v>0.91536247772220969</v>
      </c>
      <c r="L695" s="23">
        <f t="shared" ca="1" si="61"/>
        <v>0.89617094366600636</v>
      </c>
      <c r="M695" s="24">
        <f ca="1">C695*'Balance y flujos'!D$12</f>
        <v>7631.9910756359195</v>
      </c>
      <c r="N695" s="24">
        <f ca="1">D695*'Balance y flujos'!E$12</f>
        <v>7639.6619906536371</v>
      </c>
      <c r="O695" s="24">
        <f ca="1">E695*'Balance y flujos'!F$12</f>
        <v>7605.1050803030248</v>
      </c>
      <c r="P695" s="24">
        <f ca="1">F695*'Balance y flujos'!G$12</f>
        <v>7537.48332474776</v>
      </c>
      <c r="Q695" s="24">
        <f ca="1">G695*'Balance y flujos'!H$12</f>
        <v>-975745.54815302952</v>
      </c>
      <c r="R695" s="24">
        <f ca="1">H695*'Balance y flujos'!I$12</f>
        <v>24543.687883103394</v>
      </c>
      <c r="S695" s="24">
        <f ca="1">I695*'Balance y flujos'!J$12</f>
        <v>24123.844285399504</v>
      </c>
      <c r="T695" s="24">
        <f ca="1">J695*'Balance y flujos'!K$12</f>
        <v>23671.987381697523</v>
      </c>
      <c r="U695" s="24">
        <f ca="1">K695*'Balance y flujos'!L$12</f>
        <v>23198.74744773929</v>
      </c>
      <c r="V695" s="24">
        <f ca="1">L695*'Balance y flujos'!M$12</f>
        <v>918883.30505080323</v>
      </c>
      <c r="W695" s="18">
        <f t="shared" ca="1" si="58"/>
        <v>69090.265367053682</v>
      </c>
      <c r="X695" s="18">
        <f ca="1">'Metrics and Escenarios'!$N$13-W695</f>
        <v>-66182.218611246906</v>
      </c>
    </row>
    <row r="696" spans="1:24" x14ac:dyDescent="0.25">
      <c r="A696">
        <v>691</v>
      </c>
      <c r="B696" s="18">
        <f t="shared" ca="1" si="57"/>
        <v>-100.02209349073394</v>
      </c>
      <c r="C696" s="23">
        <f t="shared" ca="1" si="59"/>
        <v>1.0035375606688057</v>
      </c>
      <c r="D696" s="23">
        <f t="shared" ca="1" si="61"/>
        <v>1.0001567626736199</v>
      </c>
      <c r="E696" s="23">
        <f t="shared" ca="1" si="61"/>
        <v>0.99128219236147574</v>
      </c>
      <c r="F696" s="23">
        <f t="shared" ca="1" si="61"/>
        <v>0.9781750997981008</v>
      </c>
      <c r="G696" s="23">
        <f t="shared" ca="1" si="61"/>
        <v>0.96189634590086859</v>
      </c>
      <c r="H696" s="23">
        <f t="shared" ca="1" si="61"/>
        <v>0.94331623746075077</v>
      </c>
      <c r="I696" s="23">
        <f t="shared" ca="1" si="61"/>
        <v>0.92312850313591643</v>
      </c>
      <c r="J696" s="23">
        <f t="shared" ca="1" si="61"/>
        <v>0.90187950640843717</v>
      </c>
      <c r="K696" s="23">
        <f t="shared" ca="1" si="61"/>
        <v>0.87998747015436152</v>
      </c>
      <c r="L696" s="23">
        <f t="shared" ca="1" si="61"/>
        <v>0.85777304529569676</v>
      </c>
      <c r="M696" s="24">
        <f ca="1">C696*'Balance y flujos'!D$12</f>
        <v>7598.6424143929644</v>
      </c>
      <c r="N696" s="24">
        <f ca="1">D696*'Balance y flujos'!E$12</f>
        <v>7573.0434970753176</v>
      </c>
      <c r="O696" s="24">
        <f ca="1">E696*'Balance y flujos'!F$12</f>
        <v>7505.8465240607457</v>
      </c>
      <c r="P696" s="24">
        <f ca="1">F696*'Balance y flujos'!G$12</f>
        <v>7406.6014998734499</v>
      </c>
      <c r="Q696" s="24">
        <f ca="1">G696*'Balance y flujos'!H$12</f>
        <v>-954613.00478970911</v>
      </c>
      <c r="R696" s="24">
        <f ca="1">H696*'Balance y flujos'!I$12</f>
        <v>23907.201451668865</v>
      </c>
      <c r="S696" s="24">
        <f ca="1">I696*'Balance y flujos'!J$12</f>
        <v>23395.567905896613</v>
      </c>
      <c r="T696" s="24">
        <f ca="1">J696*'Balance y flujos'!K$12</f>
        <v>22857.037956727963</v>
      </c>
      <c r="U696" s="24">
        <f ca="1">K696*'Balance y flujos'!L$12</f>
        <v>22302.210953726011</v>
      </c>
      <c r="V696" s="24">
        <f ca="1">L696*'Balance y flujos'!M$12</f>
        <v>879512.25869977952</v>
      </c>
      <c r="W696" s="18">
        <f t="shared" ca="1" si="58"/>
        <v>47445.406113492325</v>
      </c>
      <c r="X696" s="18">
        <f ca="1">'Metrics and Escenarios'!$N$13-W696</f>
        <v>-44537.359357685549</v>
      </c>
    </row>
    <row r="697" spans="1:24" x14ac:dyDescent="0.25">
      <c r="A697">
        <v>692</v>
      </c>
      <c r="B697" s="18">
        <f t="shared" ca="1" si="57"/>
        <v>166.77448398479333</v>
      </c>
      <c r="C697" s="23">
        <f t="shared" ca="1" si="59"/>
        <v>0.97711752786854011</v>
      </c>
      <c r="D697" s="23">
        <f t="shared" ca="1" si="61"/>
        <v>0.94818792323909362</v>
      </c>
      <c r="E697" s="23">
        <f t="shared" ca="1" si="61"/>
        <v>0.91503313314758417</v>
      </c>
      <c r="F697" s="23">
        <f t="shared" ca="1" si="61"/>
        <v>0.87916277420992672</v>
      </c>
      <c r="G697" s="23">
        <f t="shared" ca="1" si="61"/>
        <v>0.84177133824379158</v>
      </c>
      <c r="H697" s="23">
        <f t="shared" ca="1" si="61"/>
        <v>0.80377841863864496</v>
      </c>
      <c r="I697" s="23">
        <f t="shared" ca="1" si="61"/>
        <v>0.76586877565655331</v>
      </c>
      <c r="J697" s="23">
        <f t="shared" ca="1" si="61"/>
        <v>0.72854082527173802</v>
      </c>
      <c r="K697" s="23">
        <f t="shared" ca="1" si="61"/>
        <v>0.69214173165885728</v>
      </c>
      <c r="L697" s="23">
        <f t="shared" ca="1" si="61"/>
        <v>0.65690733837015047</v>
      </c>
      <c r="M697" s="24">
        <f ca="1">C697*'Balance y flujos'!D$12</f>
        <v>7398.5937169710587</v>
      </c>
      <c r="N697" s="24">
        <f ca="1">D697*'Balance y flujos'!E$12</f>
        <v>7179.5429017505212</v>
      </c>
      <c r="O697" s="24">
        <f ca="1">E697*'Balance y flujos'!F$12</f>
        <v>6928.4995884721029</v>
      </c>
      <c r="P697" s="24">
        <f ca="1">F697*'Balance y flujos'!G$12</f>
        <v>6656.8943775405533</v>
      </c>
      <c r="Q697" s="24">
        <f ca="1">G697*'Balance y flujos'!H$12</f>
        <v>-835397.56645418692</v>
      </c>
      <c r="R697" s="24">
        <f ca="1">H697*'Balance y flujos'!I$12</f>
        <v>20370.785335599034</v>
      </c>
      <c r="S697" s="24">
        <f ca="1">I697*'Balance y flujos'!J$12</f>
        <v>19410.011593197065</v>
      </c>
      <c r="T697" s="24">
        <f ca="1">J697*'Balance y flujos'!K$12</f>
        <v>18463.980141401124</v>
      </c>
      <c r="U697" s="24">
        <f ca="1">K697*'Balance y flujos'!L$12</f>
        <v>17541.48943350901</v>
      </c>
      <c r="V697" s="24">
        <f ca="1">L697*'Balance y flujos'!M$12</f>
        <v>673555.85500733834</v>
      </c>
      <c r="W697" s="18">
        <f t="shared" ca="1" si="58"/>
        <v>-57891.914358408074</v>
      </c>
      <c r="X697" s="18">
        <f ca="1">'Metrics and Escenarios'!$N$13-W697</f>
        <v>60799.96111421485</v>
      </c>
    </row>
    <row r="698" spans="1:24" x14ac:dyDescent="0.25">
      <c r="A698">
        <v>693</v>
      </c>
      <c r="B698" s="18">
        <f t="shared" ca="1" si="57"/>
        <v>221.58338729788142</v>
      </c>
      <c r="C698" s="23">
        <f t="shared" ca="1" si="59"/>
        <v>0.97177670346384126</v>
      </c>
      <c r="D698" s="23">
        <f t="shared" ca="1" si="61"/>
        <v>0.93785085504358012</v>
      </c>
      <c r="E698" s="23">
        <f t="shared" ca="1" si="61"/>
        <v>0.90011056404352241</v>
      </c>
      <c r="F698" s="23">
        <f t="shared" ca="1" si="61"/>
        <v>0.86009814114081184</v>
      </c>
      <c r="G698" s="23">
        <f t="shared" ca="1" si="61"/>
        <v>0.81901627538642174</v>
      </c>
      <c r="H698" s="23">
        <f t="shared" ca="1" si="61"/>
        <v>0.77777578651165846</v>
      </c>
      <c r="I698" s="23">
        <f t="shared" ca="1" si="61"/>
        <v>0.7370418033857794</v>
      </c>
      <c r="J698" s="23">
        <f t="shared" ca="1" si="61"/>
        <v>0.69728661710645845</v>
      </c>
      <c r="K698" s="23">
        <f t="shared" ca="1" si="61"/>
        <v>0.65882815632800784</v>
      </c>
      <c r="L698" s="23">
        <f t="shared" ca="1" si="61"/>
        <v>0.62187186564819263</v>
      </c>
      <c r="M698" s="24">
        <f ca="1">C698*'Balance y flujos'!D$12</f>
        <v>7358.1537609196648</v>
      </c>
      <c r="N698" s="24">
        <f ca="1">D698*'Balance y flujos'!E$12</f>
        <v>7101.2721046130891</v>
      </c>
      <c r="O698" s="24">
        <f ca="1">E698*'Balance y flujos'!F$12</f>
        <v>6815.508036416727</v>
      </c>
      <c r="P698" s="24">
        <f ca="1">F698*'Balance y flujos'!G$12</f>
        <v>6512.539711475767</v>
      </c>
      <c r="Q698" s="24">
        <f ca="1">G698*'Balance y flujos'!H$12</f>
        <v>-812814.80166770832</v>
      </c>
      <c r="R698" s="24">
        <f ca="1">H698*'Balance y flujos'!I$12</f>
        <v>19711.780285281147</v>
      </c>
      <c r="S698" s="24">
        <f ca="1">I698*'Balance y flujos'!J$12</f>
        <v>18679.427080866186</v>
      </c>
      <c r="T698" s="24">
        <f ca="1">J698*'Balance y flujos'!K$12</f>
        <v>17671.880290739089</v>
      </c>
      <c r="U698" s="24">
        <f ca="1">K698*'Balance y flujos'!L$12</f>
        <v>16697.197429531814</v>
      </c>
      <c r="V698" s="24">
        <f ca="1">L698*'Balance y flujos'!M$12</f>
        <v>637632.45088861696</v>
      </c>
      <c r="W698" s="18">
        <f t="shared" ca="1" si="58"/>
        <v>-74634.592079247814</v>
      </c>
      <c r="X698" s="18">
        <f ca="1">'Metrics and Escenarios'!$N$13-W698</f>
        <v>77542.638835054589</v>
      </c>
    </row>
    <row r="699" spans="1:24" x14ac:dyDescent="0.25">
      <c r="A699">
        <v>694</v>
      </c>
      <c r="B699" s="18">
        <f t="shared" ca="1" si="57"/>
        <v>407.75389816462837</v>
      </c>
      <c r="C699" s="23">
        <f t="shared" ca="1" si="59"/>
        <v>0.95385245297516563</v>
      </c>
      <c r="D699" s="23">
        <f t="shared" ca="1" si="61"/>
        <v>0.9035729343729263</v>
      </c>
      <c r="E699" s="23">
        <f t="shared" ca="1" si="61"/>
        <v>0.85121645629703069</v>
      </c>
      <c r="F699" s="23">
        <f t="shared" ca="1" si="61"/>
        <v>0.79837490747934281</v>
      </c>
      <c r="G699" s="23">
        <f t="shared" ca="1" si="61"/>
        <v>0.74621868485947418</v>
      </c>
      <c r="H699" s="23">
        <f t="shared" ca="1" si="61"/>
        <v>0.69557301228588841</v>
      </c>
      <c r="I699" s="23">
        <f t="shared" ca="1" si="61"/>
        <v>0.64698638693004074</v>
      </c>
      <c r="J699" s="23">
        <f t="shared" ca="1" si="61"/>
        <v>0.60079881789838996</v>
      </c>
      <c r="K699" s="23">
        <f t="shared" ca="1" si="61"/>
        <v>0.55719166129385078</v>
      </c>
      <c r="L699" s="23">
        <f t="shared" ca="1" si="61"/>
        <v>0.51623575819833589</v>
      </c>
      <c r="M699" s="24">
        <f ca="1">C699*'Balance y flujos'!D$12</f>
        <v>7222.4339081234384</v>
      </c>
      <c r="N699" s="24">
        <f ca="1">D699*'Balance y flujos'!E$12</f>
        <v>6841.7246077444715</v>
      </c>
      <c r="O699" s="24">
        <f ca="1">E699*'Balance y flujos'!F$12</f>
        <v>6445.2888682484854</v>
      </c>
      <c r="P699" s="24">
        <f ca="1">F699*'Balance y flujos'!G$12</f>
        <v>6045.1802426971863</v>
      </c>
      <c r="Q699" s="24">
        <f ca="1">G699*'Balance y flujos'!H$12</f>
        <v>-740568.4240506941</v>
      </c>
      <c r="R699" s="24">
        <f ca="1">H699*'Balance y flujos'!I$12</f>
        <v>17628.451063055916</v>
      </c>
      <c r="S699" s="24">
        <f ca="1">I699*'Balance y flujos'!J$12</f>
        <v>16397.082202740559</v>
      </c>
      <c r="T699" s="24">
        <f ca="1">J699*'Balance y flujos'!K$12</f>
        <v>15226.514503858474</v>
      </c>
      <c r="U699" s="24">
        <f ca="1">K699*'Balance y flujos'!L$12</f>
        <v>14121.344216017895</v>
      </c>
      <c r="V699" s="24">
        <f ca="1">L699*'Balance y flujos'!M$12</f>
        <v>529319.12491851929</v>
      </c>
      <c r="W699" s="18">
        <f t="shared" ca="1" si="58"/>
        <v>-121321.27951968834</v>
      </c>
      <c r="X699" s="18">
        <f ca="1">'Metrics and Escenarios'!$N$13-W699</f>
        <v>124229.32627549511</v>
      </c>
    </row>
    <row r="700" spans="1:24" x14ac:dyDescent="0.25">
      <c r="A700">
        <v>695</v>
      </c>
      <c r="B700" s="18">
        <f t="shared" ca="1" si="57"/>
        <v>-1.6943165306590759</v>
      </c>
      <c r="C700" s="23">
        <f t="shared" ca="1" si="59"/>
        <v>0.99371835308067136</v>
      </c>
      <c r="D700" s="23">
        <f t="shared" ca="1" si="61"/>
        <v>0.98068026025666488</v>
      </c>
      <c r="E700" s="23">
        <f t="shared" ca="1" si="61"/>
        <v>0.96246809336787054</v>
      </c>
      <c r="F700" s="23">
        <f t="shared" ca="1" si="61"/>
        <v>0.940449151485796</v>
      </c>
      <c r="G700" s="23">
        <f t="shared" ca="1" si="61"/>
        <v>0.91574945620735204</v>
      </c>
      <c r="H700" s="23">
        <f t="shared" ca="1" si="61"/>
        <v>0.88927356718663486</v>
      </c>
      <c r="I700" s="23">
        <f t="shared" ca="1" si="61"/>
        <v>0.86172742147690717</v>
      </c>
      <c r="J700" s="23">
        <f t="shared" ca="1" si="61"/>
        <v>0.83365421382111937</v>
      </c>
      <c r="K700" s="23">
        <f t="shared" ca="1" si="61"/>
        <v>0.80545929672016414</v>
      </c>
      <c r="L700" s="23">
        <f t="shared" ca="1" si="61"/>
        <v>0.77744412114836636</v>
      </c>
      <c r="M700" s="24">
        <f ca="1">C700*'Balance y flujos'!D$12</f>
        <v>7524.2927834681377</v>
      </c>
      <c r="N700" s="24">
        <f ca="1">D700*'Balance y flujos'!E$12</f>
        <v>7425.5702154067467</v>
      </c>
      <c r="O700" s="24">
        <f ca="1">E700*'Balance y flujos'!F$12</f>
        <v>7287.6703009411958</v>
      </c>
      <c r="P700" s="24">
        <f ca="1">F700*'Balance y flujos'!G$12</f>
        <v>7120.9460324507581</v>
      </c>
      <c r="Q700" s="24">
        <f ca="1">G700*'Balance y flujos'!H$12</f>
        <v>-908815.53272345476</v>
      </c>
      <c r="R700" s="24">
        <f ca="1">H700*'Balance y flujos'!I$12</f>
        <v>22537.55577620877</v>
      </c>
      <c r="S700" s="24">
        <f ca="1">I700*'Balance y flujos'!J$12</f>
        <v>21839.432253526502</v>
      </c>
      <c r="T700" s="24">
        <f ca="1">J700*'Balance y flujos'!K$12</f>
        <v>21127.950987574714</v>
      </c>
      <c r="U700" s="24">
        <f ca="1">K700*'Balance y flujos'!L$12</f>
        <v>20413.385143929212</v>
      </c>
      <c r="V700" s="24">
        <f ca="1">L700*'Balance y flujos'!M$12</f>
        <v>797147.49577885238</v>
      </c>
      <c r="W700" s="18">
        <f t="shared" ca="1" si="58"/>
        <v>3608.766548903659</v>
      </c>
      <c r="X700" s="18">
        <f ca="1">'Metrics and Escenarios'!$N$13-W700</f>
        <v>-700.71979309688322</v>
      </c>
    </row>
    <row r="701" spans="1:24" x14ac:dyDescent="0.25">
      <c r="A701">
        <v>696</v>
      </c>
      <c r="B701" s="18">
        <f t="shared" ca="1" si="57"/>
        <v>-168.82679458587438</v>
      </c>
      <c r="C701" s="23">
        <f t="shared" ca="1" si="59"/>
        <v>1.0104661796026175</v>
      </c>
      <c r="D701" s="23">
        <f t="shared" ca="1" si="61"/>
        <v>1.0140149925446353</v>
      </c>
      <c r="E701" s="23">
        <f t="shared" ca="1" si="61"/>
        <v>1.0119562920910599</v>
      </c>
      <c r="F701" s="23">
        <f t="shared" ca="1" si="61"/>
        <v>1.0054702013259429</v>
      </c>
      <c r="G701" s="23">
        <f t="shared" ca="1" si="61"/>
        <v>0.99556363773876633</v>
      </c>
      <c r="H701" s="23">
        <f t="shared" ca="1" si="61"/>
        <v>0.98307400251595534</v>
      </c>
      <c r="I701" s="23">
        <f t="shared" ca="1" si="61"/>
        <v>0.96867749976168493</v>
      </c>
      <c r="J701" s="23">
        <f t="shared" ca="1" si="61"/>
        <v>0.95291402750429632</v>
      </c>
      <c r="K701" s="23">
        <f t="shared" ca="1" si="61"/>
        <v>0.93620259424149443</v>
      </c>
      <c r="L701" s="23">
        <f t="shared" ca="1" si="61"/>
        <v>0.91886962820440865</v>
      </c>
      <c r="M701" s="24">
        <f ca="1">C701*'Balance y flujos'!D$12</f>
        <v>7651.1049227902995</v>
      </c>
      <c r="N701" s="24">
        <f ca="1">D701*'Balance y flujos'!E$12</f>
        <v>7677.9760251773314</v>
      </c>
      <c r="O701" s="24">
        <f ca="1">E701*'Balance y flujos'!F$12</f>
        <v>7662.3878407404245</v>
      </c>
      <c r="P701" s="24">
        <f ca="1">F701*'Balance y flujos'!G$12</f>
        <v>7613.2760921392319</v>
      </c>
      <c r="Q701" s="24">
        <f ca="1">G701*'Balance y flujos'!H$12</f>
        <v>-988025.37272464228</v>
      </c>
      <c r="R701" s="24">
        <f ca="1">H701*'Balance y flujos'!I$12</f>
        <v>24914.813597730801</v>
      </c>
      <c r="S701" s="24">
        <f ca="1">I701*'Balance y flujos'!J$12</f>
        <v>24549.951764680703</v>
      </c>
      <c r="T701" s="24">
        <f ca="1">J701*'Balance y flujos'!K$12</f>
        <v>24150.445754003282</v>
      </c>
      <c r="U701" s="24">
        <f ca="1">K701*'Balance y flujos'!L$12</f>
        <v>23726.914825885924</v>
      </c>
      <c r="V701" s="24">
        <f ca="1">L701*'Balance y flujos'!M$12</f>
        <v>942157.26011079457</v>
      </c>
      <c r="W701" s="18">
        <f t="shared" ca="1" si="58"/>
        <v>82078.758209300227</v>
      </c>
      <c r="X701" s="18">
        <f ca="1">'Metrics and Escenarios'!$N$13-W701</f>
        <v>-79170.711453493452</v>
      </c>
    </row>
    <row r="702" spans="1:24" x14ac:dyDescent="0.25">
      <c r="A702">
        <v>697</v>
      </c>
      <c r="B702" s="18">
        <f t="shared" ca="1" si="57"/>
        <v>19.79462162810378</v>
      </c>
      <c r="C702" s="23">
        <f t="shared" ca="1" si="59"/>
        <v>0.99158525058323965</v>
      </c>
      <c r="D702" s="23">
        <f t="shared" ca="1" si="61"/>
        <v>0.9764745488642641</v>
      </c>
      <c r="E702" s="23">
        <f t="shared" ca="1" si="61"/>
        <v>0.95628332520126502</v>
      </c>
      <c r="F702" s="23">
        <f t="shared" ca="1" si="61"/>
        <v>0.93240009272582225</v>
      </c>
      <c r="G702" s="23">
        <f t="shared" ca="1" si="61"/>
        <v>0.90596288439935235</v>
      </c>
      <c r="H702" s="23">
        <f t="shared" ca="1" si="61"/>
        <v>0.87788143960662701</v>
      </c>
      <c r="I702" s="23">
        <f t="shared" ca="1" si="61"/>
        <v>0.84886210070179258</v>
      </c>
      <c r="J702" s="23">
        <f t="shared" ca="1" si="61"/>
        <v>0.81944522312964341</v>
      </c>
      <c r="K702" s="23">
        <f t="shared" ca="1" si="61"/>
        <v>0.79003134769704098</v>
      </c>
      <c r="L702" s="23">
        <f t="shared" ca="1" si="61"/>
        <v>0.76091589553727823</v>
      </c>
      <c r="M702" s="24">
        <f ca="1">C702*'Balance y flujos'!D$12</f>
        <v>7508.1412374309075</v>
      </c>
      <c r="N702" s="24">
        <f ca="1">D702*'Balance y flujos'!E$12</f>
        <v>7393.7251722100636</v>
      </c>
      <c r="O702" s="24">
        <f ca="1">E702*'Balance y flujos'!F$12</f>
        <v>7240.8401238199376</v>
      </c>
      <c r="P702" s="24">
        <f ca="1">F702*'Balance y flujos'!G$12</f>
        <v>7059.9997144587169</v>
      </c>
      <c r="Q702" s="24">
        <f ca="1">G702*'Balance y flujos'!H$12</f>
        <v>-899103.06343293563</v>
      </c>
      <c r="R702" s="24">
        <f ca="1">H702*'Balance y flujos'!I$12</f>
        <v>22248.836173807467</v>
      </c>
      <c r="S702" s="24">
        <f ca="1">I702*'Balance y flujos'!J$12</f>
        <v>21513.376363362939</v>
      </c>
      <c r="T702" s="24">
        <f ca="1">J702*'Balance y flujos'!K$12</f>
        <v>20767.841419440476</v>
      </c>
      <c r="U702" s="24">
        <f ca="1">K702*'Balance y flujos'!L$12</f>
        <v>20022.382561089405</v>
      </c>
      <c r="V702" s="24">
        <f ca="1">L702*'Balance y flujos'!M$12</f>
        <v>780200.38241450489</v>
      </c>
      <c r="W702" s="18">
        <f t="shared" ca="1" si="58"/>
        <v>-5147.5382528109476</v>
      </c>
      <c r="X702" s="18">
        <f ca="1">'Metrics and Escenarios'!$N$13-W702</f>
        <v>8055.5850086177234</v>
      </c>
    </row>
    <row r="703" spans="1:24" x14ac:dyDescent="0.25">
      <c r="A703">
        <v>698</v>
      </c>
      <c r="B703" s="18">
        <f t="shared" ca="1" si="57"/>
        <v>-50.903929280753616</v>
      </c>
      <c r="C703" s="23">
        <f t="shared" ca="1" si="59"/>
        <v>0.99862045424707158</v>
      </c>
      <c r="D703" s="23">
        <f t="shared" ca="1" si="61"/>
        <v>0.99037969165752571</v>
      </c>
      <c r="E703" s="23">
        <f t="shared" ca="1" si="61"/>
        <v>0.9767822975098277</v>
      </c>
      <c r="F703" s="23">
        <f t="shared" ca="1" si="61"/>
        <v>0.95914419849454657</v>
      </c>
      <c r="G703" s="23">
        <f t="shared" ca="1" si="61"/>
        <v>0.93856077752458411</v>
      </c>
      <c r="H703" s="23">
        <f t="shared" ca="1" si="61"/>
        <v>0.91592151660932708</v>
      </c>
      <c r="I703" s="23">
        <f t="shared" ca="1" si="61"/>
        <v>0.89192828663388968</v>
      </c>
      <c r="J703" s="23">
        <f t="shared" ca="1" si="61"/>
        <v>0.86712782089477436</v>
      </c>
      <c r="K703" s="23">
        <f t="shared" ca="1" si="61"/>
        <v>0.84193374299881951</v>
      </c>
      <c r="L703" s="23">
        <f t="shared" ca="1" si="61"/>
        <v>0.81665880175081262</v>
      </c>
      <c r="M703" s="24">
        <f ca="1">C703*'Balance y flujos'!D$12</f>
        <v>7561.4107901103889</v>
      </c>
      <c r="N703" s="24">
        <f ca="1">D703*'Balance y flujos'!E$12</f>
        <v>7499.0129182279115</v>
      </c>
      <c r="O703" s="24">
        <f ca="1">E703*'Balance y flujos'!F$12</f>
        <v>7396.0554007962191</v>
      </c>
      <c r="P703" s="24">
        <f ca="1">F703*'Balance y flujos'!G$12</f>
        <v>7262.5022458974063</v>
      </c>
      <c r="Q703" s="24">
        <f ca="1">G703*'Balance y flujos'!H$12</f>
        <v>-931454.12998880981</v>
      </c>
      <c r="R703" s="24">
        <f ca="1">H703*'Balance y flujos'!I$12</f>
        <v>23212.915607644612</v>
      </c>
      <c r="S703" s="24">
        <f ca="1">I703*'Balance y flujos'!J$12</f>
        <v>22604.836408199189</v>
      </c>
      <c r="T703" s="24">
        <f ca="1">J703*'Balance y flujos'!K$12</f>
        <v>21976.298801217828</v>
      </c>
      <c r="U703" s="24">
        <f ca="1">K703*'Balance y flujos'!L$12</f>
        <v>21337.785573385587</v>
      </c>
      <c r="V703" s="24">
        <f ca="1">L703*'Balance y flujos'!M$12</f>
        <v>837356.0247131678</v>
      </c>
      <c r="W703" s="18">
        <f t="shared" ca="1" si="58"/>
        <v>24752.712469837046</v>
      </c>
      <c r="X703" s="18">
        <f ca="1">'Metrics and Escenarios'!$N$13-W703</f>
        <v>-21844.66571403027</v>
      </c>
    </row>
    <row r="704" spans="1:24" x14ac:dyDescent="0.25">
      <c r="A704">
        <v>699</v>
      </c>
      <c r="B704" s="18">
        <f t="shared" ca="1" si="57"/>
        <v>40.394327468826965</v>
      </c>
      <c r="C704" s="23">
        <f t="shared" ca="1" si="59"/>
        <v>0.98954471657703269</v>
      </c>
      <c r="D704" s="23">
        <f t="shared" ca="1" si="61"/>
        <v>0.97245980709951307</v>
      </c>
      <c r="E704" s="23">
        <f t="shared" ca="1" si="61"/>
        <v>0.95039180193873263</v>
      </c>
      <c r="F704" s="23">
        <f t="shared" ca="1" si="61"/>
        <v>0.92474879187159054</v>
      </c>
      <c r="G704" s="23">
        <f t="shared" ca="1" si="61"/>
        <v>0.89667949080349862</v>
      </c>
      <c r="H704" s="23">
        <f t="shared" ca="1" si="61"/>
        <v>0.8670977594277457</v>
      </c>
      <c r="I704" s="23">
        <f t="shared" ca="1" si="61"/>
        <v>0.8367095134765441</v>
      </c>
      <c r="J704" s="23">
        <f t="shared" ca="1" si="61"/>
        <v>0.80605162349649573</v>
      </c>
      <c r="K704" s="23">
        <f t="shared" ca="1" si="61"/>
        <v>0.77551931595231249</v>
      </c>
      <c r="L704" s="23">
        <f t="shared" ca="1" si="61"/>
        <v>0.74540159554557028</v>
      </c>
      <c r="M704" s="24">
        <f ca="1">C704*'Balance y flujos'!D$12</f>
        <v>7492.6906067268183</v>
      </c>
      <c r="N704" s="24">
        <f ca="1">D704*'Balance y flujos'!E$12</f>
        <v>7363.3261236322096</v>
      </c>
      <c r="O704" s="24">
        <f ca="1">E704*'Balance y flujos'!F$12</f>
        <v>7196.2303550353727</v>
      </c>
      <c r="P704" s="24">
        <f ca="1">F704*'Balance y flujos'!G$12</f>
        <v>7002.0651622557089</v>
      </c>
      <c r="Q704" s="24">
        <f ca="1">G704*'Balance y flujos'!H$12</f>
        <v>-889889.96236133971</v>
      </c>
      <c r="R704" s="24">
        <f ca="1">H704*'Balance y flujos'!I$12</f>
        <v>21975.536929938986</v>
      </c>
      <c r="S704" s="24">
        <f ca="1">I704*'Balance y flujos'!J$12</f>
        <v>21205.383837192647</v>
      </c>
      <c r="T704" s="24">
        <f ca="1">J704*'Balance y flujos'!K$12</f>
        <v>20428.396944855162</v>
      </c>
      <c r="U704" s="24">
        <f ca="1">K704*'Balance y flujos'!L$12</f>
        <v>19654.592786444853</v>
      </c>
      <c r="V704" s="24">
        <f ca="1">L704*'Balance y flujos'!M$12</f>
        <v>764292.89137979981</v>
      </c>
      <c r="W704" s="18">
        <f t="shared" ca="1" si="58"/>
        <v>-13278.848235458252</v>
      </c>
      <c r="X704" s="18">
        <f ca="1">'Metrics and Escenarios'!$N$13-W704</f>
        <v>16186.894991265028</v>
      </c>
    </row>
    <row r="705" spans="1:24" x14ac:dyDescent="0.25">
      <c r="A705">
        <v>700</v>
      </c>
      <c r="B705" s="18">
        <f t="shared" ca="1" si="57"/>
        <v>306.89462447809552</v>
      </c>
      <c r="C705" s="23">
        <f t="shared" ca="1" si="59"/>
        <v>0.96352161882157028</v>
      </c>
      <c r="D705" s="23">
        <f t="shared" ca="1" si="61"/>
        <v>0.92198475229238086</v>
      </c>
      <c r="E705" s="23">
        <f t="shared" ca="1" si="61"/>
        <v>0.87736599687280381</v>
      </c>
      <c r="F705" s="23">
        <f t="shared" ca="1" si="61"/>
        <v>0.83124286250258494</v>
      </c>
      <c r="G705" s="23">
        <f t="shared" ca="1" si="61"/>
        <v>0.78481524809093695</v>
      </c>
      <c r="H705" s="23">
        <f t="shared" ca="1" si="61"/>
        <v>0.73896573132665233</v>
      </c>
      <c r="I705" s="23">
        <f t="shared" ca="1" si="61"/>
        <v>0.69431569261214543</v>
      </c>
      <c r="J705" s="23">
        <f t="shared" ca="1" si="61"/>
        <v>0.65128514160596451</v>
      </c>
      <c r="K705" s="23">
        <f t="shared" ca="1" si="61"/>
        <v>0.61013645125723848</v>
      </c>
      <c r="L705" s="23">
        <f t="shared" ca="1" si="61"/>
        <v>0.57101919785674893</v>
      </c>
      <c r="M705" s="24">
        <f ca="1">C705*'Balance y flujos'!D$12</f>
        <v>7295.6474445089862</v>
      </c>
      <c r="N705" s="24">
        <f ca="1">D705*'Balance y flujos'!E$12</f>
        <v>6981.1362511667749</v>
      </c>
      <c r="O705" s="24">
        <f ca="1">E705*'Balance y flujos'!F$12</f>
        <v>6643.2894373587596</v>
      </c>
      <c r="P705" s="24">
        <f ca="1">F705*'Balance y flujos'!G$12</f>
        <v>6294.0516819959021</v>
      </c>
      <c r="Q705" s="24">
        <f ca="1">G705*'Balance y flujos'!H$12</f>
        <v>-778872.73964348866</v>
      </c>
      <c r="R705" s="24">
        <f ca="1">H705*'Balance y flujos'!I$12</f>
        <v>18728.186691942909</v>
      </c>
      <c r="S705" s="24">
        <f ca="1">I705*'Balance y flujos'!J$12</f>
        <v>17596.585826843893</v>
      </c>
      <c r="T705" s="24">
        <f ca="1">J705*'Balance y flujos'!K$12</f>
        <v>16506.028905815721</v>
      </c>
      <c r="U705" s="24">
        <f ca="1">K705*'Balance y flujos'!L$12</f>
        <v>15463.165451787379</v>
      </c>
      <c r="V705" s="24">
        <f ca="1">L705*'Balance y flujos'!M$12</f>
        <v>585490.9841504728</v>
      </c>
      <c r="W705" s="18">
        <f t="shared" ca="1" si="58"/>
        <v>-97873.663801595685</v>
      </c>
      <c r="X705" s="18">
        <f ca="1">'Metrics and Escenarios'!$N$13-W705</f>
        <v>100781.71055740246</v>
      </c>
    </row>
    <row r="706" spans="1:24" x14ac:dyDescent="0.25">
      <c r="A706">
        <v>701</v>
      </c>
      <c r="B706" s="18">
        <f t="shared" ca="1" si="57"/>
        <v>132.84021666124258</v>
      </c>
      <c r="C706" s="23">
        <f t="shared" ca="1" si="59"/>
        <v>0.98043893690009665</v>
      </c>
      <c r="D706" s="23">
        <f t="shared" ca="1" si="61"/>
        <v>0.95464502263962103</v>
      </c>
      <c r="E706" s="23">
        <f t="shared" ca="1" si="61"/>
        <v>0.92439600429611679</v>
      </c>
      <c r="F706" s="23">
        <f t="shared" ca="1" si="61"/>
        <v>0.89117763064729227</v>
      </c>
      <c r="G706" s="23">
        <f t="shared" ca="1" si="61"/>
        <v>0.85617563934156449</v>
      </c>
      <c r="H706" s="23">
        <f t="shared" ca="1" si="61"/>
        <v>0.82031153831589765</v>
      </c>
      <c r="I706" s="23">
        <f t="shared" ca="1" si="61"/>
        <v>0.78427900521289828</v>
      </c>
      <c r="J706" s="23">
        <f t="shared" ca="1" si="61"/>
        <v>0.7485897312505525</v>
      </c>
      <c r="K706" s="23">
        <f t="shared" ca="1" si="61"/>
        <v>0.71360642849980271</v>
      </c>
      <c r="L706" s="23">
        <f t="shared" ca="1" si="61"/>
        <v>0.679581548142277</v>
      </c>
      <c r="M706" s="24">
        <f ca="1">C706*'Balance y flujos'!D$12</f>
        <v>7423.7429495776723</v>
      </c>
      <c r="N706" s="24">
        <f ca="1">D706*'Balance y flujos'!E$12</f>
        <v>7228.4351318989375</v>
      </c>
      <c r="O706" s="24">
        <f ca="1">E706*'Balance y flujos'!F$12</f>
        <v>6999.3939053547929</v>
      </c>
      <c r="P706" s="24">
        <f ca="1">F706*'Balance y flujos'!G$12</f>
        <v>6747.8691465038228</v>
      </c>
      <c r="Q706" s="24">
        <f ca="1">G706*'Balance y flujos'!H$12</f>
        <v>-849692.8002508831</v>
      </c>
      <c r="R706" s="24">
        <f ca="1">H706*'Balance y flujos'!I$12</f>
        <v>20789.797123006199</v>
      </c>
      <c r="S706" s="24">
        <f ca="1">I706*'Balance y flujos'!J$12</f>
        <v>19876.59644491104</v>
      </c>
      <c r="T706" s="24">
        <f ca="1">J706*'Balance y flujos'!K$12</f>
        <v>18972.095251781622</v>
      </c>
      <c r="U706" s="24">
        <f ca="1">K706*'Balance y flujos'!L$12</f>
        <v>18085.486039415875</v>
      </c>
      <c r="V706" s="24">
        <f ca="1">L706*'Balance y flujos'!M$12</f>
        <v>696804.71501790325</v>
      </c>
      <c r="W706" s="18">
        <f t="shared" ca="1" si="58"/>
        <v>-46764.669240529765</v>
      </c>
      <c r="X706" s="18">
        <f ca="1">'Metrics and Escenarios'!$N$13-W706</f>
        <v>49672.715996336541</v>
      </c>
    </row>
    <row r="707" spans="1:24" x14ac:dyDescent="0.25">
      <c r="A707">
        <v>702</v>
      </c>
      <c r="B707" s="18">
        <f t="shared" ca="1" si="57"/>
        <v>-47.162710776043212</v>
      </c>
      <c r="C707" s="23">
        <f t="shared" ca="1" si="59"/>
        <v>0.99824691839312973</v>
      </c>
      <c r="D707" s="23">
        <f t="shared" ca="1" si="61"/>
        <v>0.98963892346383053</v>
      </c>
      <c r="E707" s="23">
        <f t="shared" ca="1" si="61"/>
        <v>0.97568660570626087</v>
      </c>
      <c r="F707" s="23">
        <f t="shared" ca="1" si="61"/>
        <v>0.9577099247388805</v>
      </c>
      <c r="G707" s="23">
        <f t="shared" ca="1" si="61"/>
        <v>0.93680673812289061</v>
      </c>
      <c r="H707" s="23">
        <f t="shared" ca="1" si="61"/>
        <v>0.91386782494836794</v>
      </c>
      <c r="I707" s="23">
        <f t="shared" ca="1" si="61"/>
        <v>0.88959551353442523</v>
      </c>
      <c r="J707" s="23">
        <f t="shared" ca="1" si="61"/>
        <v>0.86453640912472329</v>
      </c>
      <c r="K707" s="23">
        <f t="shared" ca="1" si="61"/>
        <v>0.83910363800203114</v>
      </c>
      <c r="L707" s="23">
        <f t="shared" ca="1" si="61"/>
        <v>0.81360921087958804</v>
      </c>
      <c r="M707" s="24">
        <f ca="1">C707*'Balance y flujos'!D$12</f>
        <v>7558.582430222029</v>
      </c>
      <c r="N707" s="24">
        <f ca="1">D707*'Balance y flujos'!E$12</f>
        <v>7493.4039277561515</v>
      </c>
      <c r="O707" s="24">
        <f ca="1">E707*'Balance y flujos'!F$12</f>
        <v>7387.7589796775746</v>
      </c>
      <c r="P707" s="24">
        <f ca="1">F707*'Balance y flujos'!G$12</f>
        <v>7251.6421308197087</v>
      </c>
      <c r="Q707" s="24">
        <f ca="1">G707*'Balance y flujos'!H$12</f>
        <v>-929713.37192178343</v>
      </c>
      <c r="R707" s="24">
        <f ca="1">H707*'Balance y flujos'!I$12</f>
        <v>23160.867293083287</v>
      </c>
      <c r="S707" s="24">
        <f ca="1">I707*'Balance y flujos'!J$12</f>
        <v>22545.715114389965</v>
      </c>
      <c r="T707" s="24">
        <f ca="1">J707*'Balance y flujos'!K$12</f>
        <v>21910.622625222379</v>
      </c>
      <c r="U707" s="24">
        <f ca="1">K707*'Balance y flujos'!L$12</f>
        <v>21266.060008192599</v>
      </c>
      <c r="V707" s="24">
        <f ca="1">L707*'Balance y flujos'!M$12</f>
        <v>834229.14567450981</v>
      </c>
      <c r="W707" s="18">
        <f t="shared" ca="1" si="58"/>
        <v>23090.426262090215</v>
      </c>
      <c r="X707" s="18">
        <f ca="1">'Metrics and Escenarios'!$N$13-W707</f>
        <v>-20182.37950628344</v>
      </c>
    </row>
    <row r="708" spans="1:24" x14ac:dyDescent="0.25">
      <c r="A708">
        <v>703</v>
      </c>
      <c r="B708" s="18">
        <f t="shared" ca="1" si="57"/>
        <v>234.08605140842349</v>
      </c>
      <c r="C708" s="23">
        <f t="shared" ca="1" si="59"/>
        <v>0.97056248290021763</v>
      </c>
      <c r="D708" s="23">
        <f t="shared" ca="1" si="61"/>
        <v>0.93550865778927061</v>
      </c>
      <c r="E708" s="23">
        <f t="shared" ca="1" si="61"/>
        <v>0.89674075372181072</v>
      </c>
      <c r="F708" s="23">
        <f t="shared" ca="1" si="61"/>
        <v>0.85580747177876781</v>
      </c>
      <c r="G708" s="23">
        <f t="shared" ca="1" si="61"/>
        <v>0.81391230262613945</v>
      </c>
      <c r="H708" s="23">
        <f t="shared" ca="1" si="61"/>
        <v>0.77196305451390868</v>
      </c>
      <c r="I708" s="23">
        <f t="shared" ca="1" si="61"/>
        <v>0.7306194578570171</v>
      </c>
      <c r="J708" s="23">
        <f t="shared" ca="1" si="61"/>
        <v>0.69034702801156511</v>
      </c>
      <c r="K708" s="23">
        <f t="shared" ca="1" si="61"/>
        <v>0.65145631313596186</v>
      </c>
      <c r="L708" s="23">
        <f t="shared" ca="1" si="61"/>
        <v>0.61414521311295256</v>
      </c>
      <c r="M708" s="24">
        <f ca="1">C708*'Balance y flujos'!D$12</f>
        <v>7348.9598570372527</v>
      </c>
      <c r="N708" s="24">
        <f ca="1">D708*'Balance y flujos'!E$12</f>
        <v>7083.5373230792429</v>
      </c>
      <c r="O708" s="24">
        <f ca="1">E708*'Balance y flujos'!F$12</f>
        <v>6789.9923161860343</v>
      </c>
      <c r="P708" s="24">
        <f ca="1">F708*'Balance y flujos'!G$12</f>
        <v>6480.0513787233431</v>
      </c>
      <c r="Q708" s="24">
        <f ca="1">G708*'Balance y flujos'!H$12</f>
        <v>-807749.47545681114</v>
      </c>
      <c r="R708" s="24">
        <f ca="1">H708*'Balance y flujos'!I$12</f>
        <v>19564.463670410994</v>
      </c>
      <c r="S708" s="24">
        <f ca="1">I708*'Balance y flujos'!J$12</f>
        <v>18516.660553321137</v>
      </c>
      <c r="T708" s="24">
        <f ca="1">J708*'Balance y flujos'!K$12</f>
        <v>17496.004854808918</v>
      </c>
      <c r="U708" s="24">
        <f ca="1">K708*'Balance y flujos'!L$12</f>
        <v>16510.367039824156</v>
      </c>
      <c r="V708" s="24">
        <f ca="1">L708*'Balance y flujos'!M$12</f>
        <v>629709.97575288359</v>
      </c>
      <c r="W708" s="18">
        <f t="shared" ca="1" si="58"/>
        <v>-78249.462710536434</v>
      </c>
      <c r="X708" s="18">
        <f ca="1">'Metrics and Escenarios'!$N$13-W708</f>
        <v>81157.50946634321</v>
      </c>
    </row>
    <row r="709" spans="1:24" x14ac:dyDescent="0.25">
      <c r="A709">
        <v>704</v>
      </c>
      <c r="B709" s="18">
        <f t="shared" ca="1" si="57"/>
        <v>-79.516669626303553</v>
      </c>
      <c r="C709" s="23">
        <f t="shared" ca="1" si="59"/>
        <v>1.0014818727222006</v>
      </c>
      <c r="D709" s="23">
        <f t="shared" ca="1" si="61"/>
        <v>0.99606343428418798</v>
      </c>
      <c r="E709" s="23">
        <f t="shared" ca="1" si="61"/>
        <v>0.9852029118093234</v>
      </c>
      <c r="F709" s="23">
        <f t="shared" ca="1" si="61"/>
        <v>0.97018475565898943</v>
      </c>
      <c r="G709" s="23">
        <f t="shared" ca="1" si="61"/>
        <v>0.95208468377881117</v>
      </c>
      <c r="H709" s="23">
        <f t="shared" ca="1" si="61"/>
        <v>0.93178148091105739</v>
      </c>
      <c r="I709" s="23">
        <f t="shared" ca="1" si="61"/>
        <v>0.90997274766320291</v>
      </c>
      <c r="J709" s="23">
        <f t="shared" ca="1" si="61"/>
        <v>0.88720545727148159</v>
      </c>
      <c r="K709" s="23">
        <f t="shared" ca="1" si="61"/>
        <v>0.86389634231311585</v>
      </c>
      <c r="L709" s="23">
        <f t="shared" ca="1" si="61"/>
        <v>0.84036315404944373</v>
      </c>
      <c r="M709" s="24">
        <f ca="1">C709*'Balance y flujos'!D$12</f>
        <v>7583.0770402265807</v>
      </c>
      <c r="N709" s="24">
        <f ca="1">D709*'Balance y flujos'!E$12</f>
        <v>7542.0494018515701</v>
      </c>
      <c r="O709" s="24">
        <f ca="1">E709*'Balance y flujos'!F$12</f>
        <v>7459.8150840199833</v>
      </c>
      <c r="P709" s="24">
        <f ca="1">F709*'Balance y flujos'!G$12</f>
        <v>7346.0997605657712</v>
      </c>
      <c r="Q709" s="24">
        <f ca="1">G709*'Balance y flujos'!H$12</f>
        <v>-944875.63516538998</v>
      </c>
      <c r="R709" s="24">
        <f ca="1">H709*'Balance y flujos'!I$12</f>
        <v>23614.867091696662</v>
      </c>
      <c r="S709" s="24">
        <f ca="1">I709*'Balance y flujos'!J$12</f>
        <v>23062.151301957212</v>
      </c>
      <c r="T709" s="24">
        <f ca="1">J709*'Balance y flujos'!K$12</f>
        <v>22485.142048550635</v>
      </c>
      <c r="U709" s="24">
        <f ca="1">K709*'Balance y flujos'!L$12</f>
        <v>21894.400911230881</v>
      </c>
      <c r="V709" s="24">
        <f ca="1">L709*'Balance y flujos'!M$12</f>
        <v>861661.13495826465</v>
      </c>
      <c r="W709" s="18">
        <f t="shared" ca="1" si="58"/>
        <v>37773.102432973916</v>
      </c>
      <c r="X709" s="18">
        <f ca="1">'Metrics and Escenarios'!$N$13-W709</f>
        <v>-34865.05567716714</v>
      </c>
    </row>
    <row r="710" spans="1:24" x14ac:dyDescent="0.25">
      <c r="A710">
        <v>705</v>
      </c>
      <c r="B710" s="18">
        <f t="shared" ca="1" si="57"/>
        <v>353.59878472864807</v>
      </c>
      <c r="C710" s="23">
        <f t="shared" ca="1" si="59"/>
        <v>0.95903206421722842</v>
      </c>
      <c r="D710" s="23">
        <f t="shared" ca="1" si="61"/>
        <v>0.91341274473627632</v>
      </c>
      <c r="E710" s="23">
        <f t="shared" ca="1" si="61"/>
        <v>0.86515872351092737</v>
      </c>
      <c r="F710" s="23">
        <f t="shared" ca="1" si="61"/>
        <v>0.81585801726096774</v>
      </c>
      <c r="G710" s="23">
        <f t="shared" ca="1" si="61"/>
        <v>0.76670051111465287</v>
      </c>
      <c r="H710" s="23">
        <f t="shared" ca="1" si="61"/>
        <v>0.71854551591704541</v>
      </c>
      <c r="I710" s="23">
        <f t="shared" ca="1" si="61"/>
        <v>0.67198353140908706</v>
      </c>
      <c r="J710" s="23">
        <f t="shared" ca="1" si="61"/>
        <v>0.62739995476084798</v>
      </c>
      <c r="K710" s="23">
        <f t="shared" ca="1" si="61"/>
        <v>0.58502166370028408</v>
      </c>
      <c r="L710" s="23">
        <f t="shared" ca="1" si="61"/>
        <v>0.54496341845289697</v>
      </c>
      <c r="M710" s="24">
        <f ca="1">C710*'Balance y flujos'!D$12</f>
        <v>7261.6531812394087</v>
      </c>
      <c r="N710" s="24">
        <f ca="1">D710*'Balance y flujos'!E$12</f>
        <v>6916.2302399269929</v>
      </c>
      <c r="O710" s="24">
        <f ca="1">E710*'Balance y flujos'!F$12</f>
        <v>6550.8577150524961</v>
      </c>
      <c r="P710" s="24">
        <f ca="1">F710*'Balance y flujos'!G$12</f>
        <v>6177.5598413577563</v>
      </c>
      <c r="Q710" s="24">
        <f ca="1">G710*'Balance y flujos'!H$12</f>
        <v>-760895.16485635249</v>
      </c>
      <c r="R710" s="24">
        <f ca="1">H710*'Balance y flujos'!I$12</f>
        <v>18210.661196147274</v>
      </c>
      <c r="S710" s="24">
        <f ca="1">I710*'Balance y flujos'!J$12</f>
        <v>17030.604392908412</v>
      </c>
      <c r="T710" s="24">
        <f ca="1">J710*'Balance y flujos'!K$12</f>
        <v>15900.687927954399</v>
      </c>
      <c r="U710" s="24">
        <f ca="1">K710*'Balance y flujos'!L$12</f>
        <v>14826.661741052774</v>
      </c>
      <c r="V710" s="24">
        <f ca="1">L710*'Balance y flujos'!M$12</f>
        <v>558774.85274328315</v>
      </c>
      <c r="W710" s="18">
        <f t="shared" ca="1" si="58"/>
        <v>-109245.39587742987</v>
      </c>
      <c r="X710" s="18">
        <f ca="1">'Metrics and Escenarios'!$N$13-W710</f>
        <v>112153.44263323664</v>
      </c>
    </row>
    <row r="711" spans="1:24" x14ac:dyDescent="0.25">
      <c r="A711">
        <v>706</v>
      </c>
      <c r="B711" s="18">
        <f t="shared" ref="B711:B774" ca="1" si="62">_xlfn.NORM.INV(RAND(),0,1.6)*100</f>
        <v>-11.952808321118313</v>
      </c>
      <c r="C711" s="23">
        <f t="shared" ca="1" si="59"/>
        <v>0.99473828129419739</v>
      </c>
      <c r="D711" s="23">
        <f t="shared" ca="1" si="61"/>
        <v>0.9826943858189684</v>
      </c>
      <c r="E711" s="23">
        <f t="shared" ca="1" si="61"/>
        <v>0.96543469726898756</v>
      </c>
      <c r="F711" s="23">
        <f t="shared" ca="1" si="61"/>
        <v>0.94431611586425623</v>
      </c>
      <c r="G711" s="23">
        <f t="shared" ca="1" si="61"/>
        <v>0.92045862727030991</v>
      </c>
      <c r="H711" s="23">
        <f t="shared" ca="1" si="61"/>
        <v>0.8947640103055422</v>
      </c>
      <c r="I711" s="23">
        <f t="shared" ca="1" si="61"/>
        <v>0.86793770923057123</v>
      </c>
      <c r="J711" s="23">
        <f t="shared" ca="1" si="61"/>
        <v>0.84052399261830402</v>
      </c>
      <c r="K711" s="23">
        <f t="shared" ca="1" si="61"/>
        <v>0.8129302497950287</v>
      </c>
      <c r="L711" s="23">
        <f t="shared" ca="1" si="61"/>
        <v>0.78546057333525465</v>
      </c>
      <c r="M711" s="24">
        <f ca="1">C711*'Balance y flujos'!D$12</f>
        <v>7532.0155335541131</v>
      </c>
      <c r="N711" s="24">
        <f ca="1">D711*'Balance y flujos'!E$12</f>
        <v>7440.8208851628769</v>
      </c>
      <c r="O711" s="24">
        <f ca="1">E711*'Balance y flujos'!F$12</f>
        <v>7310.1330000101862</v>
      </c>
      <c r="P711" s="24">
        <f ca="1">F711*'Balance y flujos'!G$12</f>
        <v>7150.2261318638102</v>
      </c>
      <c r="Q711" s="24">
        <f ca="1">G711*'Balance y flujos'!H$12</f>
        <v>-913489.04661883065</v>
      </c>
      <c r="R711" s="24">
        <f ca="1">H711*'Balance y flujos'!I$12</f>
        <v>22676.704371865282</v>
      </c>
      <c r="S711" s="24">
        <f ca="1">I711*'Balance y flujos'!J$12</f>
        <v>21996.824434964336</v>
      </c>
      <c r="T711" s="24">
        <f ca="1">J711*'Balance y flujos'!K$12</f>
        <v>21302.05716651084</v>
      </c>
      <c r="U711" s="24">
        <f ca="1">K711*'Balance y flujos'!L$12</f>
        <v>20602.727352940201</v>
      </c>
      <c r="V711" s="24">
        <f ca="1">L711*'Balance y flujos'!M$12</f>
        <v>805367.11518554331</v>
      </c>
      <c r="W711" s="18">
        <f t="shared" ref="W711:W774" ca="1" si="63">SUM(M711:V711)</f>
        <v>7889.5774435843341</v>
      </c>
      <c r="X711" s="18">
        <f ca="1">'Metrics and Escenarios'!$N$13-W711</f>
        <v>-4981.5306877775583</v>
      </c>
    </row>
    <row r="712" spans="1:24" x14ac:dyDescent="0.25">
      <c r="A712">
        <v>707</v>
      </c>
      <c r="B712" s="18">
        <f t="shared" ca="1" si="62"/>
        <v>-450.99579870231599</v>
      </c>
      <c r="C712" s="23">
        <f t="shared" ref="C712:C775" ca="1" si="64">EXP(-(C$4+($B712/10000))*C$3)</f>
        <v>1.0393844768304539</v>
      </c>
      <c r="D712" s="23">
        <f t="shared" ca="1" si="61"/>
        <v>1.0728852249484127</v>
      </c>
      <c r="E712" s="23">
        <f t="shared" ca="1" si="61"/>
        <v>1.1013493187999686</v>
      </c>
      <c r="F712" s="23">
        <f t="shared" ca="1" si="61"/>
        <v>1.1256075065862916</v>
      </c>
      <c r="G712" s="23">
        <f t="shared" ca="1" si="61"/>
        <v>1.1464133813271413</v>
      </c>
      <c r="H712" s="23">
        <f t="shared" ca="1" si="61"/>
        <v>1.1644286332127243</v>
      </c>
      <c r="I712" s="23">
        <f t="shared" ca="1" si="61"/>
        <v>1.1802128018991629</v>
      </c>
      <c r="J712" s="23">
        <f t="shared" ca="1" si="61"/>
        <v>1.1942335649944886</v>
      </c>
      <c r="K712" s="23">
        <f t="shared" ca="1" si="61"/>
        <v>1.2068681816794731</v>
      </c>
      <c r="L712" s="23">
        <f t="shared" ca="1" si="61"/>
        <v>1.218423700737008</v>
      </c>
      <c r="M712" s="24">
        <f ca="1">C712*'Balance y flujos'!D$12</f>
        <v>7870.0701199883142</v>
      </c>
      <c r="N712" s="24">
        <f ca="1">D712*'Balance y flujos'!E$12</f>
        <v>8123.7329778023914</v>
      </c>
      <c r="O712" s="24">
        <f ca="1">E712*'Balance y flujos'!F$12</f>
        <v>8339.2590122076708</v>
      </c>
      <c r="P712" s="24">
        <f ca="1">F712*'Balance y flujos'!G$12</f>
        <v>8522.9385293815139</v>
      </c>
      <c r="Q712" s="24">
        <f ca="1">G712*'Balance y flujos'!H$12</f>
        <v>-1137732.9036996029</v>
      </c>
      <c r="R712" s="24">
        <f ca="1">H712*'Balance y flujos'!I$12</f>
        <v>29511.025894395589</v>
      </c>
      <c r="S712" s="24">
        <f ca="1">I712*'Balance y flujos'!J$12</f>
        <v>29911.056430867207</v>
      </c>
      <c r="T712" s="24">
        <f ca="1">J712*'Balance y flujos'!K$12</f>
        <v>30266.39559976392</v>
      </c>
      <c r="U712" s="24">
        <f ca="1">K712*'Balance y flujos'!L$12</f>
        <v>30586.604575669633</v>
      </c>
      <c r="V712" s="24">
        <f ca="1">L712*'Balance y flujos'!M$12</f>
        <v>1249303.1658731306</v>
      </c>
      <c r="W712" s="18">
        <f t="shared" ca="1" si="63"/>
        <v>264701.34531360387</v>
      </c>
      <c r="X712" s="18">
        <f ca="1">'Metrics and Escenarios'!$N$13-W712</f>
        <v>-261793.2985577971</v>
      </c>
    </row>
    <row r="713" spans="1:24" x14ac:dyDescent="0.25">
      <c r="A713">
        <v>708</v>
      </c>
      <c r="B713" s="18">
        <f t="shared" ca="1" si="62"/>
        <v>191.3853919120009</v>
      </c>
      <c r="C713" s="23">
        <f t="shared" ca="1" si="64"/>
        <v>0.9747157096759278</v>
      </c>
      <c r="D713" s="23">
        <f t="shared" ca="1" si="61"/>
        <v>0.94353223756870097</v>
      </c>
      <c r="E713" s="23">
        <f t="shared" ca="1" si="61"/>
        <v>0.9083020734912618</v>
      </c>
      <c r="F713" s="23">
        <f t="shared" ca="1" si="61"/>
        <v>0.87055043761164419</v>
      </c>
      <c r="G713" s="23">
        <f t="shared" ca="1" si="61"/>
        <v>0.83147643145178429</v>
      </c>
      <c r="H713" s="23">
        <f t="shared" ca="1" si="61"/>
        <v>0.79199659117261778</v>
      </c>
      <c r="I713" s="23">
        <f t="shared" ca="1" si="61"/>
        <v>0.75278766930595942</v>
      </c>
      <c r="J713" s="23">
        <f t="shared" ca="1" si="61"/>
        <v>0.71433707009125591</v>
      </c>
      <c r="K713" s="23">
        <f t="shared" ca="1" si="61"/>
        <v>0.67697945954613625</v>
      </c>
      <c r="L713" s="23">
        <f t="shared" ca="1" si="61"/>
        <v>0.64093757361528203</v>
      </c>
      <c r="M713" s="24">
        <f ca="1">C713*'Balance y flujos'!D$12</f>
        <v>7380.4074942472362</v>
      </c>
      <c r="N713" s="24">
        <f ca="1">D713*'Balance y flujos'!E$12</f>
        <v>7144.2907178865207</v>
      </c>
      <c r="O713" s="24">
        <f ca="1">E713*'Balance y flujos'!F$12</f>
        <v>6877.5329705766508</v>
      </c>
      <c r="P713" s="24">
        <f ca="1">F713*'Balance y flujos'!G$12</f>
        <v>6591.6830005801085</v>
      </c>
      <c r="Q713" s="24">
        <f ca="1">G713*'Balance y flujos'!H$12</f>
        <v>-825180.61121921928</v>
      </c>
      <c r="R713" s="24">
        <f ca="1">H713*'Balance y flujos'!I$12</f>
        <v>20072.189264087188</v>
      </c>
      <c r="S713" s="24">
        <f ca="1">I713*'Balance y flujos'!J$12</f>
        <v>19078.486880364624</v>
      </c>
      <c r="T713" s="24">
        <f ca="1">J713*'Balance y flujos'!K$12</f>
        <v>18104.003260918242</v>
      </c>
      <c r="U713" s="24">
        <f ca="1">K713*'Balance y flujos'!L$12</f>
        <v>17157.22010847375</v>
      </c>
      <c r="V713" s="24">
        <f ca="1">L713*'Balance y flujos'!M$12</f>
        <v>657181.35600962664</v>
      </c>
      <c r="W713" s="18">
        <f t="shared" ca="1" si="63"/>
        <v>-65593.441512458259</v>
      </c>
      <c r="X713" s="18">
        <f ca="1">'Metrics and Escenarios'!$N$13-W713</f>
        <v>68501.488268265035</v>
      </c>
    </row>
    <row r="714" spans="1:24" x14ac:dyDescent="0.25">
      <c r="A714">
        <v>709</v>
      </c>
      <c r="B714" s="18">
        <f t="shared" ca="1" si="62"/>
        <v>109.04176577563085</v>
      </c>
      <c r="C714" s="23">
        <f t="shared" ca="1" si="64"/>
        <v>0.98277500833021225</v>
      </c>
      <c r="D714" s="23">
        <f t="shared" ca="1" si="61"/>
        <v>0.95919966792808253</v>
      </c>
      <c r="E714" s="23">
        <f t="shared" ca="1" si="61"/>
        <v>0.93101937793870382</v>
      </c>
      <c r="F714" s="23">
        <f t="shared" ca="1" si="61"/>
        <v>0.89970159654430948</v>
      </c>
      <c r="G714" s="23">
        <f t="shared" ca="1" si="61"/>
        <v>0.86642432105285949</v>
      </c>
      <c r="H714" s="23">
        <f t="shared" ca="1" si="61"/>
        <v>0.83210885151550829</v>
      </c>
      <c r="I714" s="23">
        <f t="shared" ca="1" si="61"/>
        <v>0.79745367616484364</v>
      </c>
      <c r="J714" s="23">
        <f t="shared" ca="1" si="61"/>
        <v>0.76297848944767444</v>
      </c>
      <c r="K714" s="23">
        <f t="shared" ca="1" si="61"/>
        <v>0.72905574406753415</v>
      </c>
      <c r="L714" s="23">
        <f t="shared" ca="1" si="61"/>
        <v>0.6959485180354078</v>
      </c>
      <c r="M714" s="24">
        <f ca="1">C714*'Balance y flujos'!D$12</f>
        <v>7441.4313472497015</v>
      </c>
      <c r="N714" s="24">
        <f ca="1">D714*'Balance y flujos'!E$12</f>
        <v>7262.9222524889765</v>
      </c>
      <c r="O714" s="24">
        <f ca="1">E714*'Balance y flujos'!F$12</f>
        <v>7049.5451402058261</v>
      </c>
      <c r="P714" s="24">
        <f ca="1">F714*'Balance y flujos'!G$12</f>
        <v>6812.4113931943684</v>
      </c>
      <c r="Q714" s="24">
        <f ca="1">G714*'Balance y flujos'!H$12</f>
        <v>-859863.8804148169</v>
      </c>
      <c r="R714" s="24">
        <f ca="1">H714*'Balance y flujos'!I$12</f>
        <v>21088.785661580208</v>
      </c>
      <c r="S714" s="24">
        <f ca="1">I714*'Balance y flujos'!J$12</f>
        <v>20210.492438639983</v>
      </c>
      <c r="T714" s="24">
        <f ca="1">J714*'Balance y flujos'!K$12</f>
        <v>19336.760808460604</v>
      </c>
      <c r="U714" s="24">
        <f ca="1">K714*'Balance y flujos'!L$12</f>
        <v>18477.030131312764</v>
      </c>
      <c r="V714" s="24">
        <f ca="1">L714*'Balance y flujos'!M$12</f>
        <v>713586.48583446746</v>
      </c>
      <c r="W714" s="18">
        <f t="shared" ca="1" si="63"/>
        <v>-38598.015407216968</v>
      </c>
      <c r="X714" s="18">
        <f ca="1">'Metrics and Escenarios'!$N$13-W714</f>
        <v>41506.062163023744</v>
      </c>
    </row>
    <row r="715" spans="1:24" x14ac:dyDescent="0.25">
      <c r="A715">
        <v>710</v>
      </c>
      <c r="B715" s="18">
        <f t="shared" ca="1" si="62"/>
        <v>120.29551659853284</v>
      </c>
      <c r="C715" s="23">
        <f t="shared" ca="1" si="64"/>
        <v>0.98166963991803347</v>
      </c>
      <c r="D715" s="23">
        <f t="shared" ca="1" si="61"/>
        <v>0.95704317688928453</v>
      </c>
      <c r="E715" s="23">
        <f t="shared" ca="1" si="61"/>
        <v>0.92788143992796535</v>
      </c>
      <c r="F715" s="23">
        <f t="shared" ca="1" si="61"/>
        <v>0.89566069140280402</v>
      </c>
      <c r="G715" s="23">
        <f t="shared" ca="1" si="61"/>
        <v>0.86156274989957382</v>
      </c>
      <c r="H715" s="23">
        <f t="shared" ca="1" si="61"/>
        <v>0.8265091706115425</v>
      </c>
      <c r="I715" s="23">
        <f t="shared" ca="1" si="61"/>
        <v>0.79119631362875098</v>
      </c>
      <c r="J715" s="23">
        <f t="shared" ca="1" si="61"/>
        <v>0.75614022225593158</v>
      </c>
      <c r="K715" s="23">
        <f t="shared" ca="1" si="61"/>
        <v>0.72170886235097298</v>
      </c>
      <c r="L715" s="23">
        <f t="shared" ca="1" si="61"/>
        <v>0.68816039183866851</v>
      </c>
      <c r="M715" s="24">
        <f ca="1">C715*'Balance y flujos'!D$12</f>
        <v>7433.0616562391187</v>
      </c>
      <c r="N715" s="24">
        <f ca="1">D715*'Balance y flujos'!E$12</f>
        <v>7246.5936117724814</v>
      </c>
      <c r="O715" s="24">
        <f ca="1">E715*'Balance y flujos'!F$12</f>
        <v>7025.7851238430676</v>
      </c>
      <c r="P715" s="24">
        <f ca="1">F715*'Balance y flujos'!G$12</f>
        <v>6781.8142392818445</v>
      </c>
      <c r="Q715" s="24">
        <f ca="1">G715*'Balance y flujos'!H$12</f>
        <v>-855039.12038072967</v>
      </c>
      <c r="R715" s="24">
        <f ca="1">H715*'Balance y flujos'!I$12</f>
        <v>20946.868567269888</v>
      </c>
      <c r="S715" s="24">
        <f ca="1">I715*'Balance y flujos'!J$12</f>
        <v>20051.907204159997</v>
      </c>
      <c r="T715" s="24">
        <f ca="1">J715*'Balance y flujos'!K$12</f>
        <v>19163.453252795702</v>
      </c>
      <c r="U715" s="24">
        <f ca="1">K715*'Balance y flujos'!L$12</f>
        <v>18290.832359808042</v>
      </c>
      <c r="V715" s="24">
        <f ca="1">L715*'Balance y flujos'!M$12</f>
        <v>705600.97906213498</v>
      </c>
      <c r="W715" s="18">
        <f t="shared" ca="1" si="63"/>
        <v>-42497.825303424499</v>
      </c>
      <c r="X715" s="18">
        <f ca="1">'Metrics and Escenarios'!$N$13-W715</f>
        <v>45405.872059231275</v>
      </c>
    </row>
    <row r="716" spans="1:24" x14ac:dyDescent="0.25">
      <c r="A716">
        <v>711</v>
      </c>
      <c r="B716" s="18">
        <f t="shared" ca="1" si="62"/>
        <v>-55.404543487549574</v>
      </c>
      <c r="C716" s="23">
        <f t="shared" ca="1" si="64"/>
        <v>0.99906999594052825</v>
      </c>
      <c r="D716" s="23">
        <f t="shared" ca="1" si="61"/>
        <v>0.99127155637328868</v>
      </c>
      <c r="E716" s="23">
        <f t="shared" ca="1" si="61"/>
        <v>0.97810202433206817</v>
      </c>
      <c r="F716" s="23">
        <f t="shared" ca="1" si="61"/>
        <v>0.96087244886787238</v>
      </c>
      <c r="G716" s="23">
        <f t="shared" ca="1" si="61"/>
        <v>0.94067520567329199</v>
      </c>
      <c r="H716" s="23">
        <f t="shared" ca="1" si="61"/>
        <v>0.91839818469659162</v>
      </c>
      <c r="I716" s="23">
        <f t="shared" ca="1" si="61"/>
        <v>0.8947426751558325</v>
      </c>
      <c r="J716" s="23">
        <f t="shared" ca="1" si="61"/>
        <v>0.87025553440051939</v>
      </c>
      <c r="K716" s="23">
        <f t="shared" ca="1" si="61"/>
        <v>0.84535095619629042</v>
      </c>
      <c r="L716" s="23">
        <f t="shared" ca="1" si="61"/>
        <v>0.82034255130584577</v>
      </c>
      <c r="M716" s="24">
        <f ca="1">C716*'Balance y flujos'!D$12</f>
        <v>7564.8146553096767</v>
      </c>
      <c r="N716" s="24">
        <f ca="1">D716*'Balance y flujos'!E$12</f>
        <v>7505.765989884324</v>
      </c>
      <c r="O716" s="24">
        <f ca="1">E716*'Balance y flujos'!F$12</f>
        <v>7406.0481829300588</v>
      </c>
      <c r="P716" s="24">
        <f ca="1">F716*'Balance y flujos'!G$12</f>
        <v>7275.5883097420838</v>
      </c>
      <c r="Q716" s="24">
        <f ca="1">G716*'Balance y flujos'!H$12</f>
        <v>-933552.5479909695</v>
      </c>
      <c r="R716" s="24">
        <f ca="1">H716*'Balance y flujos'!I$12</f>
        <v>23275.683744712343</v>
      </c>
      <c r="S716" s="24">
        <f ca="1">I716*'Balance y flujos'!J$12</f>
        <v>22676.163658473677</v>
      </c>
      <c r="T716" s="24">
        <f ca="1">J716*'Balance y flujos'!K$12</f>
        <v>22055.566891700648</v>
      </c>
      <c r="U716" s="24">
        <f ca="1">K716*'Balance y flujos'!L$12</f>
        <v>21424.390681058863</v>
      </c>
      <c r="V716" s="24">
        <f ca="1">L716*'Balance y flujos'!M$12</f>
        <v>841133.13441532059</v>
      </c>
      <c r="W716" s="18">
        <f t="shared" ca="1" si="63"/>
        <v>26764.608538162778</v>
      </c>
      <c r="X716" s="18">
        <f ca="1">'Metrics and Escenarios'!$N$13-W716</f>
        <v>-23856.561782356002</v>
      </c>
    </row>
    <row r="717" spans="1:24" x14ac:dyDescent="0.25">
      <c r="A717">
        <v>712</v>
      </c>
      <c r="B717" s="18">
        <f t="shared" ca="1" si="62"/>
        <v>7.3315258944750648</v>
      </c>
      <c r="C717" s="23">
        <f t="shared" ca="1" si="64"/>
        <v>0.99282184320239142</v>
      </c>
      <c r="D717" s="23">
        <f t="shared" ca="1" si="61"/>
        <v>0.97891156403459578</v>
      </c>
      <c r="E717" s="23">
        <f t="shared" ca="1" si="61"/>
        <v>0.95986549295224255</v>
      </c>
      <c r="F717" s="23">
        <f t="shared" ca="1" si="61"/>
        <v>0.93705993493404316</v>
      </c>
      <c r="G717" s="23">
        <f t="shared" ca="1" si="61"/>
        <v>0.91162606233511567</v>
      </c>
      <c r="H717" s="23">
        <f t="shared" ca="1" si="61"/>
        <v>0.8844707179985033</v>
      </c>
      <c r="I717" s="23">
        <f t="shared" ca="1" si="61"/>
        <v>0.85630011349650248</v>
      </c>
      <c r="J717" s="23">
        <f t="shared" ca="1" si="61"/>
        <v>0.82765634893741824</v>
      </c>
      <c r="K717" s="23">
        <f t="shared" ca="1" si="61"/>
        <v>0.79894284613613331</v>
      </c>
      <c r="L717" s="23">
        <f t="shared" ca="1" si="61"/>
        <v>0.77045860552152634</v>
      </c>
      <c r="M717" s="24">
        <f ca="1">C717*'Balance y flujos'!D$12</f>
        <v>7517.5045393076698</v>
      </c>
      <c r="N717" s="24">
        <f ca="1">D717*'Balance y flujos'!E$12</f>
        <v>7412.1779013988544</v>
      </c>
      <c r="O717" s="24">
        <f ca="1">E717*'Balance y flujos'!F$12</f>
        <v>7267.9637840344167</v>
      </c>
      <c r="P717" s="24">
        <f ca="1">F717*'Balance y flujos'!G$12</f>
        <v>7095.2833710307423</v>
      </c>
      <c r="Q717" s="24">
        <f ca="1">G717*'Balance y flujos'!H$12</f>
        <v>-904723.36059796391</v>
      </c>
      <c r="R717" s="24">
        <f ca="1">H717*'Balance y flujos'!I$12</f>
        <v>22415.833411509811</v>
      </c>
      <c r="S717" s="24">
        <f ca="1">I717*'Balance y flujos'!J$12</f>
        <v>21701.883741081667</v>
      </c>
      <c r="T717" s="24">
        <f ca="1">J717*'Balance y flujos'!K$12</f>
        <v>20975.942405128892</v>
      </c>
      <c r="U717" s="24">
        <f ca="1">K717*'Balance y flujos'!L$12</f>
        <v>20248.233638341193</v>
      </c>
      <c r="V717" s="24">
        <f ca="1">L717*'Balance y flujos'!M$12</f>
        <v>789984.94076405035</v>
      </c>
      <c r="W717" s="18">
        <f t="shared" ca="1" si="63"/>
        <v>-103.59704208024777</v>
      </c>
      <c r="X717" s="18">
        <f ca="1">'Metrics and Escenarios'!$N$13-W717</f>
        <v>3011.6437978870235</v>
      </c>
    </row>
    <row r="718" spans="1:24" x14ac:dyDescent="0.25">
      <c r="A718">
        <v>713</v>
      </c>
      <c r="B718" s="18">
        <f t="shared" ca="1" si="62"/>
        <v>-172.5938048259822</v>
      </c>
      <c r="C718" s="23">
        <f t="shared" ca="1" si="64"/>
        <v>1.0108468949506306</v>
      </c>
      <c r="D718" s="23">
        <f t="shared" ca="1" si="61"/>
        <v>1.0147792413739096</v>
      </c>
      <c r="E718" s="23">
        <f t="shared" ca="1" si="61"/>
        <v>1.0131005534503721</v>
      </c>
      <c r="F718" s="23">
        <f t="shared" ca="1" si="61"/>
        <v>1.0069863899564993</v>
      </c>
      <c r="G718" s="23">
        <f t="shared" ca="1" si="61"/>
        <v>0.99744055398358766</v>
      </c>
      <c r="H718" s="23">
        <f t="shared" ca="1" si="61"/>
        <v>0.98529846534180709</v>
      </c>
      <c r="I718" s="23">
        <f t="shared" ca="1" si="61"/>
        <v>0.97123518310911239</v>
      </c>
      <c r="J718" s="23">
        <f t="shared" ca="1" si="61"/>
        <v>0.9557900684776125</v>
      </c>
      <c r="K718" s="23">
        <f t="shared" ca="1" si="61"/>
        <v>0.93938199705883241</v>
      </c>
      <c r="L718" s="23">
        <f t="shared" ca="1" si="61"/>
        <v>0.92233754724552952</v>
      </c>
      <c r="M718" s="24">
        <f ca="1">C718*'Balance y flujos'!D$12</f>
        <v>7653.9876447776014</v>
      </c>
      <c r="N718" s="24">
        <f ca="1">D718*'Balance y flujos'!E$12</f>
        <v>7683.7628076525216</v>
      </c>
      <c r="O718" s="24">
        <f ca="1">E718*'Balance y flujos'!F$12</f>
        <v>7671.0520235660542</v>
      </c>
      <c r="P718" s="24">
        <f ca="1">F718*'Balance y flujos'!G$12</f>
        <v>7624.7564548958471</v>
      </c>
      <c r="Q718" s="24">
        <f ca="1">G718*'Balance y flujos'!H$12</f>
        <v>-989888.07722897164</v>
      </c>
      <c r="R718" s="24">
        <f ca="1">H718*'Balance y flujos'!I$12</f>
        <v>24971.189899534467</v>
      </c>
      <c r="S718" s="24">
        <f ca="1">I718*'Balance y flujos'!J$12</f>
        <v>24614.773134872663</v>
      </c>
      <c r="T718" s="24">
        <f ca="1">J718*'Balance y flujos'!K$12</f>
        <v>24223.335510589481</v>
      </c>
      <c r="U718" s="24">
        <f ca="1">K718*'Balance y flujos'!L$12</f>
        <v>23807.492919033892</v>
      </c>
      <c r="V718" s="24">
        <f ca="1">L718*'Balance y flujos'!M$12</f>
        <v>945713.06933745625</v>
      </c>
      <c r="W718" s="18">
        <f t="shared" ca="1" si="63"/>
        <v>84075.342503407155</v>
      </c>
      <c r="X718" s="18">
        <f ca="1">'Metrics and Escenarios'!$N$13-W718</f>
        <v>-81167.295747600379</v>
      </c>
    </row>
    <row r="719" spans="1:24" x14ac:dyDescent="0.25">
      <c r="A719">
        <v>714</v>
      </c>
      <c r="B719" s="18">
        <f t="shared" ca="1" si="62"/>
        <v>-357.04119788489447</v>
      </c>
      <c r="C719" s="23">
        <f t="shared" ca="1" si="64"/>
        <v>1.0296647137922601</v>
      </c>
      <c r="D719" s="23">
        <f t="shared" ca="1" si="61"/>
        <v>1.0529129606321734</v>
      </c>
      <c r="E719" s="23">
        <f t="shared" ca="1" si="61"/>
        <v>1.070739682062434</v>
      </c>
      <c r="F719" s="23">
        <f t="shared" ca="1" si="61"/>
        <v>1.0840901409663393</v>
      </c>
      <c r="G719" s="23">
        <f t="shared" ca="1" si="61"/>
        <v>1.0938033881612514</v>
      </c>
      <c r="H719" s="23">
        <f t="shared" ca="1" si="61"/>
        <v>1.1006025060499738</v>
      </c>
      <c r="I719" s="23">
        <f t="shared" ca="1" si="61"/>
        <v>1.1050897376756097</v>
      </c>
      <c r="J719" s="23">
        <f t="shared" ca="1" si="61"/>
        <v>1.1077610771810233</v>
      </c>
      <c r="K719" s="23">
        <f t="shared" ca="1" si="61"/>
        <v>1.1090120610109533</v>
      </c>
      <c r="L719" s="23">
        <f t="shared" ca="1" si="61"/>
        <v>1.1091604457210651</v>
      </c>
      <c r="M719" s="24">
        <f ca="1">C719*'Balance y flujos'!D$12</f>
        <v>7796.4734689265979</v>
      </c>
      <c r="N719" s="24">
        <f ca="1">D719*'Balance y flujos'!E$12</f>
        <v>7972.5058581680241</v>
      </c>
      <c r="O719" s="24">
        <f ca="1">E719*'Balance y flujos'!F$12</f>
        <v>8107.4872349281222</v>
      </c>
      <c r="P719" s="24">
        <f ca="1">F719*'Balance y flujos'!G$12</f>
        <v>8208.574994125911</v>
      </c>
      <c r="Q719" s="24">
        <f ca="1">G719*'Balance y flujos'!H$12</f>
        <v>-1085521.2658530944</v>
      </c>
      <c r="R719" s="24">
        <f ca="1">H719*'Balance y flujos'!I$12</f>
        <v>27893.430416481217</v>
      </c>
      <c r="S719" s="24">
        <f ca="1">I719*'Balance y flujos'!J$12</f>
        <v>28007.153838356313</v>
      </c>
      <c r="T719" s="24">
        <f ca="1">J719*'Balance y flujos'!K$12</f>
        <v>28074.855685484101</v>
      </c>
      <c r="U719" s="24">
        <f ca="1">K719*'Balance y flujos'!L$12</f>
        <v>28106.560347449235</v>
      </c>
      <c r="V719" s="24">
        <f ca="1">L719*'Balance y flujos'!M$12</f>
        <v>1137270.7666983181</v>
      </c>
      <c r="W719" s="18">
        <f t="shared" ca="1" si="63"/>
        <v>195916.5426891431</v>
      </c>
      <c r="X719" s="18">
        <f ca="1">'Metrics and Escenarios'!$N$13-W719</f>
        <v>-193008.49593333632</v>
      </c>
    </row>
    <row r="720" spans="1:24" x14ac:dyDescent="0.25">
      <c r="A720">
        <v>715</v>
      </c>
      <c r="B720" s="18">
        <f t="shared" ca="1" si="62"/>
        <v>74.209007632128959</v>
      </c>
      <c r="C720" s="23">
        <f t="shared" ca="1" si="64"/>
        <v>0.98620425378424015</v>
      </c>
      <c r="D720" s="23">
        <f t="shared" ca="1" si="61"/>
        <v>0.96590531242592481</v>
      </c>
      <c r="E720" s="23">
        <f t="shared" ca="1" si="61"/>
        <v>0.94079938045669309</v>
      </c>
      <c r="F720" s="23">
        <f t="shared" ca="1" si="61"/>
        <v>0.91232496895001869</v>
      </c>
      <c r="G720" s="23">
        <f t="shared" ca="1" si="61"/>
        <v>0.8816464680301167</v>
      </c>
      <c r="H720" s="23">
        <f t="shared" ca="1" si="61"/>
        <v>0.84968264275091976</v>
      </c>
      <c r="I720" s="23">
        <f t="shared" ca="1" si="61"/>
        <v>0.81713692637434698</v>
      </c>
      <c r="J720" s="23">
        <f t="shared" ca="1" si="61"/>
        <v>0.78453881265013936</v>
      </c>
      <c r="K720" s="23">
        <f t="shared" ca="1" si="61"/>
        <v>0.75227329181785929</v>
      </c>
      <c r="L720" s="23">
        <f t="shared" ca="1" si="61"/>
        <v>0.72061747410482513</v>
      </c>
      <c r="M720" s="24">
        <f ca="1">C720*'Balance y flujos'!D$12</f>
        <v>7467.3971017741005</v>
      </c>
      <c r="N720" s="24">
        <f ca="1">D720*'Balance y flujos'!E$12</f>
        <v>7313.6964304511712</v>
      </c>
      <c r="O720" s="24">
        <f ca="1">E720*'Balance y flujos'!F$12</f>
        <v>7123.5979159649478</v>
      </c>
      <c r="P720" s="24">
        <f ca="1">F720*'Balance y flujos'!G$12</f>
        <v>6907.9937577555647</v>
      </c>
      <c r="Q720" s="24">
        <f ca="1">G720*'Balance y flujos'!H$12</f>
        <v>-874970.76747934846</v>
      </c>
      <c r="R720" s="24">
        <f ca="1">H720*'Balance y flujos'!I$12</f>
        <v>21534.172002501786</v>
      </c>
      <c r="S720" s="24">
        <f ca="1">I720*'Balance y flujos'!J$12</f>
        <v>20709.340448771665</v>
      </c>
      <c r="T720" s="24">
        <f ca="1">J720*'Balance y flujos'!K$12</f>
        <v>19883.180948065023</v>
      </c>
      <c r="U720" s="24">
        <f ca="1">K720*'Balance y flujos'!L$12</f>
        <v>19065.450609237443</v>
      </c>
      <c r="V720" s="24">
        <f ca="1">L720*'Balance y flujos'!M$12</f>
        <v>738880.64655841456</v>
      </c>
      <c r="W720" s="18">
        <f t="shared" ca="1" si="63"/>
        <v>-26085.291706412216</v>
      </c>
      <c r="X720" s="18">
        <f ca="1">'Metrics and Escenarios'!$N$13-W720</f>
        <v>28993.338462218991</v>
      </c>
    </row>
    <row r="721" spans="1:24" x14ac:dyDescent="0.25">
      <c r="A721">
        <v>716</v>
      </c>
      <c r="B721" s="18">
        <f t="shared" ca="1" si="62"/>
        <v>-46.93878045094484</v>
      </c>
      <c r="C721" s="23">
        <f t="shared" ca="1" si="64"/>
        <v>0.99822456486771594</v>
      </c>
      <c r="D721" s="23">
        <f t="shared" ca="1" si="61"/>
        <v>0.98959460242314823</v>
      </c>
      <c r="E721" s="23">
        <f t="shared" ca="1" si="61"/>
        <v>0.97562106216222055</v>
      </c>
      <c r="F721" s="23">
        <f t="shared" ca="1" si="61"/>
        <v>0.95762414446278021</v>
      </c>
      <c r="G721" s="23">
        <f t="shared" ca="1" si="61"/>
        <v>0.93670185427595765</v>
      </c>
      <c r="H721" s="23">
        <f t="shared" ca="1" si="61"/>
        <v>0.91374504756514385</v>
      </c>
      <c r="I721" s="23">
        <f t="shared" ca="1" si="61"/>
        <v>0.88945607927417014</v>
      </c>
      <c r="J721" s="23">
        <f t="shared" ca="1" si="61"/>
        <v>0.86438154626121022</v>
      </c>
      <c r="K721" s="23">
        <f t="shared" ca="1" si="61"/>
        <v>0.83893454436653614</v>
      </c>
      <c r="L721" s="23">
        <f t="shared" ca="1" si="61"/>
        <v>0.81342703950210193</v>
      </c>
      <c r="M721" s="24">
        <f ca="1">C721*'Balance y flujos'!D$12</f>
        <v>7558.4131725350444</v>
      </c>
      <c r="N721" s="24">
        <f ca="1">D721*'Balance y flujos'!E$12</f>
        <v>7493.068335195615</v>
      </c>
      <c r="O721" s="24">
        <f ca="1">E721*'Balance y flujos'!F$12</f>
        <v>7387.2626933667743</v>
      </c>
      <c r="P721" s="24">
        <f ca="1">F721*'Balance y flujos'!G$12</f>
        <v>7250.9926148774657</v>
      </c>
      <c r="Q721" s="24">
        <f ca="1">G721*'Balance y flujos'!H$12</f>
        <v>-929609.28224028996</v>
      </c>
      <c r="R721" s="24">
        <f ca="1">H721*'Balance y flujos'!I$12</f>
        <v>23157.755649799856</v>
      </c>
      <c r="S721" s="24">
        <f ca="1">I721*'Balance y flujos'!J$12</f>
        <v>22542.181322839682</v>
      </c>
      <c r="T721" s="24">
        <f ca="1">J721*'Balance y flujos'!K$12</f>
        <v>21906.697814508472</v>
      </c>
      <c r="U721" s="24">
        <f ca="1">K721*'Balance y flujos'!L$12</f>
        <v>21261.774535890272</v>
      </c>
      <c r="V721" s="24">
        <f ca="1">L721*'Balance y flujos'!M$12</f>
        <v>834042.35738527414</v>
      </c>
      <c r="W721" s="18">
        <f t="shared" ca="1" si="63"/>
        <v>22991.221283997409</v>
      </c>
      <c r="X721" s="18">
        <f ca="1">'Metrics and Escenarios'!$N$13-W721</f>
        <v>-20083.174528190633</v>
      </c>
    </row>
    <row r="722" spans="1:24" x14ac:dyDescent="0.25">
      <c r="A722">
        <v>717</v>
      </c>
      <c r="B722" s="18">
        <f t="shared" ca="1" si="62"/>
        <v>96.010487797884423</v>
      </c>
      <c r="C722" s="23">
        <f t="shared" ca="1" si="64"/>
        <v>0.9840565245708941</v>
      </c>
      <c r="D722" s="23">
        <f t="shared" ca="1" si="61"/>
        <v>0.96170284797645467</v>
      </c>
      <c r="E722" s="23">
        <f t="shared" ca="1" si="61"/>
        <v>0.93466621342809797</v>
      </c>
      <c r="F722" s="23">
        <f t="shared" ca="1" si="61"/>
        <v>0.90440354501836928</v>
      </c>
      <c r="G722" s="23">
        <f t="shared" ca="1" si="61"/>
        <v>0.87208806054380406</v>
      </c>
      <c r="H722" s="23">
        <f t="shared" ca="1" si="61"/>
        <v>0.83864041768839437</v>
      </c>
      <c r="I722" s="23">
        <f t="shared" ca="1" si="61"/>
        <v>0.80476124329209586</v>
      </c>
      <c r="J722" s="23">
        <f t="shared" ca="1" si="61"/>
        <v>0.77097416239729077</v>
      </c>
      <c r="K722" s="23">
        <f t="shared" ca="1" si="61"/>
        <v>0.73765655654751339</v>
      </c>
      <c r="L722" s="23">
        <f t="shared" ca="1" si="61"/>
        <v>0.70507696511989248</v>
      </c>
      <c r="M722" s="24">
        <f ca="1">C722*'Balance y flujos'!D$12</f>
        <v>7451.1348043427161</v>
      </c>
      <c r="N722" s="24">
        <f ca="1">D722*'Balance y flujos'!E$12</f>
        <v>7281.8759726404633</v>
      </c>
      <c r="O722" s="24">
        <f ca="1">E722*'Balance y flujos'!F$12</f>
        <v>7077.158455256591</v>
      </c>
      <c r="P722" s="24">
        <f ca="1">F722*'Balance y flujos'!G$12</f>
        <v>6848.0138723696073</v>
      </c>
      <c r="Q722" s="24">
        <f ca="1">G722*'Balance y flujos'!H$12</f>
        <v>-865484.7348830112</v>
      </c>
      <c r="R722" s="24">
        <f ca="1">H722*'Balance y flujos'!I$12</f>
        <v>21254.320253362948</v>
      </c>
      <c r="S722" s="24">
        <f ca="1">I722*'Balance y flujos'!J$12</f>
        <v>20395.693829748321</v>
      </c>
      <c r="T722" s="24">
        <f ca="1">J722*'Balance y flujos'!K$12</f>
        <v>19539.401403795517</v>
      </c>
      <c r="U722" s="24">
        <f ca="1">K722*'Balance y flujos'!L$12</f>
        <v>18695.007251223673</v>
      </c>
      <c r="V722" s="24">
        <f ca="1">L722*'Balance y flujos'!M$12</f>
        <v>722946.28229546361</v>
      </c>
      <c r="W722" s="18">
        <f t="shared" ca="1" si="63"/>
        <v>-33995.846744807786</v>
      </c>
      <c r="X722" s="18">
        <f ca="1">'Metrics and Escenarios'!$N$13-W722</f>
        <v>36903.893500614562</v>
      </c>
    </row>
    <row r="723" spans="1:24" x14ac:dyDescent="0.25">
      <c r="A723">
        <v>718</v>
      </c>
      <c r="B723" s="18">
        <f t="shared" ca="1" si="62"/>
        <v>-46.305005384534361</v>
      </c>
      <c r="C723" s="23">
        <f t="shared" ca="1" si="64"/>
        <v>0.99816130188847285</v>
      </c>
      <c r="D723" s="23">
        <f t="shared" ca="1" si="61"/>
        <v>0.98946917429566406</v>
      </c>
      <c r="E723" s="23">
        <f t="shared" ref="D723:L751" ca="1" si="65">EXP(-(E$4+($B723/10000))*E$3)</f>
        <v>0.97543558250459772</v>
      </c>
      <c r="F723" s="23">
        <f t="shared" ca="1" si="65"/>
        <v>0.95738140790985393</v>
      </c>
      <c r="G723" s="23">
        <f t="shared" ca="1" si="65"/>
        <v>0.93640507216176683</v>
      </c>
      <c r="H723" s="23">
        <f t="shared" ca="1" si="65"/>
        <v>0.91339764832430148</v>
      </c>
      <c r="I723" s="23">
        <f t="shared" ca="1" si="65"/>
        <v>0.88906156623202826</v>
      </c>
      <c r="J723" s="23">
        <f t="shared" ca="1" si="65"/>
        <v>0.86394339856792135</v>
      </c>
      <c r="K723" s="23">
        <f t="shared" ca="1" si="65"/>
        <v>0.83845615459877176</v>
      </c>
      <c r="L723" s="23">
        <f t="shared" ca="1" si="65"/>
        <v>0.81291167305657364</v>
      </c>
      <c r="M723" s="24">
        <f ca="1">C723*'Balance y flujos'!D$12</f>
        <v>7557.9341543336559</v>
      </c>
      <c r="N723" s="24">
        <f ca="1">D723*'Balance y flujos'!E$12</f>
        <v>7492.1186114116608</v>
      </c>
      <c r="O723" s="24">
        <f ca="1">E723*'Balance y flujos'!F$12</f>
        <v>7385.8582680132467</v>
      </c>
      <c r="P723" s="24">
        <f ca="1">F723*'Balance y flujos'!G$12</f>
        <v>7249.1546485283443</v>
      </c>
      <c r="Q723" s="24">
        <f ca="1">G723*'Balance y flujos'!H$12</f>
        <v>-929314.7473176833</v>
      </c>
      <c r="R723" s="24">
        <f ca="1">H723*'Balance y flujos'!I$12</f>
        <v>23148.951239035836</v>
      </c>
      <c r="S723" s="24">
        <f ca="1">I723*'Balance y flujos'!J$12</f>
        <v>22532.182870147735</v>
      </c>
      <c r="T723" s="24">
        <f ca="1">J723*'Balance y flujos'!K$12</f>
        <v>21895.593494712983</v>
      </c>
      <c r="U723" s="24">
        <f ca="1">K723*'Balance y flujos'!L$12</f>
        <v>21249.650329716162</v>
      </c>
      <c r="V723" s="24">
        <f ca="1">L723*'Balance y flujos'!M$12</f>
        <v>833513.92960469681</v>
      </c>
      <c r="W723" s="18">
        <f t="shared" ca="1" si="63"/>
        <v>22710.625902913045</v>
      </c>
      <c r="X723" s="18">
        <f ca="1">'Metrics and Escenarios'!$N$13-W723</f>
        <v>-19802.579147106269</v>
      </c>
    </row>
    <row r="724" spans="1:24" x14ac:dyDescent="0.25">
      <c r="A724">
        <v>719</v>
      </c>
      <c r="B724" s="18">
        <f t="shared" ca="1" si="62"/>
        <v>-306.38589312845875</v>
      </c>
      <c r="C724" s="23">
        <f t="shared" ca="1" si="64"/>
        <v>1.0244621039190189</v>
      </c>
      <c r="D724" s="23">
        <f t="shared" ca="1" si="65"/>
        <v>1.0422996878854394</v>
      </c>
      <c r="E724" s="23">
        <f t="shared" ca="1" si="65"/>
        <v>1.0545911010567521</v>
      </c>
      <c r="F724" s="23">
        <f t="shared" ca="1" si="65"/>
        <v>1.0623452174716057</v>
      </c>
      <c r="G724" s="23">
        <f t="shared" ca="1" si="65"/>
        <v>1.0664478048732493</v>
      </c>
      <c r="H724" s="23">
        <f t="shared" ca="1" si="65"/>
        <v>1.0676549200634067</v>
      </c>
      <c r="I724" s="23">
        <f t="shared" ca="1" si="65"/>
        <v>1.0665912642880424</v>
      </c>
      <c r="J724" s="23">
        <f t="shared" ca="1" si="65"/>
        <v>1.0637673244256112</v>
      </c>
      <c r="K724" s="23">
        <f t="shared" ca="1" si="65"/>
        <v>1.0595876357967908</v>
      </c>
      <c r="L724" s="23">
        <f t="shared" ca="1" si="65"/>
        <v>1.0543748891457099</v>
      </c>
      <c r="M724" s="24">
        <f ca="1">C724*'Balance y flujos'!D$12</f>
        <v>7757.080053475358</v>
      </c>
      <c r="N724" s="24">
        <f ca="1">D724*'Balance y flujos'!E$12</f>
        <v>7892.1436798006225</v>
      </c>
      <c r="O724" s="24">
        <f ca="1">E724*'Balance y flujos'!F$12</f>
        <v>7985.2124966709353</v>
      </c>
      <c r="P724" s="24">
        <f ca="1">F724*'Balance y flujos'!G$12</f>
        <v>8043.9255535462344</v>
      </c>
      <c r="Q724" s="24">
        <f ca="1">G724*'Balance y flujos'!H$12</f>
        <v>-1058372.8151165675</v>
      </c>
      <c r="R724" s="24">
        <f ca="1">H724*'Balance y flujos'!I$12</f>
        <v>27058.413966804324</v>
      </c>
      <c r="S724" s="24">
        <f ca="1">I724*'Balance y flujos'!J$12</f>
        <v>27031.456906290539</v>
      </c>
      <c r="T724" s="24">
        <f ca="1">J724*'Balance y flujos'!K$12</f>
        <v>26959.887588921134</v>
      </c>
      <c r="U724" s="24">
        <f ca="1">K724*'Balance y flujos'!L$12</f>
        <v>26853.958469834371</v>
      </c>
      <c r="V724" s="24">
        <f ca="1">L724*'Balance y flujos'!M$12</f>
        <v>1081096.7368987401</v>
      </c>
      <c r="W724" s="18">
        <f t="shared" ca="1" si="63"/>
        <v>162306.00049751601</v>
      </c>
      <c r="X724" s="18">
        <f ca="1">'Metrics and Escenarios'!$N$13-W724</f>
        <v>-159397.95374170924</v>
      </c>
    </row>
    <row r="725" spans="1:24" x14ac:dyDescent="0.25">
      <c r="A725">
        <v>720</v>
      </c>
      <c r="B725" s="18">
        <f t="shared" ca="1" si="62"/>
        <v>234.6671003331748</v>
      </c>
      <c r="C725" s="23">
        <f t="shared" ca="1" si="64"/>
        <v>0.97050609010987265</v>
      </c>
      <c r="D725" s="23">
        <f t="shared" ca="1" si="65"/>
        <v>0.93539994884597366</v>
      </c>
      <c r="E725" s="23">
        <f t="shared" ca="1" si="65"/>
        <v>0.89658445226980577</v>
      </c>
      <c r="F725" s="23">
        <f t="shared" ca="1" si="65"/>
        <v>0.85560858848733912</v>
      </c>
      <c r="G725" s="23">
        <f t="shared" ca="1" si="65"/>
        <v>0.81367587553758736</v>
      </c>
      <c r="H725" s="23">
        <f t="shared" ca="1" si="65"/>
        <v>0.77169397243992521</v>
      </c>
      <c r="I725" s="23">
        <f t="shared" ca="1" si="65"/>
        <v>0.73032235032774351</v>
      </c>
      <c r="J725" s="23">
        <f t="shared" ca="1" si="65"/>
        <v>0.69002620226485889</v>
      </c>
      <c r="K725" s="23">
        <f t="shared" ca="1" si="65"/>
        <v>0.65111572700622244</v>
      </c>
      <c r="L725" s="23">
        <f t="shared" ca="1" si="65"/>
        <v>0.6137884683503495</v>
      </c>
      <c r="M725" s="24">
        <f ca="1">C725*'Balance y flujos'!D$12</f>
        <v>7348.5328589204155</v>
      </c>
      <c r="N725" s="24">
        <f ca="1">D725*'Balance y flujos'!E$12</f>
        <v>7082.714194558961</v>
      </c>
      <c r="O725" s="24">
        <f ca="1">E725*'Balance y flujos'!F$12</f>
        <v>6788.8088240187408</v>
      </c>
      <c r="P725" s="24">
        <f ca="1">F725*'Balance y flujos'!G$12</f>
        <v>6478.5454629778906</v>
      </c>
      <c r="Q725" s="24">
        <f ca="1">G725*'Balance y flujos'!H$12</f>
        <v>-807514.83856024931</v>
      </c>
      <c r="R725" s="24">
        <f ca="1">H725*'Balance y flujos'!I$12</f>
        <v>19557.644112881622</v>
      </c>
      <c r="S725" s="24">
        <f ca="1">I725*'Balance y flujos'!J$12</f>
        <v>18509.130724751376</v>
      </c>
      <c r="T725" s="24">
        <f ca="1">J725*'Balance y flujos'!K$12</f>
        <v>17487.873916897752</v>
      </c>
      <c r="U725" s="24">
        <f ca="1">K725*'Balance y flujos'!L$12</f>
        <v>16501.735299065356</v>
      </c>
      <c r="V725" s="24">
        <f ca="1">L725*'Balance y flujos'!M$12</f>
        <v>629344.18972864666</v>
      </c>
      <c r="W725" s="18">
        <f t="shared" ca="1" si="63"/>
        <v>-78415.663437530515</v>
      </c>
      <c r="X725" s="18">
        <f ca="1">'Metrics and Escenarios'!$N$13-W725</f>
        <v>81323.710193337291</v>
      </c>
    </row>
    <row r="726" spans="1:24" x14ac:dyDescent="0.25">
      <c r="A726">
        <v>721</v>
      </c>
      <c r="B726" s="18">
        <f t="shared" ca="1" si="62"/>
        <v>56.704107789987326</v>
      </c>
      <c r="C726" s="23">
        <f t="shared" ca="1" si="64"/>
        <v>0.9879321063059362</v>
      </c>
      <c r="D726" s="23">
        <f t="shared" ca="1" si="65"/>
        <v>0.96929285397362552</v>
      </c>
      <c r="E726" s="23">
        <f t="shared" ca="1" si="65"/>
        <v>0.94575295552583327</v>
      </c>
      <c r="F726" s="23">
        <f t="shared" ca="1" si="65"/>
        <v>0.91873544860208656</v>
      </c>
      <c r="G726" s="23">
        <f t="shared" ca="1" si="65"/>
        <v>0.889396902758533</v>
      </c>
      <c r="H726" s="23">
        <f t="shared" ca="1" si="65"/>
        <v>0.85865383797961281</v>
      </c>
      <c r="I726" s="23">
        <f t="shared" ca="1" si="65"/>
        <v>0.82721125288680442</v>
      </c>
      <c r="J726" s="23">
        <f t="shared" ca="1" si="65"/>
        <v>0.79560271954201511</v>
      </c>
      <c r="K726" s="23">
        <f t="shared" ca="1" si="65"/>
        <v>0.7642187634376798</v>
      </c>
      <c r="L726" s="23">
        <f t="shared" ca="1" si="65"/>
        <v>0.73334286421036488</v>
      </c>
      <c r="M726" s="24">
        <f ca="1">C726*'Balance y flujos'!D$12</f>
        <v>7480.4801531433241</v>
      </c>
      <c r="N726" s="24">
        <f ca="1">D726*'Balance y flujos'!E$12</f>
        <v>7339.3464089808458</v>
      </c>
      <c r="O726" s="24">
        <f ca="1">E726*'Balance y flujos'!F$12</f>
        <v>7161.1056756128901</v>
      </c>
      <c r="P726" s="24">
        <f ca="1">F726*'Balance y flujos'!G$12</f>
        <v>6956.5329898579912</v>
      </c>
      <c r="Q726" s="24">
        <f ca="1">G726*'Balance y flujos'!H$12</f>
        <v>-882662.51702809089</v>
      </c>
      <c r="R726" s="24">
        <f ca="1">H726*'Balance y flujos'!I$12</f>
        <v>21761.536022198881</v>
      </c>
      <c r="S726" s="24">
        <f ca="1">I726*'Balance y flujos'!J$12</f>
        <v>20964.661987677358</v>
      </c>
      <c r="T726" s="24">
        <f ca="1">J726*'Balance y flujos'!K$12</f>
        <v>20163.582196768839</v>
      </c>
      <c r="U726" s="24">
        <f ca="1">K726*'Balance y flujos'!L$12</f>
        <v>19368.194042573206</v>
      </c>
      <c r="V726" s="24">
        <f ca="1">L726*'Balance y flujos'!M$12</f>
        <v>751928.54618167784</v>
      </c>
      <c r="W726" s="18">
        <f t="shared" ca="1" si="63"/>
        <v>-19538.531369599747</v>
      </c>
      <c r="X726" s="18">
        <f ca="1">'Metrics and Escenarios'!$N$13-W726</f>
        <v>22446.578125406522</v>
      </c>
    </row>
    <row r="727" spans="1:24" x14ac:dyDescent="0.25">
      <c r="A727">
        <v>722</v>
      </c>
      <c r="B727" s="18">
        <f t="shared" ca="1" si="62"/>
        <v>225.77071912757862</v>
      </c>
      <c r="C727" s="23">
        <f t="shared" ca="1" si="64"/>
        <v>0.97136987349421244</v>
      </c>
      <c r="D727" s="23">
        <f t="shared" ca="1" si="65"/>
        <v>0.93706576528523222</v>
      </c>
      <c r="E727" s="23">
        <f t="shared" ca="1" si="65"/>
        <v>0.89898055546573497</v>
      </c>
      <c r="F727" s="23">
        <f t="shared" ca="1" si="65"/>
        <v>0.8586587403978041</v>
      </c>
      <c r="G727" s="23">
        <f t="shared" ca="1" si="65"/>
        <v>0.8173033227279547</v>
      </c>
      <c r="H727" s="23">
        <f t="shared" ca="1" si="65"/>
        <v>0.77582415599128285</v>
      </c>
      <c r="I727" s="23">
        <f t="shared" ca="1" si="65"/>
        <v>0.73488459943313056</v>
      </c>
      <c r="J727" s="23">
        <f t="shared" ca="1" si="65"/>
        <v>0.69495470871980214</v>
      </c>
      <c r="K727" s="23">
        <f t="shared" ca="1" si="65"/>
        <v>0.65634997000745332</v>
      </c>
      <c r="L727" s="23">
        <f t="shared" ca="1" si="65"/>
        <v>0.61927332606177499</v>
      </c>
      <c r="M727" s="24">
        <f ca="1">C727*'Balance y flujos'!D$12</f>
        <v>7355.0733027646083</v>
      </c>
      <c r="N727" s="24">
        <f ca="1">D727*'Balance y flujos'!E$12</f>
        <v>7095.3275176133639</v>
      </c>
      <c r="O727" s="24">
        <f ca="1">E727*'Balance y flujos'!F$12</f>
        <v>6806.9517736077087</v>
      </c>
      <c r="P727" s="24">
        <f ca="1">F727*'Balance y flujos'!G$12</f>
        <v>6501.6407755855771</v>
      </c>
      <c r="Q727" s="24">
        <f ca="1">G727*'Balance y flujos'!H$12</f>
        <v>-811114.81924098416</v>
      </c>
      <c r="R727" s="24">
        <f ca="1">H727*'Balance y flujos'!I$12</f>
        <v>19662.318586057732</v>
      </c>
      <c r="S727" s="24">
        <f ca="1">I727*'Balance y flujos'!J$12</f>
        <v>18624.75537330909</v>
      </c>
      <c r="T727" s="24">
        <f ca="1">J727*'Balance y flujos'!K$12</f>
        <v>17612.780912023107</v>
      </c>
      <c r="U727" s="24">
        <f ca="1">K727*'Balance y flujos'!L$12</f>
        <v>16634.390814689959</v>
      </c>
      <c r="V727" s="24">
        <f ca="1">L727*'Balance y flujos'!M$12</f>
        <v>634968.05448037689</v>
      </c>
      <c r="W727" s="18">
        <f t="shared" ca="1" si="63"/>
        <v>-75853.525704956031</v>
      </c>
      <c r="X727" s="18">
        <f ca="1">'Metrics and Escenarios'!$N$13-W727</f>
        <v>78761.572460762807</v>
      </c>
    </row>
    <row r="728" spans="1:24" x14ac:dyDescent="0.25">
      <c r="A728">
        <v>723</v>
      </c>
      <c r="B728" s="18">
        <f t="shared" ca="1" si="62"/>
        <v>-455.09001231726972</v>
      </c>
      <c r="C728" s="23">
        <f t="shared" ca="1" si="64"/>
        <v>1.0398101101638189</v>
      </c>
      <c r="D728" s="23">
        <f t="shared" ca="1" si="65"/>
        <v>1.07376410899226</v>
      </c>
      <c r="E728" s="23">
        <f t="shared" ca="1" si="65"/>
        <v>1.1027028977187383</v>
      </c>
      <c r="F728" s="23">
        <f t="shared" ca="1" si="65"/>
        <v>1.1274524078893846</v>
      </c>
      <c r="G728" s="23">
        <f t="shared" ca="1" si="65"/>
        <v>1.1487626157106874</v>
      </c>
      <c r="H728" s="23">
        <f t="shared" ca="1" si="65"/>
        <v>1.1672926012197864</v>
      </c>
      <c r="I728" s="23">
        <f t="shared" ca="1" si="65"/>
        <v>1.1836000837955978</v>
      </c>
      <c r="J728" s="23">
        <f t="shared" ca="1" si="65"/>
        <v>1.1981515357524817</v>
      </c>
      <c r="K728" s="23">
        <f t="shared" ca="1" si="65"/>
        <v>1.2113234435224198</v>
      </c>
      <c r="L728" s="23">
        <f t="shared" ca="1" si="65"/>
        <v>1.2234224135577811</v>
      </c>
      <c r="M728" s="24">
        <f ca="1">C728*'Balance y flujos'!D$12</f>
        <v>7873.2929545155357</v>
      </c>
      <c r="N728" s="24">
        <f ca="1">D728*'Balance y flujos'!E$12</f>
        <v>8130.3877616736218</v>
      </c>
      <c r="O728" s="24">
        <f ca="1">E728*'Balance y flujos'!F$12</f>
        <v>8349.5081175590803</v>
      </c>
      <c r="P728" s="24">
        <f ca="1">F728*'Balance y flujos'!G$12</f>
        <v>8536.9078573284514</v>
      </c>
      <c r="Q728" s="24">
        <f ca="1">G728*'Balance y flujos'!H$12</f>
        <v>-1140064.3500174824</v>
      </c>
      <c r="R728" s="24">
        <f ca="1">H728*'Balance y flujos'!I$12</f>
        <v>29583.609676352185</v>
      </c>
      <c r="S728" s="24">
        <f ca="1">I728*'Balance y flujos'!J$12</f>
        <v>29996.902966160233</v>
      </c>
      <c r="T728" s="24">
        <f ca="1">J728*'Balance y flujos'!K$12</f>
        <v>30365.691798083612</v>
      </c>
      <c r="U728" s="24">
        <f ca="1">K728*'Balance y flujos'!L$12</f>
        <v>30699.517762329047</v>
      </c>
      <c r="V728" s="24">
        <f ca="1">L728*'Balance y flujos'!M$12</f>
        <v>1254428.5649838874</v>
      </c>
      <c r="W728" s="18">
        <f t="shared" ca="1" si="63"/>
        <v>267900.03386040672</v>
      </c>
      <c r="X728" s="18">
        <f ca="1">'Metrics and Escenarios'!$N$13-W728</f>
        <v>-264991.98710459995</v>
      </c>
    </row>
    <row r="729" spans="1:24" x14ac:dyDescent="0.25">
      <c r="A729">
        <v>724</v>
      </c>
      <c r="B729" s="18">
        <f t="shared" ca="1" si="62"/>
        <v>-113.22202761679388</v>
      </c>
      <c r="C729" s="23">
        <f t="shared" ca="1" si="64"/>
        <v>1.0048630982961932</v>
      </c>
      <c r="D729" s="23">
        <f t="shared" ca="1" si="65"/>
        <v>1.0028006517308088</v>
      </c>
      <c r="E729" s="23">
        <f t="shared" ca="1" si="65"/>
        <v>0.99521543289080538</v>
      </c>
      <c r="F729" s="23">
        <f t="shared" ca="1" si="65"/>
        <v>0.98335349742170985</v>
      </c>
      <c r="G729" s="23">
        <f t="shared" ca="1" si="65"/>
        <v>0.96826582616085966</v>
      </c>
      <c r="H729" s="23">
        <f t="shared" ca="1" si="65"/>
        <v>0.95081692815721541</v>
      </c>
      <c r="I729" s="23">
        <f t="shared" ca="1" si="65"/>
        <v>0.93169769644593481</v>
      </c>
      <c r="J729" s="23">
        <f t="shared" ca="1" si="65"/>
        <v>0.91145376935323852</v>
      </c>
      <c r="K729" s="23">
        <f t="shared" ca="1" si="65"/>
        <v>0.89050401339785634</v>
      </c>
      <c r="L729" s="23">
        <f t="shared" ca="1" si="65"/>
        <v>0.86917065132197346</v>
      </c>
      <c r="M729" s="24">
        <f ca="1">C729*'Balance y flujos'!D$12</f>
        <v>7608.6791951096011</v>
      </c>
      <c r="N729" s="24">
        <f ca="1">D729*'Balance y flujos'!E$12</f>
        <v>7593.0626456515965</v>
      </c>
      <c r="O729" s="24">
        <f ca="1">E729*'Balance y flujos'!F$12</f>
        <v>7535.6284569783893</v>
      </c>
      <c r="P729" s="24">
        <f ca="1">F729*'Balance y flujos'!G$12</f>
        <v>7445.8115836446277</v>
      </c>
      <c r="Q729" s="24">
        <f ca="1">G729*'Balance y flujos'!H$12</f>
        <v>-960934.25625911157</v>
      </c>
      <c r="R729" s="24">
        <f ca="1">H729*'Balance y flujos'!I$12</f>
        <v>24097.297324490624</v>
      </c>
      <c r="S729" s="24">
        <f ca="1">I729*'Balance y flujos'!J$12</f>
        <v>23612.74367644453</v>
      </c>
      <c r="T729" s="24">
        <f ca="1">J729*'Balance y flujos'!K$12</f>
        <v>23099.685993391424</v>
      </c>
      <c r="U729" s="24">
        <f ca="1">K729*'Balance y flujos'!L$12</f>
        <v>22568.739937234452</v>
      </c>
      <c r="V729" s="24">
        <f ca="1">L729*'Balance y flujos'!M$12</f>
        <v>891198.7231730076</v>
      </c>
      <c r="W729" s="18">
        <f t="shared" ca="1" si="63"/>
        <v>53826.115726841264</v>
      </c>
      <c r="X729" s="18">
        <f ca="1">'Metrics and Escenarios'!$N$13-W729</f>
        <v>-50918.068971034489</v>
      </c>
    </row>
    <row r="730" spans="1:24" x14ac:dyDescent="0.25">
      <c r="A730">
        <v>725</v>
      </c>
      <c r="B730" s="18">
        <f t="shared" ca="1" si="62"/>
        <v>-123.74050708978098</v>
      </c>
      <c r="C730" s="23">
        <f t="shared" ca="1" si="64"/>
        <v>1.0059206175606843</v>
      </c>
      <c r="D730" s="23">
        <f t="shared" ca="1" si="65"/>
        <v>1.0049124598671841</v>
      </c>
      <c r="E730" s="23">
        <f t="shared" ca="1" si="65"/>
        <v>0.9983608389447558</v>
      </c>
      <c r="F730" s="23">
        <f t="shared" ca="1" si="65"/>
        <v>0.9874995668055877</v>
      </c>
      <c r="G730" s="23">
        <f t="shared" ca="1" si="65"/>
        <v>0.97337158269953583</v>
      </c>
      <c r="H730" s="23">
        <f t="shared" ca="1" si="65"/>
        <v>0.95683659249661657</v>
      </c>
      <c r="I730" s="23">
        <f t="shared" ca="1" si="65"/>
        <v>0.9385830436906355</v>
      </c>
      <c r="J730" s="23">
        <f t="shared" ca="1" si="65"/>
        <v>0.91915581564284432</v>
      </c>
      <c r="K730" s="23">
        <f t="shared" ca="1" si="65"/>
        <v>0.89897411517568759</v>
      </c>
      <c r="L730" s="23">
        <f t="shared" ca="1" si="65"/>
        <v>0.87836125583287272</v>
      </c>
      <c r="M730" s="24">
        <f ca="1">C730*'Balance y flujos'!D$12</f>
        <v>7616.686579239642</v>
      </c>
      <c r="N730" s="24">
        <f ca="1">D730*'Balance y flujos'!E$12</f>
        <v>7609.0529538423807</v>
      </c>
      <c r="O730" s="24">
        <f ca="1">E730*'Balance y flujos'!F$12</f>
        <v>7559.4450202927783</v>
      </c>
      <c r="P730" s="24">
        <f ca="1">F730*'Balance y flujos'!G$12</f>
        <v>7477.2050261106524</v>
      </c>
      <c r="Q730" s="24">
        <f ca="1">G730*'Balance y flujos'!H$12</f>
        <v>-966001.35274188861</v>
      </c>
      <c r="R730" s="24">
        <f ca="1">H730*'Balance y flujos'!I$12</f>
        <v>24249.858387598029</v>
      </c>
      <c r="S730" s="24">
        <f ca="1">I730*'Balance y flujos'!J$12</f>
        <v>23787.244418726732</v>
      </c>
      <c r="T730" s="24">
        <f ca="1">J730*'Balance y flujos'!K$12</f>
        <v>23294.884978549726</v>
      </c>
      <c r="U730" s="24">
        <f ca="1">K730*'Balance y flujos'!L$12</f>
        <v>22783.404353553455</v>
      </c>
      <c r="V730" s="24">
        <f ca="1">L730*'Balance y flujos'!M$12</f>
        <v>900622.25236470765</v>
      </c>
      <c r="W730" s="18">
        <f t="shared" ca="1" si="63"/>
        <v>58998.681340732379</v>
      </c>
      <c r="X730" s="18">
        <f ca="1">'Metrics and Escenarios'!$N$13-W730</f>
        <v>-56090.634584925603</v>
      </c>
    </row>
    <row r="731" spans="1:24" x14ac:dyDescent="0.25">
      <c r="A731">
        <v>726</v>
      </c>
      <c r="B731" s="18">
        <f t="shared" ca="1" si="62"/>
        <v>-240.53371725867075</v>
      </c>
      <c r="C731" s="23">
        <f t="shared" ca="1" si="64"/>
        <v>1.0177379623222482</v>
      </c>
      <c r="D731" s="23">
        <f t="shared" ca="1" si="65"/>
        <v>1.0286621506945031</v>
      </c>
      <c r="E731" s="23">
        <f t="shared" ca="1" si="65"/>
        <v>1.0339614128893611</v>
      </c>
      <c r="F731" s="23">
        <f t="shared" ca="1" si="65"/>
        <v>1.0347274546325007</v>
      </c>
      <c r="G731" s="23">
        <f t="shared" ca="1" si="65"/>
        <v>1.0319056404622524</v>
      </c>
      <c r="H731" s="23">
        <f t="shared" ca="1" si="65"/>
        <v>1.0262929930437179</v>
      </c>
      <c r="I731" s="23">
        <f t="shared" ca="1" si="65"/>
        <v>1.0185410964031303</v>
      </c>
      <c r="J731" s="23">
        <f t="shared" ca="1" si="65"/>
        <v>1.0091767972184638</v>
      </c>
      <c r="K731" s="23">
        <f t="shared" ca="1" si="65"/>
        <v>0.99861381296496921</v>
      </c>
      <c r="L731" s="23">
        <f t="shared" ca="1" si="65"/>
        <v>0.98717879432461697</v>
      </c>
      <c r="M731" s="24">
        <f ca="1">C731*'Balance y flujos'!D$12</f>
        <v>7706.1658181341782</v>
      </c>
      <c r="N731" s="24">
        <f ca="1">D731*'Balance y flujos'!E$12</f>
        <v>7788.8822050055496</v>
      </c>
      <c r="O731" s="24">
        <f ca="1">E731*'Balance y flujos'!F$12</f>
        <v>7829.0074579676821</v>
      </c>
      <c r="P731" s="24">
        <f ca="1">F731*'Balance y flujos'!G$12</f>
        <v>7834.8078161294006</v>
      </c>
      <c r="Q731" s="24">
        <f ca="1">G731*'Balance y flujos'!H$12</f>
        <v>-1024092.1990181254</v>
      </c>
      <c r="R731" s="24">
        <f ca="1">H731*'Balance y flujos'!I$12</f>
        <v>26010.146288988519</v>
      </c>
      <c r="S731" s="24">
        <f ca="1">I731*'Balance y flujos'!J$12</f>
        <v>25813.68390738263</v>
      </c>
      <c r="T731" s="24">
        <f ca="1">J731*'Balance y flujos'!K$12</f>
        <v>25576.357146566817</v>
      </c>
      <c r="U731" s="24">
        <f ca="1">K731*'Balance y flujos'!L$12</f>
        <v>25308.651172206752</v>
      </c>
      <c r="V731" s="24">
        <f ca="1">L731*'Balance y flujos'!M$12</f>
        <v>1012197.6388727224</v>
      </c>
      <c r="W731" s="18">
        <f t="shared" ca="1" si="63"/>
        <v>121973.1416669786</v>
      </c>
      <c r="X731" s="18">
        <f ca="1">'Metrics and Escenarios'!$N$13-W731</f>
        <v>-119065.09491117182</v>
      </c>
    </row>
    <row r="732" spans="1:24" x14ac:dyDescent="0.25">
      <c r="A732">
        <v>727</v>
      </c>
      <c r="B732" s="18">
        <f t="shared" ca="1" si="62"/>
        <v>-123.19196806061817</v>
      </c>
      <c r="C732" s="23">
        <f t="shared" ca="1" si="64"/>
        <v>1.0058654404021421</v>
      </c>
      <c r="D732" s="23">
        <f t="shared" ca="1" si="65"/>
        <v>1.0048022191734012</v>
      </c>
      <c r="E732" s="23">
        <f t="shared" ca="1" si="65"/>
        <v>0.99819656049649297</v>
      </c>
      <c r="F732" s="23">
        <f t="shared" ca="1" si="65"/>
        <v>0.98728291775307941</v>
      </c>
      <c r="G732" s="23">
        <f t="shared" ca="1" si="65"/>
        <v>0.97310465315503314</v>
      </c>
      <c r="H732" s="23">
        <f t="shared" ca="1" si="65"/>
        <v>0.95652172698495608</v>
      </c>
      <c r="I732" s="23">
        <f t="shared" ca="1" si="65"/>
        <v>0.93822271827135484</v>
      </c>
      <c r="J732" s="23">
        <f t="shared" ca="1" si="65"/>
        <v>0.91875254986111432</v>
      </c>
      <c r="K732" s="23">
        <f t="shared" ca="1" si="65"/>
        <v>0.8985304145593539</v>
      </c>
      <c r="L732" s="23">
        <f t="shared" ca="1" si="65"/>
        <v>0.87787957252546878</v>
      </c>
      <c r="M732" s="24">
        <f ca="1">C732*'Balance y flujos'!D$12</f>
        <v>7616.2687857123865</v>
      </c>
      <c r="N732" s="24">
        <f ca="1">D732*'Balance y flujos'!E$12</f>
        <v>7608.2182271272059</v>
      </c>
      <c r="O732" s="24">
        <f ca="1">E732*'Balance y flujos'!F$12</f>
        <v>7558.2011274544184</v>
      </c>
      <c r="P732" s="24">
        <f ca="1">F732*'Balance y flujos'!G$12</f>
        <v>7475.5645905714673</v>
      </c>
      <c r="Q732" s="24">
        <f ca="1">G732*'Balance y flujos'!H$12</f>
        <v>-965736.44434959593</v>
      </c>
      <c r="R732" s="24">
        <f ca="1">H732*'Balance y flujos'!I$12</f>
        <v>24241.878504586886</v>
      </c>
      <c r="S732" s="24">
        <f ca="1">I732*'Balance y flujos'!J$12</f>
        <v>23778.112409709174</v>
      </c>
      <c r="T732" s="24">
        <f ca="1">J732*'Balance y flujos'!K$12</f>
        <v>23284.6646983303</v>
      </c>
      <c r="U732" s="24">
        <f ca="1">K732*'Balance y flujos'!L$12</f>
        <v>22772.159301684664</v>
      </c>
      <c r="V732" s="24">
        <f ca="1">L732*'Balance y flujos'!M$12</f>
        <v>900128.36138037767</v>
      </c>
      <c r="W732" s="18">
        <f t="shared" ca="1" si="63"/>
        <v>58726.984675958287</v>
      </c>
      <c r="X732" s="18">
        <f ca="1">'Metrics and Escenarios'!$N$13-W732</f>
        <v>-55818.937920151511</v>
      </c>
    </row>
    <row r="733" spans="1:24" x14ac:dyDescent="0.25">
      <c r="A733">
        <v>728</v>
      </c>
      <c r="B733" s="18">
        <f t="shared" ca="1" si="62"/>
        <v>89.312747532223455</v>
      </c>
      <c r="C733" s="23">
        <f t="shared" ca="1" si="64"/>
        <v>0.9847158408435347</v>
      </c>
      <c r="D733" s="23">
        <f t="shared" ca="1" si="65"/>
        <v>0.96299195837405116</v>
      </c>
      <c r="E733" s="23">
        <f t="shared" ca="1" si="65"/>
        <v>0.93654614695135574</v>
      </c>
      <c r="F733" s="23">
        <f t="shared" ca="1" si="65"/>
        <v>0.90682977763830075</v>
      </c>
      <c r="G733" s="23">
        <f t="shared" ca="1" si="65"/>
        <v>0.87501346587020146</v>
      </c>
      <c r="H733" s="23">
        <f t="shared" ca="1" si="65"/>
        <v>0.84201739599714187</v>
      </c>
      <c r="I733" s="23">
        <f t="shared" ca="1" si="65"/>
        <v>0.80854315921459341</v>
      </c>
      <c r="J733" s="23">
        <f t="shared" ca="1" si="65"/>
        <v>0.77511627736430611</v>
      </c>
      <c r="K733" s="23">
        <f t="shared" ca="1" si="65"/>
        <v>0.74211655421911926</v>
      </c>
      <c r="L733" s="23">
        <f t="shared" ca="1" si="65"/>
        <v>0.70981523764578902</v>
      </c>
      <c r="M733" s="24">
        <f ca="1">C733*'Balance y flujos'!D$12</f>
        <v>7456.1270525555756</v>
      </c>
      <c r="N733" s="24">
        <f ca="1">D733*'Balance y flujos'!E$12</f>
        <v>7291.63693159997</v>
      </c>
      <c r="O733" s="24">
        <f ca="1">E733*'Balance y flujos'!F$12</f>
        <v>7091.3930421479326</v>
      </c>
      <c r="P733" s="24">
        <f ca="1">F733*'Balance y flujos'!G$12</f>
        <v>6866.384957633928</v>
      </c>
      <c r="Q733" s="24">
        <f ca="1">G733*'Balance y flujos'!H$12</f>
        <v>-868387.98946003593</v>
      </c>
      <c r="R733" s="24">
        <f ca="1">H733*'Balance y flujos'!I$12</f>
        <v>21339.905656771738</v>
      </c>
      <c r="S733" s="24">
        <f ca="1">I733*'Balance y flujos'!J$12</f>
        <v>20491.541883923455</v>
      </c>
      <c r="T733" s="24">
        <f ca="1">J733*'Balance y flujos'!K$12</f>
        <v>19644.37826417372</v>
      </c>
      <c r="U733" s="24">
        <f ca="1">K733*'Balance y flujos'!L$12</f>
        <v>18808.040461694083</v>
      </c>
      <c r="V733" s="24">
        <f ca="1">L733*'Balance y flujos'!M$12</f>
        <v>727804.64056918363</v>
      </c>
      <c r="W733" s="18">
        <f t="shared" ca="1" si="63"/>
        <v>-31593.940640351851</v>
      </c>
      <c r="X733" s="18">
        <f ca="1">'Metrics and Escenarios'!$N$13-W733</f>
        <v>34501.987396158627</v>
      </c>
    </row>
    <row r="734" spans="1:24" x14ac:dyDescent="0.25">
      <c r="A734">
        <v>729</v>
      </c>
      <c r="B734" s="18">
        <f t="shared" ca="1" si="62"/>
        <v>-62.097065314668264</v>
      </c>
      <c r="C734" s="23">
        <f t="shared" ca="1" si="64"/>
        <v>0.99973884950688308</v>
      </c>
      <c r="D734" s="23">
        <f t="shared" ca="1" si="65"/>
        <v>0.9925992660531896</v>
      </c>
      <c r="E734" s="23">
        <f t="shared" ca="1" si="65"/>
        <v>0.98006778780305925</v>
      </c>
      <c r="F734" s="23">
        <f t="shared" ca="1" si="65"/>
        <v>0.96344815886358715</v>
      </c>
      <c r="G734" s="23">
        <f t="shared" ca="1" si="65"/>
        <v>0.94382822281324985</v>
      </c>
      <c r="H734" s="23">
        <f t="shared" ca="1" si="65"/>
        <v>0.92209343884024153</v>
      </c>
      <c r="I734" s="23">
        <f t="shared" ca="1" si="65"/>
        <v>0.89894416839466229</v>
      </c>
      <c r="J734" s="23">
        <f t="shared" ca="1" si="65"/>
        <v>0.87492739317447044</v>
      </c>
      <c r="K734" s="23">
        <f t="shared" ca="1" si="65"/>
        <v>0.85045809835629982</v>
      </c>
      <c r="L734" s="23">
        <f t="shared" ca="1" si="65"/>
        <v>0.82585112429800378</v>
      </c>
      <c r="M734" s="24">
        <f ca="1">C734*'Balance y flujos'!D$12</f>
        <v>7569.8791185420587</v>
      </c>
      <c r="N734" s="24">
        <f ca="1">D734*'Balance y flujos'!E$12</f>
        <v>7515.819217070929</v>
      </c>
      <c r="O734" s="24">
        <f ca="1">E734*'Balance y flujos'!F$12</f>
        <v>7420.9326618701225</v>
      </c>
      <c r="P734" s="24">
        <f ca="1">F734*'Balance y flujos'!G$12</f>
        <v>7295.0912162477161</v>
      </c>
      <c r="Q734" s="24">
        <f ca="1">G734*'Balance y flujos'!H$12</f>
        <v>-936681.6909375618</v>
      </c>
      <c r="R734" s="24">
        <f ca="1">H734*'Balance y flujos'!I$12</f>
        <v>23369.335461622421</v>
      </c>
      <c r="S734" s="24">
        <f ca="1">I734*'Balance y flujos'!J$12</f>
        <v>22782.645388851724</v>
      </c>
      <c r="T734" s="24">
        <f ca="1">J734*'Balance y flujos'!K$12</f>
        <v>22173.969463846814</v>
      </c>
      <c r="U734" s="24">
        <f ca="1">K734*'Balance y flujos'!L$12</f>
        <v>21553.824980621353</v>
      </c>
      <c r="V734" s="24">
        <f ca="1">L734*'Balance y flujos'!M$12</f>
        <v>846781.31548269768</v>
      </c>
      <c r="W734" s="18">
        <f t="shared" ca="1" si="63"/>
        <v>29781.122053808998</v>
      </c>
      <c r="X734" s="18">
        <f ca="1">'Metrics and Escenarios'!$N$13-W734</f>
        <v>-26873.075298002223</v>
      </c>
    </row>
    <row r="735" spans="1:24" x14ac:dyDescent="0.25">
      <c r="A735">
        <v>730</v>
      </c>
      <c r="B735" s="18">
        <f t="shared" ca="1" si="62"/>
        <v>37.997936458193379</v>
      </c>
      <c r="C735" s="23">
        <f t="shared" ca="1" si="64"/>
        <v>0.98978187859888711</v>
      </c>
      <c r="D735" s="23">
        <f t="shared" ca="1" si="65"/>
        <v>0.9729259975960477</v>
      </c>
      <c r="E735" s="23">
        <f t="shared" ca="1" si="65"/>
        <v>0.95107530071006463</v>
      </c>
      <c r="F735" s="23">
        <f t="shared" ca="1" si="65"/>
        <v>0.9256356407277847</v>
      </c>
      <c r="G735" s="23">
        <f t="shared" ca="1" si="65"/>
        <v>0.89775453206527578</v>
      </c>
      <c r="H735" s="23">
        <f t="shared" ca="1" si="65"/>
        <v>0.8683453993283341</v>
      </c>
      <c r="I735" s="23">
        <f t="shared" ca="1" si="65"/>
        <v>0.83811424956069136</v>
      </c>
      <c r="J735" s="23">
        <f t="shared" ca="1" si="65"/>
        <v>0.80759839758468588</v>
      </c>
      <c r="K735" s="23">
        <f t="shared" ca="1" si="65"/>
        <v>0.77719372370991224</v>
      </c>
      <c r="L735" s="23">
        <f t="shared" ca="1" si="65"/>
        <v>0.74719001124423978</v>
      </c>
      <c r="M735" s="24">
        <f ca="1">C735*'Balance y flujos'!D$12</f>
        <v>7494.4863635265392</v>
      </c>
      <c r="N735" s="24">
        <f ca="1">D735*'Balance y flujos'!E$12</f>
        <v>7366.8560511795094</v>
      </c>
      <c r="O735" s="24">
        <f ca="1">E735*'Balance y flujos'!F$12</f>
        <v>7201.4057096584402</v>
      </c>
      <c r="P735" s="24">
        <f ca="1">F735*'Balance y flujos'!G$12</f>
        <v>7008.7802545431787</v>
      </c>
      <c r="Q735" s="24">
        <f ca="1">G735*'Balance y flujos'!H$12</f>
        <v>-890956.86356493749</v>
      </c>
      <c r="R735" s="24">
        <f ca="1">H735*'Balance y flujos'!I$12</f>
        <v>22007.156844086545</v>
      </c>
      <c r="S735" s="24">
        <f ca="1">I735*'Balance y flujos'!J$12</f>
        <v>21240.985162831374</v>
      </c>
      <c r="T735" s="24">
        <f ca="1">J735*'Balance y flujos'!K$12</f>
        <v>20467.598050760142</v>
      </c>
      <c r="U735" s="24">
        <f ca="1">K735*'Balance y flujos'!L$12</f>
        <v>19697.028612293594</v>
      </c>
      <c r="V735" s="24">
        <f ca="1">L735*'Balance y flujos'!M$12</f>
        <v>766126.63229676778</v>
      </c>
      <c r="W735" s="18">
        <f t="shared" ca="1" si="63"/>
        <v>-12345.93421929027</v>
      </c>
      <c r="X735" s="18">
        <f ca="1">'Metrics and Escenarios'!$N$13-W735</f>
        <v>15253.980975097045</v>
      </c>
    </row>
    <row r="736" spans="1:24" x14ac:dyDescent="0.25">
      <c r="A736">
        <v>731</v>
      </c>
      <c r="B736" s="18">
        <f t="shared" ca="1" si="62"/>
        <v>97.796723064689814</v>
      </c>
      <c r="C736" s="23">
        <f t="shared" ca="1" si="64"/>
        <v>0.98388076462192064</v>
      </c>
      <c r="D736" s="23">
        <f t="shared" ca="1" si="65"/>
        <v>0.96135934382938171</v>
      </c>
      <c r="E736" s="23">
        <f t="shared" ca="1" si="65"/>
        <v>0.93416548747629835</v>
      </c>
      <c r="F736" s="23">
        <f t="shared" ca="1" si="65"/>
        <v>0.9037575848102164</v>
      </c>
      <c r="G736" s="23">
        <f t="shared" ca="1" si="65"/>
        <v>0.87130953103002096</v>
      </c>
      <c r="H736" s="23">
        <f t="shared" ca="1" si="65"/>
        <v>0.8377420937056288</v>
      </c>
      <c r="I736" s="23">
        <f t="shared" ca="1" si="65"/>
        <v>0.80375562707672543</v>
      </c>
      <c r="J736" s="23">
        <f t="shared" ca="1" si="65"/>
        <v>0.76987323619897718</v>
      </c>
      <c r="K736" s="23">
        <f t="shared" ca="1" si="65"/>
        <v>0.73647164390195963</v>
      </c>
      <c r="L736" s="23">
        <f t="shared" ca="1" si="65"/>
        <v>0.7038186559316747</v>
      </c>
      <c r="M736" s="24">
        <f ca="1">C736*'Balance y flujos'!D$12</f>
        <v>7449.8039752284267</v>
      </c>
      <c r="N736" s="24">
        <f ca="1">D736*'Balance y flujos'!E$12</f>
        <v>7279.2750085273428</v>
      </c>
      <c r="O736" s="24">
        <f ca="1">E736*'Balance y flujos'!F$12</f>
        <v>7073.3670301974271</v>
      </c>
      <c r="P736" s="24">
        <f ca="1">F736*'Balance y flujos'!G$12</f>
        <v>6843.1227543606219</v>
      </c>
      <c r="Q736" s="24">
        <f ca="1">G736*'Balance y flujos'!H$12</f>
        <v>-864712.10028299736</v>
      </c>
      <c r="R736" s="24">
        <f ca="1">H736*'Balance y flujos'!I$12</f>
        <v>21231.553325823723</v>
      </c>
      <c r="S736" s="24">
        <f ca="1">I736*'Balance y flujos'!J$12</f>
        <v>20370.207711213308</v>
      </c>
      <c r="T736" s="24">
        <f ca="1">J736*'Balance y flujos'!K$12</f>
        <v>19511.499769792743</v>
      </c>
      <c r="U736" s="24">
        <f ca="1">K736*'Balance y flujos'!L$12</f>
        <v>18664.977082977934</v>
      </c>
      <c r="V736" s="24">
        <f ca="1">L736*'Balance y flujos'!M$12</f>
        <v>721656.08279299433</v>
      </c>
      <c r="W736" s="18">
        <f t="shared" ca="1" si="63"/>
        <v>-34632.210831881501</v>
      </c>
      <c r="X736" s="18">
        <f ca="1">'Metrics and Escenarios'!$N$13-W736</f>
        <v>37540.257587688277</v>
      </c>
    </row>
    <row r="737" spans="1:24" x14ac:dyDescent="0.25">
      <c r="A737">
        <v>732</v>
      </c>
      <c r="B737" s="18">
        <f t="shared" ca="1" si="62"/>
        <v>-341.88293698979442</v>
      </c>
      <c r="C737" s="23">
        <f t="shared" ca="1" si="64"/>
        <v>1.0281051035032587</v>
      </c>
      <c r="D737" s="23">
        <f t="shared" ca="1" si="65"/>
        <v>1.049725728491518</v>
      </c>
      <c r="E737" s="23">
        <f t="shared" ca="1" si="65"/>
        <v>1.0658815710760339</v>
      </c>
      <c r="F737" s="23">
        <f t="shared" ca="1" si="65"/>
        <v>1.0775368598359991</v>
      </c>
      <c r="G737" s="23">
        <f t="shared" ca="1" si="65"/>
        <v>1.0855446461738547</v>
      </c>
      <c r="H737" s="23">
        <f t="shared" ca="1" si="65"/>
        <v>1.090637956353472</v>
      </c>
      <c r="I737" s="23">
        <f t="shared" ca="1" si="65"/>
        <v>1.0934258615482226</v>
      </c>
      <c r="J737" s="23">
        <f t="shared" ca="1" si="65"/>
        <v>1.0944088145052304</v>
      </c>
      <c r="K737" s="23">
        <f t="shared" ca="1" si="65"/>
        <v>1.0939851710149155</v>
      </c>
      <c r="L737" s="23">
        <f t="shared" ca="1" si="65"/>
        <v>1.0924742883744676</v>
      </c>
      <c r="M737" s="24">
        <f ca="1">C737*'Balance y flujos'!D$12</f>
        <v>7784.6643236026985</v>
      </c>
      <c r="N737" s="24">
        <f ca="1">D737*'Balance y flujos'!E$12</f>
        <v>7948.3725937266217</v>
      </c>
      <c r="O737" s="24">
        <f ca="1">E737*'Balance y flujos'!F$12</f>
        <v>8070.7023156167952</v>
      </c>
      <c r="P737" s="24">
        <f ca="1">F737*'Balance y flujos'!G$12</f>
        <v>8158.9544897202195</v>
      </c>
      <c r="Q737" s="24">
        <f ca="1">G737*'Balance y flujos'!H$12</f>
        <v>-1077325.0578750006</v>
      </c>
      <c r="R737" s="24">
        <f ca="1">H737*'Balance y flujos'!I$12</f>
        <v>27640.891037311096</v>
      </c>
      <c r="S737" s="24">
        <f ca="1">I737*'Balance y flujos'!J$12</f>
        <v>27711.547099904135</v>
      </c>
      <c r="T737" s="24">
        <f ca="1">J737*'Balance y flujos'!K$12</f>
        <v>27736.458845750847</v>
      </c>
      <c r="U737" s="24">
        <f ca="1">K737*'Balance y flujos'!L$12</f>
        <v>27725.722117319343</v>
      </c>
      <c r="V737" s="24">
        <f ca="1">L737*'Balance y flujos'!M$12</f>
        <v>1120161.7190109233</v>
      </c>
      <c r="W737" s="18">
        <f t="shared" ca="1" si="63"/>
        <v>185613.97395887447</v>
      </c>
      <c r="X737" s="18">
        <f ca="1">'Metrics and Escenarios'!$N$13-W737</f>
        <v>-182705.92720306769</v>
      </c>
    </row>
    <row r="738" spans="1:24" x14ac:dyDescent="0.25">
      <c r="A738">
        <v>733</v>
      </c>
      <c r="B738" s="18">
        <f t="shared" ca="1" si="62"/>
        <v>28.220877467893185</v>
      </c>
      <c r="C738" s="23">
        <f t="shared" ca="1" si="64"/>
        <v>0.99075006740517491</v>
      </c>
      <c r="D738" s="23">
        <f t="shared" ca="1" si="65"/>
        <v>0.97483032984046614</v>
      </c>
      <c r="E738" s="23">
        <f t="shared" ca="1" si="65"/>
        <v>0.95386901164443427</v>
      </c>
      <c r="F738" s="23">
        <f t="shared" ca="1" si="65"/>
        <v>0.929262726255904</v>
      </c>
      <c r="G738" s="23">
        <f t="shared" ca="1" si="65"/>
        <v>0.90215397621954962</v>
      </c>
      <c r="H738" s="23">
        <f t="shared" ca="1" si="65"/>
        <v>0.8734542881656211</v>
      </c>
      <c r="I738" s="23">
        <f t="shared" ca="1" si="65"/>
        <v>0.843869927576822</v>
      </c>
      <c r="J738" s="23">
        <f t="shared" ca="1" si="65"/>
        <v>0.8139399155515421</v>
      </c>
      <c r="K738" s="23">
        <f t="shared" ca="1" si="65"/>
        <v>0.78406270266953937</v>
      </c>
      <c r="L738" s="23">
        <f t="shared" ca="1" si="65"/>
        <v>0.75453116100947126</v>
      </c>
      <c r="M738" s="24">
        <f ca="1">C738*'Balance y flujos'!D$12</f>
        <v>7501.8173502448599</v>
      </c>
      <c r="N738" s="24">
        <f ca="1">D738*'Balance y flujos'!E$12</f>
        <v>7381.2753816865716</v>
      </c>
      <c r="O738" s="24">
        <f ca="1">E738*'Balance y flujos'!F$12</f>
        <v>7222.5592879911801</v>
      </c>
      <c r="P738" s="24">
        <f ca="1">F738*'Balance y flujos'!G$12</f>
        <v>7036.244025721041</v>
      </c>
      <c r="Q738" s="24">
        <f ca="1">G738*'Balance y flujos'!H$12</f>
        <v>-895322.99575934</v>
      </c>
      <c r="R738" s="24">
        <f ca="1">H738*'Balance y flujos'!I$12</f>
        <v>22136.635411057872</v>
      </c>
      <c r="S738" s="24">
        <f ca="1">I738*'Balance y flujos'!J$12</f>
        <v>21386.855814006612</v>
      </c>
      <c r="T738" s="24">
        <f ca="1">J738*'Balance y flujos'!K$12</f>
        <v>20628.316102164739</v>
      </c>
      <c r="U738" s="24">
        <f ca="1">K738*'Balance y flujos'!L$12</f>
        <v>19871.114520320712</v>
      </c>
      <c r="V738" s="24">
        <f ca="1">L738*'Balance y flujos'!M$12</f>
        <v>773653.83456417674</v>
      </c>
      <c r="W738" s="18">
        <f t="shared" ca="1" si="63"/>
        <v>-8504.3433019696968</v>
      </c>
      <c r="X738" s="18">
        <f ca="1">'Metrics and Escenarios'!$N$13-W738</f>
        <v>11412.390057776473</v>
      </c>
    </row>
    <row r="739" spans="1:24" x14ac:dyDescent="0.25">
      <c r="A739">
        <v>734</v>
      </c>
      <c r="B739" s="18">
        <f t="shared" ca="1" si="62"/>
        <v>1.9434208397128596</v>
      </c>
      <c r="C739" s="23">
        <f t="shared" ca="1" si="64"/>
        <v>0.99335693018387328</v>
      </c>
      <c r="D739" s="23">
        <f t="shared" ca="1" si="65"/>
        <v>0.97996702829695681</v>
      </c>
      <c r="E739" s="23">
        <f t="shared" ca="1" si="65"/>
        <v>0.96141830445520382</v>
      </c>
      <c r="F739" s="23">
        <f t="shared" ca="1" si="65"/>
        <v>0.9390817038008622</v>
      </c>
      <c r="G739" s="23">
        <f t="shared" ca="1" si="65"/>
        <v>0.91408534205931669</v>
      </c>
      <c r="H739" s="23">
        <f t="shared" ca="1" si="65"/>
        <v>0.88733471765126626</v>
      </c>
      <c r="I739" s="23">
        <f t="shared" ca="1" si="65"/>
        <v>0.85953589629774241</v>
      </c>
      <c r="J739" s="23">
        <f t="shared" ca="1" si="65"/>
        <v>0.8312316485233443</v>
      </c>
      <c r="K739" s="23">
        <f t="shared" ca="1" si="65"/>
        <v>0.80282656436122291</v>
      </c>
      <c r="L739" s="23">
        <f t="shared" ca="1" si="65"/>
        <v>0.7746211213944334</v>
      </c>
      <c r="M739" s="24">
        <f ca="1">C739*'Balance y flujos'!D$12</f>
        <v>7521.5561411532126</v>
      </c>
      <c r="N739" s="24">
        <f ca="1">D739*'Balance y flujos'!E$12</f>
        <v>7420.1697253476341</v>
      </c>
      <c r="O739" s="24">
        <f ca="1">E739*'Balance y flujos'!F$12</f>
        <v>7279.7214499259608</v>
      </c>
      <c r="P739" s="24">
        <f ca="1">F739*'Balance y flujos'!G$12</f>
        <v>7110.5919147919467</v>
      </c>
      <c r="Q739" s="24">
        <f ca="1">G739*'Balance y flujos'!H$12</f>
        <v>-907164.01900896896</v>
      </c>
      <c r="R739" s="24">
        <f ca="1">H739*'Balance y flujos'!I$12</f>
        <v>22488.417995488166</v>
      </c>
      <c r="S739" s="24">
        <f ca="1">I739*'Balance y flujos'!J$12</f>
        <v>21783.890716273065</v>
      </c>
      <c r="T739" s="24">
        <f ca="1">J739*'Balance y flujos'!K$12</f>
        <v>21066.554019830754</v>
      </c>
      <c r="U739" s="24">
        <f ca="1">K739*'Balance y flujos'!L$12</f>
        <v>20346.661747920509</v>
      </c>
      <c r="V739" s="24">
        <f ca="1">L739*'Balance y flujos'!M$12</f>
        <v>794252.95053345512</v>
      </c>
      <c r="W739" s="18">
        <f t="shared" ca="1" si="63"/>
        <v>2106.4952352175023</v>
      </c>
      <c r="X739" s="18">
        <f ca="1">'Metrics and Escenarios'!$N$13-W739</f>
        <v>801.55152058927342</v>
      </c>
    </row>
    <row r="740" spans="1:24" x14ac:dyDescent="0.25">
      <c r="A740">
        <v>735</v>
      </c>
      <c r="B740" s="18">
        <f t="shared" ca="1" si="62"/>
        <v>-170.21472509741639</v>
      </c>
      <c r="C740" s="23">
        <f t="shared" ca="1" si="64"/>
        <v>1.0106064350197861</v>
      </c>
      <c r="D740" s="23">
        <f t="shared" ca="1" si="65"/>
        <v>1.0142965080846911</v>
      </c>
      <c r="E740" s="23">
        <f t="shared" ca="1" si="65"/>
        <v>1.0123777373297189</v>
      </c>
      <c r="F740" s="23">
        <f t="shared" ca="1" si="65"/>
        <v>1.0060285654140591</v>
      </c>
      <c r="G740" s="23">
        <f t="shared" ca="1" si="65"/>
        <v>0.99625476409436864</v>
      </c>
      <c r="H740" s="23">
        <f t="shared" ca="1" si="65"/>
        <v>0.98389300652673872</v>
      </c>
      <c r="I740" s="23">
        <f t="shared" ca="1" si="65"/>
        <v>0.96961907702338923</v>
      </c>
      <c r="J740" s="23">
        <f t="shared" ca="1" si="65"/>
        <v>0.95397267789172113</v>
      </c>
      <c r="K740" s="23">
        <f t="shared" ca="1" si="65"/>
        <v>0.93737277067592695</v>
      </c>
      <c r="L740" s="23">
        <f t="shared" ca="1" si="65"/>
        <v>0.92014584083988138</v>
      </c>
      <c r="M740" s="24">
        <f ca="1">C740*'Balance y flujos'!D$12</f>
        <v>7652.1669166842157</v>
      </c>
      <c r="N740" s="24">
        <f ca="1">D740*'Balance y flujos'!E$12</f>
        <v>7680.1076204527017</v>
      </c>
      <c r="O740" s="24">
        <f ca="1">E740*'Balance y flujos'!F$12</f>
        <v>7665.5789636154714</v>
      </c>
      <c r="P740" s="24">
        <f ca="1">F740*'Balance y flujos'!G$12</f>
        <v>7617.5039448962389</v>
      </c>
      <c r="Q740" s="24">
        <f ca="1">G740*'Balance y flujos'!H$12</f>
        <v>-988711.26597064792</v>
      </c>
      <c r="R740" s="24">
        <f ca="1">H740*'Balance y flujos'!I$12</f>
        <v>24935.570257160547</v>
      </c>
      <c r="S740" s="24">
        <f ca="1">I740*'Balance y flujos'!J$12</f>
        <v>24573.814893909213</v>
      </c>
      <c r="T740" s="24">
        <f ca="1">J740*'Balance y flujos'!K$12</f>
        <v>24177.275959054325</v>
      </c>
      <c r="U740" s="24">
        <f ca="1">K740*'Balance y flujos'!L$12</f>
        <v>23756.571522803682</v>
      </c>
      <c r="V740" s="24">
        <f ca="1">L740*'Balance y flujos'!M$12</f>
        <v>943465.81680159015</v>
      </c>
      <c r="W740" s="18">
        <f t="shared" ca="1" si="63"/>
        <v>82813.140909518697</v>
      </c>
      <c r="X740" s="18">
        <f ca="1">'Metrics and Escenarios'!$N$13-W740</f>
        <v>-79905.094153711922</v>
      </c>
    </row>
    <row r="741" spans="1:24" x14ac:dyDescent="0.25">
      <c r="A741">
        <v>736</v>
      </c>
      <c r="B741" s="18">
        <f t="shared" ca="1" si="62"/>
        <v>-309.2334938554817</v>
      </c>
      <c r="C741" s="23">
        <f t="shared" ca="1" si="64"/>
        <v>1.0247538713620992</v>
      </c>
      <c r="D741" s="23">
        <f t="shared" ca="1" si="65"/>
        <v>1.042893467623951</v>
      </c>
      <c r="E741" s="23">
        <f t="shared" ca="1" si="65"/>
        <v>1.0554924022996741</v>
      </c>
      <c r="F741" s="23">
        <f t="shared" ca="1" si="65"/>
        <v>1.0635559608889185</v>
      </c>
      <c r="G741" s="23">
        <f t="shared" ca="1" si="65"/>
        <v>1.067967295114179</v>
      </c>
      <c r="H741" s="23">
        <f t="shared" ca="1" si="65"/>
        <v>1.069480632245025</v>
      </c>
      <c r="I741" s="23">
        <f t="shared" ca="1" si="65"/>
        <v>1.0687194428961493</v>
      </c>
      <c r="J741" s="23">
        <f t="shared" ca="1" si="65"/>
        <v>1.0661934344986463</v>
      </c>
      <c r="K741" s="23">
        <f t="shared" ca="1" si="65"/>
        <v>1.0623066728076687</v>
      </c>
      <c r="L741" s="23">
        <f t="shared" ca="1" si="65"/>
        <v>1.0573816067805106</v>
      </c>
      <c r="M741" s="24">
        <f ca="1">C741*'Balance y flujos'!D$12</f>
        <v>7759.2892746894113</v>
      </c>
      <c r="N741" s="24">
        <f ca="1">D741*'Balance y flujos'!E$12</f>
        <v>7896.6396947807234</v>
      </c>
      <c r="O741" s="24">
        <f ca="1">E741*'Balance y flujos'!F$12</f>
        <v>7992.0370203569719</v>
      </c>
      <c r="P741" s="24">
        <f ca="1">F741*'Balance y flujos'!G$12</f>
        <v>8053.0931289757063</v>
      </c>
      <c r="Q741" s="24">
        <f ca="1">G741*'Balance y flujos'!H$12</f>
        <v>-1059880.7999954205</v>
      </c>
      <c r="R741" s="24">
        <f ca="1">H741*'Balance y flujos'!I$12</f>
        <v>27104.684419050758</v>
      </c>
      <c r="S741" s="24">
        <f ca="1">I741*'Balance y flujos'!J$12</f>
        <v>27085.393001831628</v>
      </c>
      <c r="T741" s="24">
        <f ca="1">J741*'Balance y flujos'!K$12</f>
        <v>27021.374394677925</v>
      </c>
      <c r="U741" s="24">
        <f ca="1">K741*'Balance y flujos'!L$12</f>
        <v>26922.869152161416</v>
      </c>
      <c r="V741" s="24">
        <f ca="1">L741*'Balance y flujos'!M$12</f>
        <v>1084179.6561309998</v>
      </c>
      <c r="W741" s="18">
        <f t="shared" ca="1" si="63"/>
        <v>164134.23622210382</v>
      </c>
      <c r="X741" s="18">
        <f ca="1">'Metrics and Escenarios'!$N$13-W741</f>
        <v>-161226.18946629704</v>
      </c>
    </row>
    <row r="742" spans="1:24" x14ac:dyDescent="0.25">
      <c r="A742">
        <v>737</v>
      </c>
      <c r="B742" s="18">
        <f t="shared" ca="1" si="62"/>
        <v>123.09593934505205</v>
      </c>
      <c r="C742" s="23">
        <f t="shared" ca="1" si="64"/>
        <v>0.98139476940859172</v>
      </c>
      <c r="D742" s="23">
        <f t="shared" ca="1" si="65"/>
        <v>0.95650730187455868</v>
      </c>
      <c r="E742" s="23">
        <f t="shared" ca="1" si="65"/>
        <v>0.92710222920457763</v>
      </c>
      <c r="F742" s="23">
        <f t="shared" ca="1" si="65"/>
        <v>0.89465796169172562</v>
      </c>
      <c r="G742" s="23">
        <f t="shared" ca="1" si="65"/>
        <v>0.86035722413079574</v>
      </c>
      <c r="H742" s="23">
        <f t="shared" ca="1" si="65"/>
        <v>0.82512159163136889</v>
      </c>
      <c r="I742" s="23">
        <f t="shared" ca="1" si="65"/>
        <v>0.78964685391715828</v>
      </c>
      <c r="J742" s="23">
        <f t="shared" ca="1" si="65"/>
        <v>0.75444810859473799</v>
      </c>
      <c r="K742" s="23">
        <f t="shared" ca="1" si="65"/>
        <v>0.71989217176535059</v>
      </c>
      <c r="L742" s="23">
        <f t="shared" ca="1" si="65"/>
        <v>0.68623594771034868</v>
      </c>
      <c r="M742" s="24">
        <f ca="1">C742*'Balance y flujos'!D$12</f>
        <v>7430.9803761820795</v>
      </c>
      <c r="N742" s="24">
        <f ca="1">D742*'Balance y flujos'!E$12</f>
        <v>7242.5360430522869</v>
      </c>
      <c r="O742" s="24">
        <f ca="1">E742*'Balance y flujos'!F$12</f>
        <v>7019.8850520524929</v>
      </c>
      <c r="P742" s="24">
        <f ca="1">F742*'Balance y flujos'!G$12</f>
        <v>6774.2217137886337</v>
      </c>
      <c r="Q742" s="24">
        <f ca="1">G742*'Balance y flujos'!H$12</f>
        <v>-853842.722680095</v>
      </c>
      <c r="R742" s="24">
        <f ca="1">H742*'Balance y flujos'!I$12</f>
        <v>20911.702067540798</v>
      </c>
      <c r="S742" s="24">
        <f ca="1">I742*'Balance y flujos'!J$12</f>
        <v>20012.638034399912</v>
      </c>
      <c r="T742" s="24">
        <f ca="1">J742*'Balance y flujos'!K$12</f>
        <v>19120.568692379173</v>
      </c>
      <c r="U742" s="24">
        <f ca="1">K742*'Balance y flujos'!L$12</f>
        <v>18244.79054892738</v>
      </c>
      <c r="V742" s="24">
        <f ca="1">L742*'Balance y flujos'!M$12</f>
        <v>703627.76224059612</v>
      </c>
      <c r="W742" s="18">
        <f t="shared" ca="1" si="63"/>
        <v>-43457.637911176076</v>
      </c>
      <c r="X742" s="18">
        <f ca="1">'Metrics and Escenarios'!$N$13-W742</f>
        <v>46365.684666982852</v>
      </c>
    </row>
    <row r="743" spans="1:24" x14ac:dyDescent="0.25">
      <c r="A743">
        <v>738</v>
      </c>
      <c r="B743" s="18">
        <f t="shared" ca="1" si="62"/>
        <v>-233.46134532380827</v>
      </c>
      <c r="C743" s="23">
        <f t="shared" ca="1" si="64"/>
        <v>1.0170184346504281</v>
      </c>
      <c r="D743" s="23">
        <f t="shared" ca="1" si="65"/>
        <v>1.0272081629861045</v>
      </c>
      <c r="E743" s="23">
        <f t="shared" ca="1" si="65"/>
        <v>1.031769970612209</v>
      </c>
      <c r="F743" s="23">
        <f t="shared" ca="1" si="65"/>
        <v>1.0318044002033941</v>
      </c>
      <c r="G743" s="23">
        <f t="shared" ca="1" si="65"/>
        <v>1.0282630744079584</v>
      </c>
      <c r="H743" s="23">
        <f t="shared" ca="1" si="65"/>
        <v>1.0219472245754895</v>
      </c>
      <c r="I743" s="23">
        <f t="shared" ca="1" si="65"/>
        <v>1.0135111065368902</v>
      </c>
      <c r="J743" s="23">
        <f t="shared" ca="1" si="65"/>
        <v>1.0034831006567853</v>
      </c>
      <c r="K743" s="23">
        <f t="shared" ca="1" si="65"/>
        <v>0.99227768802762573</v>
      </c>
      <c r="L743" s="23">
        <f t="shared" ca="1" si="65"/>
        <v>0.98022172919945483</v>
      </c>
      <c r="M743" s="24">
        <f ca="1">C743*'Balance y flujos'!D$12</f>
        <v>7700.7176578463077</v>
      </c>
      <c r="N743" s="24">
        <f ca="1">D743*'Balance y flujos'!E$12</f>
        <v>7777.8728187064662</v>
      </c>
      <c r="O743" s="24">
        <f ca="1">E743*'Balance y flujos'!F$12</f>
        <v>7812.4141714894322</v>
      </c>
      <c r="P743" s="24">
        <f ca="1">F743*'Balance y flujos'!G$12</f>
        <v>7812.6748674136743</v>
      </c>
      <c r="Q743" s="24">
        <f ca="1">G743*'Balance y flujos'!H$12</f>
        <v>-1020477.2139513323</v>
      </c>
      <c r="R743" s="24">
        <f ca="1">H743*'Balance y flujos'!I$12</f>
        <v>25900.008078591636</v>
      </c>
      <c r="S743" s="24">
        <f ca="1">I743*'Balance y flujos'!J$12</f>
        <v>25686.204938764691</v>
      </c>
      <c r="T743" s="24">
        <f ca="1">J743*'Balance y flujos'!K$12</f>
        <v>25432.057339885723</v>
      </c>
      <c r="U743" s="24">
        <f ca="1">K743*'Balance y flujos'!L$12</f>
        <v>25148.069800568574</v>
      </c>
      <c r="V743" s="24">
        <f ca="1">L743*'Balance y flujos'!M$12</f>
        <v>1005064.2554029218</v>
      </c>
      <c r="W743" s="18">
        <f t="shared" ca="1" si="63"/>
        <v>117857.06112485612</v>
      </c>
      <c r="X743" s="18">
        <f ca="1">'Metrics and Escenarios'!$N$13-W743</f>
        <v>-114949.01436904934</v>
      </c>
    </row>
    <row r="744" spans="1:24" x14ac:dyDescent="0.25">
      <c r="A744">
        <v>739</v>
      </c>
      <c r="B744" s="18">
        <f t="shared" ca="1" si="62"/>
        <v>150.39135817441701</v>
      </c>
      <c r="C744" s="23">
        <f t="shared" ca="1" si="64"/>
        <v>0.97871966384901266</v>
      </c>
      <c r="D744" s="23">
        <f t="shared" ca="1" si="65"/>
        <v>0.95129987521259463</v>
      </c>
      <c r="E744" s="23">
        <f t="shared" ca="1" si="65"/>
        <v>0.91954153420952223</v>
      </c>
      <c r="F744" s="23">
        <f t="shared" ca="1" si="65"/>
        <v>0.88494306711191406</v>
      </c>
      <c r="G744" s="23">
        <f t="shared" ca="1" si="65"/>
        <v>0.84869508053184783</v>
      </c>
      <c r="H744" s="23">
        <f t="shared" ca="1" si="65"/>
        <v>0.81171842109571568</v>
      </c>
      <c r="I744" s="23">
        <f t="shared" ca="1" si="65"/>
        <v>0.77470245916606284</v>
      </c>
      <c r="J744" s="23">
        <f t="shared" ca="1" si="65"/>
        <v>0.73815229484851463</v>
      </c>
      <c r="K744" s="23">
        <f t="shared" ca="1" si="65"/>
        <v>0.70242284248290687</v>
      </c>
      <c r="L744" s="23">
        <f t="shared" ca="1" si="65"/>
        <v>0.66775817656189562</v>
      </c>
      <c r="M744" s="24">
        <f ca="1">C744*'Balance y flujos'!D$12</f>
        <v>7410.7248607288766</v>
      </c>
      <c r="N744" s="24">
        <f ca="1">D744*'Balance y flujos'!E$12</f>
        <v>7203.1061555679862</v>
      </c>
      <c r="O744" s="24">
        <f ca="1">E744*'Balance y flujos'!F$12</f>
        <v>6962.63655441437</v>
      </c>
      <c r="P744" s="24">
        <f ca="1">F744*'Balance y flujos'!G$12</f>
        <v>6700.6619259952249</v>
      </c>
      <c r="Q744" s="24">
        <f ca="1">G744*'Balance y flujos'!H$12</f>
        <v>-842268.88315910776</v>
      </c>
      <c r="R744" s="24">
        <f ca="1">H744*'Balance y flujos'!I$12</f>
        <v>20572.015030085062</v>
      </c>
      <c r="S744" s="24">
        <f ca="1">I744*'Balance y flujos'!J$12</f>
        <v>19633.89054580644</v>
      </c>
      <c r="T744" s="24">
        <f ca="1">J744*'Balance y flujos'!K$12</f>
        <v>18707.571134849008</v>
      </c>
      <c r="U744" s="24">
        <f ca="1">K744*'Balance y flujos'!L$12</f>
        <v>17802.05166901035</v>
      </c>
      <c r="V744" s="24">
        <f ca="1">L744*'Balance y flujos'!M$12</f>
        <v>684681.69448101602</v>
      </c>
      <c r="W744" s="18">
        <f t="shared" ca="1" si="63"/>
        <v>-52594.530801634537</v>
      </c>
      <c r="X744" s="18">
        <f ca="1">'Metrics and Escenarios'!$N$13-W744</f>
        <v>55502.577557441313</v>
      </c>
    </row>
    <row r="745" spans="1:24" x14ac:dyDescent="0.25">
      <c r="A745">
        <v>740</v>
      </c>
      <c r="B745" s="18">
        <f t="shared" ca="1" si="62"/>
        <v>-56.338237946178573</v>
      </c>
      <c r="C745" s="23">
        <f t="shared" ca="1" si="64"/>
        <v>0.99916328290743583</v>
      </c>
      <c r="D745" s="23">
        <f t="shared" ca="1" si="65"/>
        <v>0.99145668260972131</v>
      </c>
      <c r="E745" s="23">
        <f t="shared" ca="1" si="65"/>
        <v>0.97837603723895428</v>
      </c>
      <c r="F745" s="23">
        <f t="shared" ca="1" si="65"/>
        <v>0.96123138040256006</v>
      </c>
      <c r="G745" s="23">
        <f t="shared" ca="1" si="65"/>
        <v>0.94111445981105613</v>
      </c>
      <c r="H745" s="23">
        <f t="shared" ca="1" si="65"/>
        <v>0.91891283081732078</v>
      </c>
      <c r="I745" s="23">
        <f t="shared" ca="1" si="65"/>
        <v>0.89532765769762779</v>
      </c>
      <c r="J745" s="23">
        <f t="shared" ca="1" si="65"/>
        <v>0.87090581945335321</v>
      </c>
      <c r="K745" s="23">
        <f t="shared" ca="1" si="65"/>
        <v>0.84606162430362142</v>
      </c>
      <c r="L745" s="23">
        <f t="shared" ca="1" si="65"/>
        <v>0.8211088582928</v>
      </c>
      <c r="M745" s="24">
        <f ca="1">C745*'Balance y flujos'!D$12</f>
        <v>7565.5210108375968</v>
      </c>
      <c r="N745" s="24">
        <f ca="1">D745*'Balance y flujos'!E$12</f>
        <v>7507.16773918331</v>
      </c>
      <c r="O745" s="24">
        <f ca="1">E745*'Balance y flujos'!F$12</f>
        <v>7408.1229693436026</v>
      </c>
      <c r="P745" s="24">
        <f ca="1">F745*'Balance y flujos'!G$12</f>
        <v>7278.3060878205879</v>
      </c>
      <c r="Q745" s="24">
        <f ca="1">G745*'Balance y flujos'!H$12</f>
        <v>-933988.47615942999</v>
      </c>
      <c r="R745" s="24">
        <f ca="1">H745*'Balance y flujos'!I$12</f>
        <v>23288.726824006422</v>
      </c>
      <c r="S745" s="24">
        <f ca="1">I745*'Balance y flujos'!J$12</f>
        <v>22690.989328717686</v>
      </c>
      <c r="T745" s="24">
        <f ca="1">J745*'Balance y flujos'!K$12</f>
        <v>22072.047574574248</v>
      </c>
      <c r="U745" s="24">
        <f ca="1">K745*'Balance y flujos'!L$12</f>
        <v>21442.401698925969</v>
      </c>
      <c r="V745" s="24">
        <f ca="1">L745*'Balance y flujos'!M$12</f>
        <v>841918.86251979985</v>
      </c>
      <c r="W745" s="18">
        <f t="shared" ca="1" si="63"/>
        <v>27183.669593779254</v>
      </c>
      <c r="X745" s="18">
        <f ca="1">'Metrics and Escenarios'!$N$13-W745</f>
        <v>-24275.622837972478</v>
      </c>
    </row>
    <row r="746" spans="1:24" x14ac:dyDescent="0.25">
      <c r="A746">
        <v>741</v>
      </c>
      <c r="B746" s="18">
        <f t="shared" ca="1" si="62"/>
        <v>18.48181507835876</v>
      </c>
      <c r="C746" s="23">
        <f t="shared" ca="1" si="64"/>
        <v>0.99171543508956594</v>
      </c>
      <c r="D746" s="23">
        <f t="shared" ca="1" si="65"/>
        <v>0.97673096696220851</v>
      </c>
      <c r="E746" s="23">
        <f t="shared" ca="1" si="65"/>
        <v>0.95666002388009064</v>
      </c>
      <c r="F746" s="23">
        <f t="shared" ca="1" si="65"/>
        <v>0.93288984568423172</v>
      </c>
      <c r="G746" s="23">
        <f t="shared" ca="1" si="65"/>
        <v>0.90655775662026294</v>
      </c>
      <c r="H746" s="23">
        <f t="shared" ca="1" si="65"/>
        <v>0.87857320511943804</v>
      </c>
      <c r="I746" s="23">
        <f t="shared" ca="1" si="65"/>
        <v>0.8496425334498402</v>
      </c>
      <c r="J746" s="23">
        <f t="shared" ca="1" si="65"/>
        <v>0.82030629366297547</v>
      </c>
      <c r="K746" s="23">
        <f t="shared" ca="1" si="65"/>
        <v>0.79096534185251066</v>
      </c>
      <c r="L746" s="23">
        <f t="shared" ca="1" si="65"/>
        <v>0.76191548690022581</v>
      </c>
      <c r="M746" s="24">
        <f ca="1">C746*'Balance y flujos'!D$12</f>
        <v>7509.1269758329736</v>
      </c>
      <c r="N746" s="24">
        <f ca="1">D746*'Balance y flujos'!E$12</f>
        <v>7395.6667332549332</v>
      </c>
      <c r="O746" s="24">
        <f ca="1">E746*'Balance y flujos'!F$12</f>
        <v>7243.6924321644919</v>
      </c>
      <c r="P746" s="24">
        <f ca="1">F746*'Balance y flujos'!G$12</f>
        <v>7063.708053586417</v>
      </c>
      <c r="Q746" s="24">
        <f ca="1">G746*'Balance y flujos'!H$12</f>
        <v>-899693.43136674608</v>
      </c>
      <c r="R746" s="24">
        <f ca="1">H746*'Balance y flujos'!I$12</f>
        <v>22266.368128432365</v>
      </c>
      <c r="S746" s="24">
        <f ca="1">I746*'Balance y flujos'!J$12</f>
        <v>21533.155481103222</v>
      </c>
      <c r="T746" s="24">
        <f ca="1">J746*'Balance y flujos'!K$12</f>
        <v>20789.664203663804</v>
      </c>
      <c r="U746" s="24">
        <f ca="1">K746*'Balance y flujos'!L$12</f>
        <v>20046.053505723627</v>
      </c>
      <c r="V746" s="24">
        <f ca="1">L746*'Balance y flujos'!M$12</f>
        <v>781225.30720343872</v>
      </c>
      <c r="W746" s="18">
        <f t="shared" ca="1" si="63"/>
        <v>-4620.6886495455401</v>
      </c>
      <c r="X746" s="18">
        <f ca="1">'Metrics and Escenarios'!$N$13-W746</f>
        <v>7528.7354053523159</v>
      </c>
    </row>
    <row r="747" spans="1:24" x14ac:dyDescent="0.25">
      <c r="A747">
        <v>742</v>
      </c>
      <c r="B747" s="18">
        <f t="shared" ca="1" si="62"/>
        <v>107.55835433866199</v>
      </c>
      <c r="C747" s="23">
        <f t="shared" ca="1" si="64"/>
        <v>0.98292080511250812</v>
      </c>
      <c r="D747" s="23">
        <f t="shared" ca="1" si="65"/>
        <v>0.95948428769836536</v>
      </c>
      <c r="E747" s="23">
        <f t="shared" ca="1" si="65"/>
        <v>0.9314337955826274</v>
      </c>
      <c r="F747" s="23">
        <f t="shared" ca="1" si="65"/>
        <v>0.90023560601506203</v>
      </c>
      <c r="G747" s="23">
        <f t="shared" ca="1" si="65"/>
        <v>0.86706719130721865</v>
      </c>
      <c r="H747" s="23">
        <f t="shared" ca="1" si="65"/>
        <v>0.83284979707701534</v>
      </c>
      <c r="I747" s="23">
        <f t="shared" ca="1" si="65"/>
        <v>0.79828217257333955</v>
      </c>
      <c r="J747" s="23">
        <f t="shared" ca="1" si="65"/>
        <v>0.76388447573544216</v>
      </c>
      <c r="K747" s="23">
        <f t="shared" ca="1" si="65"/>
        <v>0.7300297347619279</v>
      </c>
      <c r="L747" s="23">
        <f t="shared" ca="1" si="65"/>
        <v>0.69698166212602952</v>
      </c>
      <c r="M747" s="24">
        <f ca="1">C747*'Balance y flujos'!D$12</f>
        <v>7442.5352995652447</v>
      </c>
      <c r="N747" s="24">
        <f ca="1">D747*'Balance y flujos'!E$12</f>
        <v>7265.0773525502082</v>
      </c>
      <c r="O747" s="24">
        <f ca="1">E747*'Balance y flujos'!F$12</f>
        <v>7052.6830511419066</v>
      </c>
      <c r="P747" s="24">
        <f ca="1">F747*'Balance y flujos'!G$12</f>
        <v>6816.4548362832784</v>
      </c>
      <c r="Q747" s="24">
        <f ca="1">G747*'Balance y flujos'!H$12</f>
        <v>-860501.88294785377</v>
      </c>
      <c r="R747" s="24">
        <f ca="1">H747*'Balance y flujos'!I$12</f>
        <v>21107.564024657422</v>
      </c>
      <c r="S747" s="24">
        <f ca="1">I747*'Balance y flujos'!J$12</f>
        <v>20231.489671331761</v>
      </c>
      <c r="T747" s="24">
        <f ca="1">J747*'Balance y flujos'!K$12</f>
        <v>19359.721927790444</v>
      </c>
      <c r="U747" s="24">
        <f ca="1">K747*'Balance y flujos'!L$12</f>
        <v>18501.714739526018</v>
      </c>
      <c r="V747" s="24">
        <f ca="1">L747*'Balance y flujos'!M$12</f>
        <v>714645.8137041044</v>
      </c>
      <c r="W747" s="18">
        <f t="shared" ca="1" si="63"/>
        <v>-38078.828340903041</v>
      </c>
      <c r="X747" s="18">
        <f ca="1">'Metrics and Escenarios'!$N$13-W747</f>
        <v>40986.875096709817</v>
      </c>
    </row>
    <row r="748" spans="1:24" x14ac:dyDescent="0.25">
      <c r="A748">
        <v>743</v>
      </c>
      <c r="B748" s="18">
        <f t="shared" ca="1" si="62"/>
        <v>69.609184299914062</v>
      </c>
      <c r="C748" s="23">
        <f t="shared" ca="1" si="64"/>
        <v>0.9866579946663232</v>
      </c>
      <c r="D748" s="23">
        <f t="shared" ca="1" si="65"/>
        <v>0.96679432004958732</v>
      </c>
      <c r="E748" s="23">
        <f t="shared" ca="1" si="65"/>
        <v>0.94209852991157761</v>
      </c>
      <c r="F748" s="23">
        <f t="shared" ca="1" si="65"/>
        <v>0.9140051276341451</v>
      </c>
      <c r="G748" s="23">
        <f t="shared" ca="1" si="65"/>
        <v>0.88367651059176511</v>
      </c>
      <c r="H748" s="23">
        <f t="shared" ca="1" si="65"/>
        <v>0.85203091577973344</v>
      </c>
      <c r="I748" s="23">
        <f t="shared" ca="1" si="65"/>
        <v>0.81977224664989545</v>
      </c>
      <c r="J748" s="23">
        <f t="shared" ca="1" si="65"/>
        <v>0.78743112298130535</v>
      </c>
      <c r="K748" s="23">
        <f t="shared" ca="1" si="65"/>
        <v>0.75539403887506262</v>
      </c>
      <c r="L748" s="23">
        <f t="shared" ca="1" si="65"/>
        <v>0.72393982242552046</v>
      </c>
      <c r="M748" s="24">
        <f ca="1">C748*'Balance y flujos'!D$12</f>
        <v>7470.8327626271357</v>
      </c>
      <c r="N748" s="24">
        <f ca="1">D748*'Balance y flujos'!E$12</f>
        <v>7320.4278686161551</v>
      </c>
      <c r="O748" s="24">
        <f ca="1">E748*'Balance y flujos'!F$12</f>
        <v>7133.4348892257613</v>
      </c>
      <c r="P748" s="24">
        <f ca="1">F748*'Balance y flujos'!G$12</f>
        <v>6920.7156782301763</v>
      </c>
      <c r="Q748" s="24">
        <f ca="1">G748*'Balance y flujos'!H$12</f>
        <v>-876985.43885000562</v>
      </c>
      <c r="R748" s="24">
        <f ca="1">H748*'Balance y flujos'!I$12</f>
        <v>21593.686123147574</v>
      </c>
      <c r="S748" s="24">
        <f ca="1">I748*'Balance y flujos'!J$12</f>
        <v>20776.129432375721</v>
      </c>
      <c r="T748" s="24">
        <f ca="1">J748*'Balance y flujos'!K$12</f>
        <v>19956.48303171627</v>
      </c>
      <c r="U748" s="24">
        <f ca="1">K748*'Balance y flujos'!L$12</f>
        <v>19144.542143564355</v>
      </c>
      <c r="V748" s="24">
        <f ca="1">L748*'Balance y flujos'!M$12</f>
        <v>742287.19575198926</v>
      </c>
      <c r="W748" s="18">
        <f t="shared" ca="1" si="63"/>
        <v>-24381.991168513079</v>
      </c>
      <c r="X748" s="18">
        <f ca="1">'Metrics and Escenarios'!$N$13-W748</f>
        <v>27290.037924319855</v>
      </c>
    </row>
    <row r="749" spans="1:24" x14ac:dyDescent="0.25">
      <c r="A749">
        <v>744</v>
      </c>
      <c r="B749" s="18">
        <f t="shared" ca="1" si="62"/>
        <v>205.05649591196661</v>
      </c>
      <c r="C749" s="23">
        <f t="shared" ca="1" si="64"/>
        <v>0.97338407614461542</v>
      </c>
      <c r="D749" s="23">
        <f t="shared" ca="1" si="65"/>
        <v>0.94095593579325532</v>
      </c>
      <c r="E749" s="23">
        <f t="shared" ca="1" si="65"/>
        <v>0.90458445466242821</v>
      </c>
      <c r="F749" s="23">
        <f t="shared" ca="1" si="65"/>
        <v>0.86580287609602702</v>
      </c>
      <c r="G749" s="23">
        <f t="shared" ca="1" si="65"/>
        <v>0.82581221215553358</v>
      </c>
      <c r="H749" s="23">
        <f t="shared" ca="1" si="65"/>
        <v>0.78552668203008391</v>
      </c>
      <c r="I749" s="23">
        <f t="shared" ca="1" si="65"/>
        <v>0.74561802300375868</v>
      </c>
      <c r="J749" s="23">
        <f t="shared" ca="1" si="65"/>
        <v>0.70656701652576903</v>
      </c>
      <c r="K749" s="23">
        <f t="shared" ca="1" si="65"/>
        <v>0.66870094245813105</v>
      </c>
      <c r="L749" s="23">
        <f t="shared" ca="1" si="65"/>
        <v>0.63223487269704948</v>
      </c>
      <c r="M749" s="24">
        <f ca="1">C749*'Balance y flujos'!D$12</f>
        <v>7370.3245562207667</v>
      </c>
      <c r="N749" s="24">
        <f ca="1">D749*'Balance y flujos'!E$12</f>
        <v>7124.7833305096792</v>
      </c>
      <c r="O749" s="24">
        <f ca="1">E749*'Balance y flujos'!F$12</f>
        <v>6849.3836942361677</v>
      </c>
      <c r="P749" s="24">
        <f ca="1">F749*'Balance y flujos'!G$12</f>
        <v>6555.7351459990941</v>
      </c>
      <c r="Q749" s="24">
        <f ca="1">G749*'Balance y flujos'!H$12</f>
        <v>-819559.28057873575</v>
      </c>
      <c r="R749" s="24">
        <f ca="1">H749*'Balance y flujos'!I$12</f>
        <v>19908.217294664802</v>
      </c>
      <c r="S749" s="24">
        <f ca="1">I749*'Balance y flujos'!J$12</f>
        <v>18896.780924634102</v>
      </c>
      <c r="T749" s="24">
        <f ca="1">J749*'Balance y flujos'!K$12</f>
        <v>17907.08071415875</v>
      </c>
      <c r="U749" s="24">
        <f ca="1">K749*'Balance y flujos'!L$12</f>
        <v>16947.411172843869</v>
      </c>
      <c r="V749" s="24">
        <f ca="1">L749*'Balance y flujos'!M$12</f>
        <v>648258.09573307552</v>
      </c>
      <c r="W749" s="18">
        <f t="shared" ca="1" si="63"/>
        <v>-69741.468012392987</v>
      </c>
      <c r="X749" s="18">
        <f ca="1">'Metrics and Escenarios'!$N$13-W749</f>
        <v>72649.514768199762</v>
      </c>
    </row>
    <row r="750" spans="1:24" x14ac:dyDescent="0.25">
      <c r="A750">
        <v>745</v>
      </c>
      <c r="B750" s="18">
        <f t="shared" ca="1" si="62"/>
        <v>24.125333631340716</v>
      </c>
      <c r="C750" s="23">
        <f t="shared" ca="1" si="64"/>
        <v>0.99115591654136093</v>
      </c>
      <c r="D750" s="23">
        <f t="shared" ca="1" si="65"/>
        <v>0.97562914902551445</v>
      </c>
      <c r="E750" s="23">
        <f t="shared" ca="1" si="65"/>
        <v>0.95504171563145035</v>
      </c>
      <c r="F750" s="23">
        <f t="shared" ca="1" si="65"/>
        <v>0.93078630838706389</v>
      </c>
      <c r="G750" s="23">
        <f t="shared" ca="1" si="65"/>
        <v>0.90400327462244967</v>
      </c>
      <c r="H750" s="23">
        <f t="shared" ca="1" si="65"/>
        <v>0.87560328967904943</v>
      </c>
      <c r="I750" s="23">
        <f t="shared" ca="1" si="65"/>
        <v>0.84629267317524104</v>
      </c>
      <c r="J750" s="23">
        <f t="shared" ca="1" si="65"/>
        <v>0.81661111044380996</v>
      </c>
      <c r="K750" s="23">
        <f t="shared" ca="1" si="65"/>
        <v>0.78695808241341159</v>
      </c>
      <c r="L750" s="23">
        <f t="shared" ca="1" si="65"/>
        <v>0.75762771315963873</v>
      </c>
      <c r="M750" s="24">
        <f ca="1">C750*'Balance y flujos'!D$12</f>
        <v>7504.8903816698248</v>
      </c>
      <c r="N750" s="24">
        <f ca="1">D750*'Balance y flujos'!E$12</f>
        <v>7387.3239259352722</v>
      </c>
      <c r="O750" s="24">
        <f ca="1">E750*'Balance y flujos'!F$12</f>
        <v>7231.4388343126247</v>
      </c>
      <c r="P750" s="24">
        <f ca="1">F750*'Balance y flujos'!G$12</f>
        <v>7047.7803710033513</v>
      </c>
      <c r="Q750" s="24">
        <f ca="1">G750*'Balance y flujos'!H$12</f>
        <v>-897158.29154008429</v>
      </c>
      <c r="R750" s="24">
        <f ca="1">H750*'Balance y flujos'!I$12</f>
        <v>22191.099237780254</v>
      </c>
      <c r="S750" s="24">
        <f ca="1">I750*'Balance y flujos'!J$12</f>
        <v>21448.257351250857</v>
      </c>
      <c r="T750" s="24">
        <f ca="1">J750*'Balance y flujos'!K$12</f>
        <v>20696.014284248427</v>
      </c>
      <c r="U750" s="24">
        <f ca="1">K750*'Balance y flujos'!L$12</f>
        <v>19944.494394499667</v>
      </c>
      <c r="V750" s="24">
        <f ca="1">L750*'Balance y flujos'!M$12</f>
        <v>776828.86505821219</v>
      </c>
      <c r="W750" s="18">
        <f t="shared" ca="1" si="63"/>
        <v>-6878.1277011717902</v>
      </c>
      <c r="X750" s="18">
        <f ca="1">'Metrics and Escenarios'!$N$13-W750</f>
        <v>9786.174456978566</v>
      </c>
    </row>
    <row r="751" spans="1:24" x14ac:dyDescent="0.25">
      <c r="A751">
        <v>746</v>
      </c>
      <c r="B751" s="18">
        <f t="shared" ca="1" si="62"/>
        <v>-43.333998150367734</v>
      </c>
      <c r="C751" s="23">
        <f t="shared" ca="1" si="64"/>
        <v>0.99786479149250285</v>
      </c>
      <c r="D751" s="23">
        <f t="shared" ca="1" si="65"/>
        <v>0.98888140492469978</v>
      </c>
      <c r="E751" s="23">
        <f t="shared" ca="1" si="65"/>
        <v>0.97456656199043801</v>
      </c>
      <c r="F751" s="23">
        <f t="shared" ca="1" si="65"/>
        <v>0.95624432886219135</v>
      </c>
      <c r="G751" s="23">
        <f t="shared" ca="1" si="65"/>
        <v>0.93501507172096854</v>
      </c>
      <c r="H751" s="23">
        <f t="shared" ref="D751:L779" ca="1" si="66">EXP(-(H$4+($B751/10000))*H$3)</f>
        <v>0.91177087209176355</v>
      </c>
      <c r="I751" s="23">
        <f t="shared" ca="1" si="66"/>
        <v>0.88721450173103933</v>
      </c>
      <c r="J751" s="23">
        <f t="shared" ca="1" si="66"/>
        <v>0.86189241126306193</v>
      </c>
      <c r="K751" s="23">
        <f t="shared" ca="1" si="66"/>
        <v>0.83621719594507671</v>
      </c>
      <c r="L751" s="23">
        <f t="shared" ca="1" si="66"/>
        <v>0.81050009078327001</v>
      </c>
      <c r="M751" s="24">
        <f ca="1">C751*'Balance y flujos'!D$12</f>
        <v>7555.6890201608758</v>
      </c>
      <c r="N751" s="24">
        <f ca="1">D751*'Balance y flujos'!E$12</f>
        <v>7487.6681060722158</v>
      </c>
      <c r="O751" s="24">
        <f ca="1">E751*'Balance y flujos'!F$12</f>
        <v>7379.2781693735205</v>
      </c>
      <c r="P751" s="24">
        <f ca="1">F751*'Balance y flujos'!G$12</f>
        <v>7240.5448491359548</v>
      </c>
      <c r="Q751" s="24">
        <f ca="1">G751*'Balance y flujos'!H$12</f>
        <v>-927935.27176077513</v>
      </c>
      <c r="R751" s="24">
        <f ca="1">H751*'Balance y flujos'!I$12</f>
        <v>23107.722576193391</v>
      </c>
      <c r="S751" s="24">
        <f ca="1">I751*'Balance y flujos'!J$12</f>
        <v>22485.371269365547</v>
      </c>
      <c r="T751" s="24">
        <f ca="1">J751*'Balance y flujos'!K$12</f>
        <v>21843.613718764169</v>
      </c>
      <c r="U751" s="24">
        <f ca="1">K751*'Balance y flujos'!L$12</f>
        <v>21192.906648806002</v>
      </c>
      <c r="V751" s="24">
        <f ca="1">L751*'Balance y flujos'!M$12</f>
        <v>831041.22871503141</v>
      </c>
      <c r="W751" s="18">
        <f t="shared" ca="1" si="63"/>
        <v>21398.751312127919</v>
      </c>
      <c r="X751" s="18">
        <f ca="1">'Metrics and Escenarios'!$N$13-W751</f>
        <v>-18490.704556321143</v>
      </c>
    </row>
    <row r="752" spans="1:24" x14ac:dyDescent="0.25">
      <c r="A752">
        <v>747</v>
      </c>
      <c r="B752" s="18">
        <f t="shared" ca="1" si="62"/>
        <v>-148.27655563822955</v>
      </c>
      <c r="C752" s="23">
        <f t="shared" ca="1" si="64"/>
        <v>1.008391779659445</v>
      </c>
      <c r="D752" s="23">
        <f t="shared" ca="1" si="66"/>
        <v>1.0098558953648546</v>
      </c>
      <c r="E752" s="23">
        <f t="shared" ca="1" si="66"/>
        <v>1.0057367008215214</v>
      </c>
      <c r="F752" s="23">
        <f t="shared" ca="1" si="66"/>
        <v>0.99723901707812668</v>
      </c>
      <c r="G752" s="23">
        <f t="shared" ca="1" si="66"/>
        <v>0.98538647772499066</v>
      </c>
      <c r="H752" s="23">
        <f t="shared" ca="1" si="66"/>
        <v>0.97102698249279074</v>
      </c>
      <c r="I752" s="23">
        <f t="shared" ca="1" si="66"/>
        <v>0.95484265872752061</v>
      </c>
      <c r="J752" s="23">
        <f t="shared" ca="1" si="66"/>
        <v>0.93737601266810044</v>
      </c>
      <c r="K752" s="23">
        <f t="shared" ca="1" si="66"/>
        <v>0.91904646810030577</v>
      </c>
      <c r="L752" s="23">
        <f t="shared" ca="1" si="66"/>
        <v>0.90017934047938508</v>
      </c>
      <c r="M752" s="24">
        <f ca="1">C752*'Balance y flujos'!D$12</f>
        <v>7635.3978640708438</v>
      </c>
      <c r="N752" s="24">
        <f ca="1">D752*'Balance y flujos'!E$12</f>
        <v>7646.4839381100555</v>
      </c>
      <c r="O752" s="24">
        <f ca="1">E752*'Balance y flujos'!F$12</f>
        <v>7615.2939880804342</v>
      </c>
      <c r="P752" s="24">
        <f ca="1">F752*'Balance y flujos'!G$12</f>
        <v>7550.9507460859604</v>
      </c>
      <c r="Q752" s="24">
        <f ca="1">G752*'Balance y flujos'!H$12</f>
        <v>-977925.27270619676</v>
      </c>
      <c r="R752" s="24">
        <f ca="1">H752*'Balance y flujos'!I$12</f>
        <v>24609.496543758145</v>
      </c>
      <c r="S752" s="24">
        <f ca="1">I752*'Balance y flujos'!J$12</f>
        <v>24199.324564044458</v>
      </c>
      <c r="T752" s="24">
        <f ca="1">J752*'Balance y flujos'!K$12</f>
        <v>23756.653687147853</v>
      </c>
      <c r="U752" s="24">
        <f ca="1">K752*'Balance y flujos'!L$12</f>
        <v>23292.113698226225</v>
      </c>
      <c r="V752" s="24">
        <f ca="1">L752*'Balance y flujos'!M$12</f>
        <v>922993.28980077209</v>
      </c>
      <c r="W752" s="18">
        <f t="shared" ca="1" si="63"/>
        <v>71373.732124099392</v>
      </c>
      <c r="X752" s="18">
        <f ca="1">'Metrics and Escenarios'!$N$13-W752</f>
        <v>-68465.685368292616</v>
      </c>
    </row>
    <row r="753" spans="1:24" x14ac:dyDescent="0.25">
      <c r="A753">
        <v>748</v>
      </c>
      <c r="B753" s="18">
        <f t="shared" ca="1" si="62"/>
        <v>-24.144794899951172</v>
      </c>
      <c r="C753" s="23">
        <f t="shared" ca="1" si="64"/>
        <v>0.9959518044842991</v>
      </c>
      <c r="D753" s="23">
        <f t="shared" ca="1" si="66"/>
        <v>0.98509350899059744</v>
      </c>
      <c r="E753" s="23">
        <f t="shared" ca="1" si="66"/>
        <v>0.96897233300778196</v>
      </c>
      <c r="F753" s="23">
        <f t="shared" ca="1" si="66"/>
        <v>0.94893259929986074</v>
      </c>
      <c r="G753" s="23">
        <f t="shared" ca="1" si="66"/>
        <v>0.92608687433417525</v>
      </c>
      <c r="H753" s="23">
        <f t="shared" ca="1" si="66"/>
        <v>0.90133337959211546</v>
      </c>
      <c r="I753" s="23">
        <f t="shared" ca="1" si="66"/>
        <v>0.87537672725267734</v>
      </c>
      <c r="J753" s="23">
        <f t="shared" ca="1" si="66"/>
        <v>0.8487622292861744</v>
      </c>
      <c r="K753" s="23">
        <f t="shared" ca="1" si="66"/>
        <v>0.8218994797570035</v>
      </c>
      <c r="L753" s="23">
        <f t="shared" ca="1" si="66"/>
        <v>0.79509551328469974</v>
      </c>
      <c r="M753" s="24">
        <f ca="1">C753*'Balance y flujos'!D$12</f>
        <v>7541.2041570242809</v>
      </c>
      <c r="N753" s="24">
        <f ca="1">D753*'Balance y flujos'!E$12</f>
        <v>7458.9867015745158</v>
      </c>
      <c r="O753" s="24">
        <f ca="1">E753*'Balance y flujos'!F$12</f>
        <v>7336.9194702181976</v>
      </c>
      <c r="P753" s="24">
        <f ca="1">F753*'Balance y flujos'!G$12</f>
        <v>7185.181482031021</v>
      </c>
      <c r="Q753" s="24">
        <f ca="1">G753*'Balance y flujos'!H$12</f>
        <v>-919074.6774035109</v>
      </c>
      <c r="R753" s="24">
        <f ca="1">H753*'Balance y flujos'!I$12</f>
        <v>22843.197037535152</v>
      </c>
      <c r="S753" s="24">
        <f ca="1">I753*'Balance y flujos'!J$12</f>
        <v>22185.357288947449</v>
      </c>
      <c r="T753" s="24">
        <f ca="1">J753*'Balance y flujos'!K$12</f>
        <v>21510.845243938056</v>
      </c>
      <c r="U753" s="24">
        <f ca="1">K753*'Balance y flujos'!L$12</f>
        <v>20830.04156534524</v>
      </c>
      <c r="V753" s="24">
        <f ca="1">L753*'Balance y flujos'!M$12</f>
        <v>815246.24095645384</v>
      </c>
      <c r="W753" s="18">
        <f t="shared" ca="1" si="63"/>
        <v>13063.296499556862</v>
      </c>
      <c r="X753" s="18">
        <f ca="1">'Metrics and Escenarios'!$N$13-W753</f>
        <v>-10155.249743750086</v>
      </c>
    </row>
    <row r="754" spans="1:24" x14ac:dyDescent="0.25">
      <c r="A754">
        <v>749</v>
      </c>
      <c r="B754" s="18">
        <f t="shared" ca="1" si="62"/>
        <v>-70.170947591011313</v>
      </c>
      <c r="C754" s="23">
        <f t="shared" ca="1" si="64"/>
        <v>1.0005463528251541</v>
      </c>
      <c r="D754" s="23">
        <f t="shared" ca="1" si="66"/>
        <v>0.99420338677715503</v>
      </c>
      <c r="E754" s="23">
        <f t="shared" ca="1" si="66"/>
        <v>0.98244455067906011</v>
      </c>
      <c r="F754" s="23">
        <f t="shared" ca="1" si="66"/>
        <v>0.96656469547033896</v>
      </c>
      <c r="G754" s="23">
        <f t="shared" ca="1" si="66"/>
        <v>0.94764610288689288</v>
      </c>
      <c r="H754" s="23">
        <f t="shared" ca="1" si="66"/>
        <v>0.92657120028282802</v>
      </c>
      <c r="I754" s="23">
        <f t="shared" ca="1" si="66"/>
        <v>0.90403913104984024</v>
      </c>
      <c r="J754" s="23">
        <f t="shared" ca="1" si="66"/>
        <v>0.88059693215775992</v>
      </c>
      <c r="K754" s="23">
        <f t="shared" ca="1" si="66"/>
        <v>0.85666045446722272</v>
      </c>
      <c r="L754" s="23">
        <f t="shared" ca="1" si="66"/>
        <v>0.83254593925911047</v>
      </c>
      <c r="M754" s="24">
        <f ca="1">C754*'Balance y flujos'!D$12</f>
        <v>7575.9934178014591</v>
      </c>
      <c r="N754" s="24">
        <f ca="1">D754*'Balance y flujos'!E$12</f>
        <v>7527.9653890216896</v>
      </c>
      <c r="O754" s="24">
        <f ca="1">E754*'Balance y flujos'!F$12</f>
        <v>7438.9291693316854</v>
      </c>
      <c r="P754" s="24">
        <f ca="1">F754*'Balance y flujos'!G$12</f>
        <v>7318.6891842503192</v>
      </c>
      <c r="Q754" s="24">
        <f ca="1">G754*'Balance y flujos'!H$12</f>
        <v>-940470.66257110494</v>
      </c>
      <c r="R754" s="24">
        <f ca="1">H754*'Balance y flujos'!I$12</f>
        <v>23482.818873239074</v>
      </c>
      <c r="S754" s="24">
        <f ca="1">I754*'Balance y flujos'!J$12</f>
        <v>22911.771013694091</v>
      </c>
      <c r="T754" s="24">
        <f ca="1">J754*'Balance y flujos'!K$12</f>
        <v>22317.657026118028</v>
      </c>
      <c r="U754" s="24">
        <f ca="1">K754*'Balance y flujos'!L$12</f>
        <v>21711.016144231522</v>
      </c>
      <c r="V754" s="24">
        <f ca="1">L754*'Balance y flujos'!M$12</f>
        <v>853645.80237735191</v>
      </c>
      <c r="W754" s="18">
        <f t="shared" ca="1" si="63"/>
        <v>33459.980023934855</v>
      </c>
      <c r="X754" s="18">
        <f ca="1">'Metrics and Escenarios'!$N$13-W754</f>
        <v>-30551.933268128079</v>
      </c>
    </row>
    <row r="755" spans="1:24" x14ac:dyDescent="0.25">
      <c r="A755">
        <v>750</v>
      </c>
      <c r="B755" s="18">
        <f t="shared" ca="1" si="62"/>
        <v>-55.253230821073394</v>
      </c>
      <c r="C755" s="23">
        <f t="shared" ca="1" si="64"/>
        <v>0.99905487886039057</v>
      </c>
      <c r="D755" s="23">
        <f t="shared" ca="1" si="66"/>
        <v>0.99124155843871842</v>
      </c>
      <c r="E755" s="23">
        <f t="shared" ca="1" si="66"/>
        <v>0.97805762557217379</v>
      </c>
      <c r="F755" s="23">
        <f t="shared" ca="1" si="66"/>
        <v>0.96081429375885841</v>
      </c>
      <c r="G755" s="23">
        <f t="shared" ca="1" si="66"/>
        <v>0.94060404032855116</v>
      </c>
      <c r="H755" s="23">
        <f t="shared" ca="1" si="66"/>
        <v>0.91831480931444631</v>
      </c>
      <c r="I755" s="23">
        <f t="shared" ca="1" si="66"/>
        <v>0.89464791004463617</v>
      </c>
      <c r="J755" s="23">
        <f t="shared" ca="1" si="66"/>
        <v>0.87015019622790735</v>
      </c>
      <c r="K755" s="23">
        <f t="shared" ca="1" si="66"/>
        <v>0.8452358429580481</v>
      </c>
      <c r="L755" s="23">
        <f t="shared" ca="1" si="66"/>
        <v>0.82021843247759607</v>
      </c>
      <c r="M755" s="24">
        <f ca="1">C755*'Balance y flujos'!D$12</f>
        <v>7564.7001909479841</v>
      </c>
      <c r="N755" s="24">
        <f ca="1">D755*'Balance y flujos'!E$12</f>
        <v>7505.5388498280827</v>
      </c>
      <c r="O755" s="24">
        <f ca="1">E755*'Balance y flujos'!F$12</f>
        <v>7405.7120018908017</v>
      </c>
      <c r="P755" s="24">
        <f ca="1">F755*'Balance y flujos'!G$12</f>
        <v>7275.147967601155</v>
      </c>
      <c r="Q755" s="24">
        <f ca="1">G755*'Balance y flujos'!H$12</f>
        <v>-933481.92150000774</v>
      </c>
      <c r="R755" s="24">
        <f ca="1">H755*'Balance y flujos'!I$12</f>
        <v>23273.570697170173</v>
      </c>
      <c r="S755" s="24">
        <f ca="1">I755*'Balance y flujos'!J$12</f>
        <v>22673.7619521169</v>
      </c>
      <c r="T755" s="24">
        <f ca="1">J755*'Balance y flujos'!K$12</f>
        <v>22052.897223976106</v>
      </c>
      <c r="U755" s="24">
        <f ca="1">K755*'Balance y flujos'!L$12</f>
        <v>21421.473276198092</v>
      </c>
      <c r="V755" s="24">
        <f ca="1">L755*'Balance y flujos'!M$12</f>
        <v>841005.86994649668</v>
      </c>
      <c r="W755" s="18">
        <f t="shared" ca="1" si="63"/>
        <v>26696.750606218236</v>
      </c>
      <c r="X755" s="18">
        <f ca="1">'Metrics and Escenarios'!$N$13-W755</f>
        <v>-23788.703850411461</v>
      </c>
    </row>
    <row r="756" spans="1:24" x14ac:dyDescent="0.25">
      <c r="A756">
        <v>751</v>
      </c>
      <c r="B756" s="18">
        <f t="shared" ca="1" si="62"/>
        <v>58.751011187370018</v>
      </c>
      <c r="C756" s="23">
        <f t="shared" ca="1" si="64"/>
        <v>0.98772990684230255</v>
      </c>
      <c r="D756" s="23">
        <f t="shared" ca="1" si="66"/>
        <v>0.96889612541849746</v>
      </c>
      <c r="E756" s="23">
        <f t="shared" ca="1" si="66"/>
        <v>0.9451723743217979</v>
      </c>
      <c r="F756" s="23">
        <f t="shared" ca="1" si="66"/>
        <v>0.91798353138005917</v>
      </c>
      <c r="G756" s="23">
        <f t="shared" ca="1" si="66"/>
        <v>0.88848711362962218</v>
      </c>
      <c r="H756" s="23">
        <f t="shared" ca="1" si="66"/>
        <v>0.85759993640761312</v>
      </c>
      <c r="I756" s="23">
        <f t="shared" ca="1" si="66"/>
        <v>0.82602684655059011</v>
      </c>
      <c r="J756" s="23">
        <f t="shared" ca="1" si="66"/>
        <v>0.79430096812897821</v>
      </c>
      <c r="K756" s="23">
        <f t="shared" ca="1" si="66"/>
        <v>0.76281220564014052</v>
      </c>
      <c r="L756" s="23">
        <f t="shared" ca="1" si="66"/>
        <v>0.73184331744741649</v>
      </c>
      <c r="M756" s="24">
        <f ca="1">C756*'Balance y flujos'!D$12</f>
        <v>7478.9491278177647</v>
      </c>
      <c r="N756" s="24">
        <f ca="1">D756*'Balance y flujos'!E$12</f>
        <v>7336.3424372869631</v>
      </c>
      <c r="O756" s="24">
        <f ca="1">E756*'Balance y flujos'!F$12</f>
        <v>7156.7095980420199</v>
      </c>
      <c r="P756" s="24">
        <f ca="1">F756*'Balance y flujos'!G$12</f>
        <v>6950.8395805434438</v>
      </c>
      <c r="Q756" s="24">
        <f ca="1">G756*'Balance y flujos'!H$12</f>
        <v>-881759.61669192091</v>
      </c>
      <c r="R756" s="24">
        <f ca="1">H756*'Balance y flujos'!I$12</f>
        <v>21734.826170092605</v>
      </c>
      <c r="S756" s="24">
        <f ca="1">I756*'Balance y flujos'!J$12</f>
        <v>20934.644651225346</v>
      </c>
      <c r="T756" s="24">
        <f ca="1">J756*'Balance y flujos'!K$12</f>
        <v>20130.590892224733</v>
      </c>
      <c r="U756" s="24">
        <f ca="1">K756*'Balance y flujos'!L$12</f>
        <v>19332.546547826689</v>
      </c>
      <c r="V756" s="24">
        <f ca="1">L756*'Balance y flujos'!M$12</f>
        <v>750390.99523187848</v>
      </c>
      <c r="W756" s="18">
        <f t="shared" ca="1" si="63"/>
        <v>-20313.172454982996</v>
      </c>
      <c r="X756" s="18">
        <f ca="1">'Metrics and Escenarios'!$N$13-W756</f>
        <v>23221.219210789772</v>
      </c>
    </row>
    <row r="757" spans="1:24" x14ac:dyDescent="0.25">
      <c r="A757">
        <v>752</v>
      </c>
      <c r="B757" s="18">
        <f t="shared" ca="1" si="62"/>
        <v>-18.01507058489706</v>
      </c>
      <c r="C757" s="23">
        <f t="shared" ca="1" si="64"/>
        <v>0.99534150055389359</v>
      </c>
      <c r="D757" s="23">
        <f t="shared" ca="1" si="66"/>
        <v>0.98388657862986506</v>
      </c>
      <c r="E757" s="23">
        <f t="shared" ca="1" si="66"/>
        <v>0.96719211036947428</v>
      </c>
      <c r="F757" s="23">
        <f t="shared" ca="1" si="66"/>
        <v>0.94660877125819243</v>
      </c>
      <c r="G757" s="23">
        <f t="shared" ca="1" si="66"/>
        <v>0.92325289082124784</v>
      </c>
      <c r="H757" s="23">
        <f t="shared" ca="1" si="66"/>
        <v>0.89802451297422314</v>
      </c>
      <c r="I757" s="23">
        <f t="shared" ca="1" si="66"/>
        <v>0.87162870142395021</v>
      </c>
      <c r="J757" s="23">
        <f t="shared" ca="1" si="66"/>
        <v>0.84461027496086893</v>
      </c>
      <c r="K757" s="23">
        <f t="shared" ca="1" si="66"/>
        <v>0.81737774835714128</v>
      </c>
      <c r="L757" s="23">
        <f t="shared" ca="1" si="66"/>
        <v>0.7902367037790512</v>
      </c>
      <c r="M757" s="24">
        <f ca="1">C757*'Balance y flujos'!D$12</f>
        <v>7536.5830232341723</v>
      </c>
      <c r="N757" s="24">
        <f ca="1">D757*'Balance y flujos'!E$12</f>
        <v>7449.8479980623451</v>
      </c>
      <c r="O757" s="24">
        <f ca="1">E757*'Balance y flujos'!F$12</f>
        <v>7323.4398798404418</v>
      </c>
      <c r="P757" s="24">
        <f ca="1">F757*'Balance y flujos'!G$12</f>
        <v>7167.5857895395429</v>
      </c>
      <c r="Q757" s="24">
        <f ca="1">G757*'Balance y flujos'!H$12</f>
        <v>-916262.1524071024</v>
      </c>
      <c r="R757" s="24">
        <f ca="1">H757*'Balance y flujos'!I$12</f>
        <v>22759.337841997934</v>
      </c>
      <c r="S757" s="24">
        <f ca="1">I757*'Balance y flujos'!J$12</f>
        <v>22090.368137934169</v>
      </c>
      <c r="T757" s="24">
        <f ca="1">J757*'Balance y flujos'!K$12</f>
        <v>21405.619017004443</v>
      </c>
      <c r="U757" s="24">
        <f ca="1">K757*'Balance y flujos'!L$12</f>
        <v>20715.443788699482</v>
      </c>
      <c r="V757" s="24">
        <f ca="1">L757*'Balance y flujos'!M$12</f>
        <v>810264.29083999654</v>
      </c>
      <c r="W757" s="18">
        <f t="shared" ca="1" si="63"/>
        <v>10450.363909206586</v>
      </c>
      <c r="X757" s="18">
        <f ca="1">'Metrics and Escenarios'!$N$13-W757</f>
        <v>-7542.3171533998102</v>
      </c>
    </row>
    <row r="758" spans="1:24" x14ac:dyDescent="0.25">
      <c r="A758">
        <v>753</v>
      </c>
      <c r="B758" s="18">
        <f t="shared" ca="1" si="62"/>
        <v>179.04425673733294</v>
      </c>
      <c r="C758" s="23">
        <f t="shared" ca="1" si="64"/>
        <v>0.97591936207800878</v>
      </c>
      <c r="D758" s="23">
        <f t="shared" ca="1" si="66"/>
        <v>0.94586396577933463</v>
      </c>
      <c r="E758" s="23">
        <f t="shared" ca="1" si="66"/>
        <v>0.91167114997760956</v>
      </c>
      <c r="F758" s="23">
        <f t="shared" ca="1" si="66"/>
        <v>0.87485849437615948</v>
      </c>
      <c r="G758" s="23">
        <f t="shared" ca="1" si="66"/>
        <v>0.83662297518738171</v>
      </c>
      <c r="H758" s="23">
        <f t="shared" ca="1" si="66"/>
        <v>0.79788283936684912</v>
      </c>
      <c r="I758" s="23">
        <f t="shared" ca="1" si="66"/>
        <v>0.75931901824749626</v>
      </c>
      <c r="J758" s="23">
        <f t="shared" ca="1" si="66"/>
        <v>0.72142458398107379</v>
      </c>
      <c r="K758" s="23">
        <f t="shared" ca="1" si="66"/>
        <v>0.68454059819809376</v>
      </c>
      <c r="L758" s="23">
        <f t="shared" ca="1" si="66"/>
        <v>0.64889648081062212</v>
      </c>
      <c r="M758" s="24">
        <f ca="1">C758*'Balance y flujos'!D$12</f>
        <v>7389.5213775268448</v>
      </c>
      <c r="N758" s="24">
        <f ca="1">D758*'Balance y flujos'!E$12</f>
        <v>7161.9462293238303</v>
      </c>
      <c r="O758" s="24">
        <f ca="1">E758*'Balance y flujos'!F$12</f>
        <v>6903.043134311265</v>
      </c>
      <c r="P758" s="24">
        <f ca="1">F758*'Balance y flujos'!G$12</f>
        <v>6624.3029882491719</v>
      </c>
      <c r="Q758" s="24">
        <f ca="1">G758*'Balance y flujos'!H$12</f>
        <v>-830288.18606411491</v>
      </c>
      <c r="R758" s="24">
        <f ca="1">H758*'Balance y flujos'!I$12</f>
        <v>20221.369057443459</v>
      </c>
      <c r="S758" s="24">
        <f ca="1">I758*'Balance y flujos'!J$12</f>
        <v>19244.015966683317</v>
      </c>
      <c r="T758" s="24">
        <f ca="1">J758*'Balance y flujos'!K$12</f>
        <v>18283.627670661772</v>
      </c>
      <c r="U758" s="24">
        <f ca="1">K758*'Balance y flujos'!L$12</f>
        <v>17348.847961125732</v>
      </c>
      <c r="V758" s="24">
        <f ca="1">L758*'Balance y flujos'!M$12</f>
        <v>665341.97201702569</v>
      </c>
      <c r="W758" s="18">
        <f t="shared" ca="1" si="63"/>
        <v>-61769.539661763818</v>
      </c>
      <c r="X758" s="18">
        <f ca="1">'Metrics and Escenarios'!$N$13-W758</f>
        <v>64677.586417570594</v>
      </c>
    </row>
    <row r="759" spans="1:24" x14ac:dyDescent="0.25">
      <c r="A759">
        <v>754</v>
      </c>
      <c r="B759" s="18">
        <f t="shared" ca="1" si="62"/>
        <v>17.818535532964301</v>
      </c>
      <c r="C759" s="23">
        <f t="shared" ca="1" si="64"/>
        <v>0.99178121572738409</v>
      </c>
      <c r="D759" s="23">
        <f t="shared" ca="1" si="66"/>
        <v>0.97686054469099204</v>
      </c>
      <c r="E759" s="23">
        <f t="shared" ca="1" si="66"/>
        <v>0.95685040272834276</v>
      </c>
      <c r="F759" s="23">
        <f t="shared" ca="1" si="66"/>
        <v>0.93313738522146139</v>
      </c>
      <c r="G759" s="23">
        <f t="shared" ca="1" si="66"/>
        <v>0.90685845708796675</v>
      </c>
      <c r="H759" s="23">
        <f t="shared" ca="1" si="66"/>
        <v>0.87892291848379123</v>
      </c>
      <c r="I759" s="23">
        <f t="shared" ca="1" si="66"/>
        <v>0.85003711040227359</v>
      </c>
      <c r="J759" s="23">
        <f t="shared" ca="1" si="66"/>
        <v>0.82074168307515227</v>
      </c>
      <c r="K759" s="23">
        <f t="shared" ca="1" si="66"/>
        <v>0.79143765083041295</v>
      </c>
      <c r="L759" s="23">
        <f t="shared" ca="1" si="66"/>
        <v>0.76242101749352342</v>
      </c>
      <c r="M759" s="24">
        <f ca="1">C759*'Balance y flujos'!D$12</f>
        <v>7509.6250573838406</v>
      </c>
      <c r="N759" s="24">
        <f ca="1">D759*'Balance y flujos'!E$12</f>
        <v>7396.6478772245118</v>
      </c>
      <c r="O759" s="24">
        <f ca="1">E759*'Balance y flujos'!F$12</f>
        <v>7245.1339534864919</v>
      </c>
      <c r="P759" s="24">
        <f ca="1">F759*'Balance y flujos'!G$12</f>
        <v>7065.5823874435164</v>
      </c>
      <c r="Q759" s="24">
        <f ca="1">G759*'Balance y flujos'!H$12</f>
        <v>-899991.85497365519</v>
      </c>
      <c r="R759" s="24">
        <f ca="1">H759*'Balance y flujos'!I$12</f>
        <v>22275.231187839079</v>
      </c>
      <c r="S759" s="24">
        <f ca="1">I759*'Balance y flujos'!J$12</f>
        <v>21543.155553523688</v>
      </c>
      <c r="T759" s="24">
        <f ca="1">J759*'Balance y flujos'!K$12</f>
        <v>20800.698618183003</v>
      </c>
      <c r="U759" s="24">
        <f ca="1">K759*'Balance y flujos'!L$12</f>
        <v>20058.023601682682</v>
      </c>
      <c r="V759" s="24">
        <f ca="1">L759*'Balance y flujos'!M$12</f>
        <v>781743.64985408681</v>
      </c>
      <c r="W759" s="18">
        <f t="shared" ca="1" si="63"/>
        <v>-4354.1068828015123</v>
      </c>
      <c r="X759" s="18">
        <f ca="1">'Metrics and Escenarios'!$N$13-W759</f>
        <v>7262.153638608288</v>
      </c>
    </row>
    <row r="760" spans="1:24" x14ac:dyDescent="0.25">
      <c r="A760">
        <v>755</v>
      </c>
      <c r="B760" s="18">
        <f t="shared" ca="1" si="62"/>
        <v>-210.66352848285212</v>
      </c>
      <c r="C760" s="23">
        <f t="shared" ca="1" si="64"/>
        <v>1.0147024955715438</v>
      </c>
      <c r="D760" s="23">
        <f t="shared" ca="1" si="66"/>
        <v>1.0225352036973936</v>
      </c>
      <c r="E760" s="23">
        <f t="shared" ca="1" si="66"/>
        <v>1.0247374162149163</v>
      </c>
      <c r="F760" s="23">
        <f t="shared" ca="1" si="66"/>
        <v>1.0224380166379357</v>
      </c>
      <c r="G760" s="23">
        <f t="shared" ca="1" si="66"/>
        <v>1.0166085484218954</v>
      </c>
      <c r="H760" s="23">
        <f t="shared" ca="1" si="66"/>
        <v>1.0080634972663378</v>
      </c>
      <c r="I760" s="23">
        <f t="shared" ca="1" si="66"/>
        <v>0.99746539121587907</v>
      </c>
      <c r="J760" s="23">
        <f t="shared" ca="1" si="66"/>
        <v>0.98534720773235629</v>
      </c>
      <c r="K760" s="23">
        <f t="shared" ca="1" si="66"/>
        <v>0.97212554768345183</v>
      </c>
      <c r="L760" s="23">
        <f t="shared" ca="1" si="66"/>
        <v>0.95812761941299096</v>
      </c>
      <c r="M760" s="24">
        <f ca="1">C760*'Balance y flujos'!D$12</f>
        <v>7683.1816994490628</v>
      </c>
      <c r="N760" s="24">
        <f ca="1">D760*'Balance y flujos'!E$12</f>
        <v>7742.4898414831059</v>
      </c>
      <c r="O760" s="24">
        <f ca="1">E760*'Balance y flujos'!F$12</f>
        <v>7759.1646786760493</v>
      </c>
      <c r="P760" s="24">
        <f ca="1">F760*'Balance y flujos'!G$12</f>
        <v>7741.7539550140091</v>
      </c>
      <c r="Q760" s="24">
        <f ca="1">G760*'Balance y flujos'!H$12</f>
        <v>-1008910.9343637581</v>
      </c>
      <c r="R760" s="24">
        <f ca="1">H760*'Balance y flujos'!I$12</f>
        <v>25548.141914840016</v>
      </c>
      <c r="S760" s="24">
        <f ca="1">I760*'Balance y flujos'!J$12</f>
        <v>25279.545821300377</v>
      </c>
      <c r="T760" s="24">
        <f ca="1">J760*'Balance y flujos'!K$12</f>
        <v>24972.425216073945</v>
      </c>
      <c r="U760" s="24">
        <f ca="1">K760*'Balance y flujos'!L$12</f>
        <v>24637.338340896742</v>
      </c>
      <c r="V760" s="24">
        <f ca="1">L760*'Balance y flujos'!M$12</f>
        <v>982410.19730582333</v>
      </c>
      <c r="W760" s="18">
        <f t="shared" ca="1" si="63"/>
        <v>104863.30440979858</v>
      </c>
      <c r="X760" s="18">
        <f ca="1">'Metrics and Escenarios'!$N$13-W760</f>
        <v>-101955.25765399181</v>
      </c>
    </row>
    <row r="761" spans="1:24" x14ac:dyDescent="0.25">
      <c r="A761">
        <v>756</v>
      </c>
      <c r="B761" s="18">
        <f t="shared" ca="1" si="62"/>
        <v>-62.15301821278382</v>
      </c>
      <c r="C761" s="23">
        <f t="shared" ca="1" si="64"/>
        <v>0.99974444335113155</v>
      </c>
      <c r="D761" s="23">
        <f t="shared" ca="1" si="66"/>
        <v>0.99261037387646156</v>
      </c>
      <c r="E761" s="23">
        <f t="shared" ca="1" si="66"/>
        <v>0.98008423923105781</v>
      </c>
      <c r="F761" s="23">
        <f t="shared" ca="1" si="66"/>
        <v>0.96346972219156146</v>
      </c>
      <c r="G761" s="23">
        <f t="shared" ca="1" si="66"/>
        <v>0.9438546281448067</v>
      </c>
      <c r="H761" s="23">
        <f t="shared" ca="1" si="66"/>
        <v>0.92212439564001736</v>
      </c>
      <c r="I761" s="23">
        <f t="shared" ca="1" si="66"/>
        <v>0.89897937805621275</v>
      </c>
      <c r="J761" s="23">
        <f t="shared" ca="1" si="66"/>
        <v>0.87496655782964539</v>
      </c>
      <c r="K761" s="23">
        <f t="shared" ca="1" si="66"/>
        <v>0.8505009264704475</v>
      </c>
      <c r="L761" s="23">
        <f t="shared" ca="1" si="66"/>
        <v>0.82589733435460144</v>
      </c>
      <c r="M761" s="24">
        <f ca="1">C761*'Balance y flujos'!D$12</f>
        <v>7569.9214743280618</v>
      </c>
      <c r="N761" s="24">
        <f ca="1">D761*'Balance y flujos'!E$12</f>
        <v>7515.9033239149112</v>
      </c>
      <c r="O761" s="24">
        <f ca="1">E761*'Balance y flujos'!F$12</f>
        <v>7421.0572297223553</v>
      </c>
      <c r="P761" s="24">
        <f ca="1">F761*'Balance y flujos'!G$12</f>
        <v>7295.2544906730718</v>
      </c>
      <c r="Q761" s="24">
        <f ca="1">G761*'Balance y flujos'!H$12</f>
        <v>-936707.89633173693</v>
      </c>
      <c r="R761" s="24">
        <f ca="1">H761*'Balance y flujos'!I$12</f>
        <v>23370.120024019579</v>
      </c>
      <c r="S761" s="24">
        <f ca="1">I761*'Balance y flujos'!J$12</f>
        <v>22783.537734852252</v>
      </c>
      <c r="T761" s="24">
        <f ca="1">J761*'Balance y flujos'!K$12</f>
        <v>22174.962044345131</v>
      </c>
      <c r="U761" s="24">
        <f ca="1">K761*'Balance y flujos'!L$12</f>
        <v>21554.910407026691</v>
      </c>
      <c r="V761" s="24">
        <f ca="1">L761*'Balance y flujos'!M$12</f>
        <v>846828.69667691411</v>
      </c>
      <c r="W761" s="18">
        <f t="shared" ca="1" si="63"/>
        <v>29806.467074059183</v>
      </c>
      <c r="X761" s="18">
        <f ca="1">'Metrics and Escenarios'!$N$13-W761</f>
        <v>-26898.420318252407</v>
      </c>
    </row>
    <row r="762" spans="1:24" x14ac:dyDescent="0.25">
      <c r="A762">
        <v>757</v>
      </c>
      <c r="B762" s="18">
        <f t="shared" ca="1" si="62"/>
        <v>303.71434195640916</v>
      </c>
      <c r="C762" s="23">
        <f t="shared" ca="1" si="64"/>
        <v>0.96382809464933361</v>
      </c>
      <c r="D762" s="23">
        <f t="shared" ca="1" si="66"/>
        <v>0.92257137323323146</v>
      </c>
      <c r="E762" s="23">
        <f t="shared" ca="1" si="66"/>
        <v>0.87820347784668384</v>
      </c>
      <c r="F762" s="23">
        <f t="shared" ca="1" si="66"/>
        <v>0.83230097023495564</v>
      </c>
      <c r="G762" s="23">
        <f t="shared" ca="1" si="66"/>
        <v>0.78606420794719412</v>
      </c>
      <c r="H762" s="23">
        <f t="shared" ca="1" si="66"/>
        <v>0.74037714939052945</v>
      </c>
      <c r="I762" s="23">
        <f t="shared" ca="1" si="66"/>
        <v>0.69586309843198435</v>
      </c>
      <c r="J762" s="23">
        <f t="shared" ca="1" si="66"/>
        <v>0.6529442679091324</v>
      </c>
      <c r="K762" s="23">
        <f t="shared" ca="1" si="66"/>
        <v>0.61188531857734874</v>
      </c>
      <c r="L762" s="23">
        <f t="shared" ca="1" si="66"/>
        <v>0.57283809099521532</v>
      </c>
      <c r="M762" s="24">
        <f ca="1">C762*'Balance y flujos'!D$12</f>
        <v>7297.9680355013925</v>
      </c>
      <c r="N762" s="24">
        <f ca="1">D762*'Balance y flujos'!E$12</f>
        <v>6985.5780607581846</v>
      </c>
      <c r="O762" s="24">
        <f ca="1">E762*'Balance y flujos'!F$12</f>
        <v>6649.6307231250148</v>
      </c>
      <c r="P762" s="24">
        <f ca="1">F762*'Balance y flujos'!G$12</f>
        <v>6302.0635219202895</v>
      </c>
      <c r="Q762" s="24">
        <f ca="1">G762*'Balance y flujos'!H$12</f>
        <v>-780112.24255492422</v>
      </c>
      <c r="R762" s="24">
        <f ca="1">H762*'Balance y flujos'!I$12</f>
        <v>18763.957364221871</v>
      </c>
      <c r="S762" s="24">
        <f ca="1">I762*'Balance y flujos'!J$12</f>
        <v>17635.80294321831</v>
      </c>
      <c r="T762" s="24">
        <f ca="1">J762*'Balance y flujos'!K$12</f>
        <v>16548.077441808666</v>
      </c>
      <c r="U762" s="24">
        <f ca="1">K762*'Balance y flujos'!L$12</f>
        <v>15507.488364585599</v>
      </c>
      <c r="V762" s="24">
        <f ca="1">L762*'Balance y flujos'!M$12</f>
        <v>587355.97492083977</v>
      </c>
      <c r="W762" s="18">
        <f t="shared" ca="1" si="63"/>
        <v>-97065.701178945135</v>
      </c>
      <c r="X762" s="18">
        <f ca="1">'Metrics and Escenarios'!$N$13-W762</f>
        <v>99973.747934751911</v>
      </c>
    </row>
    <row r="763" spans="1:24" x14ac:dyDescent="0.25">
      <c r="A763">
        <v>758</v>
      </c>
      <c r="B763" s="18">
        <f t="shared" ca="1" si="62"/>
        <v>7.5915389733498095</v>
      </c>
      <c r="C763" s="23">
        <f t="shared" ca="1" si="64"/>
        <v>0.99279602887157359</v>
      </c>
      <c r="D763" s="23">
        <f t="shared" ca="1" si="66"/>
        <v>0.97886065939625222</v>
      </c>
      <c r="E763" s="23">
        <f t="shared" ca="1" si="66"/>
        <v>0.95979062259773285</v>
      </c>
      <c r="F763" s="23">
        <f t="shared" ca="1" si="66"/>
        <v>0.93696248086648848</v>
      </c>
      <c r="G763" s="23">
        <f t="shared" ca="1" si="66"/>
        <v>0.91150755268917194</v>
      </c>
      <c r="H763" s="23">
        <f t="shared" ca="1" si="66"/>
        <v>0.88433274438852916</v>
      </c>
      <c r="I763" s="23">
        <f t="shared" ca="1" si="66"/>
        <v>0.85614427321884568</v>
      </c>
      <c r="J763" s="23">
        <f t="shared" ca="1" si="66"/>
        <v>0.82748420566141023</v>
      </c>
      <c r="K763" s="23">
        <f t="shared" ca="1" si="66"/>
        <v>0.798755905979743</v>
      </c>
      <c r="L763" s="23">
        <f t="shared" ca="1" si="66"/>
        <v>0.77025830224922287</v>
      </c>
      <c r="M763" s="24">
        <f ca="1">C763*'Balance y flujos'!D$12</f>
        <v>7517.3090768987477</v>
      </c>
      <c r="N763" s="24">
        <f ca="1">D763*'Balance y flujos'!E$12</f>
        <v>7411.7924587814914</v>
      </c>
      <c r="O763" s="24">
        <f ca="1">E763*'Balance y flujos'!F$12</f>
        <v>7267.3968764530218</v>
      </c>
      <c r="P763" s="24">
        <f ca="1">F763*'Balance y flujos'!G$12</f>
        <v>7094.545462814649</v>
      </c>
      <c r="Q763" s="24">
        <f ca="1">G763*'Balance y flujos'!H$12</f>
        <v>-904605.74829005462</v>
      </c>
      <c r="R763" s="24">
        <f ca="1">H763*'Balance y flujos'!I$12</f>
        <v>22412.336638362405</v>
      </c>
      <c r="S763" s="24">
        <f ca="1">I763*'Balance y flujos'!J$12</f>
        <v>21697.934158996388</v>
      </c>
      <c r="T763" s="24">
        <f ca="1">J763*'Balance y flujos'!K$12</f>
        <v>20971.579643401023</v>
      </c>
      <c r="U763" s="24">
        <f ca="1">K763*'Balance y flujos'!L$12</f>
        <v>20243.495867696791</v>
      </c>
      <c r="V763" s="24">
        <f ca="1">L763*'Balance y flujos'!M$12</f>
        <v>789779.56104920059</v>
      </c>
      <c r="W763" s="18">
        <f t="shared" ca="1" si="63"/>
        <v>-209.79705744946841</v>
      </c>
      <c r="X763" s="18">
        <f ca="1">'Metrics and Escenarios'!$N$13-W763</f>
        <v>3117.8438132562442</v>
      </c>
    </row>
    <row r="764" spans="1:24" x14ac:dyDescent="0.25">
      <c r="A764">
        <v>759</v>
      </c>
      <c r="B764" s="18">
        <f t="shared" ca="1" si="62"/>
        <v>109.85449397730842</v>
      </c>
      <c r="C764" s="23">
        <f t="shared" ca="1" si="64"/>
        <v>0.98269513867935476</v>
      </c>
      <c r="D764" s="23">
        <f t="shared" ca="1" si="66"/>
        <v>0.95904376687471105</v>
      </c>
      <c r="E764" s="23">
        <f t="shared" ca="1" si="66"/>
        <v>0.93079240589838719</v>
      </c>
      <c r="F764" s="23">
        <f t="shared" ca="1" si="66"/>
        <v>0.89940915893710072</v>
      </c>
      <c r="G764" s="23">
        <f t="shared" ca="1" si="66"/>
        <v>0.86607230884009712</v>
      </c>
      <c r="H764" s="23">
        <f t="shared" ca="1" si="66"/>
        <v>0.83170318343461858</v>
      </c>
      <c r="I764" s="23">
        <f t="shared" ca="1" si="66"/>
        <v>0.79700012602711678</v>
      </c>
      <c r="J764" s="23">
        <f t="shared" ca="1" si="66"/>
        <v>0.76248257537396791</v>
      </c>
      <c r="K764" s="23">
        <f t="shared" ca="1" si="66"/>
        <v>0.7285226673048163</v>
      </c>
      <c r="L764" s="23">
        <f t="shared" ca="1" si="66"/>
        <v>0.69538313083206837</v>
      </c>
      <c r="M764" s="24">
        <f ca="1">C764*'Balance y flujos'!D$12</f>
        <v>7440.8265857136967</v>
      </c>
      <c r="N764" s="24">
        <f ca="1">D764*'Balance y flujos'!E$12</f>
        <v>7261.7417920826838</v>
      </c>
      <c r="O764" s="24">
        <f ca="1">E764*'Balance y flujos'!F$12</f>
        <v>7047.826540484175</v>
      </c>
      <c r="P764" s="24">
        <f ca="1">F764*'Balance y flujos'!G$12</f>
        <v>6810.1970975936947</v>
      </c>
      <c r="Q764" s="24">
        <f ca="1">G764*'Balance y flujos'!H$12</f>
        <v>-859514.53358802025</v>
      </c>
      <c r="R764" s="24">
        <f ca="1">H764*'Balance y flujos'!I$12</f>
        <v>21078.50449801363</v>
      </c>
      <c r="S764" s="24">
        <f ca="1">I764*'Balance y flujos'!J$12</f>
        <v>20198.997762644311</v>
      </c>
      <c r="T764" s="24">
        <f ca="1">J764*'Balance y flujos'!K$12</f>
        <v>19324.192470090074</v>
      </c>
      <c r="U764" s="24">
        <f ca="1">K764*'Balance y flujos'!L$12</f>
        <v>18463.519949838726</v>
      </c>
      <c r="V764" s="24">
        <f ca="1">L764*'Balance y flujos'!M$12</f>
        <v>713006.76958087785</v>
      </c>
      <c r="W764" s="18">
        <f t="shared" ca="1" si="63"/>
        <v>-38881.957310681348</v>
      </c>
      <c r="X764" s="18">
        <f ca="1">'Metrics and Escenarios'!$N$13-W764</f>
        <v>41790.004066488123</v>
      </c>
    </row>
    <row r="765" spans="1:24" x14ac:dyDescent="0.25">
      <c r="A765">
        <v>760</v>
      </c>
      <c r="B765" s="18">
        <f t="shared" ca="1" si="62"/>
        <v>-30.370248700049519</v>
      </c>
      <c r="C765" s="23">
        <f t="shared" ca="1" si="64"/>
        <v>0.99657202271585943</v>
      </c>
      <c r="D765" s="23">
        <f t="shared" ca="1" si="66"/>
        <v>0.98632080370449982</v>
      </c>
      <c r="E765" s="23">
        <f t="shared" ca="1" si="66"/>
        <v>0.97078371172725875</v>
      </c>
      <c r="F765" s="23">
        <f t="shared" ca="1" si="66"/>
        <v>0.9512985583335215</v>
      </c>
      <c r="G765" s="23">
        <f t="shared" ca="1" si="66"/>
        <v>0.92897402097806259</v>
      </c>
      <c r="H765" s="23">
        <f t="shared" ca="1" si="66"/>
        <v>0.90470640083460008</v>
      </c>
      <c r="I765" s="23">
        <f t="shared" ca="1" si="66"/>
        <v>0.87919978345466088</v>
      </c>
      <c r="J765" s="23">
        <f t="shared" ca="1" si="66"/>
        <v>0.85299991717549284</v>
      </c>
      <c r="K765" s="23">
        <f t="shared" ca="1" si="66"/>
        <v>0.82651743217405937</v>
      </c>
      <c r="L765" s="23">
        <f t="shared" ca="1" si="66"/>
        <v>0.80006078316216267</v>
      </c>
      <c r="M765" s="24">
        <f ca="1">C765*'Balance y flujos'!D$12</f>
        <v>7545.9003604801574</v>
      </c>
      <c r="N765" s="24">
        <f ca="1">D765*'Balance y flujos'!E$12</f>
        <v>7468.2796010468619</v>
      </c>
      <c r="O765" s="24">
        <f ca="1">E765*'Balance y flujos'!F$12</f>
        <v>7350.6349699720604</v>
      </c>
      <c r="P765" s="24">
        <f ca="1">F765*'Balance y flujos'!G$12</f>
        <v>7203.0961843486002</v>
      </c>
      <c r="Q765" s="24">
        <f ca="1">G765*'Balance y flujos'!H$12</f>
        <v>-921939.96298727987</v>
      </c>
      <c r="R765" s="24">
        <f ca="1">H765*'Balance y flujos'!I$12</f>
        <v>22928.682153917656</v>
      </c>
      <c r="S765" s="24">
        <f ca="1">I765*'Balance y flujos'!J$12</f>
        <v>22282.247993413537</v>
      </c>
      <c r="T765" s="24">
        <f ca="1">J765*'Balance y flujos'!K$12</f>
        <v>21618.244283661941</v>
      </c>
      <c r="U765" s="24">
        <f ca="1">K765*'Balance y flujos'!L$12</f>
        <v>20947.077946512556</v>
      </c>
      <c r="V765" s="24">
        <f ca="1">L765*'Balance y flujos'!M$12</f>
        <v>820337.34955322265</v>
      </c>
      <c r="W765" s="18">
        <f t="shared" ca="1" si="63"/>
        <v>15741.550059296191</v>
      </c>
      <c r="X765" s="18">
        <f ca="1">'Metrics and Escenarios'!$N$13-W765</f>
        <v>-12833.503303489415</v>
      </c>
    </row>
    <row r="766" spans="1:24" x14ac:dyDescent="0.25">
      <c r="A766">
        <v>761</v>
      </c>
      <c r="B766" s="18">
        <f t="shared" ca="1" si="62"/>
        <v>-172.10788108230949</v>
      </c>
      <c r="C766" s="23">
        <f t="shared" ca="1" si="64"/>
        <v>1.0107977766932792</v>
      </c>
      <c r="D766" s="23">
        <f t="shared" ca="1" si="66"/>
        <v>1.0146806251003921</v>
      </c>
      <c r="E766" s="23">
        <f t="shared" ca="1" si="66"/>
        <v>1.0129528773304386</v>
      </c>
      <c r="F766" s="23">
        <f t="shared" ca="1" si="66"/>
        <v>1.0067906815384147</v>
      </c>
      <c r="G766" s="23">
        <f t="shared" ca="1" si="66"/>
        <v>0.99719824339685526</v>
      </c>
      <c r="H766" s="23">
        <f t="shared" ca="1" si="66"/>
        <v>0.98501123926348477</v>
      </c>
      <c r="I766" s="23">
        <f t="shared" ca="1" si="66"/>
        <v>0.97090487692324945</v>
      </c>
      <c r="J766" s="23">
        <f t="shared" ca="1" si="66"/>
        <v>0.95541858781620825</v>
      </c>
      <c r="K766" s="23">
        <f t="shared" ca="1" si="66"/>
        <v>0.93897126566316602</v>
      </c>
      <c r="L766" s="23">
        <f t="shared" ca="1" si="66"/>
        <v>0.92188947040604641</v>
      </c>
      <c r="M766" s="24">
        <f ca="1">C766*'Balance y flujos'!D$12</f>
        <v>7653.615728380787</v>
      </c>
      <c r="N766" s="24">
        <f ca="1">D766*'Balance y flujos'!E$12</f>
        <v>7683.0160993796399</v>
      </c>
      <c r="O766" s="24">
        <f ca="1">E766*'Balance y flujos'!F$12</f>
        <v>7669.9338411755798</v>
      </c>
      <c r="P766" s="24">
        <f ca="1">F766*'Balance y flujos'!G$12</f>
        <v>7623.2745788358015</v>
      </c>
      <c r="Q766" s="24">
        <f ca="1">G766*'Balance y flujos'!H$12</f>
        <v>-989647.60138323344</v>
      </c>
      <c r="R766" s="24">
        <f ca="1">H766*'Balance y flujos'!I$12</f>
        <v>24963.910504307358</v>
      </c>
      <c r="S766" s="24">
        <f ca="1">I766*'Balance y flujos'!J$12</f>
        <v>24606.401926774502</v>
      </c>
      <c r="T766" s="24">
        <f ca="1">J766*'Balance y flujos'!K$12</f>
        <v>24213.920785542981</v>
      </c>
      <c r="U766" s="24">
        <f ca="1">K766*'Balance y flujos'!L$12</f>
        <v>23797.083431919418</v>
      </c>
      <c r="V766" s="24">
        <f ca="1">L766*'Balance y flujos'!M$12</f>
        <v>945253.63653605711</v>
      </c>
      <c r="W766" s="18">
        <f t="shared" ca="1" si="63"/>
        <v>83817.192049139761</v>
      </c>
      <c r="X766" s="18">
        <f ca="1">'Metrics and Escenarios'!$N$13-W766</f>
        <v>-80909.145293332986</v>
      </c>
    </row>
    <row r="767" spans="1:24" x14ac:dyDescent="0.25">
      <c r="A767">
        <v>762</v>
      </c>
      <c r="B767" s="18">
        <f t="shared" ca="1" si="62"/>
        <v>195.71200125364302</v>
      </c>
      <c r="C767" s="23">
        <f t="shared" ca="1" si="64"/>
        <v>0.97429407948446833</v>
      </c>
      <c r="D767" s="23">
        <f t="shared" ca="1" si="66"/>
        <v>0.94271613163813806</v>
      </c>
      <c r="E767" s="23">
        <f t="shared" ca="1" si="66"/>
        <v>0.90712387782467307</v>
      </c>
      <c r="F767" s="23">
        <f t="shared" ca="1" si="66"/>
        <v>0.86904512790247379</v>
      </c>
      <c r="G767" s="23">
        <f t="shared" ca="1" si="66"/>
        <v>0.8296796388096368</v>
      </c>
      <c r="H767" s="23">
        <f t="shared" ca="1" si="66"/>
        <v>0.78994326160226025</v>
      </c>
      <c r="I767" s="23">
        <f t="shared" ca="1" si="66"/>
        <v>0.75051120561162155</v>
      </c>
      <c r="J767" s="23">
        <f t="shared" ca="1" si="66"/>
        <v>0.71186881826762705</v>
      </c>
      <c r="K767" s="23">
        <f t="shared" ca="1" si="66"/>
        <v>0.67434846226602296</v>
      </c>
      <c r="L767" s="23">
        <f t="shared" ca="1" si="66"/>
        <v>0.63817047751036149</v>
      </c>
      <c r="M767" s="24">
        <f ca="1">C767*'Balance y flujos'!D$12</f>
        <v>7377.2149709361229</v>
      </c>
      <c r="N767" s="24">
        <f ca="1">D767*'Balance y flujos'!E$12</f>
        <v>7138.1112808812131</v>
      </c>
      <c r="O767" s="24">
        <f ca="1">E767*'Balance y flujos'!F$12</f>
        <v>6868.6118420454695</v>
      </c>
      <c r="P767" s="24">
        <f ca="1">F767*'Balance y flujos'!G$12</f>
        <v>6580.2850114552402</v>
      </c>
      <c r="Q767" s="24">
        <f ca="1">G767*'Balance y flujos'!H$12</f>
        <v>-823397.42363314109</v>
      </c>
      <c r="R767" s="24">
        <f ca="1">H767*'Balance y flujos'!I$12</f>
        <v>20020.150126271277</v>
      </c>
      <c r="S767" s="24">
        <f ca="1">I767*'Balance y flujos'!J$12</f>
        <v>19020.792679865706</v>
      </c>
      <c r="T767" s="24">
        <f ca="1">J767*'Balance y flujos'!K$12</f>
        <v>18041.448423804668</v>
      </c>
      <c r="U767" s="24">
        <f ca="1">K767*'Balance y flujos'!L$12</f>
        <v>17090.540685925298</v>
      </c>
      <c r="V767" s="24">
        <f ca="1">L767*'Balance y flujos'!M$12</f>
        <v>654344.13122315763</v>
      </c>
      <c r="W767" s="18">
        <f t="shared" ca="1" si="63"/>
        <v>-66916.137388798408</v>
      </c>
      <c r="X767" s="18">
        <f ca="1">'Metrics and Escenarios'!$N$13-W767</f>
        <v>69824.184144605184</v>
      </c>
    </row>
    <row r="768" spans="1:24" x14ac:dyDescent="0.25">
      <c r="A768">
        <v>763</v>
      </c>
      <c r="B768" s="18">
        <f t="shared" ca="1" si="62"/>
        <v>-85.055480583591148</v>
      </c>
      <c r="C768" s="23">
        <f t="shared" ca="1" si="64"/>
        <v>1.0020367282470244</v>
      </c>
      <c r="D768" s="23">
        <f t="shared" ca="1" si="66"/>
        <v>0.99716744707589822</v>
      </c>
      <c r="E768" s="23">
        <f t="shared" ca="1" si="66"/>
        <v>0.98684132846928974</v>
      </c>
      <c r="F768" s="23">
        <f t="shared" ca="1" si="66"/>
        <v>0.97233660649988241</v>
      </c>
      <c r="G768" s="23">
        <f t="shared" ca="1" si="66"/>
        <v>0.95472504674849268</v>
      </c>
      <c r="H768" s="23">
        <f t="shared" ca="1" si="66"/>
        <v>0.93488320890763876</v>
      </c>
      <c r="I768" s="23">
        <f t="shared" ca="1" si="66"/>
        <v>0.91350771297947697</v>
      </c>
      <c r="J768" s="23">
        <f t="shared" ca="1" si="66"/>
        <v>0.89114543057837725</v>
      </c>
      <c r="K768" s="23">
        <f t="shared" ca="1" si="66"/>
        <v>0.86821355655223675</v>
      </c>
      <c r="L768" s="23">
        <f t="shared" ca="1" si="66"/>
        <v>0.84503068103731283</v>
      </c>
      <c r="M768" s="24">
        <f ca="1">C768*'Balance y flujos'!D$12</f>
        <v>7587.2783266457718</v>
      </c>
      <c r="N768" s="24">
        <f ca="1">D768*'Balance y flujos'!E$12</f>
        <v>7550.4088282984794</v>
      </c>
      <c r="O768" s="24">
        <f ca="1">E768*'Balance y flujos'!F$12</f>
        <v>7472.2209398771083</v>
      </c>
      <c r="P768" s="24">
        <f ca="1">F768*'Balance y flujos'!G$12</f>
        <v>7362.3932663695396</v>
      </c>
      <c r="Q768" s="24">
        <f ca="1">G768*'Balance y flujos'!H$12</f>
        <v>-947496.00568552385</v>
      </c>
      <c r="R768" s="24">
        <f ca="1">H768*'Balance y flujos'!I$12</f>
        <v>23693.47661108982</v>
      </c>
      <c r="S768" s="24">
        <f ca="1">I768*'Balance y flujos'!J$12</f>
        <v>23151.74069370596</v>
      </c>
      <c r="T768" s="24">
        <f ca="1">J768*'Balance y flujos'!K$12</f>
        <v>22584.995874681845</v>
      </c>
      <c r="U768" s="24">
        <f ca="1">K768*'Balance y flujos'!L$12</f>
        <v>22003.815449458809</v>
      </c>
      <c r="V768" s="24">
        <f ca="1">L768*'Balance y flujos'!M$12</f>
        <v>866446.95473443612</v>
      </c>
      <c r="W768" s="18">
        <f t="shared" ca="1" si="63"/>
        <v>40357.279039039509</v>
      </c>
      <c r="X768" s="18">
        <f ca="1">'Metrics and Escenarios'!$N$13-W768</f>
        <v>-37449.232283232734</v>
      </c>
    </row>
    <row r="769" spans="1:24" x14ac:dyDescent="0.25">
      <c r="A769">
        <v>764</v>
      </c>
      <c r="B769" s="18">
        <f t="shared" ca="1" si="62"/>
        <v>35.322313022522906</v>
      </c>
      <c r="C769" s="23">
        <f t="shared" ca="1" si="64"/>
        <v>0.99004674239015344</v>
      </c>
      <c r="D769" s="23">
        <f t="shared" ca="1" si="66"/>
        <v>0.97344677364374832</v>
      </c>
      <c r="E769" s="23">
        <f t="shared" ca="1" si="66"/>
        <v>0.95183902299314471</v>
      </c>
      <c r="F769" s="23">
        <f t="shared" ca="1" si="66"/>
        <v>0.92662683200938645</v>
      </c>
      <c r="G769" s="23">
        <f t="shared" ca="1" si="66"/>
        <v>0.89895636233007092</v>
      </c>
      <c r="H769" s="23">
        <f t="shared" ca="1" si="66"/>
        <v>0.86974053806889451</v>
      </c>
      <c r="I769" s="23">
        <f t="shared" ca="1" si="66"/>
        <v>0.83968545517501303</v>
      </c>
      <c r="J769" s="23">
        <f t="shared" ca="1" si="66"/>
        <v>0.8093289123656674</v>
      </c>
      <c r="K769" s="23">
        <f t="shared" ca="1" si="66"/>
        <v>0.7790675088661011</v>
      </c>
      <c r="L769" s="23">
        <f t="shared" ca="1" si="66"/>
        <v>0.74919188728817376</v>
      </c>
      <c r="M769" s="24">
        <f ca="1">C769*'Balance y flujos'!D$12</f>
        <v>7496.4918741493921</v>
      </c>
      <c r="N769" s="24">
        <f ca="1">D769*'Balance y flujos'!E$12</f>
        <v>7370.7992926878997</v>
      </c>
      <c r="O769" s="24">
        <f ca="1">E769*'Balance y flujos'!F$12</f>
        <v>7207.1885052014004</v>
      </c>
      <c r="P769" s="24">
        <f ca="1">F769*'Balance y flujos'!G$12</f>
        <v>7016.2854127040109</v>
      </c>
      <c r="Q769" s="24">
        <f ca="1">G769*'Balance y flujos'!H$12</f>
        <v>-892149.59374341508</v>
      </c>
      <c r="R769" s="24">
        <f ca="1">H769*'Balance y flujos'!I$12</f>
        <v>22042.514936737836</v>
      </c>
      <c r="S769" s="24">
        <f ca="1">I769*'Balance y flujos'!J$12</f>
        <v>21280.805456018199</v>
      </c>
      <c r="T769" s="24">
        <f ca="1">J769*'Balance y flujos'!K$12</f>
        <v>20511.455840800289</v>
      </c>
      <c r="U769" s="24">
        <f ca="1">K769*'Balance y flujos'!L$12</f>
        <v>19744.517415546616</v>
      </c>
      <c r="V769" s="24">
        <f ca="1">L769*'Balance y flujos'!M$12</f>
        <v>768179.24345154059</v>
      </c>
      <c r="W769" s="18">
        <f t="shared" ca="1" si="63"/>
        <v>-11300.291558028897</v>
      </c>
      <c r="X769" s="18">
        <f ca="1">'Metrics and Escenarios'!$N$13-W769</f>
        <v>14208.338313835673</v>
      </c>
    </row>
    <row r="770" spans="1:24" x14ac:dyDescent="0.25">
      <c r="A770">
        <v>765</v>
      </c>
      <c r="B770" s="18">
        <f t="shared" ca="1" si="62"/>
        <v>-129.48009981196583</v>
      </c>
      <c r="C770" s="23">
        <f t="shared" ca="1" si="64"/>
        <v>1.0064981407477886</v>
      </c>
      <c r="D770" s="23">
        <f t="shared" ca="1" si="66"/>
        <v>1.0060666798639262</v>
      </c>
      <c r="E770" s="23">
        <f t="shared" ca="1" si="66"/>
        <v>1.0000813751778423</v>
      </c>
      <c r="F770" s="23">
        <f t="shared" ca="1" si="66"/>
        <v>0.98976930941898456</v>
      </c>
      <c r="G770" s="23">
        <f t="shared" ca="1" si="66"/>
        <v>0.97616897297589633</v>
      </c>
      <c r="H770" s="23">
        <f t="shared" ca="1" si="66"/>
        <v>0.960137384200065</v>
      </c>
      <c r="I770" s="23">
        <f t="shared" ca="1" si="66"/>
        <v>0.94236158824996585</v>
      </c>
      <c r="J770" s="23">
        <f t="shared" ca="1" si="66"/>
        <v>0.92338598401207561</v>
      </c>
      <c r="K770" s="23">
        <f t="shared" ca="1" si="66"/>
        <v>0.90362990062339466</v>
      </c>
      <c r="L770" s="23">
        <f t="shared" ca="1" si="66"/>
        <v>0.88341718731832253</v>
      </c>
      <c r="M770" s="24">
        <f ca="1">C770*'Balance y flujos'!D$12</f>
        <v>7621.0595019450975</v>
      </c>
      <c r="N770" s="24">
        <f ca="1">D770*'Balance y flujos'!E$12</f>
        <v>7617.7925420416896</v>
      </c>
      <c r="O770" s="24">
        <f ca="1">E770*'Balance y flujos'!F$12</f>
        <v>7572.4726737744459</v>
      </c>
      <c r="P770" s="24">
        <f ca="1">F770*'Balance y flujos'!G$12</f>
        <v>7494.3911914998362</v>
      </c>
      <c r="Q770" s="24">
        <f ca="1">G770*'Balance y flujos'!H$12</f>
        <v>-968777.56158046681</v>
      </c>
      <c r="R770" s="24">
        <f ca="1">H770*'Balance y flujos'!I$12</f>
        <v>24333.512934260725</v>
      </c>
      <c r="S770" s="24">
        <f ca="1">I770*'Balance y flujos'!J$12</f>
        <v>23883.007029807384</v>
      </c>
      <c r="T770" s="24">
        <f ca="1">J770*'Balance y flujos'!K$12</f>
        <v>23402.093445192808</v>
      </c>
      <c r="U770" s="24">
        <f ca="1">K770*'Balance y flujos'!L$12</f>
        <v>22901.39956681693</v>
      </c>
      <c r="V770" s="24">
        <f ca="1">L770*'Balance y flujos'!M$12</f>
        <v>905806.32027752756</v>
      </c>
      <c r="W770" s="18">
        <f t="shared" ca="1" si="63"/>
        <v>61854.487582399743</v>
      </c>
      <c r="X770" s="18">
        <f ca="1">'Metrics and Escenarios'!$N$13-W770</f>
        <v>-58946.440826592967</v>
      </c>
    </row>
    <row r="771" spans="1:24" x14ac:dyDescent="0.25">
      <c r="A771">
        <v>766</v>
      </c>
      <c r="B771" s="18">
        <f t="shared" ca="1" si="62"/>
        <v>57.389577867856978</v>
      </c>
      <c r="C771" s="23">
        <f t="shared" ca="1" si="64"/>
        <v>0.98786438883709371</v>
      </c>
      <c r="D771" s="23">
        <f t="shared" ca="1" si="66"/>
        <v>0.96915997883240856</v>
      </c>
      <c r="E771" s="23">
        <f t="shared" ca="1" si="66"/>
        <v>0.94555848991595115</v>
      </c>
      <c r="F771" s="23">
        <f t="shared" ca="1" si="66"/>
        <v>0.91848357686997373</v>
      </c>
      <c r="G771" s="23">
        <f t="shared" ca="1" si="66"/>
        <v>0.8890921275079996</v>
      </c>
      <c r="H771" s="23">
        <f t="shared" ca="1" si="66"/>
        <v>0.85830076168365088</v>
      </c>
      <c r="I771" s="23">
        <f t="shared" ca="1" si="66"/>
        <v>0.8268144281050962</v>
      </c>
      <c r="J771" s="23">
        <f t="shared" ca="1" si="66"/>
        <v>0.79516654965901268</v>
      </c>
      <c r="K771" s="23">
        <f t="shared" ca="1" si="66"/>
        <v>0.76374744465058997</v>
      </c>
      <c r="L771" s="23">
        <f t="shared" ca="1" si="66"/>
        <v>0.7328403518683928</v>
      </c>
      <c r="M771" s="24">
        <f ca="1">C771*'Balance y flujos'!D$12</f>
        <v>7479.9674061858523</v>
      </c>
      <c r="N771" s="24">
        <f ca="1">D771*'Balance y flujos'!E$12</f>
        <v>7338.340297477459</v>
      </c>
      <c r="O771" s="24">
        <f ca="1">E771*'Balance y flujos'!F$12</f>
        <v>7159.6332099182264</v>
      </c>
      <c r="P771" s="24">
        <f ca="1">F771*'Balance y flujos'!G$12</f>
        <v>6954.6258532428519</v>
      </c>
      <c r="Q771" s="24">
        <f ca="1">G771*'Balance y flujos'!H$12</f>
        <v>-882360.04949202319</v>
      </c>
      <c r="R771" s="24">
        <f ca="1">H771*'Balance y flujos'!I$12</f>
        <v>21752.587733385266</v>
      </c>
      <c r="S771" s="24">
        <f ca="1">I771*'Balance y flujos'!J$12</f>
        <v>20954.60494676089</v>
      </c>
      <c r="T771" s="24">
        <f ca="1">J771*'Balance y flujos'!K$12</f>
        <v>20152.52800216687</v>
      </c>
      <c r="U771" s="24">
        <f ca="1">K771*'Balance y flujos'!L$12</f>
        <v>19356.249041794628</v>
      </c>
      <c r="V771" s="24">
        <f ca="1">L771*'Balance y flujos'!M$12</f>
        <v>751413.29827626015</v>
      </c>
      <c r="W771" s="18">
        <f t="shared" ca="1" si="63"/>
        <v>-19798.214724830934</v>
      </c>
      <c r="X771" s="18">
        <f ca="1">'Metrics and Escenarios'!$N$13-W771</f>
        <v>22706.26148063771</v>
      </c>
    </row>
    <row r="772" spans="1:24" x14ac:dyDescent="0.25">
      <c r="A772">
        <v>767</v>
      </c>
      <c r="B772" s="18">
        <f t="shared" ca="1" si="62"/>
        <v>185.36066752643632</v>
      </c>
      <c r="C772" s="23">
        <f t="shared" ca="1" si="64"/>
        <v>0.9753031259597279</v>
      </c>
      <c r="D772" s="23">
        <f t="shared" ca="1" si="66"/>
        <v>0.94466982713347136</v>
      </c>
      <c r="E772" s="23">
        <f t="shared" ca="1" si="66"/>
        <v>0.9099452388822199</v>
      </c>
      <c r="F772" s="23">
        <f t="shared" ca="1" si="66"/>
        <v>0.87265089811435625</v>
      </c>
      <c r="G772" s="23">
        <f t="shared" ca="1" si="66"/>
        <v>0.83398491595311541</v>
      </c>
      <c r="H772" s="23">
        <f t="shared" ca="1" si="66"/>
        <v>0.79486470864031811</v>
      </c>
      <c r="I772" s="23">
        <f t="shared" ca="1" si="66"/>
        <v>0.75596910990648325</v>
      </c>
      <c r="J772" s="23">
        <f t="shared" ca="1" si="66"/>
        <v>0.71778832773310342</v>
      </c>
      <c r="K772" s="23">
        <f t="shared" ca="1" si="66"/>
        <v>0.68066018262466688</v>
      </c>
      <c r="L772" s="23">
        <f t="shared" ca="1" si="66"/>
        <v>0.64481070139301788</v>
      </c>
      <c r="M772" s="24">
        <f ca="1">C772*'Balance y flujos'!D$12</f>
        <v>7384.8553260613371</v>
      </c>
      <c r="N772" s="24">
        <f ca="1">D772*'Balance y flujos'!E$12</f>
        <v>7152.9043828411986</v>
      </c>
      <c r="O772" s="24">
        <f ca="1">E772*'Balance y flujos'!F$12</f>
        <v>6889.9747831434624</v>
      </c>
      <c r="P772" s="24">
        <f ca="1">F772*'Balance y flujos'!G$12</f>
        <v>6607.5873861170367</v>
      </c>
      <c r="Q772" s="24">
        <f ca="1">G772*'Balance y flujos'!H$12</f>
        <v>-827670.10183584224</v>
      </c>
      <c r="R772" s="24">
        <f ca="1">H772*'Balance y flujos'!I$12</f>
        <v>20144.878209071256</v>
      </c>
      <c r="S772" s="24">
        <f ca="1">I772*'Balance y flujos'!J$12</f>
        <v>19159.116618646221</v>
      </c>
      <c r="T772" s="24">
        <f ca="1">J772*'Balance y flujos'!K$12</f>
        <v>18191.471183581551</v>
      </c>
      <c r="U772" s="24">
        <f ca="1">K772*'Balance y flujos'!L$12</f>
        <v>17250.50355323148</v>
      </c>
      <c r="V772" s="24">
        <f ca="1">L772*'Balance y flujos'!M$12</f>
        <v>661152.64349494863</v>
      </c>
      <c r="W772" s="18">
        <f t="shared" ca="1" si="63"/>
        <v>-63736.166898200172</v>
      </c>
      <c r="X772" s="18">
        <f ca="1">'Metrics and Escenarios'!$N$13-W772</f>
        <v>66644.213654006948</v>
      </c>
    </row>
    <row r="773" spans="1:24" x14ac:dyDescent="0.25">
      <c r="A773">
        <v>768</v>
      </c>
      <c r="B773" s="18">
        <f t="shared" ca="1" si="62"/>
        <v>-140.55073847511295</v>
      </c>
      <c r="C773" s="23">
        <f t="shared" ca="1" si="64"/>
        <v>1.0076130154758218</v>
      </c>
      <c r="D773" s="23">
        <f t="shared" ca="1" si="66"/>
        <v>1.0082967078730836</v>
      </c>
      <c r="E773" s="23">
        <f t="shared" ca="1" si="66"/>
        <v>1.0034083587561597</v>
      </c>
      <c r="F773" s="23">
        <f t="shared" ca="1" si="66"/>
        <v>0.99416197952732177</v>
      </c>
      <c r="G773" s="23">
        <f t="shared" ca="1" si="66"/>
        <v>0.98158736238587674</v>
      </c>
      <c r="H773" s="23">
        <f t="shared" ca="1" si="66"/>
        <v>0.96653621283744184</v>
      </c>
      <c r="I773" s="23">
        <f t="shared" ca="1" si="66"/>
        <v>0.94969273898706141</v>
      </c>
      <c r="J773" s="23">
        <f t="shared" ca="1" si="66"/>
        <v>0.93160028339615508</v>
      </c>
      <c r="K773" s="23">
        <f t="shared" ca="1" si="66"/>
        <v>0.91267828700940301</v>
      </c>
      <c r="L773" s="23">
        <f t="shared" ca="1" si="66"/>
        <v>0.89325151549452397</v>
      </c>
      <c r="M773" s="24">
        <f ca="1">C773*'Balance y flujos'!D$12</f>
        <v>7629.5011734152931</v>
      </c>
      <c r="N773" s="24">
        <f ca="1">D773*'Balance y flujos'!E$12</f>
        <v>7634.6779941461173</v>
      </c>
      <c r="O773" s="24">
        <f ca="1">E773*'Balance y flujos'!F$12</f>
        <v>7597.6641160492554</v>
      </c>
      <c r="P773" s="24">
        <f ca="1">F773*'Balance y flujos'!G$12</f>
        <v>7527.651859267371</v>
      </c>
      <c r="Q773" s="24">
        <f ca="1">G773*'Balance y flujos'!H$12</f>
        <v>-974154.92372330546</v>
      </c>
      <c r="R773" s="24">
        <f ca="1">H773*'Balance y flujos'!I$12</f>
        <v>24495.683454827897</v>
      </c>
      <c r="S773" s="24">
        <f ca="1">I773*'Balance y flujos'!J$12</f>
        <v>24068.806118791672</v>
      </c>
      <c r="T773" s="24">
        <f ca="1">J773*'Balance y flujos'!K$12</f>
        <v>23610.274861308502</v>
      </c>
      <c r="U773" s="24">
        <f ca="1">K773*'Balance y flujos'!L$12</f>
        <v>23130.719902407825</v>
      </c>
      <c r="V773" s="24">
        <f ca="1">L773*'Balance y flujos'!M$12</f>
        <v>915889.88752702554</v>
      </c>
      <c r="W773" s="18">
        <f t="shared" ca="1" si="63"/>
        <v>67429.94328393403</v>
      </c>
      <c r="X773" s="18">
        <f ca="1">'Metrics and Escenarios'!$N$13-W773</f>
        <v>-64521.896528127254</v>
      </c>
    </row>
    <row r="774" spans="1:24" x14ac:dyDescent="0.25">
      <c r="A774">
        <v>769</v>
      </c>
      <c r="B774" s="18">
        <f t="shared" ca="1" si="62"/>
        <v>-75.082648645102225</v>
      </c>
      <c r="C774" s="23">
        <f t="shared" ca="1" si="64"/>
        <v>1.0010379119924395</v>
      </c>
      <c r="D774" s="23">
        <f t="shared" ca="1" si="66"/>
        <v>0.99518051259813378</v>
      </c>
      <c r="E774" s="23">
        <f t="shared" ca="1" si="66"/>
        <v>0.98389325994150489</v>
      </c>
      <c r="F774" s="23">
        <f t="shared" ca="1" si="66"/>
        <v>0.96846555288100644</v>
      </c>
      <c r="G774" s="23">
        <f t="shared" ca="1" si="66"/>
        <v>0.94997624013138293</v>
      </c>
      <c r="H774" s="23">
        <f t="shared" ca="1" si="66"/>
        <v>0.92930585228624973</v>
      </c>
      <c r="I774" s="23">
        <f t="shared" ca="1" si="66"/>
        <v>0.90715273953961395</v>
      </c>
      <c r="J774" s="23">
        <f t="shared" ca="1" si="66"/>
        <v>0.88406392232857345</v>
      </c>
      <c r="K774" s="23">
        <f t="shared" ca="1" si="66"/>
        <v>0.86045573090686789</v>
      </c>
      <c r="L774" s="23">
        <f t="shared" ca="1" si="66"/>
        <v>0.83664521499383915</v>
      </c>
      <c r="M774" s="24">
        <f ca="1">C774*'Balance y flujos'!D$12</f>
        <v>7579.7154332835989</v>
      </c>
      <c r="N774" s="24">
        <f ca="1">D774*'Balance y flujos'!E$12</f>
        <v>7535.3640455329014</v>
      </c>
      <c r="O774" s="24">
        <f ca="1">E774*'Balance y flujos'!F$12</f>
        <v>7449.898587995398</v>
      </c>
      <c r="P774" s="24">
        <f ca="1">F774*'Balance y flujos'!G$12</f>
        <v>7333.0822038148135</v>
      </c>
      <c r="Q774" s="24">
        <f ca="1">G774*'Balance y flujos'!H$12</f>
        <v>-942783.15635072498</v>
      </c>
      <c r="R774" s="24">
        <f ca="1">H774*'Balance y flujos'!I$12</f>
        <v>23552.125298539246</v>
      </c>
      <c r="S774" s="24">
        <f ca="1">I774*'Balance y flujos'!J$12</f>
        <v>22990.681629721457</v>
      </c>
      <c r="T774" s="24">
        <f ca="1">J774*'Balance y flujos'!K$12</f>
        <v>22405.523670571973</v>
      </c>
      <c r="U774" s="24">
        <f ca="1">K774*'Balance y flujos'!L$12</f>
        <v>21807.202804445929</v>
      </c>
      <c r="V774" s="24">
        <f ca="1">L774*'Balance y flujos'!M$12</f>
        <v>857848.96926427784</v>
      </c>
      <c r="W774" s="18">
        <f t="shared" ca="1" si="63"/>
        <v>35719.406587458099</v>
      </c>
      <c r="X774" s="18">
        <f ca="1">'Metrics and Escenarios'!$N$13-W774</f>
        <v>-32811.359831651323</v>
      </c>
    </row>
    <row r="775" spans="1:24" x14ac:dyDescent="0.25">
      <c r="A775">
        <v>770</v>
      </c>
      <c r="B775" s="18">
        <f t="shared" ref="B775:B838" ca="1" si="67">_xlfn.NORM.INV(RAND(),0,1.6)*100</f>
        <v>187.40215821346266</v>
      </c>
      <c r="C775" s="23">
        <f t="shared" ca="1" si="64"/>
        <v>0.97510403905725485</v>
      </c>
      <c r="D775" s="23">
        <f t="shared" ca="1" si="66"/>
        <v>0.94428419893358495</v>
      </c>
      <c r="E775" s="23">
        <f t="shared" ca="1" si="66"/>
        <v>0.90938811608452008</v>
      </c>
      <c r="F775" s="23">
        <f t="shared" ca="1" si="66"/>
        <v>0.87193858551723524</v>
      </c>
      <c r="G775" s="23">
        <f t="shared" ca="1" si="66"/>
        <v>0.83313406405902724</v>
      </c>
      <c r="H775" s="23">
        <f t="shared" ca="1" si="66"/>
        <v>0.79389167935096505</v>
      </c>
      <c r="I775" s="23">
        <f t="shared" ca="1" si="66"/>
        <v>0.75488956871756163</v>
      </c>
      <c r="J775" s="23">
        <f t="shared" ca="1" si="66"/>
        <v>0.71661699794794298</v>
      </c>
      <c r="K775" s="23">
        <f t="shared" ca="1" si="66"/>
        <v>0.67941072553444648</v>
      </c>
      <c r="L775" s="23">
        <f t="shared" ca="1" si="66"/>
        <v>0.64349566912101719</v>
      </c>
      <c r="M775" s="24">
        <f ca="1">C775*'Balance y flujos'!D$12</f>
        <v>7383.3478686022727</v>
      </c>
      <c r="N775" s="24">
        <f ca="1">D775*'Balance y flujos'!E$12</f>
        <v>7149.9844614444446</v>
      </c>
      <c r="O775" s="24">
        <f ca="1">E775*'Balance y flujos'!F$12</f>
        <v>6885.7563292593795</v>
      </c>
      <c r="P775" s="24">
        <f ca="1">F775*'Balance y flujos'!G$12</f>
        <v>6602.1938573395155</v>
      </c>
      <c r="Q775" s="24">
        <f ca="1">G775*'Balance y flujos'!H$12</f>
        <v>-826825.69247020956</v>
      </c>
      <c r="R775" s="24">
        <f ca="1">H775*'Balance y flujos'!I$12</f>
        <v>20120.217966498141</v>
      </c>
      <c r="S775" s="24">
        <f ca="1">I775*'Balance y flujos'!J$12</f>
        <v>19131.75696166799</v>
      </c>
      <c r="T775" s="24">
        <f ca="1">J775*'Balance y flujos'!K$12</f>
        <v>18161.785256393916</v>
      </c>
      <c r="U775" s="24">
        <f ca="1">K775*'Balance y flujos'!L$12</f>
        <v>17218.837584625318</v>
      </c>
      <c r="V775" s="24">
        <f ca="1">L775*'Balance y flujos'!M$12</f>
        <v>659804.28333120421</v>
      </c>
      <c r="W775" s="18">
        <f t="shared" ref="W775:W838" ca="1" si="68">SUM(M775:V775)</f>
        <v>-64367.528853174299</v>
      </c>
      <c r="X775" s="18">
        <f ca="1">'Metrics and Escenarios'!$N$13-W775</f>
        <v>67275.575608981075</v>
      </c>
    </row>
    <row r="776" spans="1:24" x14ac:dyDescent="0.25">
      <c r="A776">
        <v>771</v>
      </c>
      <c r="B776" s="18">
        <f t="shared" ca="1" si="67"/>
        <v>-190.38158937208641</v>
      </c>
      <c r="C776" s="23">
        <f t="shared" ref="C776:C839" ca="1" si="69">EXP(-(C$4+($B776/10000))*C$3)</f>
        <v>1.0126465677633694</v>
      </c>
      <c r="D776" s="23">
        <f t="shared" ca="1" si="66"/>
        <v>1.0183958055274569</v>
      </c>
      <c r="E776" s="23">
        <f t="shared" ca="1" si="66"/>
        <v>1.0185212482199468</v>
      </c>
      <c r="F776" s="23">
        <f t="shared" ca="1" si="66"/>
        <v>1.0141767625601317</v>
      </c>
      <c r="G776" s="23">
        <f t="shared" ca="1" si="66"/>
        <v>1.0063512494650995</v>
      </c>
      <c r="H776" s="23">
        <f t="shared" ca="1" si="66"/>
        <v>0.99587054725376212</v>
      </c>
      <c r="I776" s="23">
        <f t="shared" ca="1" si="66"/>
        <v>0.98340407156352916</v>
      </c>
      <c r="J776" s="23">
        <f t="shared" ca="1" si="66"/>
        <v>0.96948841284635734</v>
      </c>
      <c r="K776" s="23">
        <f t="shared" ca="1" si="66"/>
        <v>0.95454159041573017</v>
      </c>
      <c r="L776" s="23">
        <f t="shared" ca="1" si="66"/>
        <v>0.93889067408585702</v>
      </c>
      <c r="M776" s="24">
        <f ca="1">C776*'Balance y flujos'!D$12</f>
        <v>7667.6145090852933</v>
      </c>
      <c r="N776" s="24">
        <f ca="1">D776*'Balance y flujos'!E$12</f>
        <v>7711.1469124918094</v>
      </c>
      <c r="O776" s="24">
        <f ca="1">E776*'Balance y flujos'!F$12</f>
        <v>7712.0967465598978</v>
      </c>
      <c r="P776" s="24">
        <f ca="1">F776*'Balance y flujos'!G$12</f>
        <v>7679.2009245227109</v>
      </c>
      <c r="Q776" s="24">
        <f ca="1">G776*'Balance y flujos'!H$12</f>
        <v>-998731.30220286991</v>
      </c>
      <c r="R776" s="24">
        <f ca="1">H776*'Balance y flujos'!I$12</f>
        <v>25239.126442970857</v>
      </c>
      <c r="S776" s="24">
        <f ca="1">I776*'Balance y flujos'!J$12</f>
        <v>24923.178795847765</v>
      </c>
      <c r="T776" s="24">
        <f ca="1">J776*'Balance y flujos'!K$12</f>
        <v>24570.503369439724</v>
      </c>
      <c r="U776" s="24">
        <f ca="1">K776*'Balance y flujos'!L$12</f>
        <v>24191.694354264477</v>
      </c>
      <c r="V776" s="24">
        <f ca="1">L776*'Balance y flujos'!M$12</f>
        <v>962685.71502237825</v>
      </c>
      <c r="W776" s="18">
        <f t="shared" ca="1" si="68"/>
        <v>93648.97487469099</v>
      </c>
      <c r="X776" s="18">
        <f ca="1">'Metrics and Escenarios'!$N$13-W776</f>
        <v>-90740.928118884214</v>
      </c>
    </row>
    <row r="777" spans="1:24" x14ac:dyDescent="0.25">
      <c r="A777">
        <v>772</v>
      </c>
      <c r="B777" s="18">
        <f t="shared" ca="1" si="67"/>
        <v>-5.6390196446159049</v>
      </c>
      <c r="C777" s="23">
        <f t="shared" ca="1" si="69"/>
        <v>0.99411042279369743</v>
      </c>
      <c r="D777" s="23">
        <f t="shared" ca="1" si="66"/>
        <v>0.98145426403331493</v>
      </c>
      <c r="E777" s="23">
        <f t="shared" ca="1" si="66"/>
        <v>0.96360776284902561</v>
      </c>
      <c r="F777" s="23">
        <f t="shared" ca="1" si="66"/>
        <v>0.94193423990281044</v>
      </c>
      <c r="G777" s="23">
        <f t="shared" ca="1" si="66"/>
        <v>0.91755741845557559</v>
      </c>
      <c r="H777" s="23">
        <f t="shared" ca="1" si="66"/>
        <v>0.89138081206534481</v>
      </c>
      <c r="I777" s="23">
        <f t="shared" ca="1" si="66"/>
        <v>0.86411019091423269</v>
      </c>
      <c r="J777" s="23">
        <f t="shared" ca="1" si="66"/>
        <v>0.83628918400296115</v>
      </c>
      <c r="K777" s="23">
        <f t="shared" ca="1" si="66"/>
        <v>0.80832394681500186</v>
      </c>
      <c r="L777" s="23">
        <f t="shared" ca="1" si="66"/>
        <v>0.78051696413601201</v>
      </c>
      <c r="M777" s="24">
        <f ca="1">C777*'Balance y flujos'!D$12</f>
        <v>7527.261479078109</v>
      </c>
      <c r="N777" s="24">
        <f ca="1">D777*'Balance y flujos'!E$12</f>
        <v>7431.4308609437549</v>
      </c>
      <c r="O777" s="24">
        <f ca="1">E777*'Balance y flujos'!F$12</f>
        <v>7296.2997147242959</v>
      </c>
      <c r="P777" s="24">
        <f ca="1">F777*'Balance y flujos'!G$12</f>
        <v>7132.1909088529219</v>
      </c>
      <c r="Q777" s="24">
        <f ca="1">G777*'Balance y flujos'!H$12</f>
        <v>-910609.80534095457</v>
      </c>
      <c r="R777" s="24">
        <f ca="1">H777*'Balance y flujos'!I$12</f>
        <v>22590.961331867311</v>
      </c>
      <c r="S777" s="24">
        <f ca="1">I777*'Balance y flujos'!J$12</f>
        <v>21899.820643643012</v>
      </c>
      <c r="T777" s="24">
        <f ca="1">J777*'Balance y flujos'!K$12</f>
        <v>21194.73109848005</v>
      </c>
      <c r="U777" s="24">
        <f ca="1">K777*'Balance y flujos'!L$12</f>
        <v>20485.986212569969</v>
      </c>
      <c r="V777" s="24">
        <f ca="1">L777*'Balance y flujos'!M$12</f>
        <v>800298.21623051015</v>
      </c>
      <c r="W777" s="18">
        <f t="shared" ca="1" si="68"/>
        <v>5247.0931397150271</v>
      </c>
      <c r="X777" s="18">
        <f ca="1">'Metrics and Escenarios'!$N$13-W777</f>
        <v>-2339.0463839082513</v>
      </c>
    </row>
    <row r="778" spans="1:24" x14ac:dyDescent="0.25">
      <c r="A778">
        <v>773</v>
      </c>
      <c r="B778" s="18">
        <f t="shared" ca="1" si="67"/>
        <v>34.319874111538986</v>
      </c>
      <c r="C778" s="23">
        <f t="shared" ca="1" si="69"/>
        <v>0.99014599350255561</v>
      </c>
      <c r="D778" s="23">
        <f t="shared" ca="1" si="66"/>
        <v>0.97364195739380766</v>
      </c>
      <c r="E778" s="23">
        <f t="shared" ca="1" si="66"/>
        <v>0.95212531418149349</v>
      </c>
      <c r="F778" s="23">
        <f t="shared" ca="1" si="66"/>
        <v>0.92699846122847229</v>
      </c>
      <c r="G778" s="23">
        <f t="shared" ca="1" si="66"/>
        <v>0.89940704968570939</v>
      </c>
      <c r="H778" s="23">
        <f t="shared" ca="1" si="66"/>
        <v>0.870263812472999</v>
      </c>
      <c r="I778" s="23">
        <f t="shared" ca="1" si="66"/>
        <v>0.84027487531229395</v>
      </c>
      <c r="J778" s="23">
        <f t="shared" ca="1" si="66"/>
        <v>0.80997821492015876</v>
      </c>
      <c r="K778" s="23">
        <f t="shared" ca="1" si="66"/>
        <v>0.77977069685140687</v>
      </c>
      <c r="L778" s="23">
        <f t="shared" ca="1" si="66"/>
        <v>0.74994328293898171</v>
      </c>
      <c r="M778" s="24">
        <f ca="1">C778*'Balance y flujos'!D$12</f>
        <v>7497.2433893312182</v>
      </c>
      <c r="N778" s="24">
        <f ca="1">D778*'Balance y flujos'!E$12</f>
        <v>7372.2771960369409</v>
      </c>
      <c r="O778" s="24">
        <f ca="1">E778*'Balance y flujos'!F$12</f>
        <v>7209.3562610004001</v>
      </c>
      <c r="P778" s="24">
        <f ca="1">F778*'Balance y flujos'!G$12</f>
        <v>7019.0993358268206</v>
      </c>
      <c r="Q778" s="24">
        <f ca="1">G778*'Balance y flujos'!H$12</f>
        <v>-892596.86855906469</v>
      </c>
      <c r="R778" s="24">
        <f ca="1">H778*'Balance y flujos'!I$12</f>
        <v>22055.77668936822</v>
      </c>
      <c r="S778" s="24">
        <f ca="1">I778*'Balance y flujos'!J$12</f>
        <v>21295.743591716549</v>
      </c>
      <c r="T778" s="24">
        <f ca="1">J778*'Balance y flujos'!K$12</f>
        <v>20527.911623449694</v>
      </c>
      <c r="U778" s="24">
        <f ca="1">K778*'Balance y flujos'!L$12</f>
        <v>19762.338858828829</v>
      </c>
      <c r="V778" s="24">
        <f ca="1">L778*'Balance y flujos'!M$12</f>
        <v>768949.68231021496</v>
      </c>
      <c r="W778" s="18">
        <f t="shared" ca="1" si="68"/>
        <v>-10907.439303291147</v>
      </c>
      <c r="X778" s="18">
        <f ca="1">'Metrics and Escenarios'!$N$13-W778</f>
        <v>13815.486059097922</v>
      </c>
    </row>
    <row r="779" spans="1:24" x14ac:dyDescent="0.25">
      <c r="A779">
        <v>774</v>
      </c>
      <c r="B779" s="18">
        <f t="shared" ca="1" si="67"/>
        <v>-5.1214434657296595</v>
      </c>
      <c r="C779" s="23">
        <f t="shared" ca="1" si="69"/>
        <v>0.99405897133780929</v>
      </c>
      <c r="D779" s="23">
        <f t="shared" ca="1" si="66"/>
        <v>0.98135267382192704</v>
      </c>
      <c r="E779" s="23">
        <f t="shared" ca="1" si="66"/>
        <v>0.96345815233739962</v>
      </c>
      <c r="F779" s="23">
        <f t="shared" ca="1" si="66"/>
        <v>0.94173925099796896</v>
      </c>
      <c r="G779" s="23">
        <f t="shared" ca="1" si="66"/>
        <v>0.91731999624664406</v>
      </c>
      <c r="H779" s="23">
        <f t="shared" ca="1" si="66"/>
        <v>0.89110404055788606</v>
      </c>
      <c r="I779" s="23">
        <f t="shared" ca="1" si="66"/>
        <v>0.8637971776250094</v>
      </c>
      <c r="J779" s="23">
        <f t="shared" ca="1" si="66"/>
        <v>0.83594298099423947</v>
      </c>
      <c r="K779" s="23">
        <f t="shared" ref="D779:L808" ca="1" si="70">EXP(-(K$4+($B779/10000))*K$3)</f>
        <v>0.80794750220152756</v>
      </c>
      <c r="L779" s="23">
        <f t="shared" ca="1" si="70"/>
        <v>0.78011309167455722</v>
      </c>
      <c r="M779" s="24">
        <f ca="1">C779*'Balance y flujos'!D$12</f>
        <v>7526.8718960367596</v>
      </c>
      <c r="N779" s="24">
        <f ca="1">D779*'Balance y flujos'!E$12</f>
        <v>7430.6616344400409</v>
      </c>
      <c r="O779" s="24">
        <f ca="1">E779*'Balance y flujos'!F$12</f>
        <v>7295.166885397487</v>
      </c>
      <c r="P779" s="24">
        <f ca="1">F779*'Balance y flujos'!G$12</f>
        <v>7130.7144808439125</v>
      </c>
      <c r="Q779" s="24">
        <f ca="1">G779*'Balance y flujos'!H$12</f>
        <v>-910374.18085892196</v>
      </c>
      <c r="R779" s="24">
        <f ca="1">H779*'Balance y flujos'!I$12</f>
        <v>22583.946895009201</v>
      </c>
      <c r="S779" s="24">
        <f ca="1">I779*'Balance y flujos'!J$12</f>
        <v>21891.887702954264</v>
      </c>
      <c r="T779" s="24">
        <f ca="1">J779*'Balance y flujos'!K$12</f>
        <v>21185.957004762586</v>
      </c>
      <c r="U779" s="24">
        <f ca="1">K779*'Balance y flujos'!L$12</f>
        <v>20476.445682202389</v>
      </c>
      <c r="V779" s="24">
        <f ca="1">L779*'Balance y flujos'!M$12</f>
        <v>799884.10811327701</v>
      </c>
      <c r="W779" s="18">
        <f t="shared" ca="1" si="68"/>
        <v>5031.5794360017171</v>
      </c>
      <c r="X779" s="18">
        <f ca="1">'Metrics and Escenarios'!$N$13-W779</f>
        <v>-2123.5326801949413</v>
      </c>
    </row>
    <row r="780" spans="1:24" x14ac:dyDescent="0.25">
      <c r="A780">
        <v>775</v>
      </c>
      <c r="B780" s="18">
        <f t="shared" ca="1" si="67"/>
        <v>187.35989404818883</v>
      </c>
      <c r="C780" s="23">
        <f t="shared" ca="1" si="69"/>
        <v>0.97510816026179037</v>
      </c>
      <c r="D780" s="23">
        <f t="shared" ca="1" si="70"/>
        <v>0.94429218084400957</v>
      </c>
      <c r="E780" s="23">
        <f t="shared" ca="1" si="70"/>
        <v>0.9093996465165094</v>
      </c>
      <c r="F780" s="23">
        <f t="shared" ca="1" si="70"/>
        <v>0.87195332634443146</v>
      </c>
      <c r="G780" s="23">
        <f t="shared" ca="1" si="70"/>
        <v>0.83315167010294211</v>
      </c>
      <c r="H780" s="23">
        <f t="shared" ca="1" si="70"/>
        <v>0.79391181150771195</v>
      </c>
      <c r="I780" s="23">
        <f t="shared" ca="1" si="70"/>
        <v>0.75491190239217698</v>
      </c>
      <c r="J780" s="23">
        <f t="shared" ca="1" si="70"/>
        <v>0.7166412281329595</v>
      </c>
      <c r="K780" s="23">
        <f t="shared" ca="1" si="70"/>
        <v>0.67943656928043572</v>
      </c>
      <c r="L780" s="23">
        <f t="shared" ca="1" si="70"/>
        <v>0.64352286650306312</v>
      </c>
      <c r="M780" s="24">
        <f ca="1">C780*'Balance y flujos'!D$12</f>
        <v>7383.3790737716745</v>
      </c>
      <c r="N780" s="24">
        <f ca="1">D780*'Balance y flujos'!E$12</f>
        <v>7150.0448993248765</v>
      </c>
      <c r="O780" s="24">
        <f ca="1">E780*'Balance y flujos'!F$12</f>
        <v>6885.843636035931</v>
      </c>
      <c r="P780" s="24">
        <f ca="1">F780*'Balance y flujos'!G$12</f>
        <v>6602.3054727679228</v>
      </c>
      <c r="Q780" s="24">
        <f ca="1">G780*'Balance y flujos'!H$12</f>
        <v>-826843.16520368622</v>
      </c>
      <c r="R780" s="24">
        <f ca="1">H780*'Balance y flujos'!I$12</f>
        <v>20120.728191497874</v>
      </c>
      <c r="S780" s="24">
        <f ca="1">I780*'Balance y flujos'!J$12</f>
        <v>19132.322981457517</v>
      </c>
      <c r="T780" s="24">
        <f ca="1">J780*'Balance y flujos'!K$12</f>
        <v>18162.399340930362</v>
      </c>
      <c r="U780" s="24">
        <f ca="1">K780*'Balance y flujos'!L$12</f>
        <v>17219.492562899934</v>
      </c>
      <c r="V780" s="24">
        <f ca="1">L780*'Balance y flujos'!M$12</f>
        <v>659832.16999778245</v>
      </c>
      <c r="W780" s="18">
        <f t="shared" ca="1" si="68"/>
        <v>-64354.479047217756</v>
      </c>
      <c r="X780" s="18">
        <f ca="1">'Metrics and Escenarios'!$N$13-W780</f>
        <v>67262.525803024531</v>
      </c>
    </row>
    <row r="781" spans="1:24" x14ac:dyDescent="0.25">
      <c r="A781">
        <v>776</v>
      </c>
      <c r="B781" s="18">
        <f t="shared" ca="1" si="67"/>
        <v>249.84228667732285</v>
      </c>
      <c r="C781" s="23">
        <f t="shared" ca="1" si="69"/>
        <v>0.96903444593945998</v>
      </c>
      <c r="D781" s="23">
        <f t="shared" ca="1" si="70"/>
        <v>0.93256527898025998</v>
      </c>
      <c r="E781" s="23">
        <f t="shared" ca="1" si="70"/>
        <v>0.89251197854477538</v>
      </c>
      <c r="F781" s="23">
        <f t="shared" ca="1" si="70"/>
        <v>0.85043071152828098</v>
      </c>
      <c r="G781" s="23">
        <f t="shared" ca="1" si="70"/>
        <v>0.80752539719152505</v>
      </c>
      <c r="H781" s="23">
        <f t="shared" ca="1" si="70"/>
        <v>0.764699503572837</v>
      </c>
      <c r="I781" s="23">
        <f t="shared" ca="1" si="70"/>
        <v>0.72260546527102043</v>
      </c>
      <c r="J781" s="23">
        <f t="shared" ca="1" si="70"/>
        <v>0.68169982529608608</v>
      </c>
      <c r="K781" s="23">
        <f t="shared" ca="1" si="70"/>
        <v>0.64228345616756066</v>
      </c>
      <c r="L781" s="23">
        <f t="shared" ca="1" si="70"/>
        <v>0.6045444313564482</v>
      </c>
      <c r="M781" s="24">
        <f ca="1">C781*'Balance y flujos'!D$12</f>
        <v>7337.3897804244407</v>
      </c>
      <c r="N781" s="24">
        <f ca="1">D781*'Balance y flujos'!E$12</f>
        <v>7061.2504810751743</v>
      </c>
      <c r="O781" s="24">
        <f ca="1">E781*'Balance y flujos'!F$12</f>
        <v>6757.9726373214598</v>
      </c>
      <c r="P781" s="24">
        <f ca="1">F781*'Balance y flujos'!G$12</f>
        <v>6439.3393216039831</v>
      </c>
      <c r="Q781" s="24">
        <f ca="1">G781*'Balance y flujos'!H$12</f>
        <v>-801410.93075370719</v>
      </c>
      <c r="R781" s="24">
        <f ca="1">H781*'Balance y flujos'!I$12</f>
        <v>19380.377815947068</v>
      </c>
      <c r="S781" s="24">
        <f ca="1">I781*'Balance y flujos'!J$12</f>
        <v>18313.555669108249</v>
      </c>
      <c r="T781" s="24">
        <f ca="1">J781*'Balance y flujos'!K$12</f>
        <v>17276.852030864258</v>
      </c>
      <c r="U781" s="24">
        <f ca="1">K781*'Balance y flujos'!L$12</f>
        <v>16277.892148878544</v>
      </c>
      <c r="V781" s="24">
        <f ca="1">L781*'Balance y flujos'!M$12</f>
        <v>619865.87387272262</v>
      </c>
      <c r="W781" s="18">
        <f t="shared" ca="1" si="68"/>
        <v>-82700.42699576146</v>
      </c>
      <c r="X781" s="18">
        <f ca="1">'Metrics and Escenarios'!$N$13-W781</f>
        <v>85608.473751568235</v>
      </c>
    </row>
    <row r="782" spans="1:24" x14ac:dyDescent="0.25">
      <c r="A782">
        <v>777</v>
      </c>
      <c r="B782" s="18">
        <f t="shared" ca="1" si="67"/>
        <v>-36.660799263853015</v>
      </c>
      <c r="C782" s="23">
        <f t="shared" ca="1" si="69"/>
        <v>0.99719911860403665</v>
      </c>
      <c r="D782" s="23">
        <f t="shared" ca="1" si="70"/>
        <v>0.98756248480405884</v>
      </c>
      <c r="E782" s="23">
        <f t="shared" ca="1" si="70"/>
        <v>0.97261747069359694</v>
      </c>
      <c r="F782" s="23">
        <f t="shared" ca="1" si="70"/>
        <v>0.95369524904280145</v>
      </c>
      <c r="G782" s="23">
        <f t="shared" ca="1" si="70"/>
        <v>0.93190049988207546</v>
      </c>
      <c r="H782" s="23">
        <f t="shared" ca="1" si="70"/>
        <v>0.90812751379441803</v>
      </c>
      <c r="I782" s="23">
        <f t="shared" ca="1" si="70"/>
        <v>0.88307977522029735</v>
      </c>
      <c r="J782" s="23">
        <f t="shared" ca="1" si="70"/>
        <v>0.8573034079115347</v>
      </c>
      <c r="K782" s="23">
        <f t="shared" ca="1" si="70"/>
        <v>0.83121002792387333</v>
      </c>
      <c r="L782" s="23">
        <f t="shared" ca="1" si="70"/>
        <v>0.80510946883053747</v>
      </c>
      <c r="M782" s="24">
        <f ca="1">C782*'Balance y flujos'!D$12</f>
        <v>7550.6486405650785</v>
      </c>
      <c r="N782" s="24">
        <f ca="1">D782*'Balance y flujos'!E$12</f>
        <v>7477.6814321671354</v>
      </c>
      <c r="O782" s="24">
        <f ca="1">E782*'Balance y flujos'!F$12</f>
        <v>7364.5199297438739</v>
      </c>
      <c r="P782" s="24">
        <f ca="1">F782*'Balance y flujos'!G$12</f>
        <v>7221.2435825043594</v>
      </c>
      <c r="Q782" s="24">
        <f ca="1">G782*'Balance y flujos'!H$12</f>
        <v>-924844.28301294439</v>
      </c>
      <c r="R782" s="24">
        <f ca="1">H782*'Balance y flujos'!I$12</f>
        <v>23015.386096319246</v>
      </c>
      <c r="S782" s="24">
        <f ca="1">I782*'Balance y flujos'!J$12</f>
        <v>22380.58166041537</v>
      </c>
      <c r="T782" s="24">
        <f ca="1">J782*'Balance y flujos'!K$12</f>
        <v>21727.31101641414</v>
      </c>
      <c r="U782" s="24">
        <f ca="1">K782*'Balance y flujos'!L$12</f>
        <v>21066.006072062515</v>
      </c>
      <c r="V782" s="24">
        <f ca="1">L782*'Balance y flujos'!M$12</f>
        <v>825513.98801255634</v>
      </c>
      <c r="W782" s="18">
        <f t="shared" ca="1" si="68"/>
        <v>18473.083429803723</v>
      </c>
      <c r="X782" s="18">
        <f ca="1">'Metrics and Escenarios'!$N$13-W782</f>
        <v>-15565.036673996947</v>
      </c>
    </row>
    <row r="783" spans="1:24" x14ac:dyDescent="0.25">
      <c r="A783">
        <v>778</v>
      </c>
      <c r="B783" s="18">
        <f t="shared" ca="1" si="67"/>
        <v>182.87972454826306</v>
      </c>
      <c r="C783" s="23">
        <f t="shared" ca="1" si="69"/>
        <v>0.97554512312173869</v>
      </c>
      <c r="D783" s="23">
        <f t="shared" ca="1" si="70"/>
        <v>0.94513867783790206</v>
      </c>
      <c r="E783" s="23">
        <f t="shared" ca="1" si="70"/>
        <v>0.91062274765531703</v>
      </c>
      <c r="F783" s="23">
        <f t="shared" ca="1" si="70"/>
        <v>0.87351732680251382</v>
      </c>
      <c r="G783" s="23">
        <f t="shared" ca="1" si="70"/>
        <v>0.8350200923843667</v>
      </c>
      <c r="H783" s="23">
        <f t="shared" ca="1" si="70"/>
        <v>0.79604879812972373</v>
      </c>
      <c r="I783" s="23">
        <f t="shared" ca="1" si="70"/>
        <v>0.75728311194213216</v>
      </c>
      <c r="J783" s="23">
        <f t="shared" ca="1" si="70"/>
        <v>0.71921437597192261</v>
      </c>
      <c r="K783" s="23">
        <f t="shared" ca="1" si="70"/>
        <v>0.68218169183298716</v>
      </c>
      <c r="L783" s="23">
        <f t="shared" ca="1" si="70"/>
        <v>0.64641242604709492</v>
      </c>
      <c r="M783" s="24">
        <f ca="1">C783*'Balance y flujos'!D$12</f>
        <v>7386.6876938485402</v>
      </c>
      <c r="N783" s="24">
        <f ca="1">D783*'Balance y flujos'!E$12</f>
        <v>7156.4544531009806</v>
      </c>
      <c r="O783" s="24">
        <f ca="1">E783*'Balance y flujos'!F$12</f>
        <v>6895.1047823593844</v>
      </c>
      <c r="P783" s="24">
        <f ca="1">F783*'Balance y flujos'!G$12</f>
        <v>6614.1478598221693</v>
      </c>
      <c r="Q783" s="24">
        <f ca="1">G783*'Balance y flujos'!H$12</f>
        <v>-828697.44005969085</v>
      </c>
      <c r="R783" s="24">
        <f ca="1">H783*'Balance y flujos'!I$12</f>
        <v>20174.887515426697</v>
      </c>
      <c r="S783" s="24">
        <f ca="1">I783*'Balance y flujos'!J$12</f>
        <v>19192.418400304006</v>
      </c>
      <c r="T783" s="24">
        <f ca="1">J783*'Balance y flujos'!K$12</f>
        <v>18227.612639830644</v>
      </c>
      <c r="U783" s="24">
        <f ca="1">K783*'Balance y flujos'!L$12</f>
        <v>17289.064351518806</v>
      </c>
      <c r="V783" s="24">
        <f ca="1">L783*'Balance y flujos'!M$12</f>
        <v>662794.96191011497</v>
      </c>
      <c r="W783" s="18">
        <f t="shared" ca="1" si="68"/>
        <v>-62966.100453364546</v>
      </c>
      <c r="X783" s="18">
        <f ca="1">'Metrics and Escenarios'!$N$13-W783</f>
        <v>65874.147209171322</v>
      </c>
    </row>
    <row r="784" spans="1:24" x14ac:dyDescent="0.25">
      <c r="A784">
        <v>779</v>
      </c>
      <c r="B784" s="18">
        <f t="shared" ca="1" si="67"/>
        <v>115.35206652347905</v>
      </c>
      <c r="C784" s="23">
        <f t="shared" ca="1" si="69"/>
        <v>0.9821550433720484</v>
      </c>
      <c r="D784" s="23">
        <f t="shared" ca="1" si="70"/>
        <v>0.95798986383505824</v>
      </c>
      <c r="E784" s="23">
        <f t="shared" ca="1" si="70"/>
        <v>0.92925854149264731</v>
      </c>
      <c r="F784" s="23">
        <f t="shared" ca="1" si="70"/>
        <v>0.89743350515326625</v>
      </c>
      <c r="G784" s="23">
        <f t="shared" ca="1" si="70"/>
        <v>0.86369493011598109</v>
      </c>
      <c r="H784" s="23">
        <f t="shared" ca="1" si="70"/>
        <v>0.82896429393838955</v>
      </c>
      <c r="I784" s="23">
        <f t="shared" ca="1" si="70"/>
        <v>0.79393892380994613</v>
      </c>
      <c r="J784" s="23">
        <f t="shared" ca="1" si="70"/>
        <v>0.75913649627393454</v>
      </c>
      <c r="K784" s="23">
        <f t="shared" ca="1" si="70"/>
        <v>0.72492697445877874</v>
      </c>
      <c r="L784" s="23">
        <f t="shared" ca="1" si="70"/>
        <v>0.69157070078034355</v>
      </c>
      <c r="M784" s="24">
        <f ca="1">C784*'Balance y flujos'!D$12</f>
        <v>7436.7370615436421</v>
      </c>
      <c r="N784" s="24">
        <f ca="1">D784*'Balance y flujos'!E$12</f>
        <v>7253.7617894882351</v>
      </c>
      <c r="O784" s="24">
        <f ca="1">E784*'Balance y flujos'!F$12</f>
        <v>7036.2123392941221</v>
      </c>
      <c r="P784" s="24">
        <f ca="1">F784*'Balance y flujos'!G$12</f>
        <v>6795.2377306239159</v>
      </c>
      <c r="Q784" s="24">
        <f ca="1">G784*'Balance y flujos'!H$12</f>
        <v>-857155.15603447927</v>
      </c>
      <c r="R784" s="24">
        <f ca="1">H784*'Balance y flujos'!I$12</f>
        <v>21009.090678617853</v>
      </c>
      <c r="S784" s="24">
        <f ca="1">I784*'Balance y flujos'!J$12</f>
        <v>20121.415319785916</v>
      </c>
      <c r="T784" s="24">
        <f ca="1">J784*'Balance y flujos'!K$12</f>
        <v>19239.390169503105</v>
      </c>
      <c r="U784" s="24">
        <f ca="1">K784*'Balance y flujos'!L$12</f>
        <v>18372.391492790281</v>
      </c>
      <c r="V784" s="24">
        <f ca="1">L784*'Balance y flujos'!M$12</f>
        <v>709097.71813152684</v>
      </c>
      <c r="W784" s="18">
        <f t="shared" ca="1" si="68"/>
        <v>-40793.201321305358</v>
      </c>
      <c r="X784" s="18">
        <f ca="1">'Metrics and Escenarios'!$N$13-W784</f>
        <v>43701.248077112134</v>
      </c>
    </row>
    <row r="785" spans="1:24" x14ac:dyDescent="0.25">
      <c r="A785">
        <v>780</v>
      </c>
      <c r="B785" s="18">
        <f t="shared" ca="1" si="67"/>
        <v>652.64591242964786</v>
      </c>
      <c r="C785" s="23">
        <f t="shared" ca="1" si="69"/>
        <v>0.93077707019265477</v>
      </c>
      <c r="D785" s="23">
        <f t="shared" ca="1" si="70"/>
        <v>0.86038367904833957</v>
      </c>
      <c r="E785" s="23">
        <f t="shared" ca="1" si="70"/>
        <v>0.79092159949818364</v>
      </c>
      <c r="F785" s="23">
        <f t="shared" ca="1" si="70"/>
        <v>0.723877001331518</v>
      </c>
      <c r="G785" s="23">
        <f t="shared" ca="1" si="70"/>
        <v>0.66021972306803056</v>
      </c>
      <c r="H785" s="23">
        <f t="shared" ca="1" si="70"/>
        <v>0.60052289984331275</v>
      </c>
      <c r="I785" s="23">
        <f t="shared" ca="1" si="70"/>
        <v>0.5450627054958137</v>
      </c>
      <c r="J785" s="23">
        <f t="shared" ca="1" si="70"/>
        <v>0.4939066449473648</v>
      </c>
      <c r="K785" s="23">
        <f t="shared" ca="1" si="70"/>
        <v>0.44697669803608758</v>
      </c>
      <c r="L785" s="23">
        <f t="shared" ca="1" si="70"/>
        <v>0.4041037058242255</v>
      </c>
      <c r="M785" s="24">
        <f ca="1">C785*'Balance y flujos'!D$12</f>
        <v>7047.7104207208495</v>
      </c>
      <c r="N785" s="24">
        <f ca="1">D785*'Balance y flujos'!E$12</f>
        <v>6514.7017635404763</v>
      </c>
      <c r="O785" s="24">
        <f ca="1">E785*'Balance y flujos'!F$12</f>
        <v>5988.7448641196015</v>
      </c>
      <c r="P785" s="24">
        <f ca="1">F785*'Balance y flujos'!G$12</f>
        <v>5481.0927868564077</v>
      </c>
      <c r="Q785" s="24">
        <f ca="1">G785*'Balance y flujos'!H$12</f>
        <v>-655220.63405816827</v>
      </c>
      <c r="R785" s="24">
        <f ca="1">H785*'Balance y flujos'!I$12</f>
        <v>15219.521696711807</v>
      </c>
      <c r="S785" s="24">
        <f ca="1">I785*'Balance y flujos'!J$12</f>
        <v>13813.950599596526</v>
      </c>
      <c r="T785" s="24">
        <f ca="1">J785*'Balance y flujos'!K$12</f>
        <v>12517.462532882393</v>
      </c>
      <c r="U785" s="24">
        <f ca="1">K785*'Balance y flujos'!L$12</f>
        <v>11328.080170564357</v>
      </c>
      <c r="V785" s="24">
        <f ca="1">L785*'Balance y flujos'!M$12</f>
        <v>414345.22220955929</v>
      </c>
      <c r="W785" s="18">
        <f t="shared" ca="1" si="68"/>
        <v>-162964.14701361675</v>
      </c>
      <c r="X785" s="18">
        <f ca="1">'Metrics and Escenarios'!$N$13-W785</f>
        <v>165872.19376942352</v>
      </c>
    </row>
    <row r="786" spans="1:24" x14ac:dyDescent="0.25">
      <c r="A786">
        <v>781</v>
      </c>
      <c r="B786" s="18">
        <f t="shared" ca="1" si="67"/>
        <v>-158.73098109946758</v>
      </c>
      <c r="C786" s="23">
        <f t="shared" ca="1" si="69"/>
        <v>1.0094465465821039</v>
      </c>
      <c r="D786" s="23">
        <f t="shared" ca="1" si="70"/>
        <v>1.0119695969853386</v>
      </c>
      <c r="E786" s="23">
        <f t="shared" ca="1" si="70"/>
        <v>1.0088959722987638</v>
      </c>
      <c r="F786" s="23">
        <f t="shared" ca="1" si="70"/>
        <v>1.0014179730935409</v>
      </c>
      <c r="G786" s="23">
        <f t="shared" ca="1" si="70"/>
        <v>0.99055078818159314</v>
      </c>
      <c r="H786" s="23">
        <f t="shared" ca="1" si="70"/>
        <v>0.97713704313649141</v>
      </c>
      <c r="I786" s="23">
        <f t="shared" ca="1" si="70"/>
        <v>0.96185592128092756</v>
      </c>
      <c r="J786" s="23">
        <f t="shared" ca="1" si="70"/>
        <v>0.94524867054676409</v>
      </c>
      <c r="K786" s="23">
        <f t="shared" ca="1" si="70"/>
        <v>0.92773456962062129</v>
      </c>
      <c r="L786" s="23">
        <f t="shared" ca="1" si="70"/>
        <v>0.90963956272757529</v>
      </c>
      <c r="M786" s="24">
        <f ca="1">C786*'Balance y flujos'!D$12</f>
        <v>7643.3844078634575</v>
      </c>
      <c r="N786" s="24">
        <f ca="1">D786*'Balance y flujos'!E$12</f>
        <v>7662.4885834908191</v>
      </c>
      <c r="O786" s="24">
        <f ca="1">E786*'Balance y flujos'!F$12</f>
        <v>7639.2155383904765</v>
      </c>
      <c r="P786" s="24">
        <f ca="1">F786*'Balance y flujos'!G$12</f>
        <v>7582.5932014071604</v>
      </c>
      <c r="Q786" s="24">
        <f ca="1">G786*'Balance y flujos'!H$12</f>
        <v>-983050.47974503529</v>
      </c>
      <c r="R786" s="24">
        <f ca="1">H786*'Balance y flujos'!I$12</f>
        <v>24764.348591131013</v>
      </c>
      <c r="S786" s="24">
        <f ca="1">I786*'Balance y flujos'!J$12</f>
        <v>24377.06716407547</v>
      </c>
      <c r="T786" s="24">
        <f ca="1">J786*'Balance y flujos'!K$12</f>
        <v>23956.176615293261</v>
      </c>
      <c r="U786" s="24">
        <f ca="1">K786*'Balance y flujos'!L$12</f>
        <v>23512.303052580864</v>
      </c>
      <c r="V786" s="24">
        <f ca="1">L786*'Balance y flujos'!M$12</f>
        <v>932693.26986302668</v>
      </c>
      <c r="W786" s="18">
        <f t="shared" ca="1" si="68"/>
        <v>76780.367272223928</v>
      </c>
      <c r="X786" s="18">
        <f ca="1">'Metrics and Escenarios'!$N$13-W786</f>
        <v>-73872.320516417152</v>
      </c>
    </row>
    <row r="787" spans="1:24" x14ac:dyDescent="0.25">
      <c r="A787">
        <v>782</v>
      </c>
      <c r="B787" s="18">
        <f t="shared" ca="1" si="67"/>
        <v>219.90758674646349</v>
      </c>
      <c r="C787" s="23">
        <f t="shared" ca="1" si="69"/>
        <v>0.9719395675033945</v>
      </c>
      <c r="D787" s="23">
        <f t="shared" ca="1" si="70"/>
        <v>0.93816523792094297</v>
      </c>
      <c r="E787" s="23">
        <f t="shared" ca="1" si="70"/>
        <v>0.90056319954688113</v>
      </c>
      <c r="F787" s="23">
        <f t="shared" ca="1" si="70"/>
        <v>0.86067487559327815</v>
      </c>
      <c r="G787" s="23">
        <f t="shared" ca="1" si="70"/>
        <v>0.81970281693588787</v>
      </c>
      <c r="H787" s="23">
        <f t="shared" ca="1" si="70"/>
        <v>0.77855821806065506</v>
      </c>
      <c r="I787" s="23">
        <f t="shared" ca="1" si="70"/>
        <v>0.73790690523730429</v>
      </c>
      <c r="J787" s="23">
        <f t="shared" ca="1" si="70"/>
        <v>0.69822205464700526</v>
      </c>
      <c r="K787" s="23">
        <f t="shared" ca="1" si="70"/>
        <v>0.65982256416154295</v>
      </c>
      <c r="L787" s="23">
        <f t="shared" ca="1" si="70"/>
        <v>0.62291487255524181</v>
      </c>
      <c r="M787" s="24">
        <f ca="1">C787*'Balance y flujos'!D$12</f>
        <v>7359.3869440582248</v>
      </c>
      <c r="N787" s="24">
        <f ca="1">D787*'Balance y flujos'!E$12</f>
        <v>7103.6525666505004</v>
      </c>
      <c r="O787" s="24">
        <f ca="1">E787*'Balance y flujos'!F$12</f>
        <v>6818.9353275006697</v>
      </c>
      <c r="P787" s="24">
        <f ca="1">F787*'Balance y flujos'!G$12</f>
        <v>6516.9066619957175</v>
      </c>
      <c r="Q787" s="24">
        <f ca="1">G787*'Balance y flujos'!H$12</f>
        <v>-813496.14482307201</v>
      </c>
      <c r="R787" s="24">
        <f ca="1">H787*'Balance y flujos'!I$12</f>
        <v>19731.610060197727</v>
      </c>
      <c r="S787" s="24">
        <f ca="1">I787*'Balance y flujos'!J$12</f>
        <v>18701.352033940551</v>
      </c>
      <c r="T787" s="24">
        <f ca="1">J787*'Balance y flujos'!K$12</f>
        <v>17695.587816210616</v>
      </c>
      <c r="U787" s="24">
        <f ca="1">K787*'Balance y flujos'!L$12</f>
        <v>16722.399485276594</v>
      </c>
      <c r="V787" s="24">
        <f ca="1">L787*'Balance y flujos'!M$12</f>
        <v>638701.89153575455</v>
      </c>
      <c r="W787" s="18">
        <f t="shared" ca="1" si="68"/>
        <v>-74144.422391486936</v>
      </c>
      <c r="X787" s="18">
        <f ca="1">'Metrics and Escenarios'!$N$13-W787</f>
        <v>77052.469147293712</v>
      </c>
    </row>
    <row r="788" spans="1:24" x14ac:dyDescent="0.25">
      <c r="A788">
        <v>783</v>
      </c>
      <c r="B788" s="18">
        <f t="shared" ca="1" si="67"/>
        <v>226.95603669787303</v>
      </c>
      <c r="C788" s="23">
        <f t="shared" ca="1" si="69"/>
        <v>0.97125474213987739</v>
      </c>
      <c r="D788" s="23">
        <f t="shared" ca="1" si="70"/>
        <v>0.93684364751105964</v>
      </c>
      <c r="E788" s="23">
        <f t="shared" ca="1" si="70"/>
        <v>0.89866093906181987</v>
      </c>
      <c r="F788" s="23">
        <f t="shared" ca="1" si="70"/>
        <v>0.85825172357751434</v>
      </c>
      <c r="G788" s="23">
        <f t="shared" ca="1" si="70"/>
        <v>0.81681908424188021</v>
      </c>
      <c r="H788" s="23">
        <f t="shared" ca="1" si="70"/>
        <v>0.77527259334546628</v>
      </c>
      <c r="I788" s="23">
        <f t="shared" ca="1" si="70"/>
        <v>0.73427510218533343</v>
      </c>
      <c r="J788" s="23">
        <f t="shared" ca="1" si="70"/>
        <v>0.69429602744630969</v>
      </c>
      <c r="K788" s="23">
        <f t="shared" ca="1" si="70"/>
        <v>0.65565015851176756</v>
      </c>
      <c r="L788" s="23">
        <f t="shared" ca="1" si="70"/>
        <v>0.6185397253683661</v>
      </c>
      <c r="M788" s="24">
        <f ca="1">C788*'Balance y flujos'!D$12</f>
        <v>7354.2015446694813</v>
      </c>
      <c r="N788" s="24">
        <f ca="1">D788*'Balance y flujos'!E$12</f>
        <v>7093.6456736984301</v>
      </c>
      <c r="O788" s="24">
        <f ca="1">E788*'Balance y flujos'!F$12</f>
        <v>6804.5316840581891</v>
      </c>
      <c r="P788" s="24">
        <f ca="1">F788*'Balance y flujos'!G$12</f>
        <v>6498.5589026241269</v>
      </c>
      <c r="Q788" s="24">
        <f ca="1">G788*'Balance y flujos'!H$12</f>
        <v>-810634.247339244</v>
      </c>
      <c r="R788" s="24">
        <f ca="1">H788*'Balance y flujos'!I$12</f>
        <v>19648.339902385069</v>
      </c>
      <c r="S788" s="24">
        <f ca="1">I788*'Balance y flujos'!J$12</f>
        <v>18609.308407690703</v>
      </c>
      <c r="T788" s="24">
        <f ca="1">J788*'Balance y flujos'!K$12</f>
        <v>17596.087437160197</v>
      </c>
      <c r="U788" s="24">
        <f ca="1">K788*'Balance y flujos'!L$12</f>
        <v>16616.654944425933</v>
      </c>
      <c r="V788" s="24">
        <f ca="1">L788*'Balance y flujos'!M$12</f>
        <v>634215.86157062952</v>
      </c>
      <c r="W788" s="18">
        <f t="shared" ca="1" si="68"/>
        <v>-76197.057271902333</v>
      </c>
      <c r="X788" s="18">
        <f ca="1">'Metrics and Escenarios'!$N$13-W788</f>
        <v>79105.104027709109</v>
      </c>
    </row>
    <row r="789" spans="1:24" x14ac:dyDescent="0.25">
      <c r="A789">
        <v>784</v>
      </c>
      <c r="B789" s="18">
        <f t="shared" ca="1" si="67"/>
        <v>-20.454300225849771</v>
      </c>
      <c r="C789" s="23">
        <f t="shared" ca="1" si="69"/>
        <v>0.995584316816023</v>
      </c>
      <c r="D789" s="23">
        <f t="shared" ca="1" si="70"/>
        <v>0.98436668078947109</v>
      </c>
      <c r="E789" s="23">
        <f t="shared" ca="1" si="70"/>
        <v>0.96790013049066226</v>
      </c>
      <c r="F789" s="23">
        <f t="shared" ca="1" si="70"/>
        <v>0.94753282044781661</v>
      </c>
      <c r="G789" s="23">
        <f t="shared" ca="1" si="70"/>
        <v>0.92437959066019182</v>
      </c>
      <c r="H789" s="23">
        <f t="shared" ca="1" si="70"/>
        <v>0.89933976800838511</v>
      </c>
      <c r="I789" s="23">
        <f t="shared" ca="1" si="70"/>
        <v>0.87311824452534548</v>
      </c>
      <c r="J789" s="23">
        <f t="shared" ca="1" si="70"/>
        <v>0.84626004283662815</v>
      </c>
      <c r="K789" s="23">
        <f t="shared" ca="1" si="70"/>
        <v>0.8191741142511989</v>
      </c>
      <c r="L789" s="23">
        <f t="shared" ca="1" si="70"/>
        <v>0.79216662537436389</v>
      </c>
      <c r="M789" s="24">
        <f ca="1">C789*'Balance y flujos'!D$12</f>
        <v>7538.4215931299432</v>
      </c>
      <c r="N789" s="24">
        <f ca="1">D789*'Balance y flujos'!E$12</f>
        <v>7453.4832627262731</v>
      </c>
      <c r="O789" s="24">
        <f ca="1">E789*'Balance y flujos'!F$12</f>
        <v>7328.800906606114</v>
      </c>
      <c r="P789" s="24">
        <f ca="1">F789*'Balance y flujos'!G$12</f>
        <v>7174.5825574139653</v>
      </c>
      <c r="Q789" s="24">
        <f ca="1">G789*'Balance y flujos'!H$12</f>
        <v>-917380.32103653322</v>
      </c>
      <c r="R789" s="24">
        <f ca="1">H789*'Balance y flujos'!I$12</f>
        <v>22792.671379377374</v>
      </c>
      <c r="S789" s="24">
        <f ca="1">I789*'Balance y flujos'!J$12</f>
        <v>22128.118794163576</v>
      </c>
      <c r="T789" s="24">
        <f ca="1">J789*'Balance y flujos'!K$12</f>
        <v>21447.430375049586</v>
      </c>
      <c r="U789" s="24">
        <f ca="1">K789*'Balance y flujos'!L$12</f>
        <v>20760.970495019887</v>
      </c>
      <c r="V789" s="24">
        <f ca="1">L789*'Balance y flujos'!M$12</f>
        <v>812243.12394825974</v>
      </c>
      <c r="W789" s="18">
        <f t="shared" ca="1" si="68"/>
        <v>11487.282275213278</v>
      </c>
      <c r="X789" s="18">
        <f ca="1">'Metrics and Escenarios'!$N$13-W789</f>
        <v>-8579.2355194065021</v>
      </c>
    </row>
    <row r="790" spans="1:24" x14ac:dyDescent="0.25">
      <c r="A790">
        <v>785</v>
      </c>
      <c r="B790" s="18">
        <f t="shared" ca="1" si="67"/>
        <v>-72.276370589673036</v>
      </c>
      <c r="C790" s="23">
        <f t="shared" ca="1" si="69"/>
        <v>1.0007570323330965</v>
      </c>
      <c r="D790" s="23">
        <f t="shared" ca="1" si="70"/>
        <v>0.99462211866691652</v>
      </c>
      <c r="E790" s="23">
        <f t="shared" ca="1" si="70"/>
        <v>0.98306528510027491</v>
      </c>
      <c r="F790" s="23">
        <f t="shared" ca="1" si="70"/>
        <v>0.96737904934989982</v>
      </c>
      <c r="G790" s="23">
        <f t="shared" ca="1" si="70"/>
        <v>0.94864422611241983</v>
      </c>
      <c r="H790" s="23">
        <f t="shared" ca="1" si="70"/>
        <v>0.92774243449909299</v>
      </c>
      <c r="I790" s="23">
        <f t="shared" ca="1" si="70"/>
        <v>0.9053724826974654</v>
      </c>
      <c r="J790" s="23">
        <f t="shared" ca="1" si="70"/>
        <v>0.88208140521110201</v>
      </c>
      <c r="K790" s="23">
        <f t="shared" ca="1" si="70"/>
        <v>0.85828526275057571</v>
      </c>
      <c r="L790" s="23">
        <f t="shared" ca="1" si="70"/>
        <v>0.83430064718008545</v>
      </c>
      <c r="M790" s="24">
        <f ca="1">C790*'Balance y flujos'!D$12</f>
        <v>7577.5886528057445</v>
      </c>
      <c r="N790" s="24">
        <f ca="1">D790*'Balance y flujos'!E$12</f>
        <v>7531.135966808215</v>
      </c>
      <c r="O790" s="24">
        <f ca="1">E790*'Balance y flujos'!F$12</f>
        <v>7443.629281301558</v>
      </c>
      <c r="P790" s="24">
        <f ca="1">F790*'Balance y flujos'!G$12</f>
        <v>7324.8553549768367</v>
      </c>
      <c r="Q790" s="24">
        <f ca="1">G790*'Balance y flujos'!H$12</f>
        <v>-941461.22815078625</v>
      </c>
      <c r="R790" s="24">
        <f ca="1">H790*'Balance y flujos'!I$12</f>
        <v>23512.502378349414</v>
      </c>
      <c r="S790" s="24">
        <f ca="1">I790*'Balance y flujos'!J$12</f>
        <v>22945.563187707226</v>
      </c>
      <c r="T790" s="24">
        <f ca="1">J790*'Balance y flujos'!K$12</f>
        <v>22355.279188152846</v>
      </c>
      <c r="U790" s="24">
        <f ca="1">K790*'Balance y flujos'!L$12</f>
        <v>21752.194931798058</v>
      </c>
      <c r="V790" s="24">
        <f ca="1">L790*'Balance y flujos'!M$12</f>
        <v>855444.98123404256</v>
      </c>
      <c r="W790" s="18">
        <f t="shared" ca="1" si="68"/>
        <v>34426.502025156165</v>
      </c>
      <c r="X790" s="18">
        <f ca="1">'Metrics and Escenarios'!$N$13-W790</f>
        <v>-31518.45526934939</v>
      </c>
    </row>
    <row r="791" spans="1:24" x14ac:dyDescent="0.25">
      <c r="A791">
        <v>786</v>
      </c>
      <c r="B791" s="18">
        <f t="shared" ca="1" si="67"/>
        <v>-213.8972454424937</v>
      </c>
      <c r="C791" s="23">
        <f t="shared" ca="1" si="69"/>
        <v>1.0150306746974962</v>
      </c>
      <c r="D791" s="23">
        <f t="shared" ca="1" si="70"/>
        <v>1.023196735480995</v>
      </c>
      <c r="E791" s="23">
        <f t="shared" ca="1" si="70"/>
        <v>1.0257320118016038</v>
      </c>
      <c r="F791" s="23">
        <f t="shared" ca="1" si="70"/>
        <v>1.0237613823933156</v>
      </c>
      <c r="G791" s="23">
        <f t="shared" ca="1" si="70"/>
        <v>1.018253590115499</v>
      </c>
      <c r="H791" s="23">
        <f t="shared" ca="1" si="70"/>
        <v>1.0100212711346408</v>
      </c>
      <c r="I791" s="23">
        <f t="shared" ca="1" si="70"/>
        <v>0.99972581312489239</v>
      </c>
      <c r="J791" s="23">
        <f t="shared" ca="1" si="70"/>
        <v>0.98789957494357328</v>
      </c>
      <c r="K791" s="23">
        <f t="shared" ca="1" si="70"/>
        <v>0.97495888966867295</v>
      </c>
      <c r="L791" s="23">
        <f t="shared" ca="1" si="70"/>
        <v>0.96123094788406949</v>
      </c>
      <c r="M791" s="24">
        <f ca="1">C791*'Balance y flujos'!D$12</f>
        <v>7685.6666247012063</v>
      </c>
      <c r="N791" s="24">
        <f ca="1">D791*'Balance y flujos'!E$12</f>
        <v>7747.4988652270631</v>
      </c>
      <c r="O791" s="24">
        <f ca="1">E791*'Balance y flujos'!F$12</f>
        <v>7766.6956137465158</v>
      </c>
      <c r="P791" s="24">
        <f ca="1">F791*'Balance y flujos'!G$12</f>
        <v>7751.7742906274398</v>
      </c>
      <c r="Q791" s="24">
        <f ca="1">G791*'Balance y flujos'!H$12</f>
        <v>-1010543.5200377005</v>
      </c>
      <c r="R791" s="24">
        <f ca="1">H791*'Balance y flujos'!I$12</f>
        <v>25597.759309736477</v>
      </c>
      <c r="S791" s="24">
        <f ca="1">I791*'Balance y flujos'!J$12</f>
        <v>25336.833462282808</v>
      </c>
      <c r="T791" s="24">
        <f ca="1">J791*'Balance y flujos'!K$12</f>
        <v>25037.111855266605</v>
      </c>
      <c r="U791" s="24">
        <f ca="1">K791*'Balance y flujos'!L$12</f>
        <v>24709.145943620184</v>
      </c>
      <c r="V791" s="24">
        <f ca="1">L791*'Balance y flujos'!M$12</f>
        <v>985592.17585837247</v>
      </c>
      <c r="W791" s="18">
        <f t="shared" ca="1" si="68"/>
        <v>106681.1417858802</v>
      </c>
      <c r="X791" s="18">
        <f ca="1">'Metrics and Escenarios'!$N$13-W791</f>
        <v>-103773.09503007343</v>
      </c>
    </row>
    <row r="792" spans="1:24" x14ac:dyDescent="0.25">
      <c r="A792">
        <v>787</v>
      </c>
      <c r="B792" s="18">
        <f t="shared" ca="1" si="67"/>
        <v>-354.86796118127887</v>
      </c>
      <c r="C792" s="23">
        <f t="shared" ca="1" si="69"/>
        <v>1.0294409675909704</v>
      </c>
      <c r="D792" s="23">
        <f t="shared" ca="1" si="70"/>
        <v>1.0524554142566827</v>
      </c>
      <c r="E792" s="23">
        <f t="shared" ca="1" si="70"/>
        <v>1.0700418183474871</v>
      </c>
      <c r="F792" s="23">
        <f t="shared" ca="1" si="70"/>
        <v>1.0831481566628809</v>
      </c>
      <c r="G792" s="23">
        <f t="shared" ca="1" si="70"/>
        <v>1.0926154868409768</v>
      </c>
      <c r="H792" s="23">
        <f t="shared" ca="1" si="70"/>
        <v>1.0991683194439299</v>
      </c>
      <c r="I792" s="23">
        <f t="shared" ca="1" si="70"/>
        <v>1.1034098806489148</v>
      </c>
      <c r="J792" s="23">
        <f t="shared" ca="1" si="70"/>
        <v>1.1058368087965884</v>
      </c>
      <c r="K792" s="23">
        <f t="shared" ca="1" si="70"/>
        <v>1.1068450498003635</v>
      </c>
      <c r="L792" s="23">
        <f t="shared" ca="1" si="70"/>
        <v>1.1067525948928052</v>
      </c>
      <c r="M792" s="24">
        <f ca="1">C792*'Balance y flujos'!D$12</f>
        <v>7794.7792947951921</v>
      </c>
      <c r="N792" s="24">
        <f ca="1">D792*'Balance y flujos'!E$12</f>
        <v>7969.0413826649465</v>
      </c>
      <c r="O792" s="24">
        <f ca="1">E792*'Balance y flujos'!F$12</f>
        <v>8102.203111013192</v>
      </c>
      <c r="P792" s="24">
        <f ca="1">F792*'Balance y flujos'!G$12</f>
        <v>8201.4424241429988</v>
      </c>
      <c r="Q792" s="24">
        <f ca="1">G792*'Balance y flujos'!H$12</f>
        <v>-1084342.3591511678</v>
      </c>
      <c r="R792" s="24">
        <f ca="1">H792*'Balance y flujos'!I$12</f>
        <v>27857.082703224132</v>
      </c>
      <c r="S792" s="24">
        <f ca="1">I792*'Balance y flujos'!J$12</f>
        <v>27964.579907417414</v>
      </c>
      <c r="T792" s="24">
        <f ca="1">J792*'Balance y flujos'!K$12</f>
        <v>28026.087446279824</v>
      </c>
      <c r="U792" s="24">
        <f ca="1">K792*'Balance y flujos'!L$12</f>
        <v>28051.640086880994</v>
      </c>
      <c r="V792" s="24">
        <f ca="1">L792*'Balance y flujos'!M$12</f>
        <v>1134801.8918226277</v>
      </c>
      <c r="W792" s="18">
        <f t="shared" ca="1" si="68"/>
        <v>194426.38902787864</v>
      </c>
      <c r="X792" s="18">
        <f ca="1">'Metrics and Escenarios'!$N$13-W792</f>
        <v>-191518.34227207187</v>
      </c>
    </row>
    <row r="793" spans="1:24" x14ac:dyDescent="0.25">
      <c r="A793">
        <v>788</v>
      </c>
      <c r="B793" s="18">
        <f t="shared" ca="1" si="67"/>
        <v>46.204674780698056</v>
      </c>
      <c r="C793" s="23">
        <f t="shared" ca="1" si="69"/>
        <v>0.98896992373211268</v>
      </c>
      <c r="D793" s="23">
        <f t="shared" ca="1" si="70"/>
        <v>0.9713303976075337</v>
      </c>
      <c r="E793" s="23">
        <f t="shared" ca="1" si="70"/>
        <v>0.94873661300572754</v>
      </c>
      <c r="F793" s="23">
        <f t="shared" ca="1" si="70"/>
        <v>0.92260204284660008</v>
      </c>
      <c r="G793" s="23">
        <f t="shared" ca="1" si="70"/>
        <v>0.89407826150994529</v>
      </c>
      <c r="H793" s="23">
        <f t="shared" ca="1" si="70"/>
        <v>0.86408013902940206</v>
      </c>
      <c r="I793" s="23">
        <f t="shared" ca="1" si="70"/>
        <v>0.83331332371233413</v>
      </c>
      <c r="J793" s="23">
        <f t="shared" ca="1" si="70"/>
        <v>0.80231356608470139</v>
      </c>
      <c r="K793" s="23">
        <f t="shared" ca="1" si="70"/>
        <v>0.77147446814104492</v>
      </c>
      <c r="L793" s="23">
        <f t="shared" ca="1" si="70"/>
        <v>0.74108311148413375</v>
      </c>
      <c r="M793" s="24">
        <f ca="1">C793*'Balance y flujos'!D$12</f>
        <v>7488.3383577806126</v>
      </c>
      <c r="N793" s="24">
        <f ca="1">D793*'Balance y flujos'!E$12</f>
        <v>7354.7743970149686</v>
      </c>
      <c r="O793" s="24">
        <f ca="1">E793*'Balance y flujos'!F$12</f>
        <v>7183.6975019334077</v>
      </c>
      <c r="P793" s="24">
        <f ca="1">F793*'Balance y flujos'!G$12</f>
        <v>6985.8102866699091</v>
      </c>
      <c r="Q793" s="24">
        <f ca="1">G793*'Balance y flujos'!H$12</f>
        <v>-887308.42920275347</v>
      </c>
      <c r="R793" s="24">
        <f ca="1">H793*'Balance y flujos'!I$12</f>
        <v>21899.059015213312</v>
      </c>
      <c r="S793" s="24">
        <f ca="1">I793*'Balance y flujos'!J$12</f>
        <v>21119.311542837127</v>
      </c>
      <c r="T793" s="24">
        <f ca="1">J793*'Balance y flujos'!K$12</f>
        <v>20333.660431231448</v>
      </c>
      <c r="U793" s="24">
        <f ca="1">K793*'Balance y flujos'!L$12</f>
        <v>19552.081043696082</v>
      </c>
      <c r="V793" s="24">
        <f ca="1">L793*'Balance y flujos'!M$12</f>
        <v>759864.9605980349</v>
      </c>
      <c r="W793" s="18">
        <f t="shared" ca="1" si="68"/>
        <v>-15526.736028341693</v>
      </c>
      <c r="X793" s="18">
        <f ca="1">'Metrics and Escenarios'!$N$13-W793</f>
        <v>18434.782784148469</v>
      </c>
    </row>
    <row r="794" spans="1:24" x14ac:dyDescent="0.25">
      <c r="A794">
        <v>789</v>
      </c>
      <c r="B794" s="18">
        <f t="shared" ca="1" si="67"/>
        <v>176.03804847550433</v>
      </c>
      <c r="C794" s="23">
        <f t="shared" ca="1" si="69"/>
        <v>0.97621278786566601</v>
      </c>
      <c r="D794" s="23">
        <f t="shared" ca="1" si="70"/>
        <v>0.94643282958820452</v>
      </c>
      <c r="E794" s="23">
        <f t="shared" ca="1" si="70"/>
        <v>0.91249372284859998</v>
      </c>
      <c r="F794" s="23">
        <f t="shared" ca="1" si="70"/>
        <v>0.87591112987111408</v>
      </c>
      <c r="G794" s="23">
        <f t="shared" ca="1" si="70"/>
        <v>0.83788145221146848</v>
      </c>
      <c r="H794" s="23">
        <f t="shared" ca="1" si="70"/>
        <v>0.79932329926325152</v>
      </c>
      <c r="I794" s="23">
        <f t="shared" ca="1" si="70"/>
        <v>0.76091857043689126</v>
      </c>
      <c r="J794" s="23">
        <f t="shared" ca="1" si="70"/>
        <v>0.72316167400128439</v>
      </c>
      <c r="K794" s="23">
        <f t="shared" ca="1" si="70"/>
        <v>0.68639519038910046</v>
      </c>
      <c r="L794" s="23">
        <f t="shared" ca="1" si="70"/>
        <v>0.65085013384494261</v>
      </c>
      <c r="M794" s="24">
        <f ca="1">C794*'Balance y flujos'!D$12</f>
        <v>7391.7431554880832</v>
      </c>
      <c r="N794" s="24">
        <f ca="1">D794*'Balance y flujos'!E$12</f>
        <v>7166.2535844598069</v>
      </c>
      <c r="O794" s="24">
        <f ca="1">E794*'Balance y flujos'!F$12</f>
        <v>6909.2715380615655</v>
      </c>
      <c r="P794" s="24">
        <f ca="1">F794*'Balance y flujos'!G$12</f>
        <v>6632.2733931770417</v>
      </c>
      <c r="Q794" s="24">
        <f ca="1">G794*'Balance y flujos'!H$12</f>
        <v>-831537.13408075098</v>
      </c>
      <c r="R794" s="24">
        <f ca="1">H794*'Balance y flujos'!I$12</f>
        <v>20257.87575960629</v>
      </c>
      <c r="S794" s="24">
        <f ca="1">I794*'Balance y flujos'!J$12</f>
        <v>19284.55466930044</v>
      </c>
      <c r="T794" s="24">
        <f ca="1">J794*'Balance y flujos'!K$12</f>
        <v>18327.652102134136</v>
      </c>
      <c r="U794" s="24">
        <f ca="1">K794*'Balance y flujos'!L$12</f>
        <v>17395.850342045665</v>
      </c>
      <c r="V794" s="24">
        <f ca="1">L794*'Balance y flujos'!M$12</f>
        <v>667345.13800872292</v>
      </c>
      <c r="W794" s="18">
        <f t="shared" ca="1" si="68"/>
        <v>-60826.521527755074</v>
      </c>
      <c r="X794" s="18">
        <f ca="1">'Metrics and Escenarios'!$N$13-W794</f>
        <v>63734.56828356185</v>
      </c>
    </row>
    <row r="795" spans="1:24" x14ac:dyDescent="0.25">
      <c r="A795">
        <v>790</v>
      </c>
      <c r="B795" s="18">
        <f t="shared" ca="1" si="67"/>
        <v>-4.2218194044843056</v>
      </c>
      <c r="C795" s="23">
        <f t="shared" ca="1" si="69"/>
        <v>0.99396954742337362</v>
      </c>
      <c r="D795" s="23">
        <f t="shared" ca="1" si="70"/>
        <v>0.98117612001002152</v>
      </c>
      <c r="E795" s="23">
        <f t="shared" ca="1" si="70"/>
        <v>0.9631981623822069</v>
      </c>
      <c r="F795" s="23">
        <f t="shared" ca="1" si="70"/>
        <v>0.94140042744854191</v>
      </c>
      <c r="G795" s="23">
        <f t="shared" ca="1" si="70"/>
        <v>0.916907467463562</v>
      </c>
      <c r="H795" s="23">
        <f t="shared" ca="1" si="70"/>
        <v>0.89062317516740863</v>
      </c>
      <c r="I795" s="23">
        <f t="shared" ca="1" si="70"/>
        <v>0.86325338395891449</v>
      </c>
      <c r="J795" s="23">
        <f t="shared" ca="1" si="70"/>
        <v>0.83534156990212916</v>
      </c>
      <c r="K795" s="23">
        <f t="shared" ca="1" si="70"/>
        <v>0.80729360284398455</v>
      </c>
      <c r="L795" s="23">
        <f t="shared" ca="1" si="70"/>
        <v>0.77941159875406052</v>
      </c>
      <c r="M795" s="24">
        <f ca="1">C795*'Balance y flujos'!D$12</f>
        <v>7526.1947909878572</v>
      </c>
      <c r="N795" s="24">
        <f ca="1">D795*'Balance y flujos'!E$12</f>
        <v>7429.3247943095384</v>
      </c>
      <c r="O795" s="24">
        <f ca="1">E795*'Balance y flujos'!F$12</f>
        <v>7293.1982787620491</v>
      </c>
      <c r="P795" s="24">
        <f ca="1">F795*'Balance y flujos'!G$12</f>
        <v>7128.1489575445594</v>
      </c>
      <c r="Q795" s="24">
        <f ca="1">G795*'Balance y flujos'!H$12</f>
        <v>-909964.77568459278</v>
      </c>
      <c r="R795" s="24">
        <f ca="1">H795*'Balance y flujos'!I$12</f>
        <v>22571.75994719176</v>
      </c>
      <c r="S795" s="24">
        <f ca="1">I795*'Balance y flujos'!J$12</f>
        <v>21878.105914613094</v>
      </c>
      <c r="T795" s="24">
        <f ca="1">J795*'Balance y flujos'!K$12</f>
        <v>21170.714972914335</v>
      </c>
      <c r="U795" s="24">
        <f ca="1">K795*'Balance y flujos'!L$12</f>
        <v>20459.873399176733</v>
      </c>
      <c r="V795" s="24">
        <f ca="1">L795*'Balance y flujos'!M$12</f>
        <v>799164.83670885186</v>
      </c>
      <c r="W795" s="18">
        <f t="shared" ca="1" si="68"/>
        <v>4657.3820797590306</v>
      </c>
      <c r="X795" s="18">
        <f ca="1">'Metrics and Escenarios'!$N$13-W795</f>
        <v>-1749.3353239522548</v>
      </c>
    </row>
    <row r="796" spans="1:24" x14ac:dyDescent="0.25">
      <c r="A796">
        <v>791</v>
      </c>
      <c r="B796" s="18">
        <f t="shared" ca="1" si="67"/>
        <v>6.4491861455375696</v>
      </c>
      <c r="C796" s="23">
        <f t="shared" ca="1" si="69"/>
        <v>0.99290944768476752</v>
      </c>
      <c r="D796" s="23">
        <f t="shared" ca="1" si="70"/>
        <v>0.97908432579433269</v>
      </c>
      <c r="E796" s="23">
        <f t="shared" ca="1" si="70"/>
        <v>0.96011960482612946</v>
      </c>
      <c r="F796" s="23">
        <f t="shared" ca="1" si="70"/>
        <v>0.93739071539385077</v>
      </c>
      <c r="G796" s="23">
        <f t="shared" ca="1" si="70"/>
        <v>0.9120283330189275</v>
      </c>
      <c r="H796" s="23">
        <f t="shared" ca="1" si="70"/>
        <v>0.88493908416774747</v>
      </c>
      <c r="I796" s="23">
        <f t="shared" ca="1" si="70"/>
        <v>0.85682916019832156</v>
      </c>
      <c r="J796" s="23">
        <f t="shared" ca="1" si="70"/>
        <v>0.82824077445400002</v>
      </c>
      <c r="K796" s="23">
        <f t="shared" ca="1" si="70"/>
        <v>0.79957754323834429</v>
      </c>
      <c r="L796" s="23">
        <f t="shared" ca="1" si="70"/>
        <v>0.77113871177235493</v>
      </c>
      <c r="M796" s="24">
        <f ca="1">C796*'Balance y flujos'!D$12</f>
        <v>7518.1678678780827</v>
      </c>
      <c r="N796" s="24">
        <f ca="1">D796*'Balance y flujos'!E$12</f>
        <v>7413.4860286544472</v>
      </c>
      <c r="O796" s="24">
        <f ca="1">E796*'Balance y flujos'!F$12</f>
        <v>7269.8878826816372</v>
      </c>
      <c r="P796" s="24">
        <f ca="1">F796*'Balance y flujos'!G$12</f>
        <v>7097.7879932095793</v>
      </c>
      <c r="Q796" s="24">
        <f ca="1">G796*'Balance y flujos'!H$12</f>
        <v>-905122.58534587873</v>
      </c>
      <c r="R796" s="24">
        <f ca="1">H796*'Balance y flujos'!I$12</f>
        <v>22427.703581784215</v>
      </c>
      <c r="S796" s="24">
        <f ca="1">I796*'Balance y flujos'!J$12</f>
        <v>21715.291785569243</v>
      </c>
      <c r="T796" s="24">
        <f ca="1">J796*'Balance y flujos'!K$12</f>
        <v>20990.7539582471</v>
      </c>
      <c r="U796" s="24">
        <f ca="1">K796*'Balance y flujos'!L$12</f>
        <v>20264.319263586225</v>
      </c>
      <c r="V796" s="24">
        <f ca="1">L796*'Balance y flujos'!M$12</f>
        <v>790682.28347970522</v>
      </c>
      <c r="W796" s="18">
        <f t="shared" ca="1" si="68"/>
        <v>257.09649543708656</v>
      </c>
      <c r="X796" s="18">
        <f ca="1">'Metrics and Escenarios'!$N$13-W796</f>
        <v>2650.9502603696892</v>
      </c>
    </row>
    <row r="797" spans="1:24" x14ac:dyDescent="0.25">
      <c r="A797">
        <v>792</v>
      </c>
      <c r="B797" s="18">
        <f t="shared" ca="1" si="67"/>
        <v>57.011852775722168</v>
      </c>
      <c r="C797" s="23">
        <f t="shared" ca="1" si="69"/>
        <v>0.98790170365855556</v>
      </c>
      <c r="D797" s="23">
        <f t="shared" ca="1" si="70"/>
        <v>0.96923319680645992</v>
      </c>
      <c r="E797" s="23">
        <f t="shared" ca="1" si="70"/>
        <v>0.94566564433739031</v>
      </c>
      <c r="F797" s="23">
        <f t="shared" ca="1" si="70"/>
        <v>0.91862236107164374</v>
      </c>
      <c r="G797" s="23">
        <f t="shared" ca="1" si="70"/>
        <v>0.88926005956842835</v>
      </c>
      <c r="H797" s="23">
        <f t="shared" ca="1" si="70"/>
        <v>0.85849530476853131</v>
      </c>
      <c r="I797" s="23">
        <f t="shared" ca="1" si="70"/>
        <v>0.82703307299872841</v>
      </c>
      <c r="J797" s="23">
        <f t="shared" ca="1" si="70"/>
        <v>0.79540686945369665</v>
      </c>
      <c r="K797" s="23">
        <f t="shared" ca="1" si="70"/>
        <v>0.76400712670439008</v>
      </c>
      <c r="L797" s="23">
        <f t="shared" ca="1" si="70"/>
        <v>0.73311721634386029</v>
      </c>
      <c r="M797" s="24">
        <f ca="1">C797*'Balance y flujos'!D$12</f>
        <v>7480.2499486597553</v>
      </c>
      <c r="N797" s="24">
        <f ca="1">D797*'Balance y flujos'!E$12</f>
        <v>7338.8946934711194</v>
      </c>
      <c r="O797" s="24">
        <f ca="1">E797*'Balance y flujos'!F$12</f>
        <v>7160.4445678220554</v>
      </c>
      <c r="P797" s="24">
        <f ca="1">F797*'Balance y flujos'!G$12</f>
        <v>6955.6767073041137</v>
      </c>
      <c r="Q797" s="24">
        <f ca="1">G797*'Balance y flujos'!H$12</f>
        <v>-882526.70999498654</v>
      </c>
      <c r="R797" s="24">
        <f ca="1">H797*'Balance y flujos'!I$12</f>
        <v>21757.518190994888</v>
      </c>
      <c r="S797" s="24">
        <f ca="1">I797*'Balance y flujos'!J$12</f>
        <v>20960.146235366836</v>
      </c>
      <c r="T797" s="24">
        <f ca="1">J797*'Balance y flujos'!K$12</f>
        <v>20158.618614748499</v>
      </c>
      <c r="U797" s="24">
        <f ca="1">K797*'Balance y flujos'!L$12</f>
        <v>19362.830367257968</v>
      </c>
      <c r="V797" s="24">
        <f ca="1">L797*'Balance y flujos'!M$12</f>
        <v>751697.17954474664</v>
      </c>
      <c r="W797" s="18">
        <f t="shared" ca="1" si="68"/>
        <v>-19655.151124614757</v>
      </c>
      <c r="X797" s="18">
        <f ca="1">'Metrics and Escenarios'!$N$13-W797</f>
        <v>22563.197880421532</v>
      </c>
    </row>
    <row r="798" spans="1:24" x14ac:dyDescent="0.25">
      <c r="A798">
        <v>793</v>
      </c>
      <c r="B798" s="18">
        <f t="shared" ca="1" si="67"/>
        <v>-155.96106754475014</v>
      </c>
      <c r="C798" s="23">
        <f t="shared" ca="1" si="69"/>
        <v>1.0091669773358096</v>
      </c>
      <c r="D798" s="23">
        <f t="shared" ca="1" si="70"/>
        <v>1.0114091385810748</v>
      </c>
      <c r="E798" s="23">
        <f t="shared" ca="1" si="70"/>
        <v>1.0080579541439718</v>
      </c>
      <c r="F798" s="23">
        <f t="shared" ca="1" si="70"/>
        <v>1.0003090510435821</v>
      </c>
      <c r="G798" s="23">
        <f t="shared" ca="1" si="70"/>
        <v>0.98917986770611566</v>
      </c>
      <c r="H798" s="23">
        <f t="shared" ca="1" si="70"/>
        <v>0.97551444076609983</v>
      </c>
      <c r="I798" s="23">
        <f t="shared" ca="1" si="70"/>
        <v>0.95999274772720167</v>
      </c>
      <c r="J798" s="23">
        <f t="shared" ca="1" si="70"/>
        <v>0.94315638390007517</v>
      </c>
      <c r="K798" s="23">
        <f t="shared" ca="1" si="70"/>
        <v>0.92542467990095134</v>
      </c>
      <c r="L798" s="23">
        <f t="shared" ca="1" si="70"/>
        <v>0.90712342612205155</v>
      </c>
      <c r="M798" s="24">
        <f ca="1">C798*'Balance y flujos'!D$12</f>
        <v>7641.2675496451802</v>
      </c>
      <c r="N798" s="24">
        <f ca="1">D798*'Balance y flujos'!E$12</f>
        <v>7658.2448728724503</v>
      </c>
      <c r="O798" s="24">
        <f ca="1">E798*'Balance y flujos'!F$12</f>
        <v>7632.8701851674341</v>
      </c>
      <c r="P798" s="24">
        <f ca="1">F798*'Balance y flujos'!G$12</f>
        <v>7574.1966027612107</v>
      </c>
      <c r="Q798" s="24">
        <f ca="1">G798*'Balance y flujos'!H$12</f>
        <v>-981689.93968268833</v>
      </c>
      <c r="R798" s="24">
        <f ca="1">H798*'Balance y flujos'!I$12</f>
        <v>24723.225709742554</v>
      </c>
      <c r="S798" s="24">
        <f ca="1">I798*'Balance y flujos'!J$12</f>
        <v>24329.847298966128</v>
      </c>
      <c r="T798" s="24">
        <f ca="1">J798*'Balance y flujos'!K$12</f>
        <v>23903.150157812073</v>
      </c>
      <c r="U798" s="24">
        <f ca="1">K798*'Balance y flujos'!L$12</f>
        <v>23453.761710169609</v>
      </c>
      <c r="V798" s="24">
        <f ca="1">L798*'Balance y flujos'!M$12</f>
        <v>930113.36483889702</v>
      </c>
      <c r="W798" s="18">
        <f t="shared" ca="1" si="68"/>
        <v>75339.989243345219</v>
      </c>
      <c r="X798" s="18">
        <f ca="1">'Metrics and Escenarios'!$N$13-W798</f>
        <v>-72431.942487538443</v>
      </c>
    </row>
    <row r="799" spans="1:24" x14ac:dyDescent="0.25">
      <c r="A799">
        <v>794</v>
      </c>
      <c r="B799" s="18">
        <f t="shared" ca="1" si="67"/>
        <v>5.2348380019977565</v>
      </c>
      <c r="C799" s="23">
        <f t="shared" ca="1" si="69"/>
        <v>0.99303002878044078</v>
      </c>
      <c r="D799" s="23">
        <f t="shared" ca="1" si="70"/>
        <v>0.97932214451931587</v>
      </c>
      <c r="E799" s="23">
        <f t="shared" ca="1" si="70"/>
        <v>0.9604694443842221</v>
      </c>
      <c r="F799" s="23">
        <f t="shared" ca="1" si="70"/>
        <v>0.93784615346697575</v>
      </c>
      <c r="G799" s="23">
        <f t="shared" ca="1" si="70"/>
        <v>0.9125822611238299</v>
      </c>
      <c r="H799" s="23">
        <f t="shared" ca="1" si="70"/>
        <v>0.88558409359941748</v>
      </c>
      <c r="I799" s="23">
        <f t="shared" ca="1" si="70"/>
        <v>0.85755781207742832</v>
      </c>
      <c r="J799" s="23">
        <f t="shared" ca="1" si="70"/>
        <v>0.82904578353268987</v>
      </c>
      <c r="K799" s="23">
        <f t="shared" ca="1" si="70"/>
        <v>0.80045188989859584</v>
      </c>
      <c r="L799" s="23">
        <f t="shared" ca="1" si="70"/>
        <v>0.77207571144216736</v>
      </c>
      <c r="M799" s="24">
        <f ca="1">C799*'Balance y flujos'!D$12</f>
        <v>7519.0808906326529</v>
      </c>
      <c r="N799" s="24">
        <f ca="1">D799*'Balance y flujos'!E$12</f>
        <v>7415.2867579160302</v>
      </c>
      <c r="O799" s="24">
        <f ca="1">E799*'Balance y flujos'!F$12</f>
        <v>7272.5368176179481</v>
      </c>
      <c r="P799" s="24">
        <f ca="1">F799*'Balance y flujos'!G$12</f>
        <v>7101.2365049496584</v>
      </c>
      <c r="Q799" s="24">
        <f ca="1">G799*'Balance y flujos'!H$12</f>
        <v>-905672.31918665254</v>
      </c>
      <c r="R799" s="24">
        <f ca="1">H799*'Balance y flujos'!I$12</f>
        <v>22444.050560463042</v>
      </c>
      <c r="S799" s="24">
        <f ca="1">I799*'Balance y flujos'!J$12</f>
        <v>21733.758580234873</v>
      </c>
      <c r="T799" s="24">
        <f ca="1">J799*'Balance y flujos'!K$12</f>
        <v>21011.155933163238</v>
      </c>
      <c r="U799" s="24">
        <f ca="1">K799*'Balance y flujos'!L$12</f>
        <v>20286.478515081242</v>
      </c>
      <c r="V799" s="24">
        <f ca="1">L799*'Balance y flujos'!M$12</f>
        <v>791643.03026525339</v>
      </c>
      <c r="W799" s="18">
        <f t="shared" ca="1" si="68"/>
        <v>754.2956386593869</v>
      </c>
      <c r="X799" s="18">
        <f ca="1">'Metrics and Escenarios'!$N$13-W799</f>
        <v>2153.7511171473889</v>
      </c>
    </row>
    <row r="800" spans="1:24" x14ac:dyDescent="0.25">
      <c r="A800">
        <v>795</v>
      </c>
      <c r="B800" s="18">
        <f t="shared" ca="1" si="67"/>
        <v>-161.25212914874064</v>
      </c>
      <c r="C800" s="23">
        <f t="shared" ca="1" si="69"/>
        <v>1.0097010750851336</v>
      </c>
      <c r="D800" s="23">
        <f t="shared" ca="1" si="70"/>
        <v>1.012479990687406</v>
      </c>
      <c r="E800" s="23">
        <f t="shared" ca="1" si="70"/>
        <v>1.0096593337782132</v>
      </c>
      <c r="F800" s="23">
        <f t="shared" ca="1" si="70"/>
        <v>1.0024283716685385</v>
      </c>
      <c r="G800" s="23">
        <f t="shared" ca="1" si="70"/>
        <v>0.99180023812187512</v>
      </c>
      <c r="H800" s="23">
        <f t="shared" ca="1" si="70"/>
        <v>0.97861626594644102</v>
      </c>
      <c r="I800" s="23">
        <f t="shared" ca="1" si="70"/>
        <v>0.96355490685365575</v>
      </c>
      <c r="J800" s="23">
        <f t="shared" ca="1" si="70"/>
        <v>0.94715708393035158</v>
      </c>
      <c r="K800" s="23">
        <f t="shared" ca="1" si="70"/>
        <v>0.92984202023458506</v>
      </c>
      <c r="L800" s="23">
        <f t="shared" ca="1" si="70"/>
        <v>0.91193579208750131</v>
      </c>
      <c r="M800" s="24">
        <f ca="1">C800*'Balance y flujos'!D$12</f>
        <v>7645.3116611667665</v>
      </c>
      <c r="N800" s="24">
        <f ca="1">D800*'Balance y flujos'!E$12</f>
        <v>7666.3532113678102</v>
      </c>
      <c r="O800" s="24">
        <f ca="1">E800*'Balance y flujos'!F$12</f>
        <v>7644.9956019801166</v>
      </c>
      <c r="P800" s="24">
        <f ca="1">F800*'Balance y flujos'!G$12</f>
        <v>7590.2437944375824</v>
      </c>
      <c r="Q800" s="24">
        <f ca="1">G800*'Balance y flujos'!H$12</f>
        <v>-984290.46902964974</v>
      </c>
      <c r="R800" s="24">
        <f ca="1">H800*'Balance y flujos'!I$12</f>
        <v>24801.837692139772</v>
      </c>
      <c r="S800" s="24">
        <f ca="1">I800*'Balance y flujos'!J$12</f>
        <v>24420.125884722565</v>
      </c>
      <c r="T800" s="24">
        <f ca="1">J800*'Balance y flujos'!K$12</f>
        <v>24004.543028806191</v>
      </c>
      <c r="U800" s="24">
        <f ca="1">K800*'Balance y flujos'!L$12</f>
        <v>23565.713822348913</v>
      </c>
      <c r="V800" s="24">
        <f ca="1">L800*'Balance y flujos'!M$12</f>
        <v>935047.69436017924</v>
      </c>
      <c r="W800" s="18">
        <f t="shared" ca="1" si="68"/>
        <v>78096.350027499255</v>
      </c>
      <c r="X800" s="18">
        <f ca="1">'Metrics and Escenarios'!$N$13-W800</f>
        <v>-75188.303271692479</v>
      </c>
    </row>
    <row r="801" spans="1:24" x14ac:dyDescent="0.25">
      <c r="A801">
        <v>796</v>
      </c>
      <c r="B801" s="18">
        <f t="shared" ca="1" si="67"/>
        <v>129.80456556471734</v>
      </c>
      <c r="C801" s="23">
        <f t="shared" ca="1" si="69"/>
        <v>0.98073660913265037</v>
      </c>
      <c r="D801" s="23">
        <f t="shared" ca="1" si="70"/>
        <v>0.95522479246165526</v>
      </c>
      <c r="E801" s="23">
        <f t="shared" ca="1" si="70"/>
        <v>0.92523823086702883</v>
      </c>
      <c r="F801" s="23">
        <f t="shared" ca="1" si="70"/>
        <v>0.89226040964277054</v>
      </c>
      <c r="G801" s="23">
        <f t="shared" ca="1" si="70"/>
        <v>0.85747615132623922</v>
      </c>
      <c r="H801" s="23">
        <f t="shared" ca="1" si="70"/>
        <v>0.8218070075918199</v>
      </c>
      <c r="I801" s="23">
        <f t="shared" ca="1" si="70"/>
        <v>0.78594733534450545</v>
      </c>
      <c r="J801" s="23">
        <f t="shared" ca="1" si="70"/>
        <v>0.75040990631336468</v>
      </c>
      <c r="K801" s="23">
        <f t="shared" ca="1" si="70"/>
        <v>0.71555872833438128</v>
      </c>
      <c r="L801" s="23">
        <f t="shared" ca="1" si="70"/>
        <v>0.68164765501724545</v>
      </c>
      <c r="M801" s="24">
        <f ca="1">C801*'Balance y flujos'!D$12</f>
        <v>7425.9968810103555</v>
      </c>
      <c r="N801" s="24">
        <f ca="1">D801*'Balance y flujos'!E$12</f>
        <v>7232.8250658017187</v>
      </c>
      <c r="O801" s="24">
        <f ca="1">E801*'Balance y flujos'!F$12</f>
        <v>7005.771124100841</v>
      </c>
      <c r="P801" s="24">
        <f ca="1">F801*'Balance y flujos'!G$12</f>
        <v>6756.0677936924458</v>
      </c>
      <c r="Q801" s="24">
        <f ca="1">G801*'Balance y flujos'!H$12</f>
        <v>-850983.46494541701</v>
      </c>
      <c r="R801" s="24">
        <f ca="1">H801*'Balance y flujos'!I$12</f>
        <v>20827.697970913254</v>
      </c>
      <c r="S801" s="24">
        <f ca="1">I801*'Balance y flujos'!J$12</f>
        <v>19918.878240729147</v>
      </c>
      <c r="T801" s="24">
        <f ca="1">J801*'Balance y flujos'!K$12</f>
        <v>19018.22537249394</v>
      </c>
      <c r="U801" s="24">
        <f ca="1">K801*'Balance y flujos'!L$12</f>
        <v>18134.964701592802</v>
      </c>
      <c r="V801" s="24">
        <f ca="1">L801*'Balance y flujos'!M$12</f>
        <v>698923.18485591526</v>
      </c>
      <c r="W801" s="18">
        <f t="shared" ca="1" si="68"/>
        <v>-45739.852939167293</v>
      </c>
      <c r="X801" s="18">
        <f ca="1">'Metrics and Escenarios'!$N$13-W801</f>
        <v>48647.899694974069</v>
      </c>
    </row>
    <row r="802" spans="1:24" x14ac:dyDescent="0.25">
      <c r="A802">
        <v>797</v>
      </c>
      <c r="B802" s="18">
        <f t="shared" ca="1" si="67"/>
        <v>39.280256317563691</v>
      </c>
      <c r="C802" s="23">
        <f t="shared" ca="1" si="69"/>
        <v>0.98965496504031258</v>
      </c>
      <c r="D802" s="23">
        <f t="shared" ca="1" si="70"/>
        <v>0.97267650912413439</v>
      </c>
      <c r="E802" s="23">
        <f t="shared" ca="1" si="70"/>
        <v>0.95070949625256684</v>
      </c>
      <c r="F802" s="23">
        <f t="shared" ca="1" si="70"/>
        <v>0.92516097808619946</v>
      </c>
      <c r="G802" s="23">
        <f t="shared" ca="1" si="70"/>
        <v>0.89717911232037617</v>
      </c>
      <c r="H802" s="23">
        <f t="shared" ca="1" si="70"/>
        <v>0.86767755834679394</v>
      </c>
      <c r="I802" s="23">
        <f t="shared" ca="1" si="70"/>
        <v>0.83736227572338373</v>
      </c>
      <c r="J802" s="23">
        <f t="shared" ca="1" si="70"/>
        <v>0.80677034281883842</v>
      </c>
      <c r="K802" s="23">
        <f t="shared" ca="1" si="70"/>
        <v>0.77629729123849045</v>
      </c>
      <c r="L802" s="23">
        <f t="shared" ca="1" si="70"/>
        <v>0.74623248871038672</v>
      </c>
      <c r="M802" s="24">
        <f ca="1">C802*'Balance y flujos'!D$12</f>
        <v>7493.5253922715092</v>
      </c>
      <c r="N802" s="24">
        <f ca="1">D802*'Balance y flujos'!E$12</f>
        <v>7364.9669602686326</v>
      </c>
      <c r="O802" s="24">
        <f ca="1">E802*'Balance y flujos'!F$12</f>
        <v>7198.6358907945951</v>
      </c>
      <c r="P802" s="24">
        <f ca="1">F802*'Balance y flujos'!G$12</f>
        <v>7005.1861771292015</v>
      </c>
      <c r="Q802" s="24">
        <f ca="1">G802*'Balance y flujos'!H$12</f>
        <v>-890385.80081578076</v>
      </c>
      <c r="R802" s="24">
        <f ca="1">H802*'Balance y flujos'!I$12</f>
        <v>21990.231227576074</v>
      </c>
      <c r="S802" s="24">
        <f ca="1">I802*'Balance y flujos'!J$12</f>
        <v>21221.92730153208</v>
      </c>
      <c r="T802" s="24">
        <f ca="1">J802*'Balance y flujos'!K$12</f>
        <v>20446.612010963541</v>
      </c>
      <c r="U802" s="24">
        <f ca="1">K802*'Balance y flujos'!L$12</f>
        <v>19674.309622806264</v>
      </c>
      <c r="V802" s="24">
        <f ca="1">L802*'Balance y flujos'!M$12</f>
        <v>765144.84252017864</v>
      </c>
      <c r="W802" s="18">
        <f t="shared" ca="1" si="68"/>
        <v>-12845.56371226022</v>
      </c>
      <c r="X802" s="18">
        <f ca="1">'Metrics and Escenarios'!$N$13-W802</f>
        <v>15753.610468066996</v>
      </c>
    </row>
    <row r="803" spans="1:24" x14ac:dyDescent="0.25">
      <c r="A803">
        <v>798</v>
      </c>
      <c r="B803" s="18">
        <f t="shared" ca="1" si="67"/>
        <v>-246.0608855348089</v>
      </c>
      <c r="C803" s="23">
        <f t="shared" ca="1" si="69"/>
        <v>1.0183006387061535</v>
      </c>
      <c r="D803" s="23">
        <f t="shared" ca="1" si="70"/>
        <v>1.0297998971915152</v>
      </c>
      <c r="E803" s="23">
        <f t="shared" ca="1" si="70"/>
        <v>1.0356772987106875</v>
      </c>
      <c r="F803" s="23">
        <f t="shared" ca="1" si="70"/>
        <v>1.0370176304417418</v>
      </c>
      <c r="G803" s="23">
        <f t="shared" ca="1" si="70"/>
        <v>1.0347613426913989</v>
      </c>
      <c r="H803" s="23">
        <f t="shared" ca="1" si="70"/>
        <v>1.0297021392405949</v>
      </c>
      <c r="I803" s="23">
        <f t="shared" ca="1" si="70"/>
        <v>1.0224894832925022</v>
      </c>
      <c r="J803" s="23">
        <f t="shared" ca="1" si="70"/>
        <v>1.0136489893381164</v>
      </c>
      <c r="K803" s="23">
        <f t="shared" ca="1" si="70"/>
        <v>1.0035937448389516</v>
      </c>
      <c r="L803" s="23">
        <f t="shared" ca="1" si="70"/>
        <v>0.99265020441251228</v>
      </c>
      <c r="M803" s="24">
        <f ca="1">C803*'Balance y flujos'!D$12</f>
        <v>7710.4263229761391</v>
      </c>
      <c r="N803" s="24">
        <f ca="1">D803*'Balance y flujos'!E$12</f>
        <v>7797.4970582286442</v>
      </c>
      <c r="O803" s="24">
        <f ca="1">E803*'Balance y flujos'!F$12</f>
        <v>7841.9998991987777</v>
      </c>
      <c r="P803" s="24">
        <f ca="1">F803*'Balance y flujos'!G$12</f>
        <v>7852.148698745611</v>
      </c>
      <c r="Q803" s="24">
        <f ca="1">G803*'Balance y flujos'!H$12</f>
        <v>-1026926.27827975</v>
      </c>
      <c r="R803" s="24">
        <f ca="1">H803*'Balance y flujos'!I$12</f>
        <v>26096.546948354164</v>
      </c>
      <c r="S803" s="24">
        <f ca="1">I803*'Balance y flujos'!J$12</f>
        <v>25913.75096551728</v>
      </c>
      <c r="T803" s="24">
        <f ca="1">J803*'Balance y flujos'!K$12</f>
        <v>25689.69941047495</v>
      </c>
      <c r="U803" s="24">
        <f ca="1">K803*'Balance y flujos'!L$12</f>
        <v>25434.861481961794</v>
      </c>
      <c r="V803" s="24">
        <f ca="1">L803*'Balance y flujos'!M$12</f>
        <v>1017807.7151872779</v>
      </c>
      <c r="W803" s="18">
        <f t="shared" ca="1" si="68"/>
        <v>125218.36769298511</v>
      </c>
      <c r="X803" s="18">
        <f ca="1">'Metrics and Escenarios'!$N$13-W803</f>
        <v>-122310.32093717833</v>
      </c>
    </row>
    <row r="804" spans="1:24" x14ac:dyDescent="0.25">
      <c r="A804">
        <v>799</v>
      </c>
      <c r="B804" s="18">
        <f t="shared" ca="1" si="67"/>
        <v>153.30100520137435</v>
      </c>
      <c r="C804" s="23">
        <f t="shared" ca="1" si="69"/>
        <v>0.97843493239840806</v>
      </c>
      <c r="D804" s="23">
        <f t="shared" ca="1" si="70"/>
        <v>0.95074644688558962</v>
      </c>
      <c r="E804" s="23">
        <f t="shared" ca="1" si="70"/>
        <v>0.91873922203989522</v>
      </c>
      <c r="F804" s="23">
        <f t="shared" ca="1" si="70"/>
        <v>0.88391371745124425</v>
      </c>
      <c r="G804" s="23">
        <f t="shared" ca="1" si="70"/>
        <v>0.84746127667396143</v>
      </c>
      <c r="H804" s="23">
        <f t="shared" ca="1" si="70"/>
        <v>0.81030256888996355</v>
      </c>
      <c r="I804" s="23">
        <f t="shared" ca="1" si="70"/>
        <v>0.77312618745401795</v>
      </c>
      <c r="J804" s="23">
        <f t="shared" ca="1" si="70"/>
        <v>0.73643608294764651</v>
      </c>
      <c r="K804" s="23">
        <f t="shared" ca="1" si="70"/>
        <v>0.70058582653151746</v>
      </c>
      <c r="L804" s="23">
        <f t="shared" ca="1" si="70"/>
        <v>0.66581805986488507</v>
      </c>
      <c r="M804" s="24">
        <f ca="1">C804*'Balance y flujos'!D$12</f>
        <v>7408.5689150402732</v>
      </c>
      <c r="N804" s="24">
        <f ca="1">D804*'Balance y flujos'!E$12</f>
        <v>7198.9156756858938</v>
      </c>
      <c r="O804" s="24">
        <f ca="1">E804*'Balance y flujos'!F$12</f>
        <v>6956.5615617876374</v>
      </c>
      <c r="P804" s="24">
        <f ca="1">F804*'Balance y flujos'!G$12</f>
        <v>6692.8678380633355</v>
      </c>
      <c r="Q804" s="24">
        <f ca="1">G804*'Balance y flujos'!H$12</f>
        <v>-841044.42148699798</v>
      </c>
      <c r="R804" s="24">
        <f ca="1">H804*'Balance y flujos'!I$12</f>
        <v>20536.131979879308</v>
      </c>
      <c r="S804" s="24">
        <f ca="1">I804*'Balance y flujos'!J$12</f>
        <v>19593.941858541326</v>
      </c>
      <c r="T804" s="24">
        <f ca="1">J804*'Balance y flujos'!K$12</f>
        <v>18664.075833890074</v>
      </c>
      <c r="U804" s="24">
        <f ca="1">K804*'Balance y flujos'!L$12</f>
        <v>17755.494736482597</v>
      </c>
      <c r="V804" s="24">
        <f ca="1">L804*'Balance y flujos'!M$12</f>
        <v>682692.40788861597</v>
      </c>
      <c r="W804" s="18">
        <f t="shared" ca="1" si="68"/>
        <v>-53545.455199011485</v>
      </c>
      <c r="X804" s="18">
        <f ca="1">'Metrics and Escenarios'!$N$13-W804</f>
        <v>56453.501954818261</v>
      </c>
    </row>
    <row r="805" spans="1:24" x14ac:dyDescent="0.25">
      <c r="A805">
        <v>800</v>
      </c>
      <c r="B805" s="18">
        <f t="shared" ca="1" si="67"/>
        <v>228.30096899743793</v>
      </c>
      <c r="C805" s="23">
        <f t="shared" ca="1" si="69"/>
        <v>0.97112412373633883</v>
      </c>
      <c r="D805" s="23">
        <f t="shared" ca="1" si="70"/>
        <v>0.93659168314384444</v>
      </c>
      <c r="E805" s="23">
        <f t="shared" ca="1" si="70"/>
        <v>0.89829842076413258</v>
      </c>
      <c r="F805" s="23">
        <f t="shared" ca="1" si="70"/>
        <v>0.85779013156496964</v>
      </c>
      <c r="G805" s="23">
        <f t="shared" ca="1" si="70"/>
        <v>0.81626998570301379</v>
      </c>
      <c r="H805" s="23">
        <f t="shared" ca="1" si="70"/>
        <v>0.77464723220886433</v>
      </c>
      <c r="I805" s="23">
        <f t="shared" ca="1" si="70"/>
        <v>0.73358414227818558</v>
      </c>
      <c r="J805" s="23">
        <f t="shared" ca="1" si="70"/>
        <v>0.69354940425917599</v>
      </c>
      <c r="K805" s="23">
        <f t="shared" ca="1" si="70"/>
        <v>0.65485701406726216</v>
      </c>
      <c r="L805" s="23">
        <f t="shared" ca="1" si="70"/>
        <v>0.6177083904830365</v>
      </c>
      <c r="M805" s="24">
        <f ca="1">C805*'Balance y flujos'!D$12</f>
        <v>7353.2125208599819</v>
      </c>
      <c r="N805" s="24">
        <f ca="1">D805*'Balance y flujos'!E$12</f>
        <v>7091.7378356635882</v>
      </c>
      <c r="O805" s="24">
        <f ca="1">E805*'Balance y flujos'!F$12</f>
        <v>6801.7867475249077</v>
      </c>
      <c r="P805" s="24">
        <f ca="1">F805*'Balance y flujos'!G$12</f>
        <v>6495.0637941377736</v>
      </c>
      <c r="Q805" s="24">
        <f ca="1">G805*'Balance y flujos'!H$12</f>
        <v>-810089.30649572518</v>
      </c>
      <c r="R805" s="24">
        <f ca="1">H805*'Balance y flujos'!I$12</f>
        <v>19632.490885820876</v>
      </c>
      <c r="S805" s="24">
        <f ca="1">I805*'Balance y flujos'!J$12</f>
        <v>18591.79687016043</v>
      </c>
      <c r="T805" s="24">
        <f ca="1">J805*'Balance y flujos'!K$12</f>
        <v>17577.165181574583</v>
      </c>
      <c r="U805" s="24">
        <f ca="1">K805*'Balance y flujos'!L$12</f>
        <v>16596.553664216757</v>
      </c>
      <c r="V805" s="24">
        <f ca="1">L805*'Balance y flujos'!M$12</f>
        <v>633363.45751486893</v>
      </c>
      <c r="W805" s="18">
        <f t="shared" ca="1" si="68"/>
        <v>-76586.04148089746</v>
      </c>
      <c r="X805" s="18">
        <f ca="1">'Metrics and Escenarios'!$N$13-W805</f>
        <v>79494.088236704236</v>
      </c>
    </row>
    <row r="806" spans="1:24" x14ac:dyDescent="0.25">
      <c r="A806">
        <v>801</v>
      </c>
      <c r="B806" s="18">
        <f t="shared" ca="1" si="67"/>
        <v>-134.20397764806586</v>
      </c>
      <c r="C806" s="23">
        <f t="shared" ca="1" si="69"/>
        <v>1.0069737104915291</v>
      </c>
      <c r="D806" s="23">
        <f t="shared" ca="1" si="70"/>
        <v>1.0070176362314911</v>
      </c>
      <c r="E806" s="23">
        <f t="shared" ca="1" si="70"/>
        <v>1.0014996585828557</v>
      </c>
      <c r="F806" s="23">
        <f t="shared" ca="1" si="70"/>
        <v>0.99164129719176175</v>
      </c>
      <c r="G806" s="23">
        <f t="shared" ca="1" si="70"/>
        <v>0.97847734951279541</v>
      </c>
      <c r="H806" s="23">
        <f t="shared" ca="1" si="70"/>
        <v>0.96286258745915876</v>
      </c>
      <c r="I806" s="23">
        <f t="shared" ca="1" si="70"/>
        <v>0.94548286670844151</v>
      </c>
      <c r="J806" s="23">
        <f t="shared" ca="1" si="70"/>
        <v>0.92688215611435565</v>
      </c>
      <c r="K806" s="23">
        <f t="shared" ca="1" si="70"/>
        <v>0.90747985237377038</v>
      </c>
      <c r="L806" s="23">
        <f t="shared" ca="1" si="70"/>
        <v>0.88760021446544712</v>
      </c>
      <c r="M806" s="24">
        <f ca="1">C806*'Balance y flujos'!D$12</f>
        <v>7624.6604478064355</v>
      </c>
      <c r="N806" s="24">
        <f ca="1">D806*'Balance y flujos'!E$12</f>
        <v>7624.993047206638</v>
      </c>
      <c r="O806" s="24">
        <f ca="1">E806*'Balance y flujos'!F$12</f>
        <v>7583.211712211415</v>
      </c>
      <c r="P806" s="24">
        <f ca="1">F806*'Balance y flujos'!G$12</f>
        <v>7508.5656143086544</v>
      </c>
      <c r="Q806" s="24">
        <f ca="1">G806*'Balance y flujos'!H$12</f>
        <v>-971068.45942145144</v>
      </c>
      <c r="R806" s="24">
        <f ca="1">H806*'Balance y flujos'!I$12</f>
        <v>24402.579892640748</v>
      </c>
      <c r="S806" s="24">
        <f ca="1">I806*'Balance y flujos'!J$12</f>
        <v>23962.112031852506</v>
      </c>
      <c r="T806" s="24">
        <f ca="1">J806*'Balance y flujos'!K$12</f>
        <v>23490.699670167698</v>
      </c>
      <c r="U806" s="24">
        <f ca="1">K806*'Balance y flujos'!L$12</f>
        <v>22998.971906208859</v>
      </c>
      <c r="V806" s="24">
        <f ca="1">L806*'Balance y flujos'!M$12</f>
        <v>910095.36115442042</v>
      </c>
      <c r="W806" s="18">
        <f t="shared" ca="1" si="68"/>
        <v>64222.696055371896</v>
      </c>
      <c r="X806" s="18">
        <f ca="1">'Metrics and Escenarios'!$N$13-W806</f>
        <v>-61314.649299565121</v>
      </c>
    </row>
    <row r="807" spans="1:24" x14ac:dyDescent="0.25">
      <c r="A807">
        <v>802</v>
      </c>
      <c r="B807" s="18">
        <f t="shared" ca="1" si="67"/>
        <v>117.04086160617389</v>
      </c>
      <c r="C807" s="23">
        <f t="shared" ca="1" si="69"/>
        <v>0.98198919151616348</v>
      </c>
      <c r="D807" s="23">
        <f t="shared" ca="1" si="70"/>
        <v>0.95766634875893764</v>
      </c>
      <c r="E807" s="23">
        <f t="shared" ca="1" si="70"/>
        <v>0.92878786255812817</v>
      </c>
      <c r="F807" s="23">
        <f t="shared" ca="1" si="70"/>
        <v>0.89682747735144663</v>
      </c>
      <c r="G807" s="23">
        <f t="shared" ca="1" si="70"/>
        <v>0.86296593606422423</v>
      </c>
      <c r="H807" s="23">
        <f t="shared" ca="1" si="70"/>
        <v>0.82812474886210108</v>
      </c>
      <c r="I807" s="23">
        <f t="shared" ca="1" si="70"/>
        <v>0.7930009182485539</v>
      </c>
      <c r="J807" s="23">
        <f t="shared" ca="1" si="70"/>
        <v>0.75811156800176371</v>
      </c>
      <c r="K807" s="23">
        <f t="shared" ca="1" si="70"/>
        <v>0.72382598357852479</v>
      </c>
      <c r="L807" s="23">
        <f t="shared" ca="1" si="70"/>
        <v>0.69040376521639546</v>
      </c>
      <c r="M807" s="24">
        <f ca="1">C807*'Balance y flujos'!D$12</f>
        <v>7435.4812550885326</v>
      </c>
      <c r="N807" s="24">
        <f ca="1">D807*'Balance y flujos'!E$12</f>
        <v>7251.3121797521853</v>
      </c>
      <c r="O807" s="24">
        <f ca="1">E807*'Balance y flujos'!F$12</f>
        <v>7032.6484259384379</v>
      </c>
      <c r="P807" s="24">
        <f ca="1">F807*'Balance y flujos'!G$12</f>
        <v>6790.6489750658893</v>
      </c>
      <c r="Q807" s="24">
        <f ca="1">G807*'Balance y flujos'!H$12</f>
        <v>-856431.68182108086</v>
      </c>
      <c r="R807" s="24">
        <f ca="1">H807*'Balance y flujos'!I$12</f>
        <v>20987.813430893788</v>
      </c>
      <c r="S807" s="24">
        <f ca="1">I807*'Balance y flujos'!J$12</f>
        <v>20097.6427109529</v>
      </c>
      <c r="T807" s="24">
        <f ca="1">J807*'Balance y flujos'!K$12</f>
        <v>19213.41461040295</v>
      </c>
      <c r="U807" s="24">
        <f ca="1">K807*'Balance y flujos'!L$12</f>
        <v>18344.488219502487</v>
      </c>
      <c r="V807" s="24">
        <f ca="1">L807*'Balance y flujos'!M$12</f>
        <v>707901.20800657722</v>
      </c>
      <c r="W807" s="18">
        <f t="shared" ca="1" si="68"/>
        <v>-41377.024006906431</v>
      </c>
      <c r="X807" s="18">
        <f ca="1">'Metrics and Escenarios'!$N$13-W807</f>
        <v>44285.070762713207</v>
      </c>
    </row>
    <row r="808" spans="1:24" x14ac:dyDescent="0.25">
      <c r="A808">
        <v>803</v>
      </c>
      <c r="B808" s="18">
        <f t="shared" ca="1" si="67"/>
        <v>36.098855543327694</v>
      </c>
      <c r="C808" s="23">
        <f t="shared" ca="1" si="69"/>
        <v>0.98996986403585263</v>
      </c>
      <c r="D808" s="23">
        <f t="shared" ca="1" si="70"/>
        <v>0.97329560082096978</v>
      </c>
      <c r="E808" s="23">
        <f t="shared" ref="D808:L836" ca="1" si="71">EXP(-(E$4+($B808/10000))*E$3)</f>
        <v>0.95161730577777959</v>
      </c>
      <c r="F808" s="23">
        <f t="shared" ca="1" si="71"/>
        <v>0.92633905065220279</v>
      </c>
      <c r="G808" s="23">
        <f t="shared" ca="1" si="71"/>
        <v>0.898607391162344</v>
      </c>
      <c r="H808" s="23">
        <f t="shared" ca="1" si="71"/>
        <v>0.86933539815280836</v>
      </c>
      <c r="I808" s="23">
        <f t="shared" ca="1" si="71"/>
        <v>0.83922914318519959</v>
      </c>
      <c r="J808" s="23">
        <f t="shared" ca="1" si="71"/>
        <v>0.80882628585516048</v>
      </c>
      <c r="K808" s="23">
        <f t="shared" ca="1" si="71"/>
        <v>0.77852321794503465</v>
      </c>
      <c r="L808" s="23">
        <f t="shared" ca="1" si="71"/>
        <v>0.74861033376119734</v>
      </c>
      <c r="M808" s="24">
        <f ca="1">C808*'Balance y flujos'!D$12</f>
        <v>7495.9097622817017</v>
      </c>
      <c r="N808" s="24">
        <f ca="1">D808*'Balance y flujos'!E$12</f>
        <v>7369.6546337652153</v>
      </c>
      <c r="O808" s="24">
        <f ca="1">E808*'Balance y flujos'!F$12</f>
        <v>7205.5096942602813</v>
      </c>
      <c r="P808" s="24">
        <f ca="1">F808*'Balance y flujos'!G$12</f>
        <v>7014.1063735604139</v>
      </c>
      <c r="Q808" s="24">
        <f ca="1">G808*'Balance y flujos'!H$12</f>
        <v>-891803.26493529731</v>
      </c>
      <c r="R808" s="24">
        <f ca="1">H808*'Balance y flujos'!I$12</f>
        <v>22032.24715886511</v>
      </c>
      <c r="S808" s="24">
        <f ca="1">I808*'Balance y flujos'!J$12</f>
        <v>21269.240784244237</v>
      </c>
      <c r="T808" s="24">
        <f ca="1">J808*'Balance y flujos'!K$12</f>
        <v>20498.717383892152</v>
      </c>
      <c r="U808" s="24">
        <f ca="1">K808*'Balance y flujos'!L$12</f>
        <v>19730.723024883649</v>
      </c>
      <c r="V808" s="24">
        <f ca="1">L808*'Balance y flujos'!M$12</f>
        <v>767582.95115852554</v>
      </c>
      <c r="W808" s="18">
        <f t="shared" ca="1" si="68"/>
        <v>-11604.204961018986</v>
      </c>
      <c r="X808" s="18">
        <f ca="1">'Metrics and Escenarios'!$N$13-W808</f>
        <v>14512.251716825762</v>
      </c>
    </row>
    <row r="809" spans="1:24" x14ac:dyDescent="0.25">
      <c r="A809">
        <v>804</v>
      </c>
      <c r="B809" s="18">
        <f t="shared" ca="1" si="67"/>
        <v>-150.9033417042325</v>
      </c>
      <c r="C809" s="23">
        <f t="shared" ca="1" si="69"/>
        <v>1.0086566973996214</v>
      </c>
      <c r="D809" s="23">
        <f t="shared" ca="1" si="71"/>
        <v>1.0103865698284009</v>
      </c>
      <c r="E809" s="23">
        <f t="shared" ca="1" si="71"/>
        <v>1.0065295697305765</v>
      </c>
      <c r="F809" s="23">
        <f t="shared" ca="1" si="71"/>
        <v>0.99828738116912852</v>
      </c>
      <c r="G809" s="23">
        <f t="shared" ca="1" si="71"/>
        <v>0.98668152772831086</v>
      </c>
      <c r="H809" s="23">
        <f t="shared" ca="1" si="71"/>
        <v>0.97255859723141747</v>
      </c>
      <c r="I809" s="23">
        <f t="shared" ca="1" si="71"/>
        <v>0.9565999910538352</v>
      </c>
      <c r="J809" s="23">
        <f t="shared" ca="1" si="71"/>
        <v>0.93934791284534991</v>
      </c>
      <c r="K809" s="23">
        <f t="shared" ca="1" si="71"/>
        <v>0.92122176301340031</v>
      </c>
      <c r="L809" s="23">
        <f t="shared" ca="1" si="71"/>
        <v>0.90254702736990555</v>
      </c>
      <c r="M809" s="24">
        <f ca="1">C809*'Balance y flujos'!D$12</f>
        <v>7637.4037831871019</v>
      </c>
      <c r="N809" s="24">
        <f ca="1">D809*'Balance y flujos'!E$12</f>
        <v>7650.5021290029308</v>
      </c>
      <c r="O809" s="24">
        <f ca="1">E809*'Balance y flujos'!F$12</f>
        <v>7621.2974776931042</v>
      </c>
      <c r="P809" s="24">
        <f ca="1">F809*'Balance y flujos'!G$12</f>
        <v>7558.8888085559929</v>
      </c>
      <c r="Q809" s="24">
        <f ca="1">G809*'Balance y flujos'!H$12</f>
        <v>-979210.51677671517</v>
      </c>
      <c r="R809" s="24">
        <f ca="1">H809*'Balance y flujos'!I$12</f>
        <v>24648.313454406543</v>
      </c>
      <c r="S809" s="24">
        <f ca="1">I809*'Balance y flujos'!J$12</f>
        <v>24243.862012117886</v>
      </c>
      <c r="T809" s="24">
        <f ca="1">J809*'Balance y flujos'!K$12</f>
        <v>23806.629096144294</v>
      </c>
      <c r="U809" s="24">
        <f ca="1">K809*'Balance y flujos'!L$12</f>
        <v>23347.243899148165</v>
      </c>
      <c r="V809" s="24">
        <f ca="1">L809*'Balance y flujos'!M$12</f>
        <v>925420.98283262493</v>
      </c>
      <c r="W809" s="18">
        <f t="shared" ca="1" si="68"/>
        <v>72724.606716165901</v>
      </c>
      <c r="X809" s="18">
        <f ca="1">'Metrics and Escenarios'!$N$13-W809</f>
        <v>-69816.559960359125</v>
      </c>
    </row>
    <row r="810" spans="1:24" x14ac:dyDescent="0.25">
      <c r="A810">
        <v>805</v>
      </c>
      <c r="B810" s="18">
        <f t="shared" ca="1" si="67"/>
        <v>175.83805942352589</v>
      </c>
      <c r="C810" s="23">
        <f t="shared" ca="1" si="69"/>
        <v>0.97623231124788601</v>
      </c>
      <c r="D810" s="23">
        <f t="shared" ca="1" si="71"/>
        <v>0.94647068558614811</v>
      </c>
      <c r="E810" s="23">
        <f t="shared" ca="1" si="71"/>
        <v>0.9125484711173123</v>
      </c>
      <c r="F810" s="23">
        <f t="shared" ca="1" si="71"/>
        <v>0.87598120172838967</v>
      </c>
      <c r="G810" s="23">
        <f t="shared" ca="1" si="71"/>
        <v>0.83796523995920569</v>
      </c>
      <c r="H810" s="23">
        <f t="shared" ca="1" si="71"/>
        <v>0.79941921856328579</v>
      </c>
      <c r="I810" s="23">
        <f t="shared" ca="1" si="71"/>
        <v>0.76102510066189899</v>
      </c>
      <c r="J810" s="23">
        <f t="shared" ca="1" si="71"/>
        <v>0.72327738279132259</v>
      </c>
      <c r="K810" s="23">
        <f t="shared" ca="1" si="71"/>
        <v>0.68651874587922002</v>
      </c>
      <c r="L810" s="23">
        <f t="shared" ca="1" si="71"/>
        <v>0.65098030976263555</v>
      </c>
      <c r="M810" s="24">
        <f ca="1">C810*'Balance y flujos'!D$12</f>
        <v>7391.8909837368938</v>
      </c>
      <c r="N810" s="24">
        <f ca="1">D810*'Balance y flujos'!E$12</f>
        <v>7166.5402246443773</v>
      </c>
      <c r="O810" s="24">
        <f ca="1">E810*'Balance y flujos'!F$12</f>
        <v>6909.6860840965683</v>
      </c>
      <c r="P810" s="24">
        <f ca="1">F810*'Balance y flujos'!G$12</f>
        <v>6632.8039672259047</v>
      </c>
      <c r="Q810" s="24">
        <f ca="1">G810*'Balance y flujos'!H$12</f>
        <v>-831620.28739968478</v>
      </c>
      <c r="R810" s="24">
        <f ca="1">H810*'Balance y flujos'!I$12</f>
        <v>20260.306717473817</v>
      </c>
      <c r="S810" s="24">
        <f ca="1">I810*'Balance y flujos'!J$12</f>
        <v>19287.254548141504</v>
      </c>
      <c r="T810" s="24">
        <f ca="1">J810*'Balance y flujos'!K$12</f>
        <v>18330.584600530026</v>
      </c>
      <c r="U810" s="24">
        <f ca="1">K810*'Balance y flujos'!L$12</f>
        <v>17398.981705500933</v>
      </c>
      <c r="V810" s="24">
        <f ca="1">L810*'Balance y flujos'!M$12</f>
        <v>667478.61307654693</v>
      </c>
      <c r="W810" s="18">
        <f t="shared" ca="1" si="68"/>
        <v>-60763.625491787912</v>
      </c>
      <c r="X810" s="18">
        <f ca="1">'Metrics and Escenarios'!$N$13-W810</f>
        <v>63671.672247594688</v>
      </c>
    </row>
    <row r="811" spans="1:24" x14ac:dyDescent="0.25">
      <c r="A811">
        <v>806</v>
      </c>
      <c r="B811" s="18">
        <f t="shared" ca="1" si="67"/>
        <v>170.56602711538901</v>
      </c>
      <c r="C811" s="23">
        <f t="shared" ca="1" si="69"/>
        <v>0.97674711976883433</v>
      </c>
      <c r="D811" s="23">
        <f t="shared" ca="1" si="71"/>
        <v>0.94746917670800845</v>
      </c>
      <c r="E811" s="23">
        <f t="shared" ca="1" si="71"/>
        <v>0.91399290859110438</v>
      </c>
      <c r="F811" s="23">
        <f t="shared" ca="1" si="71"/>
        <v>0.87783043136148908</v>
      </c>
      <c r="G811" s="23">
        <f t="shared" ca="1" si="71"/>
        <v>0.84017704376282265</v>
      </c>
      <c r="H811" s="23">
        <f t="shared" ca="1" si="71"/>
        <v>0.80195196062961771</v>
      </c>
      <c r="I811" s="23">
        <f t="shared" ca="1" si="71"/>
        <v>0.76383879356910545</v>
      </c>
      <c r="J811" s="23">
        <f t="shared" ca="1" si="71"/>
        <v>0.7263343381907118</v>
      </c>
      <c r="K811" s="23">
        <f t="shared" ca="1" si="71"/>
        <v>0.68978390016047408</v>
      </c>
      <c r="L811" s="23">
        <f t="shared" ca="1" si="71"/>
        <v>0.65442136168598297</v>
      </c>
      <c r="M811" s="24">
        <f ca="1">C811*'Balance y flujos'!D$12</f>
        <v>7395.7890399889802</v>
      </c>
      <c r="N811" s="24">
        <f ca="1">D811*'Balance y flujos'!E$12</f>
        <v>7174.1006561482127</v>
      </c>
      <c r="O811" s="24">
        <f ca="1">E811*'Balance y flujos'!F$12</f>
        <v>6920.6231573895502</v>
      </c>
      <c r="P811" s="24">
        <f ca="1">F811*'Balance y flujos'!G$12</f>
        <v>6646.8060686665885</v>
      </c>
      <c r="Q811" s="24">
        <f ca="1">G811*'Balance y flujos'!H$12</f>
        <v>-833815.34374226676</v>
      </c>
      <c r="R811" s="24">
        <f ca="1">H811*'Balance y flujos'!I$12</f>
        <v>20324.495981265041</v>
      </c>
      <c r="S811" s="24">
        <f ca="1">I811*'Balance y flujos'!J$12</f>
        <v>19358.564168907484</v>
      </c>
      <c r="T811" s="24">
        <f ca="1">J811*'Balance y flujos'!K$12</f>
        <v>18408.059412962699</v>
      </c>
      <c r="U811" s="24">
        <f ca="1">K811*'Balance y flujos'!L$12</f>
        <v>17481.733065090426</v>
      </c>
      <c r="V811" s="24">
        <f ca="1">L811*'Balance y flujos'!M$12</f>
        <v>671006.87427104881</v>
      </c>
      <c r="W811" s="18">
        <f t="shared" ca="1" si="68"/>
        <v>-59098.297920798999</v>
      </c>
      <c r="X811" s="18">
        <f ca="1">'Metrics and Escenarios'!$N$13-W811</f>
        <v>62006.344676605775</v>
      </c>
    </row>
    <row r="812" spans="1:24" x14ac:dyDescent="0.25">
      <c r="A812">
        <v>807</v>
      </c>
      <c r="B812" s="18">
        <f t="shared" ca="1" si="67"/>
        <v>-146.86089675628608</v>
      </c>
      <c r="C812" s="23">
        <f t="shared" ca="1" si="69"/>
        <v>1.0082490358855727</v>
      </c>
      <c r="D812" s="23">
        <f t="shared" ca="1" si="71"/>
        <v>1.0095700135443271</v>
      </c>
      <c r="E812" s="23">
        <f t="shared" ca="1" si="71"/>
        <v>1.0053096574820701</v>
      </c>
      <c r="F812" s="23">
        <f t="shared" ca="1" si="71"/>
        <v>0.99667447682371801</v>
      </c>
      <c r="G812" s="23">
        <f t="shared" ca="1" si="71"/>
        <v>0.98468923895749594</v>
      </c>
      <c r="H812" s="23">
        <f t="shared" ca="1" si="71"/>
        <v>0.97020254689480745</v>
      </c>
      <c r="I812" s="23">
        <f t="shared" ca="1" si="71"/>
        <v>0.95389691535893384</v>
      </c>
      <c r="J812" s="23">
        <f t="shared" ca="1" si="71"/>
        <v>0.93631500984628946</v>
      </c>
      <c r="K812" s="23">
        <f t="shared" ca="1" si="71"/>
        <v>0.91787626306768666</v>
      </c>
      <c r="L812" s="23">
        <f t="shared" ca="1" si="71"/>
        <v>0.89890589519543174</v>
      </c>
      <c r="M812" s="24">
        <f ca="1">C812*'Balance y flujos'!D$12</f>
        <v>7634.3170286970144</v>
      </c>
      <c r="N812" s="24">
        <f ca="1">D812*'Balance y flujos'!E$12</f>
        <v>7644.3192819854585</v>
      </c>
      <c r="O812" s="24">
        <f ca="1">E812*'Balance y flujos'!F$12</f>
        <v>7612.0604771894459</v>
      </c>
      <c r="P812" s="24">
        <f ca="1">F812*'Balance y flujos'!G$12</f>
        <v>7546.6761282839889</v>
      </c>
      <c r="Q812" s="24">
        <f ca="1">G812*'Balance y flujos'!H$12</f>
        <v>-977233.31333060446</v>
      </c>
      <c r="R812" s="24">
        <f ca="1">H812*'Balance y flujos'!I$12</f>
        <v>24588.602227364347</v>
      </c>
      <c r="S812" s="24">
        <f ca="1">I812*'Balance y flujos'!J$12</f>
        <v>24175.355849909687</v>
      </c>
      <c r="T812" s="24">
        <f ca="1">J812*'Balance y flujos'!K$12</f>
        <v>23729.763862511627</v>
      </c>
      <c r="U812" s="24">
        <f ca="1">K812*'Balance y flujos'!L$12</f>
        <v>23262.456276522247</v>
      </c>
      <c r="V812" s="24">
        <f ca="1">L812*'Balance y flujos'!M$12</f>
        <v>921687.57059665059</v>
      </c>
      <c r="W812" s="18">
        <f t="shared" ca="1" si="68"/>
        <v>70647.80839850998</v>
      </c>
      <c r="X812" s="18">
        <f ca="1">'Metrics and Escenarios'!$N$13-W812</f>
        <v>-67739.761642703204</v>
      </c>
    </row>
    <row r="813" spans="1:24" x14ac:dyDescent="0.25">
      <c r="A813">
        <v>808</v>
      </c>
      <c r="B813" s="18">
        <f t="shared" ca="1" si="67"/>
        <v>79.817852416251526</v>
      </c>
      <c r="C813" s="23">
        <f t="shared" ca="1" si="69"/>
        <v>0.98565126222243749</v>
      </c>
      <c r="D813" s="23">
        <f t="shared" ca="1" si="71"/>
        <v>0.96482239733503805</v>
      </c>
      <c r="E813" s="23">
        <f t="shared" ca="1" si="71"/>
        <v>0.93921767225386343</v>
      </c>
      <c r="F813" s="23">
        <f t="shared" ca="1" si="71"/>
        <v>0.91028042765316175</v>
      </c>
      <c r="G813" s="23">
        <f t="shared" ca="1" si="71"/>
        <v>0.87917742267454135</v>
      </c>
      <c r="H813" s="23">
        <f t="shared" ca="1" si="71"/>
        <v>0.84682800597405894</v>
      </c>
      <c r="I813" s="23">
        <f t="shared" ca="1" si="71"/>
        <v>0.81393498028284272</v>
      </c>
      <c r="J813" s="23">
        <f t="shared" ca="1" si="71"/>
        <v>0.78102641360192659</v>
      </c>
      <c r="K813" s="23">
        <f t="shared" ca="1" si="71"/>
        <v>0.74848541467197749</v>
      </c>
      <c r="L813" s="23">
        <f t="shared" ca="1" si="71"/>
        <v>0.71658695638437098</v>
      </c>
      <c r="M813" s="24">
        <f ca="1">C813*'Balance y flujos'!D$12</f>
        <v>7463.2099290154501</v>
      </c>
      <c r="N813" s="24">
        <f ca="1">D813*'Balance y flujos'!E$12</f>
        <v>7305.4967527676426</v>
      </c>
      <c r="O813" s="24">
        <f ca="1">E813*'Balance y flujos'!F$12</f>
        <v>7111.621448408313</v>
      </c>
      <c r="P813" s="24">
        <f ca="1">F813*'Balance y flujos'!G$12</f>
        <v>6892.5127844216704</v>
      </c>
      <c r="Q813" s="24">
        <f ca="1">G813*'Balance y flujos'!H$12</f>
        <v>-872520.41738092864</v>
      </c>
      <c r="R813" s="24">
        <f ca="1">H813*'Balance y flujos'!I$12</f>
        <v>21461.824709212888</v>
      </c>
      <c r="S813" s="24">
        <f ca="1">I813*'Balance y flujos'!J$12</f>
        <v>20628.191023788761</v>
      </c>
      <c r="T813" s="24">
        <f ca="1">J813*'Balance y flujos'!K$12</f>
        <v>19794.163470903481</v>
      </c>
      <c r="U813" s="24">
        <f ca="1">K813*'Balance y flujos'!L$12</f>
        <v>18969.451475114049</v>
      </c>
      <c r="V813" s="24">
        <f ca="1">L813*'Balance y flujos'!M$12</f>
        <v>734747.98027391487</v>
      </c>
      <c r="W813" s="18">
        <f t="shared" ca="1" si="68"/>
        <v>-28145.965513381409</v>
      </c>
      <c r="X813" s="18">
        <f ca="1">'Metrics and Escenarios'!$N$13-W813</f>
        <v>31054.012269188184</v>
      </c>
    </row>
    <row r="814" spans="1:24" x14ac:dyDescent="0.25">
      <c r="A814">
        <v>809</v>
      </c>
      <c r="B814" s="18">
        <f t="shared" ca="1" si="67"/>
        <v>270.45838720404174</v>
      </c>
      <c r="C814" s="23">
        <f t="shared" ca="1" si="69"/>
        <v>0.96703873268243667</v>
      </c>
      <c r="D814" s="23">
        <f t="shared" ca="1" si="71"/>
        <v>0.9287280234334454</v>
      </c>
      <c r="E814" s="23">
        <f t="shared" ca="1" si="71"/>
        <v>0.88700897864512596</v>
      </c>
      <c r="F814" s="23">
        <f t="shared" ca="1" si="71"/>
        <v>0.84344652244042151</v>
      </c>
      <c r="G814" s="23">
        <f t="shared" ca="1" si="71"/>
        <v>0.79924413994388566</v>
      </c>
      <c r="H814" s="23">
        <f t="shared" ca="1" si="71"/>
        <v>0.75529869275474892</v>
      </c>
      <c r="I814" s="23">
        <f t="shared" ca="1" si="71"/>
        <v>0.71225223524368197</v>
      </c>
      <c r="J814" s="23">
        <f t="shared" ca="1" si="71"/>
        <v>0.67054884029386641</v>
      </c>
      <c r="K814" s="23">
        <f t="shared" ca="1" si="71"/>
        <v>0.63047609244790459</v>
      </c>
      <c r="L814" s="23">
        <f t="shared" ca="1" si="71"/>
        <v>0.59220867707437541</v>
      </c>
      <c r="M814" s="24">
        <f ca="1">C814*'Balance y flujos'!D$12</f>
        <v>7322.2785260019582</v>
      </c>
      <c r="N814" s="24">
        <f ca="1">D814*'Balance y flujos'!E$12</f>
        <v>7032.1953326724997</v>
      </c>
      <c r="O814" s="24">
        <f ca="1">E814*'Balance y flujos'!F$12</f>
        <v>6716.3047116924399</v>
      </c>
      <c r="P814" s="24">
        <f ca="1">F814*'Balance y flujos'!G$12</f>
        <v>6386.4560439738161</v>
      </c>
      <c r="Q814" s="24">
        <f ca="1">G814*'Balance y flujos'!H$12</f>
        <v>-793192.37799769093</v>
      </c>
      <c r="R814" s="24">
        <f ca="1">H814*'Balance y flujos'!I$12</f>
        <v>19142.12571223894</v>
      </c>
      <c r="S814" s="24">
        <f ca="1">I814*'Balance y flujos'!J$12</f>
        <v>18051.165660212271</v>
      </c>
      <c r="T814" s="24">
        <f ca="1">J814*'Balance y flujos'!K$12</f>
        <v>16994.243893480536</v>
      </c>
      <c r="U814" s="24">
        <f ca="1">K814*'Balance y flujos'!L$12</f>
        <v>15978.648892111547</v>
      </c>
      <c r="V814" s="24">
        <f ca="1">L814*'Balance y flujos'!M$12</f>
        <v>607217.48491844954</v>
      </c>
      <c r="W814" s="18">
        <f t="shared" ca="1" si="68"/>
        <v>-88351.474306857446</v>
      </c>
      <c r="X814" s="18">
        <f ca="1">'Metrics and Escenarios'!$N$13-W814</f>
        <v>91259.521062664222</v>
      </c>
    </row>
    <row r="815" spans="1:24" x14ac:dyDescent="0.25">
      <c r="A815">
        <v>810</v>
      </c>
      <c r="B815" s="18">
        <f t="shared" ca="1" si="67"/>
        <v>287.12004442475256</v>
      </c>
      <c r="C815" s="23">
        <f t="shared" ca="1" si="69"/>
        <v>0.96542882745102154</v>
      </c>
      <c r="D815" s="23">
        <f t="shared" ca="1" si="71"/>
        <v>0.92563834461393713</v>
      </c>
      <c r="E815" s="23">
        <f t="shared" ca="1" si="71"/>
        <v>0.88258632928741443</v>
      </c>
      <c r="F815" s="23">
        <f t="shared" ca="1" si="71"/>
        <v>0.83784392614971814</v>
      </c>
      <c r="G815" s="23">
        <f t="shared" ca="1" si="71"/>
        <v>0.79261343199098744</v>
      </c>
      <c r="H815" s="23">
        <f t="shared" ca="1" si="71"/>
        <v>0.74778559278433354</v>
      </c>
      <c r="I815" s="23">
        <f t="shared" ca="1" si="71"/>
        <v>0.70399337922499072</v>
      </c>
      <c r="J815" s="23">
        <f t="shared" ca="1" si="71"/>
        <v>0.66167018107929843</v>
      </c>
      <c r="K815" s="23">
        <f t="shared" ca="1" si="71"/>
        <v>0.6210923264940017</v>
      </c>
      <c r="L815" s="23">
        <f t="shared" ca="1" si="71"/>
        <v>0.58242324621858033</v>
      </c>
      <c r="M815" s="24">
        <f ca="1">C815*'Balance y flujos'!D$12</f>
        <v>7310.0885545907922</v>
      </c>
      <c r="N815" s="24">
        <f ca="1">D815*'Balance y flujos'!E$12</f>
        <v>7008.8007279811509</v>
      </c>
      <c r="O815" s="24">
        <f ca="1">E815*'Balance y flujos'!F$12</f>
        <v>6682.8170453502871</v>
      </c>
      <c r="P815" s="24">
        <f ca="1">F815*'Balance y flujos'!G$12</f>
        <v>6344.0339887625623</v>
      </c>
      <c r="Q815" s="24">
        <f ca="1">G815*'Balance y flujos'!H$12</f>
        <v>-786611.87681398902</v>
      </c>
      <c r="R815" s="24">
        <f ca="1">H815*'Balance y flujos'!I$12</f>
        <v>18951.715341478495</v>
      </c>
      <c r="S815" s="24">
        <f ca="1">I815*'Balance y flujos'!J$12</f>
        <v>17841.855010444731</v>
      </c>
      <c r="T815" s="24">
        <f ca="1">J815*'Balance y flujos'!K$12</f>
        <v>16769.225086389106</v>
      </c>
      <c r="U815" s="24">
        <f ca="1">K815*'Balance y flujos'!L$12</f>
        <v>15740.828769732278</v>
      </c>
      <c r="V815" s="24">
        <f ca="1">L815*'Balance y flujos'!M$12</f>
        <v>597184.05423240596</v>
      </c>
      <c r="W815" s="18">
        <f t="shared" ca="1" si="68"/>
        <v>-92778.458056853618</v>
      </c>
      <c r="X815" s="18">
        <f ca="1">'Metrics and Escenarios'!$N$13-W815</f>
        <v>95686.504812660394</v>
      </c>
    </row>
    <row r="816" spans="1:24" x14ac:dyDescent="0.25">
      <c r="A816">
        <v>811</v>
      </c>
      <c r="B816" s="18">
        <f t="shared" ca="1" si="67"/>
        <v>-26.078627932341913</v>
      </c>
      <c r="C816" s="23">
        <f t="shared" ca="1" si="69"/>
        <v>0.99614442355817323</v>
      </c>
      <c r="D816" s="23">
        <f t="shared" ca="1" si="71"/>
        <v>0.98547458395291798</v>
      </c>
      <c r="E816" s="23">
        <f t="shared" ca="1" si="71"/>
        <v>0.96953464531624078</v>
      </c>
      <c r="F816" s="23">
        <f t="shared" ca="1" si="71"/>
        <v>0.94966691415412541</v>
      </c>
      <c r="G816" s="23">
        <f t="shared" ca="1" si="71"/>
        <v>0.92698275608003033</v>
      </c>
      <c r="H816" s="23">
        <f t="shared" ca="1" si="71"/>
        <v>0.9023798035150512</v>
      </c>
      <c r="I816" s="23">
        <f t="shared" ca="1" si="71"/>
        <v>0.87656251236191007</v>
      </c>
      <c r="J816" s="23">
        <f t="shared" ca="1" si="71"/>
        <v>0.85007633707860819</v>
      </c>
      <c r="K816" s="23">
        <f t="shared" ca="1" si="71"/>
        <v>0.82333120004111704</v>
      </c>
      <c r="L816" s="23">
        <f t="shared" ca="1" si="71"/>
        <v>0.79663458292441003</v>
      </c>
      <c r="M816" s="24">
        <f ca="1">C816*'Balance y flujos'!D$12</f>
        <v>7542.6626410132467</v>
      </c>
      <c r="N816" s="24">
        <f ca="1">D816*'Balance y flujos'!E$12</f>
        <v>7461.8721465097533</v>
      </c>
      <c r="O816" s="24">
        <f ca="1">E816*'Balance y flujos'!F$12</f>
        <v>7341.1772183331186</v>
      </c>
      <c r="P816" s="24">
        <f ca="1">F816*'Balance y flujos'!G$12</f>
        <v>7190.7416087425872</v>
      </c>
      <c r="Q816" s="24">
        <f ca="1">G816*'Balance y flujos'!H$12</f>
        <v>-919963.77566133416</v>
      </c>
      <c r="R816" s="24">
        <f ca="1">H816*'Balance y flujos'!I$12</f>
        <v>22869.717377730729</v>
      </c>
      <c r="S816" s="24">
        <f ca="1">I816*'Balance y flujos'!J$12</f>
        <v>22215.409568722815</v>
      </c>
      <c r="T816" s="24">
        <f ca="1">J816*'Balance y flujos'!K$12</f>
        <v>21544.149705872784</v>
      </c>
      <c r="U816" s="24">
        <f ca="1">K816*'Balance y flujos'!L$12</f>
        <v>20866.32677267601</v>
      </c>
      <c r="V816" s="24">
        <f ca="1">L816*'Balance y flujos'!M$12</f>
        <v>816824.31644220336</v>
      </c>
      <c r="W816" s="18">
        <f t="shared" ca="1" si="68"/>
        <v>13892.597820470226</v>
      </c>
      <c r="X816" s="18">
        <f ca="1">'Metrics and Escenarios'!$N$13-W816</f>
        <v>-10984.55106466345</v>
      </c>
    </row>
    <row r="817" spans="1:24" x14ac:dyDescent="0.25">
      <c r="A817">
        <v>812</v>
      </c>
      <c r="B817" s="18">
        <f t="shared" ca="1" si="67"/>
        <v>-106.45390952220384</v>
      </c>
      <c r="C817" s="23">
        <f t="shared" ca="1" si="69"/>
        <v>1.0041832251834053</v>
      </c>
      <c r="D817" s="23">
        <f t="shared" ca="1" si="71"/>
        <v>1.0014441553834321</v>
      </c>
      <c r="E817" s="23">
        <f t="shared" ca="1" si="71"/>
        <v>0.99319676230066423</v>
      </c>
      <c r="F817" s="23">
        <f t="shared" ca="1" si="71"/>
        <v>0.98069491672339415</v>
      </c>
      <c r="G817" s="23">
        <f t="shared" ca="1" si="71"/>
        <v>0.96499469540318039</v>
      </c>
      <c r="H817" s="23">
        <f t="shared" ca="1" si="71"/>
        <v>0.94696361260727491</v>
      </c>
      <c r="I817" s="23">
        <f t="shared" ca="1" si="71"/>
        <v>0.92729404820020112</v>
      </c>
      <c r="J817" s="23">
        <f t="shared" ca="1" si="71"/>
        <v>0.90653204430486378</v>
      </c>
      <c r="K817" s="23">
        <f t="shared" ca="1" si="71"/>
        <v>0.88509616784696177</v>
      </c>
      <c r="L817" s="23">
        <f t="shared" ca="1" si="71"/>
        <v>0.86330786410750393</v>
      </c>
      <c r="M817" s="24">
        <f ca="1">C817*'Balance y flujos'!D$12</f>
        <v>7603.5312934527929</v>
      </c>
      <c r="N817" s="24">
        <f ca="1">D817*'Balance y flujos'!E$12</f>
        <v>7582.7914499493891</v>
      </c>
      <c r="O817" s="24">
        <f ca="1">E817*'Balance y flujos'!F$12</f>
        <v>7520.3433729236258</v>
      </c>
      <c r="P817" s="24">
        <f ca="1">F817*'Balance y flujos'!G$12</f>
        <v>7425.6811920698028</v>
      </c>
      <c r="Q817" s="24">
        <f ca="1">G817*'Balance y flujos'!H$12</f>
        <v>-957687.89403416344</v>
      </c>
      <c r="R817" s="24">
        <f ca="1">H817*'Balance y flujos'!I$12</f>
        <v>23999.639733694505</v>
      </c>
      <c r="S817" s="24">
        <f ca="1">I817*'Balance y flujos'!J$12</f>
        <v>23501.138573561497</v>
      </c>
      <c r="T817" s="24">
        <f ca="1">J817*'Balance y flujos'!K$12</f>
        <v>22974.950864758473</v>
      </c>
      <c r="U817" s="24">
        <f ca="1">K817*'Balance y flujos'!L$12</f>
        <v>22431.684676367993</v>
      </c>
      <c r="V817" s="24">
        <f ca="1">L817*'Balance y flujos'!M$12</f>
        <v>885187.35075514764</v>
      </c>
      <c r="W817" s="18">
        <f t="shared" ca="1" si="68"/>
        <v>50539.217877762276</v>
      </c>
      <c r="X817" s="18">
        <f ca="1">'Metrics and Escenarios'!$N$13-W817</f>
        <v>-47631.1711219555</v>
      </c>
    </row>
    <row r="818" spans="1:24" x14ac:dyDescent="0.25">
      <c r="A818">
        <v>813</v>
      </c>
      <c r="B818" s="18">
        <f t="shared" ca="1" si="67"/>
        <v>17.47180536586384</v>
      </c>
      <c r="C818" s="23">
        <f t="shared" ca="1" si="69"/>
        <v>0.99181560437022531</v>
      </c>
      <c r="D818" s="23">
        <f t="shared" ca="1" si="71"/>
        <v>0.97692828844382407</v>
      </c>
      <c r="E818" s="23">
        <f t="shared" ca="1" si="71"/>
        <v>0.9569499385750736</v>
      </c>
      <c r="F818" s="23">
        <f t="shared" ca="1" si="71"/>
        <v>0.9332668129491557</v>
      </c>
      <c r="G818" s="23">
        <f t="shared" ca="1" si="71"/>
        <v>0.90701568830895607</v>
      </c>
      <c r="H818" s="23">
        <f t="shared" ca="1" si="71"/>
        <v>0.87910578695917341</v>
      </c>
      <c r="I818" s="23">
        <f t="shared" ca="1" si="71"/>
        <v>0.85024344889811598</v>
      </c>
      <c r="J818" s="23">
        <f t="shared" ca="1" si="71"/>
        <v>0.82096937537354298</v>
      </c>
      <c r="K818" s="23">
        <f t="shared" ca="1" si="71"/>
        <v>0.79168466314741814</v>
      </c>
      <c r="L818" s="23">
        <f t="shared" ca="1" si="71"/>
        <v>0.76268541769543408</v>
      </c>
      <c r="M818" s="24">
        <f ca="1">C818*'Balance y flujos'!D$12</f>
        <v>7509.885443253097</v>
      </c>
      <c r="N818" s="24">
        <f ca="1">D818*'Balance y flujos'!E$12</f>
        <v>7397.160823200581</v>
      </c>
      <c r="O818" s="24">
        <f ca="1">E818*'Balance y flujos'!F$12</f>
        <v>7245.8876246357986</v>
      </c>
      <c r="P818" s="24">
        <f ca="1">F818*'Balance y flujos'!G$12</f>
        <v>7066.5623956263707</v>
      </c>
      <c r="Q818" s="24">
        <f ca="1">G818*'Balance y flujos'!H$12</f>
        <v>-900147.89566239982</v>
      </c>
      <c r="R818" s="24">
        <f ca="1">H818*'Balance y flujos'!I$12</f>
        <v>22279.865766686031</v>
      </c>
      <c r="S818" s="24">
        <f ca="1">I818*'Balance y flujos'!J$12</f>
        <v>21548.384951461983</v>
      </c>
      <c r="T818" s="24">
        <f ca="1">J818*'Balance y flujos'!K$12</f>
        <v>20806.469202246386</v>
      </c>
      <c r="U818" s="24">
        <f ca="1">K818*'Balance y flujos'!L$12</f>
        <v>20064.283828093692</v>
      </c>
      <c r="V818" s="24">
        <f ca="1">L818*'Balance y flujos'!M$12</f>
        <v>782014.75095717981</v>
      </c>
      <c r="W818" s="18">
        <f t="shared" ca="1" si="68"/>
        <v>-4214.6446700160159</v>
      </c>
      <c r="X818" s="18">
        <f ca="1">'Metrics and Escenarios'!$N$13-W818</f>
        <v>7122.6914258227916</v>
      </c>
    </row>
    <row r="819" spans="1:24" x14ac:dyDescent="0.25">
      <c r="A819">
        <v>814</v>
      </c>
      <c r="B819" s="18">
        <f t="shared" ca="1" si="67"/>
        <v>-90.836486720580339</v>
      </c>
      <c r="C819" s="23">
        <f t="shared" ca="1" si="69"/>
        <v>1.0026161737673407</v>
      </c>
      <c r="D819" s="23">
        <f t="shared" ca="1" si="71"/>
        <v>0.99832104006643396</v>
      </c>
      <c r="E819" s="23">
        <f t="shared" ca="1" si="71"/>
        <v>0.98855429417255558</v>
      </c>
      <c r="F819" s="23">
        <f t="shared" ca="1" si="71"/>
        <v>0.9745876417022421</v>
      </c>
      <c r="G819" s="23">
        <f t="shared" ca="1" si="71"/>
        <v>0.95748867463895915</v>
      </c>
      <c r="H819" s="23">
        <f t="shared" ca="1" si="71"/>
        <v>0.9381315786452753</v>
      </c>
      <c r="I819" s="23">
        <f t="shared" ca="1" si="71"/>
        <v>0.9172118983824934</v>
      </c>
      <c r="J819" s="23">
        <f t="shared" ca="1" si="71"/>
        <v>0.89527634932457134</v>
      </c>
      <c r="K819" s="23">
        <f t="shared" ca="1" si="71"/>
        <v>0.87274256143652085</v>
      </c>
      <c r="L819" s="23">
        <f t="shared" ca="1" si="71"/>
        <v>0.84992995631607327</v>
      </c>
      <c r="M819" s="24">
        <f ca="1">C819*'Balance y flujos'!D$12</f>
        <v>7591.6658049824782</v>
      </c>
      <c r="N819" s="24">
        <f ca="1">D819*'Balance y flujos'!E$12</f>
        <v>7559.1436688967624</v>
      </c>
      <c r="O819" s="24">
        <f ca="1">E819*'Balance y flujos'!F$12</f>
        <v>7485.1912703932494</v>
      </c>
      <c r="P819" s="24">
        <f ca="1">F819*'Balance y flujos'!G$12</f>
        <v>7379.4377819266283</v>
      </c>
      <c r="Q819" s="24">
        <f ca="1">G819*'Balance y flujos'!H$12</f>
        <v>-950238.70778214955</v>
      </c>
      <c r="R819" s="24">
        <f ca="1">H819*'Balance y flujos'!I$12</f>
        <v>23775.802586858274</v>
      </c>
      <c r="S819" s="24">
        <f ca="1">I819*'Balance y flujos'!J$12</f>
        <v>23245.61876250993</v>
      </c>
      <c r="T819" s="24">
        <f ca="1">J819*'Balance y flujos'!K$12</f>
        <v>22689.688980475912</v>
      </c>
      <c r="U819" s="24">
        <f ca="1">K819*'Balance y flujos'!L$12</f>
        <v>22118.597563711006</v>
      </c>
      <c r="V819" s="24">
        <f ca="1">L819*'Balance y flujos'!M$12</f>
        <v>871470.39617975359</v>
      </c>
      <c r="W819" s="18">
        <f t="shared" ca="1" si="68"/>
        <v>43076.834817358176</v>
      </c>
      <c r="X819" s="18">
        <f ca="1">'Metrics and Escenarios'!$N$13-W819</f>
        <v>-40168.7880615514</v>
      </c>
    </row>
    <row r="820" spans="1:24" x14ac:dyDescent="0.25">
      <c r="A820">
        <v>815</v>
      </c>
      <c r="B820" s="18">
        <f t="shared" ca="1" si="67"/>
        <v>91.520310701765624</v>
      </c>
      <c r="C820" s="23">
        <f t="shared" ca="1" si="69"/>
        <v>0.98449848259374972</v>
      </c>
      <c r="D820" s="23">
        <f t="shared" ca="1" si="71"/>
        <v>0.96256687910391603</v>
      </c>
      <c r="E820" s="23">
        <f t="shared" ca="1" si="71"/>
        <v>0.9359261068564938</v>
      </c>
      <c r="F820" s="23">
        <f t="shared" ca="1" si="71"/>
        <v>0.90602937746983214</v>
      </c>
      <c r="G820" s="23">
        <f t="shared" ca="1" si="71"/>
        <v>0.8740481749533201</v>
      </c>
      <c r="H820" s="23">
        <f t="shared" ca="1" si="71"/>
        <v>0.84090285033416523</v>
      </c>
      <c r="I820" s="23">
        <f t="shared" ca="1" si="71"/>
        <v>0.80729468702197604</v>
      </c>
      <c r="J820" s="23">
        <f t="shared" ca="1" si="71"/>
        <v>0.77374859090466774</v>
      </c>
      <c r="K820" s="23">
        <f t="shared" ca="1" si="71"/>
        <v>0.74064357571021178</v>
      </c>
      <c r="L820" s="23">
        <f t="shared" ca="1" si="71"/>
        <v>0.70825000398173554</v>
      </c>
      <c r="M820" s="24">
        <f ca="1">C820*'Balance y flujos'!D$12</f>
        <v>7454.4812470763736</v>
      </c>
      <c r="N820" s="24">
        <f ca="1">D820*'Balance y flujos'!E$12</f>
        <v>7288.4182923600247</v>
      </c>
      <c r="O820" s="24">
        <f ca="1">E820*'Balance y flujos'!F$12</f>
        <v>7086.698187517577</v>
      </c>
      <c r="P820" s="24">
        <f ca="1">F820*'Balance y flujos'!G$12</f>
        <v>6860.3244424056193</v>
      </c>
      <c r="Q820" s="24">
        <f ca="1">G820*'Balance y flujos'!H$12</f>
        <v>-867430.00758747011</v>
      </c>
      <c r="R820" s="24">
        <f ca="1">H820*'Balance y flujos'!I$12</f>
        <v>21311.658854020214</v>
      </c>
      <c r="S820" s="24">
        <f ca="1">I820*'Balance y flujos'!J$12</f>
        <v>20459.900876347827</v>
      </c>
      <c r="T820" s="24">
        <f ca="1">J820*'Balance y flujos'!K$12</f>
        <v>19609.715916156354</v>
      </c>
      <c r="U820" s="24">
        <f ca="1">K820*'Balance y flujos'!L$12</f>
        <v>18770.709614892145</v>
      </c>
      <c r="V820" s="24">
        <f ca="1">L820*'Balance y flujos'!M$12</f>
        <v>726199.73796375142</v>
      </c>
      <c r="W820" s="18">
        <f t="shared" ca="1" si="68"/>
        <v>-32388.362192942644</v>
      </c>
      <c r="X820" s="18">
        <f ca="1">'Metrics and Escenarios'!$N$13-W820</f>
        <v>35296.40894874942</v>
      </c>
    </row>
    <row r="821" spans="1:24" x14ac:dyDescent="0.25">
      <c r="A821">
        <v>816</v>
      </c>
      <c r="B821" s="18">
        <f t="shared" ca="1" si="67"/>
        <v>-25.332881641016858</v>
      </c>
      <c r="C821" s="23">
        <f t="shared" ca="1" si="69"/>
        <v>0.99607013922712162</v>
      </c>
      <c r="D821" s="23">
        <f t="shared" ca="1" si="71"/>
        <v>0.98532761211032549</v>
      </c>
      <c r="E821" s="23">
        <f t="shared" ca="1" si="71"/>
        <v>0.96931776151837179</v>
      </c>
      <c r="F821" s="23">
        <f t="shared" ca="1" si="71"/>
        <v>0.94938367216986774</v>
      </c>
      <c r="G821" s="23">
        <f t="shared" ca="1" si="71"/>
        <v>0.92663717353702468</v>
      </c>
      <c r="H821" s="23">
        <f t="shared" ca="1" si="71"/>
        <v>0.90197612599898658</v>
      </c>
      <c r="I821" s="23">
        <f t="shared" ca="1" si="71"/>
        <v>0.87610504650611565</v>
      </c>
      <c r="J821" s="23">
        <f t="shared" ca="1" si="71"/>
        <v>0.84956933531094569</v>
      </c>
      <c r="K821" s="23">
        <f t="shared" ca="1" si="71"/>
        <v>0.82277878887314848</v>
      </c>
      <c r="L821" s="23">
        <f t="shared" ca="1" si="71"/>
        <v>0.79604071710279245</v>
      </c>
      <c r="M821" s="24">
        <f ca="1">C821*'Balance y flujos'!D$12</f>
        <v>7542.1001707173891</v>
      </c>
      <c r="N821" s="24">
        <f ca="1">D821*'Balance y flujos'!E$12</f>
        <v>7460.7592968062499</v>
      </c>
      <c r="O821" s="24">
        <f ca="1">E821*'Balance y flujos'!F$12</f>
        <v>7339.5350053357461</v>
      </c>
      <c r="P821" s="24">
        <f ca="1">F821*'Balance y flujos'!G$12</f>
        <v>7188.5969410794432</v>
      </c>
      <c r="Q821" s="24">
        <f ca="1">G821*'Balance y flujos'!H$12</f>
        <v>-919620.80981975736</v>
      </c>
      <c r="R821" s="24">
        <f ca="1">H821*'Balance y flujos'!I$12</f>
        <v>22859.486662605919</v>
      </c>
      <c r="S821" s="24">
        <f ca="1">I821*'Balance y flujos'!J$12</f>
        <v>22203.815653620517</v>
      </c>
      <c r="T821" s="24">
        <f ca="1">J821*'Balance y flujos'!K$12</f>
        <v>21531.300363399376</v>
      </c>
      <c r="U821" s="24">
        <f ca="1">K821*'Balance y flujos'!L$12</f>
        <v>20852.326584242564</v>
      </c>
      <c r="V821" s="24">
        <f ca="1">L821*'Balance y flujos'!M$12</f>
        <v>816215.39981443109</v>
      </c>
      <c r="W821" s="18">
        <f t="shared" ca="1" si="68"/>
        <v>13572.510672480799</v>
      </c>
      <c r="X821" s="18">
        <f ca="1">'Metrics and Escenarios'!$N$13-W821</f>
        <v>-10664.463916674023</v>
      </c>
    </row>
    <row r="822" spans="1:24" x14ac:dyDescent="0.25">
      <c r="A822">
        <v>817</v>
      </c>
      <c r="B822" s="18">
        <f t="shared" ca="1" si="67"/>
        <v>-71.224968762069366</v>
      </c>
      <c r="C822" s="23">
        <f t="shared" ca="1" si="69"/>
        <v>1.0006518180870376</v>
      </c>
      <c r="D822" s="23">
        <f t="shared" ca="1" si="71"/>
        <v>0.99441299115272386</v>
      </c>
      <c r="E822" s="23">
        <f t="shared" ca="1" si="71"/>
        <v>0.98275525500655403</v>
      </c>
      <c r="F822" s="23">
        <f t="shared" ca="1" si="71"/>
        <v>0.96697229324852807</v>
      </c>
      <c r="G822" s="23">
        <f t="shared" ca="1" si="71"/>
        <v>0.94814565403725959</v>
      </c>
      <c r="H822" s="23">
        <f t="shared" ca="1" si="71"/>
        <v>0.92715736100799062</v>
      </c>
      <c r="I822" s="23">
        <f t="shared" ca="1" si="71"/>
        <v>0.90470639064509351</v>
      </c>
      <c r="J822" s="23">
        <f t="shared" ca="1" si="71"/>
        <v>0.88133977955222798</v>
      </c>
      <c r="K822" s="23">
        <f t="shared" ca="1" si="71"/>
        <v>0.85747348446400184</v>
      </c>
      <c r="L822" s="23">
        <f t="shared" ca="1" si="71"/>
        <v>0.83342392293037293</v>
      </c>
      <c r="M822" s="24">
        <f ca="1">C822*'Balance y flujos'!D$12</f>
        <v>7576.7919856315048</v>
      </c>
      <c r="N822" s="24">
        <f ca="1">D822*'Balance y flujos'!E$12</f>
        <v>7529.5524832779111</v>
      </c>
      <c r="O822" s="24">
        <f ca="1">E822*'Balance y flujos'!F$12</f>
        <v>7441.2817779173147</v>
      </c>
      <c r="P822" s="24">
        <f ca="1">F822*'Balance y flujos'!G$12</f>
        <v>7321.7754561416232</v>
      </c>
      <c r="Q822" s="24">
        <f ca="1">G822*'Balance y flujos'!H$12</f>
        <v>-940966.43119184033</v>
      </c>
      <c r="R822" s="24">
        <f ca="1">H822*'Balance y flujos'!I$12</f>
        <v>23497.674403105961</v>
      </c>
      <c r="S822" s="24">
        <f ca="1">I822*'Balance y flujos'!J$12</f>
        <v>22928.681895677018</v>
      </c>
      <c r="T822" s="24">
        <f ca="1">J822*'Balance y flujos'!K$12</f>
        <v>22336.483588835959</v>
      </c>
      <c r="U822" s="24">
        <f ca="1">K822*'Balance y flujos'!L$12</f>
        <v>21731.621399550324</v>
      </c>
      <c r="V822" s="24">
        <f ca="1">L822*'Balance y flujos'!M$12</f>
        <v>854546.03747572505</v>
      </c>
      <c r="W822" s="18">
        <f t="shared" ca="1" si="68"/>
        <v>33943.469274022384</v>
      </c>
      <c r="X822" s="18">
        <f ca="1">'Metrics and Escenarios'!$N$13-W822</f>
        <v>-31035.422518215608</v>
      </c>
    </row>
    <row r="823" spans="1:24" x14ac:dyDescent="0.25">
      <c r="A823">
        <v>818</v>
      </c>
      <c r="B823" s="18">
        <f t="shared" ca="1" si="67"/>
        <v>177.73031048958171</v>
      </c>
      <c r="C823" s="23">
        <f t="shared" ca="1" si="69"/>
        <v>0.97604760106117183</v>
      </c>
      <c r="D823" s="23">
        <f t="shared" ca="1" si="71"/>
        <v>0.94611256132376598</v>
      </c>
      <c r="E823" s="23">
        <f t="shared" ca="1" si="71"/>
        <v>0.91203058688107985</v>
      </c>
      <c r="F823" s="23">
        <f t="shared" ca="1" si="71"/>
        <v>0.87531842204401844</v>
      </c>
      <c r="G823" s="23">
        <f t="shared" ca="1" si="71"/>
        <v>0.83717279458540472</v>
      </c>
      <c r="H823" s="23">
        <f t="shared" ca="1" si="71"/>
        <v>0.79851211248132969</v>
      </c>
      <c r="I823" s="23">
        <f t="shared" ca="1" si="71"/>
        <v>0.76001773258622896</v>
      </c>
      <c r="J823" s="23">
        <f t="shared" ca="1" si="71"/>
        <v>0.72218331318309292</v>
      </c>
      <c r="K823" s="23">
        <f t="shared" ca="1" si="71"/>
        <v>0.68535058162270057</v>
      </c>
      <c r="L823" s="23">
        <f t="shared" ca="1" si="71"/>
        <v>0.64974965629737957</v>
      </c>
      <c r="M823" s="24">
        <f ca="1">C823*'Balance y flujos'!D$12</f>
        <v>7390.4923847066775</v>
      </c>
      <c r="N823" s="24">
        <f ca="1">D823*'Balance y flujos'!E$12</f>
        <v>7163.8285591159374</v>
      </c>
      <c r="O823" s="24">
        <f ca="1">E823*'Balance y flujos'!F$12</f>
        <v>6905.7647389696767</v>
      </c>
      <c r="P823" s="24">
        <f ca="1">F823*'Balance y flujos'!G$12</f>
        <v>6627.7854945563768</v>
      </c>
      <c r="Q823" s="24">
        <f ca="1">G823*'Balance y flujos'!H$12</f>
        <v>-830833.84230854828</v>
      </c>
      <c r="R823" s="24">
        <f ca="1">H823*'Balance y flujos'!I$12</f>
        <v>20237.31721832374</v>
      </c>
      <c r="S823" s="24">
        <f ca="1">I823*'Balance y flujos'!J$12</f>
        <v>19261.724030840272</v>
      </c>
      <c r="T823" s="24">
        <f ca="1">J823*'Balance y flujos'!K$12</f>
        <v>18302.856738454313</v>
      </c>
      <c r="U823" s="24">
        <f ca="1">K823*'Balance y flujos'!L$12</f>
        <v>17369.376004782345</v>
      </c>
      <c r="V823" s="24">
        <f ca="1">L823*'Balance y flujos'!M$12</f>
        <v>666216.77019766415</v>
      </c>
      <c r="W823" s="18">
        <f t="shared" ca="1" si="68"/>
        <v>-61357.926941134734</v>
      </c>
      <c r="X823" s="18">
        <f ca="1">'Metrics and Escenarios'!$N$13-W823</f>
        <v>64265.97369694151</v>
      </c>
    </row>
    <row r="824" spans="1:24" x14ac:dyDescent="0.25">
      <c r="A824">
        <v>819</v>
      </c>
      <c r="B824" s="18">
        <f t="shared" ca="1" si="67"/>
        <v>165.72302881549382</v>
      </c>
      <c r="C824" s="23">
        <f t="shared" ca="1" si="69"/>
        <v>0.97722027279759882</v>
      </c>
      <c r="D824" s="23">
        <f t="shared" ca="1" si="71"/>
        <v>0.94838733962476907</v>
      </c>
      <c r="E824" s="23">
        <f t="shared" ca="1" si="71"/>
        <v>0.91532181357074749</v>
      </c>
      <c r="F824" s="23">
        <f t="shared" ca="1" si="71"/>
        <v>0.8795326120755016</v>
      </c>
      <c r="G824" s="23">
        <f t="shared" ca="1" si="71"/>
        <v>0.84221399700503907</v>
      </c>
      <c r="H824" s="23">
        <f t="shared" ca="1" si="71"/>
        <v>0.80428566080849129</v>
      </c>
      <c r="I824" s="23">
        <f t="shared" ca="1" si="71"/>
        <v>0.76643267683019656</v>
      </c>
      <c r="J824" s="23">
        <f t="shared" ca="1" si="71"/>
        <v>0.72915390549956094</v>
      </c>
      <c r="K824" s="23">
        <f t="shared" ca="1" si="71"/>
        <v>0.69279702206525107</v>
      </c>
      <c r="L824" s="23">
        <f t="shared" ca="1" si="71"/>
        <v>0.65759841023870658</v>
      </c>
      <c r="M824" s="24">
        <f ca="1">C824*'Balance y flujos'!D$12</f>
        <v>7399.3716868312886</v>
      </c>
      <c r="N824" s="24">
        <f ca="1">D824*'Balance y flujos'!E$12</f>
        <v>7181.0528540091182</v>
      </c>
      <c r="O824" s="24">
        <f ca="1">E824*'Balance y flujos'!F$12</f>
        <v>6930.6854352142927</v>
      </c>
      <c r="P824" s="24">
        <f ca="1">F824*'Balance y flujos'!G$12</f>
        <v>6659.6947367916136</v>
      </c>
      <c r="Q824" s="24">
        <f ca="1">G824*'Balance y flujos'!H$12</f>
        <v>-835836.87346681021</v>
      </c>
      <c r="R824" s="24">
        <f ca="1">H824*'Balance y flujos'!I$12</f>
        <v>20383.640770773076</v>
      </c>
      <c r="S824" s="24">
        <f ca="1">I824*'Balance y flujos'!J$12</f>
        <v>19424.30298183404</v>
      </c>
      <c r="T824" s="24">
        <f ca="1">J824*'Balance y flujos'!K$12</f>
        <v>18479.51791328561</v>
      </c>
      <c r="U824" s="24">
        <f ca="1">K824*'Balance y flujos'!L$12</f>
        <v>17558.096970974042</v>
      </c>
      <c r="V824" s="24">
        <f ca="1">L824*'Balance y flujos'!M$12</f>
        <v>674264.44125095033</v>
      </c>
      <c r="W824" s="18">
        <f t="shared" ca="1" si="68"/>
        <v>-57556.068866146845</v>
      </c>
      <c r="X824" s="18">
        <f ca="1">'Metrics and Escenarios'!$N$13-W824</f>
        <v>60464.115621953621</v>
      </c>
    </row>
    <row r="825" spans="1:24" x14ac:dyDescent="0.25">
      <c r="A825">
        <v>820</v>
      </c>
      <c r="B825" s="18">
        <f t="shared" ca="1" si="67"/>
        <v>-61.825596439035735</v>
      </c>
      <c r="C825" s="23">
        <f t="shared" ca="1" si="69"/>
        <v>0.99971171007712012</v>
      </c>
      <c r="D825" s="23">
        <f t="shared" ca="1" si="71"/>
        <v>0.99254537555482036</v>
      </c>
      <c r="E825" s="23">
        <f t="shared" ca="1" si="71"/>
        <v>0.97998797368304114</v>
      </c>
      <c r="F825" s="23">
        <f t="shared" ca="1" si="71"/>
        <v>0.96334354606814676</v>
      </c>
      <c r="G825" s="23">
        <f t="shared" ca="1" si="71"/>
        <v>0.94370012151410676</v>
      </c>
      <c r="H825" s="23">
        <f t="shared" ca="1" si="71"/>
        <v>0.92194325926985532</v>
      </c>
      <c r="I825" s="23">
        <f t="shared" ca="1" si="71"/>
        <v>0.8987733598705403</v>
      </c>
      <c r="J825" s="23">
        <f t="shared" ca="1" si="71"/>
        <v>0.87473740136141465</v>
      </c>
      <c r="K825" s="23">
        <f t="shared" ca="1" si="71"/>
        <v>0.85025033812416984</v>
      </c>
      <c r="L825" s="23">
        <f t="shared" ca="1" si="71"/>
        <v>0.82562696184979123</v>
      </c>
      <c r="M825" s="24">
        <f ca="1">C825*'Balance y flujos'!D$12</f>
        <v>7569.6736226740595</v>
      </c>
      <c r="N825" s="24">
        <f ca="1">D825*'Balance y flujos'!E$12</f>
        <v>7515.411165949884</v>
      </c>
      <c r="O825" s="24">
        <f ca="1">E825*'Balance y flujos'!F$12</f>
        <v>7420.3283208056655</v>
      </c>
      <c r="P825" s="24">
        <f ca="1">F825*'Balance y flujos'!G$12</f>
        <v>7294.299103171259</v>
      </c>
      <c r="Q825" s="24">
        <f ca="1">G825*'Balance y flujos'!H$12</f>
        <v>-936554.55960307491</v>
      </c>
      <c r="R825" s="24">
        <f ca="1">H825*'Balance y flujos'!I$12</f>
        <v>23365.529343270409</v>
      </c>
      <c r="S825" s="24">
        <f ca="1">I825*'Balance y flujos'!J$12</f>
        <v>22778.316454785203</v>
      </c>
      <c r="T825" s="24">
        <f ca="1">J825*'Balance y flujos'!K$12</f>
        <v>22169.154352679936</v>
      </c>
      <c r="U825" s="24">
        <f ca="1">K825*'Balance y flujos'!L$12</f>
        <v>21548.559550507962</v>
      </c>
      <c r="V825" s="24">
        <f ca="1">L825*'Balance y flujos'!M$12</f>
        <v>846551.47191017645</v>
      </c>
      <c r="W825" s="18">
        <f t="shared" ca="1" si="68"/>
        <v>29658.184220945928</v>
      </c>
      <c r="X825" s="18">
        <f ca="1">'Metrics and Escenarios'!$N$13-W825</f>
        <v>-26750.137465139152</v>
      </c>
    </row>
    <row r="826" spans="1:24" x14ac:dyDescent="0.25">
      <c r="A826">
        <v>821</v>
      </c>
      <c r="B826" s="18">
        <f t="shared" ca="1" si="67"/>
        <v>236.06174783109958</v>
      </c>
      <c r="C826" s="23">
        <f t="shared" ca="1" si="69"/>
        <v>0.97037074815877844</v>
      </c>
      <c r="D826" s="23">
        <f t="shared" ca="1" si="71"/>
        <v>0.93513907459078427</v>
      </c>
      <c r="E826" s="23">
        <f t="shared" ca="1" si="71"/>
        <v>0.89620940495518586</v>
      </c>
      <c r="F826" s="23">
        <f t="shared" ca="1" si="71"/>
        <v>0.85513141264727777</v>
      </c>
      <c r="G826" s="23">
        <f t="shared" ca="1" si="71"/>
        <v>0.81310867780882434</v>
      </c>
      <c r="H826" s="23">
        <f t="shared" ca="1" si="71"/>
        <v>0.77104849789972907</v>
      </c>
      <c r="I826" s="23">
        <f t="shared" ca="1" si="71"/>
        <v>0.72960971867183289</v>
      </c>
      <c r="J826" s="23">
        <f t="shared" ca="1" si="71"/>
        <v>0.6892567569334872</v>
      </c>
      <c r="K826" s="23">
        <f t="shared" ca="1" si="71"/>
        <v>0.65029897047523244</v>
      </c>
      <c r="L826" s="23">
        <f t="shared" ca="1" si="71"/>
        <v>0.61293304644337332</v>
      </c>
      <c r="M826" s="24">
        <f ca="1">C826*'Balance y flujos'!D$12</f>
        <v>7347.5080690865943</v>
      </c>
      <c r="N826" s="24">
        <f ca="1">D826*'Balance y flujos'!E$12</f>
        <v>7080.7388921308348</v>
      </c>
      <c r="O826" s="24">
        <f ca="1">E826*'Balance y flujos'!F$12</f>
        <v>6785.9690195670009</v>
      </c>
      <c r="P826" s="24">
        <f ca="1">F826*'Balance y flujos'!G$12</f>
        <v>6474.9323559856648</v>
      </c>
      <c r="Q826" s="24">
        <f ca="1">G826*'Balance y flujos'!H$12</f>
        <v>-806951.93557130278</v>
      </c>
      <c r="R826" s="24">
        <f ca="1">H826*'Balance y flujos'!I$12</f>
        <v>19541.285346593519</v>
      </c>
      <c r="S826" s="24">
        <f ca="1">I826*'Balance y flujos'!J$12</f>
        <v>18491.069943136346</v>
      </c>
      <c r="T826" s="24">
        <f ca="1">J826*'Balance y flujos'!K$12</f>
        <v>17468.373261854787</v>
      </c>
      <c r="U826" s="24">
        <f ca="1">K826*'Balance y flujos'!L$12</f>
        <v>16481.03559927443</v>
      </c>
      <c r="V826" s="24">
        <f ca="1">L826*'Balance y flujos'!M$12</f>
        <v>628467.08819500438</v>
      </c>
      <c r="W826" s="18">
        <f t="shared" ca="1" si="68"/>
        <v>-78813.93488866929</v>
      </c>
      <c r="X826" s="18">
        <f ca="1">'Metrics and Escenarios'!$N$13-W826</f>
        <v>81721.981644476065</v>
      </c>
    </row>
    <row r="827" spans="1:24" x14ac:dyDescent="0.25">
      <c r="A827">
        <v>822</v>
      </c>
      <c r="B827" s="18">
        <f t="shared" ca="1" si="67"/>
        <v>29.068117409642358</v>
      </c>
      <c r="C827" s="23">
        <f t="shared" ca="1" si="69"/>
        <v>0.99066613065801368</v>
      </c>
      <c r="D827" s="23">
        <f t="shared" ca="1" si="71"/>
        <v>0.97466516079626864</v>
      </c>
      <c r="E827" s="23">
        <f t="shared" ca="1" si="71"/>
        <v>0.95362659567565444</v>
      </c>
      <c r="F827" s="23">
        <f t="shared" ca="1" si="71"/>
        <v>0.92894785621378773</v>
      </c>
      <c r="G827" s="23">
        <f t="shared" ca="1" si="71"/>
        <v>0.90177188671450559</v>
      </c>
      <c r="H827" s="23">
        <f t="shared" ca="1" si="71"/>
        <v>0.87301038578659251</v>
      </c>
      <c r="I827" s="23">
        <f t="shared" ca="1" si="71"/>
        <v>0.84336960373870695</v>
      </c>
      <c r="J827" s="23">
        <f t="shared" ca="1" si="71"/>
        <v>0.81338842054678218</v>
      </c>
      <c r="K827" s="23">
        <f t="shared" ca="1" si="71"/>
        <v>0.78346507023594314</v>
      </c>
      <c r="L827" s="23">
        <f t="shared" ca="1" si="71"/>
        <v>0.75389216280319471</v>
      </c>
      <c r="M827" s="24">
        <f ca="1">C827*'Balance y flujos'!D$12</f>
        <v>7501.1817932392205</v>
      </c>
      <c r="N827" s="24">
        <f ca="1">D827*'Balance y flujos'!E$12</f>
        <v>7380.0247453835836</v>
      </c>
      <c r="O827" s="24">
        <f ca="1">E827*'Balance y flujos'!F$12</f>
        <v>7220.7237490592152</v>
      </c>
      <c r="P827" s="24">
        <f ca="1">F827*'Balance y flujos'!G$12</f>
        <v>7033.8598749420189</v>
      </c>
      <c r="Q827" s="24">
        <f ca="1">G827*'Balance y flujos'!H$12</f>
        <v>-894943.79938120313</v>
      </c>
      <c r="R827" s="24">
        <f ca="1">H827*'Balance y flujos'!I$12</f>
        <v>22125.385245759247</v>
      </c>
      <c r="S827" s="24">
        <f ca="1">I827*'Balance y flujos'!J$12</f>
        <v>21374.175715526504</v>
      </c>
      <c r="T827" s="24">
        <f ca="1">J827*'Balance y flujos'!K$12</f>
        <v>20614.339132772293</v>
      </c>
      <c r="U827" s="24">
        <f ca="1">K827*'Balance y flujos'!L$12</f>
        <v>19855.968253971587</v>
      </c>
      <c r="V827" s="24">
        <f ca="1">L827*'Balance y flujos'!M$12</f>
        <v>772998.64172640967</v>
      </c>
      <c r="W827" s="18">
        <f t="shared" ca="1" si="68"/>
        <v>-8839.4991441398161</v>
      </c>
      <c r="X827" s="18">
        <f ca="1">'Metrics and Escenarios'!$N$13-W827</f>
        <v>11747.545899946592</v>
      </c>
    </row>
    <row r="828" spans="1:24" x14ac:dyDescent="0.25">
      <c r="A828">
        <v>823</v>
      </c>
      <c r="B828" s="18">
        <f t="shared" ca="1" si="67"/>
        <v>-230.65135883422587</v>
      </c>
      <c r="C828" s="23">
        <f t="shared" ca="1" si="69"/>
        <v>1.0167326939925752</v>
      </c>
      <c r="D828" s="23">
        <f t="shared" ca="1" si="71"/>
        <v>1.0266310369609319</v>
      </c>
      <c r="E828" s="23">
        <f t="shared" ca="1" si="71"/>
        <v>1.0309005592155043</v>
      </c>
      <c r="F828" s="23">
        <f t="shared" ca="1" si="71"/>
        <v>1.0306453091616719</v>
      </c>
      <c r="G828" s="23">
        <f t="shared" ca="1" si="71"/>
        <v>1.0268193861581538</v>
      </c>
      <c r="H828" s="23">
        <f t="shared" ca="1" si="71"/>
        <v>1.0202256815006503</v>
      </c>
      <c r="I828" s="23">
        <f t="shared" ca="1" si="71"/>
        <v>1.0115194991539824</v>
      </c>
      <c r="J828" s="23">
        <f t="shared" ca="1" si="71"/>
        <v>1.0012298151221595</v>
      </c>
      <c r="K828" s="23">
        <f t="shared" ca="1" si="71"/>
        <v>0.98977140034142819</v>
      </c>
      <c r="L828" s="23">
        <f t="shared" ca="1" si="71"/>
        <v>0.97747118568852454</v>
      </c>
      <c r="M828" s="24">
        <f ca="1">C828*'Balance y flujos'!D$12</f>
        <v>7698.5540705852281</v>
      </c>
      <c r="N828" s="24">
        <f ca="1">D828*'Balance y flujos'!E$12</f>
        <v>7773.5029032541697</v>
      </c>
      <c r="O828" s="24">
        <f ca="1">E828*'Balance y flujos'!F$12</f>
        <v>7805.8311131431619</v>
      </c>
      <c r="P828" s="24">
        <f ca="1">F828*'Balance y flujos'!G$12</f>
        <v>7803.8983963607079</v>
      </c>
      <c r="Q828" s="24">
        <f ca="1">G828*'Balance y flujos'!H$12</f>
        <v>-1019044.4571018041</v>
      </c>
      <c r="R828" s="24">
        <f ca="1">H828*'Balance y flujos'!I$12</f>
        <v>25856.377665519667</v>
      </c>
      <c r="S828" s="24">
        <f ca="1">I828*'Balance y flujos'!J$12</f>
        <v>25635.730074636434</v>
      </c>
      <c r="T828" s="24">
        <f ca="1">J828*'Balance y flujos'!K$12</f>
        <v>25374.95056162286</v>
      </c>
      <c r="U828" s="24">
        <f ca="1">K828*'Balance y flujos'!L$12</f>
        <v>25084.550990830863</v>
      </c>
      <c r="V828" s="24">
        <f ca="1">L828*'Balance y flujos'!M$12</f>
        <v>1002244.0027157831</v>
      </c>
      <c r="W828" s="18">
        <f t="shared" ca="1" si="68"/>
        <v>116232.94138993206</v>
      </c>
      <c r="X828" s="18">
        <f ca="1">'Metrics and Escenarios'!$N$13-W828</f>
        <v>-113324.89463412529</v>
      </c>
    </row>
    <row r="829" spans="1:24" x14ac:dyDescent="0.25">
      <c r="A829">
        <v>824</v>
      </c>
      <c r="B829" s="18">
        <f t="shared" ca="1" si="67"/>
        <v>79.17976472258546</v>
      </c>
      <c r="C829" s="23">
        <f t="shared" ca="1" si="69"/>
        <v>0.98571415742311586</v>
      </c>
      <c r="D829" s="23">
        <f t="shared" ca="1" si="71"/>
        <v>0.96494553345169753</v>
      </c>
      <c r="E829" s="23">
        <f t="shared" ca="1" si="71"/>
        <v>0.93939748043482407</v>
      </c>
      <c r="F829" s="23">
        <f t="shared" ca="1" si="71"/>
        <v>0.91051279280123687</v>
      </c>
      <c r="G829" s="23">
        <f t="shared" ca="1" si="71"/>
        <v>0.87945796357156403</v>
      </c>
      <c r="H829" s="23">
        <f t="shared" ca="1" si="71"/>
        <v>0.84715227836192231</v>
      </c>
      <c r="I829" s="23">
        <f t="shared" ca="1" si="71"/>
        <v>0.81429861481360277</v>
      </c>
      <c r="J829" s="23">
        <f t="shared" ca="1" si="71"/>
        <v>0.78142520605344712</v>
      </c>
      <c r="K829" s="23">
        <f t="shared" ca="1" si="71"/>
        <v>0.74891537751825288</v>
      </c>
      <c r="L829" s="23">
        <f t="shared" ca="1" si="71"/>
        <v>0.71704434761502012</v>
      </c>
      <c r="M829" s="24">
        <f ca="1">C829*'Balance y flujos'!D$12</f>
        <v>7463.6861624503181</v>
      </c>
      <c r="N829" s="24">
        <f ca="1">D829*'Balance y flujos'!E$12</f>
        <v>7306.4291217745076</v>
      </c>
      <c r="O829" s="24">
        <f ca="1">E829*'Balance y flujos'!F$12</f>
        <v>7112.9829301543386</v>
      </c>
      <c r="P829" s="24">
        <f ca="1">F829*'Balance y flujos'!G$12</f>
        <v>6894.2722199814252</v>
      </c>
      <c r="Q829" s="24">
        <f ca="1">G829*'Balance y flujos'!H$12</f>
        <v>-872798.83406253322</v>
      </c>
      <c r="R829" s="24">
        <f ca="1">H829*'Balance y flujos'!I$12</f>
        <v>21470.042998047535</v>
      </c>
      <c r="S829" s="24">
        <f ca="1">I829*'Balance y flujos'!J$12</f>
        <v>20637.406898207573</v>
      </c>
      <c r="T829" s="24">
        <f ca="1">J829*'Balance y flujos'!K$12</f>
        <v>19804.2703800155</v>
      </c>
      <c r="U829" s="24">
        <f ca="1">K829*'Balance y flujos'!L$12</f>
        <v>18980.348359927892</v>
      </c>
      <c r="V829" s="24">
        <f ca="1">L829*'Balance y flujos'!M$12</f>
        <v>735216.96352838294</v>
      </c>
      <c r="W829" s="18">
        <f t="shared" ca="1" si="68"/>
        <v>-27912.431463591172</v>
      </c>
      <c r="X829" s="18">
        <f ca="1">'Metrics and Escenarios'!$N$13-W829</f>
        <v>30820.478219397948</v>
      </c>
    </row>
    <row r="830" spans="1:24" x14ac:dyDescent="0.25">
      <c r="A830">
        <v>825</v>
      </c>
      <c r="B830" s="18">
        <f t="shared" ca="1" si="67"/>
        <v>-214.56796205625852</v>
      </c>
      <c r="C830" s="23">
        <f t="shared" ca="1" si="69"/>
        <v>1.0150987567743599</v>
      </c>
      <c r="D830" s="23">
        <f t="shared" ca="1" si="71"/>
        <v>1.0233339996972557</v>
      </c>
      <c r="E830" s="23">
        <f t="shared" ca="1" si="71"/>
        <v>1.0259384252181192</v>
      </c>
      <c r="F830" s="23">
        <f t="shared" ca="1" si="71"/>
        <v>1.0240360807476987</v>
      </c>
      <c r="G830" s="23">
        <f t="shared" ca="1" si="71"/>
        <v>1.0185951271809022</v>
      </c>
      <c r="H830" s="23">
        <f t="shared" ca="1" si="71"/>
        <v>1.0104278157601079</v>
      </c>
      <c r="I830" s="23">
        <f t="shared" ca="1" si="71"/>
        <v>1.0001952962262597</v>
      </c>
      <c r="J830" s="23">
        <f t="shared" ca="1" si="71"/>
        <v>0.98842979770865558</v>
      </c>
      <c r="K830" s="23">
        <f t="shared" ca="1" si="71"/>
        <v>0.97554759634823895</v>
      </c>
      <c r="L830" s="23">
        <f t="shared" ca="1" si="71"/>
        <v>0.96187587770887706</v>
      </c>
      <c r="M830" s="24">
        <f ca="1">C830*'Balance y flujos'!D$12</f>
        <v>7686.1821324182984</v>
      </c>
      <c r="N830" s="24">
        <f ca="1">D830*'Balance y flujos'!E$12</f>
        <v>7748.5382101769046</v>
      </c>
      <c r="O830" s="24">
        <f ca="1">E830*'Balance y flujos'!F$12</f>
        <v>7768.2585465186467</v>
      </c>
      <c r="P830" s="24">
        <f ca="1">F830*'Balance y flujos'!G$12</f>
        <v>7753.8542671510768</v>
      </c>
      <c r="Q830" s="24">
        <f ca="1">G830*'Balance y flujos'!H$12</f>
        <v>-1010882.4710334507</v>
      </c>
      <c r="R830" s="24">
        <f ca="1">H830*'Balance y flujos'!I$12</f>
        <v>25608.06268825808</v>
      </c>
      <c r="S830" s="24">
        <f ca="1">I830*'Balance y flujos'!J$12</f>
        <v>25348.731939841888</v>
      </c>
      <c r="T830" s="24">
        <f ca="1">J830*'Balance y flujos'!K$12</f>
        <v>25050.549705645608</v>
      </c>
      <c r="U830" s="24">
        <f ca="1">K830*'Balance y flujos'!L$12</f>
        <v>24724.065997601458</v>
      </c>
      <c r="V830" s="24">
        <f ca="1">L830*'Balance y flujos'!M$12</f>
        <v>986253.45064431988</v>
      </c>
      <c r="W830" s="18">
        <f t="shared" ca="1" si="68"/>
        <v>107059.22309848131</v>
      </c>
      <c r="X830" s="18">
        <f ca="1">'Metrics and Escenarios'!$N$13-W830</f>
        <v>-104151.17634267453</v>
      </c>
    </row>
    <row r="831" spans="1:24" x14ac:dyDescent="0.25">
      <c r="A831">
        <v>826</v>
      </c>
      <c r="B831" s="18">
        <f t="shared" ca="1" si="67"/>
        <v>-144.56078968049957</v>
      </c>
      <c r="C831" s="23">
        <f t="shared" ca="1" si="69"/>
        <v>1.0080171544800385</v>
      </c>
      <c r="D831" s="23">
        <f t="shared" ca="1" si="71"/>
        <v>1.0091056965240706</v>
      </c>
      <c r="E831" s="23">
        <f t="shared" ca="1" si="71"/>
        <v>1.0046162008063173</v>
      </c>
      <c r="F831" s="23">
        <f t="shared" ca="1" si="71"/>
        <v>0.99575791531973312</v>
      </c>
      <c r="G831" s="23">
        <f t="shared" ca="1" si="71"/>
        <v>0.98355744455133276</v>
      </c>
      <c r="H831" s="23">
        <f t="shared" ca="1" si="71"/>
        <v>0.96886452853698313</v>
      </c>
      <c r="I831" s="23">
        <f t="shared" ca="1" si="71"/>
        <v>0.95236230557762747</v>
      </c>
      <c r="J831" s="23">
        <f t="shared" ca="1" si="71"/>
        <v>0.93459369419265093</v>
      </c>
      <c r="K831" s="23">
        <f t="shared" ca="1" si="71"/>
        <v>0.91597813607977485</v>
      </c>
      <c r="L831" s="23">
        <f t="shared" ca="1" si="71"/>
        <v>0.89684069139086386</v>
      </c>
      <c r="M831" s="24">
        <f ca="1">C831*'Balance y flujos'!D$12</f>
        <v>7632.5612559663687</v>
      </c>
      <c r="N831" s="24">
        <f ca="1">D831*'Balance y flujos'!E$12</f>
        <v>7640.8035401317165</v>
      </c>
      <c r="O831" s="24">
        <f ca="1">E831*'Balance y flujos'!F$12</f>
        <v>7606.809722742938</v>
      </c>
      <c r="P831" s="24">
        <f ca="1">F831*'Balance y flujos'!G$12</f>
        <v>7539.7360560908392</v>
      </c>
      <c r="Q831" s="24">
        <f ca="1">G831*'Balance y flujos'!H$12</f>
        <v>-976110.08870928653</v>
      </c>
      <c r="R831" s="24">
        <f ca="1">H831*'Balance y flujos'!I$12</f>
        <v>24554.691781263424</v>
      </c>
      <c r="S831" s="24">
        <f ca="1">I831*'Balance y flujos'!J$12</f>
        <v>24136.463033551354</v>
      </c>
      <c r="T831" s="24">
        <f ca="1">J831*'Balance y flujos'!K$12</f>
        <v>23686.139213153081</v>
      </c>
      <c r="U831" s="24">
        <f ca="1">K831*'Balance y flujos'!L$12</f>
        <v>23214.350559182949</v>
      </c>
      <c r="V831" s="24">
        <f ca="1">L831*'Balance y flujos'!M$12</f>
        <v>919570.02671625884</v>
      </c>
      <c r="W831" s="18">
        <f t="shared" ca="1" si="68"/>
        <v>69471.493169054971</v>
      </c>
      <c r="X831" s="18">
        <f ca="1">'Metrics and Escenarios'!$N$13-W831</f>
        <v>-66563.446413248195</v>
      </c>
    </row>
    <row r="832" spans="1:24" x14ac:dyDescent="0.25">
      <c r="A832">
        <v>827</v>
      </c>
      <c r="B832" s="18">
        <f t="shared" ca="1" si="67"/>
        <v>-45.840528460318211</v>
      </c>
      <c r="C832" s="23">
        <f t="shared" ca="1" si="69"/>
        <v>0.99811494067602957</v>
      </c>
      <c r="D832" s="23">
        <f t="shared" ca="1" si="71"/>
        <v>0.98937726144513327</v>
      </c>
      <c r="E832" s="23">
        <f t="shared" ca="1" si="71"/>
        <v>0.97529967177818722</v>
      </c>
      <c r="F832" s="23">
        <f t="shared" ca="1" si="71"/>
        <v>0.95720355180371797</v>
      </c>
      <c r="G832" s="23">
        <f t="shared" ca="1" si="71"/>
        <v>0.93618762813830791</v>
      </c>
      <c r="H832" s="23">
        <f t="shared" ca="1" si="71"/>
        <v>0.91314313251279711</v>
      </c>
      <c r="I832" s="23">
        <f t="shared" ca="1" si="71"/>
        <v>0.88877254921197657</v>
      </c>
      <c r="J832" s="23">
        <f t="shared" ca="1" si="71"/>
        <v>0.86362243278612305</v>
      </c>
      <c r="K832" s="23">
        <f t="shared" ca="1" si="71"/>
        <v>0.83810572866581623</v>
      </c>
      <c r="L832" s="23">
        <f t="shared" ca="1" si="71"/>
        <v>0.81253418201773786</v>
      </c>
      <c r="M832" s="24">
        <f ca="1">C832*'Balance y flujos'!D$12</f>
        <v>7557.5831138852855</v>
      </c>
      <c r="N832" s="24">
        <f ca="1">D832*'Balance y flujos'!E$12</f>
        <v>7491.4226604957767</v>
      </c>
      <c r="O832" s="24">
        <f ca="1">E832*'Balance y flujos'!F$12</f>
        <v>7384.8291714943425</v>
      </c>
      <c r="P832" s="24">
        <f ca="1">F832*'Balance y flujos'!G$12</f>
        <v>7247.8079476127923</v>
      </c>
      <c r="Q832" s="24">
        <f ca="1">G832*'Balance y flujos'!H$12</f>
        <v>-929098.94974916952</v>
      </c>
      <c r="R832" s="24">
        <f ca="1">H832*'Balance y flujos'!I$12</f>
        <v>23142.500845693037</v>
      </c>
      <c r="S832" s="24">
        <f ca="1">I832*'Balance y flujos'!J$12</f>
        <v>22524.858085683158</v>
      </c>
      <c r="T832" s="24">
        <f ca="1">J832*'Balance y flujos'!K$12</f>
        <v>21887.459007782916</v>
      </c>
      <c r="U832" s="24">
        <f ca="1">K832*'Balance y flujos'!L$12</f>
        <v>21240.769211125848</v>
      </c>
      <c r="V832" s="24">
        <f ca="1">L832*'Balance y flujos'!M$12</f>
        <v>833126.87151511677</v>
      </c>
      <c r="W832" s="18">
        <f t="shared" ca="1" si="68"/>
        <v>22505.151809720322</v>
      </c>
      <c r="X832" s="18">
        <f ca="1">'Metrics and Escenarios'!$N$13-W832</f>
        <v>-19597.105053913547</v>
      </c>
    </row>
    <row r="833" spans="1:24" x14ac:dyDescent="0.25">
      <c r="A833">
        <v>828</v>
      </c>
      <c r="B833" s="18">
        <f t="shared" ca="1" si="67"/>
        <v>398.56316319109209</v>
      </c>
      <c r="C833" s="23">
        <f t="shared" ca="1" si="69"/>
        <v>0.95472951646624826</v>
      </c>
      <c r="D833" s="23">
        <f t="shared" ca="1" si="71"/>
        <v>0.90523536167153229</v>
      </c>
      <c r="E833" s="23">
        <f t="shared" ca="1" si="71"/>
        <v>0.85356668631577437</v>
      </c>
      <c r="F833" s="23">
        <f t="shared" ca="1" si="71"/>
        <v>0.80131537004370534</v>
      </c>
      <c r="G833" s="23">
        <f t="shared" ca="1" si="71"/>
        <v>0.74965572512499501</v>
      </c>
      <c r="H833" s="23">
        <f t="shared" ca="1" si="71"/>
        <v>0.69941930393961516</v>
      </c>
      <c r="I833" s="23">
        <f t="shared" ca="1" si="71"/>
        <v>0.65116220139799041</v>
      </c>
      <c r="J833" s="23">
        <f t="shared" ca="1" si="71"/>
        <v>0.60523252369651093</v>
      </c>
      <c r="K833" s="23">
        <f t="shared" ca="1" si="71"/>
        <v>0.56181967639301156</v>
      </c>
      <c r="L833" s="23">
        <f t="shared" ca="1" si="71"/>
        <v>0.52100221430152649</v>
      </c>
      <c r="M833" s="24">
        <f ca="1">C833*'Balance y flujos'!D$12</f>
        <v>7229.0749070303591</v>
      </c>
      <c r="N833" s="24">
        <f ca="1">D833*'Balance y flujos'!E$12</f>
        <v>6854.3122687121522</v>
      </c>
      <c r="O833" s="24">
        <f ca="1">E833*'Balance y flujos'!F$12</f>
        <v>6463.0844727220274</v>
      </c>
      <c r="P833" s="24">
        <f ca="1">F833*'Balance y flujos'!G$12</f>
        <v>6067.4450033152234</v>
      </c>
      <c r="Q833" s="24">
        <f ca="1">G833*'Balance y flujos'!H$12</f>
        <v>-743979.43954049645</v>
      </c>
      <c r="R833" s="24">
        <f ca="1">H833*'Balance y flujos'!I$12</f>
        <v>17725.930641754829</v>
      </c>
      <c r="S833" s="24">
        <f ca="1">I833*'Balance y flujos'!J$12</f>
        <v>16502.913135937255</v>
      </c>
      <c r="T833" s="24">
        <f ca="1">J833*'Balance y flujos'!K$12</f>
        <v>15338.881378808532</v>
      </c>
      <c r="U833" s="24">
        <f ca="1">K833*'Balance y flujos'!L$12</f>
        <v>14238.635623610788</v>
      </c>
      <c r="V833" s="24">
        <f ca="1">L833*'Balance y flujos'!M$12</f>
        <v>534206.38104798342</v>
      </c>
      <c r="W833" s="18">
        <f t="shared" ca="1" si="68"/>
        <v>-119352.78106062172</v>
      </c>
      <c r="X833" s="18">
        <f ca="1">'Metrics and Escenarios'!$N$13-W833</f>
        <v>122260.8278164285</v>
      </c>
    </row>
    <row r="834" spans="1:24" x14ac:dyDescent="0.25">
      <c r="A834">
        <v>829</v>
      </c>
      <c r="B834" s="18">
        <f t="shared" ca="1" si="67"/>
        <v>72.117170093223208</v>
      </c>
      <c r="C834" s="23">
        <f t="shared" ca="1" si="69"/>
        <v>0.98641057327073955</v>
      </c>
      <c r="D834" s="23">
        <f t="shared" ca="1" si="71"/>
        <v>0.96630950036789254</v>
      </c>
      <c r="E834" s="23">
        <f t="shared" ca="1" si="71"/>
        <v>0.94138996558671839</v>
      </c>
      <c r="F834" s="23">
        <f t="shared" ca="1" si="71"/>
        <v>0.91308866265718713</v>
      </c>
      <c r="G834" s="23">
        <f t="shared" ca="1" si="71"/>
        <v>0.8825690810240675</v>
      </c>
      <c r="H834" s="23">
        <f t="shared" ca="1" si="71"/>
        <v>0.85074975110498841</v>
      </c>
      <c r="I834" s="23">
        <f t="shared" ca="1" si="71"/>
        <v>0.81833432521565541</v>
      </c>
      <c r="J834" s="23">
        <f t="shared" ca="1" si="71"/>
        <v>0.78585281400565288</v>
      </c>
      <c r="K834" s="23">
        <f t="shared" ca="1" si="71"/>
        <v>0.75369089598828332</v>
      </c>
      <c r="L834" s="23">
        <f t="shared" ca="1" si="71"/>
        <v>0.72212646652158863</v>
      </c>
      <c r="M834" s="24">
        <f ca="1">C834*'Balance y flujos'!D$12</f>
        <v>7468.9593233216283</v>
      </c>
      <c r="N834" s="24">
        <f ca="1">D834*'Balance y flujos'!E$12</f>
        <v>7316.7568835518759</v>
      </c>
      <c r="O834" s="24">
        <f ca="1">E834*'Balance y flujos'!F$12</f>
        <v>7128.0697418279769</v>
      </c>
      <c r="P834" s="24">
        <f ca="1">F834*'Balance y flujos'!G$12</f>
        <v>6913.7763369258228</v>
      </c>
      <c r="Q834" s="24">
        <f ca="1">G834*'Balance y flujos'!H$12</f>
        <v>-875886.3945800924</v>
      </c>
      <c r="R834" s="24">
        <f ca="1">H834*'Balance y flujos'!I$12</f>
        <v>21561.216564418955</v>
      </c>
      <c r="S834" s="24">
        <f ca="1">I834*'Balance y flujos'!J$12</f>
        <v>20739.687064445548</v>
      </c>
      <c r="T834" s="24">
        <f ca="1">J834*'Balance y flujos'!K$12</f>
        <v>19916.482712485606</v>
      </c>
      <c r="U834" s="24">
        <f ca="1">K834*'Balance y flujos'!L$12</f>
        <v>19101.378060854604</v>
      </c>
      <c r="V834" s="24">
        <f ca="1">L834*'Balance y flujos'!M$12</f>
        <v>740427.88255062385</v>
      </c>
      <c r="W834" s="18">
        <f t="shared" ca="1" si="68"/>
        <v>-25312.185341636417</v>
      </c>
      <c r="X834" s="18">
        <f ca="1">'Metrics and Escenarios'!$N$13-W834</f>
        <v>28220.232097443193</v>
      </c>
    </row>
    <row r="835" spans="1:24" x14ac:dyDescent="0.25">
      <c r="A835">
        <v>830</v>
      </c>
      <c r="B835" s="18">
        <f t="shared" ca="1" si="67"/>
        <v>-128.84999129299575</v>
      </c>
      <c r="C835" s="23">
        <f t="shared" ca="1" si="69"/>
        <v>1.0064347224405492</v>
      </c>
      <c r="D835" s="23">
        <f t="shared" ca="1" si="71"/>
        <v>1.0059399016153725</v>
      </c>
      <c r="E835" s="23">
        <f t="shared" ca="1" si="71"/>
        <v>0.99989234510657521</v>
      </c>
      <c r="F835" s="23">
        <f t="shared" ca="1" si="71"/>
        <v>0.98951987602485436</v>
      </c>
      <c r="G835" s="23">
        <f t="shared" ca="1" si="71"/>
        <v>0.97586147522476474</v>
      </c>
      <c r="H835" s="23">
        <f t="shared" ca="1" si="71"/>
        <v>0.95977445836208686</v>
      </c>
      <c r="I835" s="23">
        <f t="shared" ca="1" si="71"/>
        <v>0.94194602685847906</v>
      </c>
      <c r="J835" s="23">
        <f t="shared" ca="1" si="71"/>
        <v>0.92292063461031959</v>
      </c>
      <c r="K835" s="23">
        <f t="shared" ca="1" si="71"/>
        <v>0.90311759949097192</v>
      </c>
      <c r="L835" s="23">
        <f t="shared" ca="1" si="71"/>
        <v>0.88286071396050203</v>
      </c>
      <c r="M835" s="24">
        <f ca="1">C835*'Balance y flujos'!D$12</f>
        <v>7620.5793076224081</v>
      </c>
      <c r="N835" s="24">
        <f ca="1">D835*'Balance y flujos'!E$12</f>
        <v>7616.8325953347221</v>
      </c>
      <c r="O835" s="24">
        <f ca="1">E835*'Balance y flujos'!F$12</f>
        <v>7571.0413651982435</v>
      </c>
      <c r="P835" s="24">
        <f ca="1">F835*'Balance y flujos'!G$12</f>
        <v>7492.5025176300305</v>
      </c>
      <c r="Q835" s="24">
        <f ca="1">G835*'Balance y flujos'!H$12</f>
        <v>-968472.39215818467</v>
      </c>
      <c r="R835" s="24">
        <f ca="1">H835*'Balance y flujos'!I$12</f>
        <v>24324.315020797563</v>
      </c>
      <c r="S835" s="24">
        <f ca="1">I835*'Balance y flujos'!J$12</f>
        <v>23872.47513232987</v>
      </c>
      <c r="T835" s="24">
        <f ca="1">J835*'Balance y flujos'!K$12</f>
        <v>23390.299731217161</v>
      </c>
      <c r="U835" s="24">
        <f ca="1">K835*'Balance y flujos'!L$12</f>
        <v>22888.415918396207</v>
      </c>
      <c r="V835" s="24">
        <f ca="1">L835*'Balance y flujos'!M$12</f>
        <v>905235.74378001795</v>
      </c>
      <c r="W835" s="18">
        <f t="shared" ca="1" si="68"/>
        <v>61539.813210359542</v>
      </c>
      <c r="X835" s="18">
        <f ca="1">'Metrics and Escenarios'!$N$13-W835</f>
        <v>-58631.766454552766</v>
      </c>
    </row>
    <row r="836" spans="1:24" x14ac:dyDescent="0.25">
      <c r="A836">
        <v>831</v>
      </c>
      <c r="B836" s="18">
        <f t="shared" ca="1" si="67"/>
        <v>72.330623796965639</v>
      </c>
      <c r="C836" s="23">
        <f t="shared" ca="1" si="69"/>
        <v>0.98638951819642706</v>
      </c>
      <c r="D836" s="23">
        <f t="shared" ca="1" si="71"/>
        <v>0.96626824878006623</v>
      </c>
      <c r="E836" s="23">
        <f t="shared" ca="1" si="71"/>
        <v>0.94132968456437394</v>
      </c>
      <c r="F836" s="23">
        <f t="shared" ca="1" si="71"/>
        <v>0.91301070512254356</v>
      </c>
      <c r="G836" s="23">
        <f t="shared" ca="1" si="71"/>
        <v>0.88247489223081699</v>
      </c>
      <c r="H836" s="23">
        <f t="shared" ref="D836:L864" ca="1" si="72">EXP(-(H$4+($B836/10000))*H$3)</f>
        <v>0.85064080067070069</v>
      </c>
      <c r="I836" s="23">
        <f t="shared" ca="1" si="72"/>
        <v>0.81821206080527797</v>
      </c>
      <c r="J836" s="23">
        <f t="shared" ca="1" si="72"/>
        <v>0.78571863090773386</v>
      </c>
      <c r="K836" s="23">
        <f t="shared" ca="1" si="72"/>
        <v>0.75354611959320139</v>
      </c>
      <c r="L836" s="23">
        <f t="shared" ca="1" si="72"/>
        <v>0.72197234240250641</v>
      </c>
      <c r="M836" s="24">
        <f ca="1">C836*'Balance y flujos'!D$12</f>
        <v>7468.799897320072</v>
      </c>
      <c r="N836" s="24">
        <f ca="1">D836*'Balance y flujos'!E$12</f>
        <v>7316.4445324479375</v>
      </c>
      <c r="O836" s="24">
        <f ca="1">E836*'Balance y flujos'!F$12</f>
        <v>7127.613302576352</v>
      </c>
      <c r="P836" s="24">
        <f ca="1">F836*'Balance y flujos'!G$12</f>
        <v>6913.1860536594259</v>
      </c>
      <c r="Q836" s="24">
        <f ca="1">G836*'Balance y flujos'!H$12</f>
        <v>-875792.9189708695</v>
      </c>
      <c r="R836" s="24">
        <f ca="1">H836*'Balance y flujos'!I$12</f>
        <v>21558.455348320553</v>
      </c>
      <c r="S836" s="24">
        <f ca="1">I836*'Balance y flujos'!J$12</f>
        <v>20736.588421834316</v>
      </c>
      <c r="T836" s="24">
        <f ca="1">J836*'Balance y flujos'!K$12</f>
        <v>19913.082005250886</v>
      </c>
      <c r="U836" s="24">
        <f ca="1">K836*'Balance y flujos'!L$12</f>
        <v>19097.708879401744</v>
      </c>
      <c r="V836" s="24">
        <f ca="1">L836*'Balance y flujos'!M$12</f>
        <v>740269.85234340583</v>
      </c>
      <c r="W836" s="18">
        <f t="shared" ca="1" si="68"/>
        <v>-25391.188186652376</v>
      </c>
      <c r="X836" s="18">
        <f ca="1">'Metrics and Escenarios'!$N$13-W836</f>
        <v>28299.234942459152</v>
      </c>
    </row>
    <row r="837" spans="1:24" x14ac:dyDescent="0.25">
      <c r="A837">
        <v>832</v>
      </c>
      <c r="B837" s="18">
        <f t="shared" ca="1" si="67"/>
        <v>-3.7691953155640481</v>
      </c>
      <c r="C837" s="23">
        <f t="shared" ca="1" si="69"/>
        <v>0.99392455898544219</v>
      </c>
      <c r="D837" s="23">
        <f t="shared" ca="1" si="72"/>
        <v>0.98108730324066518</v>
      </c>
      <c r="E837" s="23">
        <f t="shared" ca="1" si="72"/>
        <v>0.96306738125440183</v>
      </c>
      <c r="F837" s="23">
        <f t="shared" ca="1" si="72"/>
        <v>0.94123000267236601</v>
      </c>
      <c r="G837" s="23">
        <f t="shared" ca="1" si="72"/>
        <v>0.91669998373893813</v>
      </c>
      <c r="H837" s="23">
        <f t="shared" ca="1" si="72"/>
        <v>0.89038133750542159</v>
      </c>
      <c r="I837" s="23">
        <f t="shared" ca="1" si="72"/>
        <v>0.86297991678994679</v>
      </c>
      <c r="J837" s="23">
        <f t="shared" ca="1" si="72"/>
        <v>0.83503914808518187</v>
      </c>
      <c r="K837" s="23">
        <f t="shared" ca="1" si="72"/>
        <v>0.80696480933913795</v>
      </c>
      <c r="L837" s="23">
        <f t="shared" ca="1" si="72"/>
        <v>0.77905889811570461</v>
      </c>
      <c r="M837" s="24">
        <f ca="1">C837*'Balance y flujos'!D$12</f>
        <v>7525.8541449911136</v>
      </c>
      <c r="N837" s="24">
        <f ca="1">D837*'Balance y flujos'!E$12</f>
        <v>7428.6522864760591</v>
      </c>
      <c r="O837" s="24">
        <f ca="1">E837*'Balance y flujos'!F$12</f>
        <v>7292.2080228277528</v>
      </c>
      <c r="P837" s="24">
        <f ca="1">F837*'Balance y flujos'!G$12</f>
        <v>7126.858525593163</v>
      </c>
      <c r="Q837" s="24">
        <f ca="1">G837*'Balance y flujos'!H$12</f>
        <v>-909758.86299696041</v>
      </c>
      <c r="R837" s="24">
        <f ca="1">H837*'Balance y flujos'!I$12</f>
        <v>22565.6308661115</v>
      </c>
      <c r="S837" s="24">
        <f ca="1">I837*'Balance y flujos'!J$12</f>
        <v>21871.175222190661</v>
      </c>
      <c r="T837" s="24">
        <f ca="1">J837*'Balance y flujos'!K$12</f>
        <v>21163.05046019419</v>
      </c>
      <c r="U837" s="24">
        <f ca="1">K837*'Balance y flujos'!L$12</f>
        <v>20451.540528137084</v>
      </c>
      <c r="V837" s="24">
        <f ca="1">L837*'Balance y flujos'!M$12</f>
        <v>798803.19730226696</v>
      </c>
      <c r="W837" s="18">
        <f t="shared" ca="1" si="68"/>
        <v>4469.3043618281372</v>
      </c>
      <c r="X837" s="18">
        <f ca="1">'Metrics and Escenarios'!$N$13-W837</f>
        <v>-1561.2576060213614</v>
      </c>
    </row>
    <row r="838" spans="1:24" x14ac:dyDescent="0.25">
      <c r="A838">
        <v>833</v>
      </c>
      <c r="B838" s="18">
        <f t="shared" ca="1" si="67"/>
        <v>279.80267470311639</v>
      </c>
      <c r="C838" s="23">
        <f t="shared" ca="1" si="69"/>
        <v>0.96613552594523544</v>
      </c>
      <c r="D838" s="23">
        <f t="shared" ca="1" si="72"/>
        <v>0.92699398394261345</v>
      </c>
      <c r="E838" s="23">
        <f t="shared" ca="1" si="72"/>
        <v>0.88452592055927903</v>
      </c>
      <c r="F838" s="23">
        <f t="shared" ca="1" si="72"/>
        <v>0.84029984407895753</v>
      </c>
      <c r="G838" s="23">
        <f t="shared" ca="1" si="72"/>
        <v>0.79551866618248879</v>
      </c>
      <c r="H838" s="23">
        <f t="shared" ca="1" si="72"/>
        <v>0.75107590462046236</v>
      </c>
      <c r="I838" s="23">
        <f t="shared" ca="1" si="72"/>
        <v>0.70760859606431559</v>
      </c>
      <c r="J838" s="23">
        <f t="shared" ca="1" si="72"/>
        <v>0.66555488860131495</v>
      </c>
      <c r="K838" s="23">
        <f t="shared" ca="1" si="72"/>
        <v>0.62519611063548597</v>
      </c>
      <c r="L838" s="23">
        <f t="shared" ca="1" si="72"/>
        <v>0.58670068315352342</v>
      </c>
      <c r="M838" s="24">
        <f ca="1">C838*'Balance y flujos'!D$12</f>
        <v>7315.4395741866529</v>
      </c>
      <c r="N838" s="24">
        <f ca="1">D838*'Balance y flujos'!E$12</f>
        <v>7019.065434460731</v>
      </c>
      <c r="O838" s="24">
        <f ca="1">E838*'Balance y flujos'!F$12</f>
        <v>6697.5033521539453</v>
      </c>
      <c r="P838" s="24">
        <f ca="1">F838*'Balance y flujos'!G$12</f>
        <v>6362.6298469294943</v>
      </c>
      <c r="Q838" s="24">
        <f ca="1">G838*'Balance y flujos'!H$12</f>
        <v>-789495.11298905686</v>
      </c>
      <c r="R838" s="24">
        <f ca="1">H838*'Balance y flujos'!I$12</f>
        <v>19035.104288664315</v>
      </c>
      <c r="S838" s="24">
        <f ca="1">I838*'Balance y flujos'!J$12</f>
        <v>17933.478279330528</v>
      </c>
      <c r="T838" s="24">
        <f ca="1">J838*'Balance y flujos'!K$12</f>
        <v>16867.678268494463</v>
      </c>
      <c r="U838" s="24">
        <f ca="1">K838*'Balance y flujos'!L$12</f>
        <v>15844.834182009208</v>
      </c>
      <c r="V838" s="24">
        <f ca="1">L838*'Balance y flujos'!M$12</f>
        <v>601569.89759823564</v>
      </c>
      <c r="W838" s="18">
        <f t="shared" ca="1" si="68"/>
        <v>-90849.4821645919</v>
      </c>
      <c r="X838" s="18">
        <f ca="1">'Metrics and Escenarios'!$N$13-W838</f>
        <v>93757.528920398676</v>
      </c>
    </row>
    <row r="839" spans="1:24" x14ac:dyDescent="0.25">
      <c r="A839">
        <v>834</v>
      </c>
      <c r="B839" s="18">
        <f t="shared" ref="B839:B902" ca="1" si="73">_xlfn.NORM.INV(RAND(),0,1.6)*100</f>
        <v>390.78640838462297</v>
      </c>
      <c r="C839" s="23">
        <f t="shared" ca="1" si="69"/>
        <v>0.95547227497696108</v>
      </c>
      <c r="D839" s="23">
        <f t="shared" ca="1" si="72"/>
        <v>0.90664441586434641</v>
      </c>
      <c r="E839" s="23">
        <f t="shared" ca="1" si="72"/>
        <v>0.85556040475951278</v>
      </c>
      <c r="F839" s="23">
        <f t="shared" ca="1" si="72"/>
        <v>0.80381190427968763</v>
      </c>
      <c r="G839" s="23">
        <f t="shared" ca="1" si="72"/>
        <v>0.75257634406126195</v>
      </c>
      <c r="H839" s="23">
        <f t="shared" ca="1" si="72"/>
        <v>0.70269045715177092</v>
      </c>
      <c r="I839" s="23">
        <f t="shared" ca="1" si="72"/>
        <v>0.654716617403585</v>
      </c>
      <c r="J839" s="23">
        <f t="shared" ca="1" si="72"/>
        <v>0.60900965699939535</v>
      </c>
      <c r="K839" s="23">
        <f t="shared" ca="1" si="72"/>
        <v>0.56576568999737531</v>
      </c>
      <c r="L839" s="23">
        <f t="shared" ca="1" si="72"/>
        <v>0.52506971625899346</v>
      </c>
      <c r="M839" s="24">
        <f ca="1">C839*'Balance y flujos'!D$12</f>
        <v>7234.6989678969921</v>
      </c>
      <c r="N839" s="24">
        <f ca="1">D839*'Balance y flujos'!E$12</f>
        <v>6864.9814248786242</v>
      </c>
      <c r="O839" s="24">
        <f ca="1">E839*'Balance y flujos'!F$12</f>
        <v>6478.1806227045472</v>
      </c>
      <c r="P839" s="24">
        <f ca="1">F839*'Balance y flujos'!G$12</f>
        <v>6086.3484023288847</v>
      </c>
      <c r="Q839" s="24">
        <f ca="1">G839*'Balance y flujos'!H$12</f>
        <v>-746877.94396924996</v>
      </c>
      <c r="R839" s="24">
        <f ca="1">H839*'Balance y flujos'!I$12</f>
        <v>17808.834036943692</v>
      </c>
      <c r="S839" s="24">
        <f ca="1">I839*'Balance y flujos'!J$12</f>
        <v>16592.99548172357</v>
      </c>
      <c r="T839" s="24">
        <f ca="1">J839*'Balance y flujos'!K$12</f>
        <v>15434.608223312915</v>
      </c>
      <c r="U839" s="24">
        <f ca="1">K839*'Balance y flujos'!L$12</f>
        <v>14338.642533726628</v>
      </c>
      <c r="V839" s="24">
        <f ca="1">L839*'Balance y flujos'!M$12</f>
        <v>538376.96888995077</v>
      </c>
      <c r="W839" s="18">
        <f t="shared" ref="W839:W902" ca="1" si="74">SUM(M839:V839)</f>
        <v>-117661.68538578332</v>
      </c>
      <c r="X839" s="18">
        <f ca="1">'Metrics and Escenarios'!$N$13-W839</f>
        <v>120569.7321415901</v>
      </c>
    </row>
    <row r="840" spans="1:24" x14ac:dyDescent="0.25">
      <c r="A840">
        <v>835</v>
      </c>
      <c r="B840" s="18">
        <f t="shared" ca="1" si="73"/>
        <v>-205.18637628162725</v>
      </c>
      <c r="C840" s="23">
        <f t="shared" ref="C840:C903" ca="1" si="75">EXP(-(C$4+($B840/10000))*C$3)</f>
        <v>1.0141468797443356</v>
      </c>
      <c r="D840" s="23">
        <f t="shared" ca="1" si="72"/>
        <v>1.02141570078977</v>
      </c>
      <c r="E840" s="23">
        <f t="shared" ca="1" si="72"/>
        <v>1.023055005977519</v>
      </c>
      <c r="F840" s="23">
        <f t="shared" ca="1" si="72"/>
        <v>1.0202004491790673</v>
      </c>
      <c r="G840" s="23">
        <f t="shared" ca="1" si="72"/>
        <v>1.0138282972498258</v>
      </c>
      <c r="H840" s="23">
        <f t="shared" ca="1" si="72"/>
        <v>1.0047561443835955</v>
      </c>
      <c r="I840" s="23">
        <f t="shared" ca="1" si="72"/>
        <v>0.99364842419559773</v>
      </c>
      <c r="J840" s="23">
        <f t="shared" ca="1" si="72"/>
        <v>0.98103913570930856</v>
      </c>
      <c r="K840" s="23">
        <f t="shared" ca="1" si="72"/>
        <v>0.96734530768406513</v>
      </c>
      <c r="L840" s="23">
        <f t="shared" ca="1" si="72"/>
        <v>0.95289415394004295</v>
      </c>
      <c r="M840" s="24">
        <f ca="1">C840*'Balance y flujos'!D$12</f>
        <v>7678.9746561293105</v>
      </c>
      <c r="N840" s="24">
        <f ca="1">D840*'Balance y flujos'!E$12</f>
        <v>7734.0131261011365</v>
      </c>
      <c r="O840" s="24">
        <f ca="1">E840*'Balance y flujos'!F$12</f>
        <v>7746.4257097631398</v>
      </c>
      <c r="P840" s="24">
        <f ca="1">F840*'Balance y flujos'!G$12</f>
        <v>7724.8114152781855</v>
      </c>
      <c r="Q840" s="24">
        <f ca="1">G840*'Balance y flujos'!H$12</f>
        <v>-1006151.7348546324</v>
      </c>
      <c r="R840" s="24">
        <f ca="1">H840*'Balance y flujos'!I$12</f>
        <v>25464.321083077044</v>
      </c>
      <c r="S840" s="24">
        <f ca="1">I840*'Balance y flujos'!J$12</f>
        <v>25182.80943973031</v>
      </c>
      <c r="T840" s="24">
        <f ca="1">J840*'Balance y flujos'!K$12</f>
        <v>24863.24237618078</v>
      </c>
      <c r="U840" s="24">
        <f ca="1">K840*'Balance y flujos'!L$12</f>
        <v>24516.188978557457</v>
      </c>
      <c r="V840" s="24">
        <f ca="1">L840*'Balance y flujos'!M$12</f>
        <v>977044.0960227584</v>
      </c>
      <c r="W840" s="18">
        <f t="shared" ca="1" si="74"/>
        <v>101803.14795294346</v>
      </c>
      <c r="X840" s="18">
        <f ca="1">'Metrics and Escenarios'!$N$13-W840</f>
        <v>-98895.101197136682</v>
      </c>
    </row>
    <row r="841" spans="1:24" x14ac:dyDescent="0.25">
      <c r="A841">
        <v>836</v>
      </c>
      <c r="B841" s="18">
        <f t="shared" ca="1" si="73"/>
        <v>-24.753257633947207</v>
      </c>
      <c r="C841" s="23">
        <f t="shared" ca="1" si="75"/>
        <v>0.99601240628376575</v>
      </c>
      <c r="D841" s="23">
        <f t="shared" ca="1" si="72"/>
        <v>0.98521339482300008</v>
      </c>
      <c r="E841" s="23">
        <f t="shared" ca="1" si="72"/>
        <v>0.96914922421851979</v>
      </c>
      <c r="F841" s="23">
        <f t="shared" ca="1" si="72"/>
        <v>0.94916358345727003</v>
      </c>
      <c r="G841" s="23">
        <f t="shared" ca="1" si="72"/>
        <v>0.92636866187204336</v>
      </c>
      <c r="H841" s="23">
        <f t="shared" ca="1" si="72"/>
        <v>0.90166249632847384</v>
      </c>
      <c r="I841" s="23">
        <f t="shared" ca="1" si="72"/>
        <v>0.87574965054723264</v>
      </c>
      <c r="J841" s="23">
        <f t="shared" ca="1" si="72"/>
        <v>0.84917548200680182</v>
      </c>
      <c r="K841" s="23">
        <f t="shared" ca="1" si="72"/>
        <v>0.82234968870073732</v>
      </c>
      <c r="L841" s="23">
        <f t="shared" ca="1" si="72"/>
        <v>0.79557944648723022</v>
      </c>
      <c r="M841" s="24">
        <f ca="1">C841*'Balance y flujos'!D$12</f>
        <v>7541.6630251542483</v>
      </c>
      <c r="N841" s="24">
        <f ca="1">D841*'Balance y flujos'!E$12</f>
        <v>7459.8944598953631</v>
      </c>
      <c r="O841" s="24">
        <f ca="1">E841*'Balance y flujos'!F$12</f>
        <v>7338.2588650842445</v>
      </c>
      <c r="P841" s="24">
        <f ca="1">F841*'Balance y flujos'!G$12</f>
        <v>7186.9304609276096</v>
      </c>
      <c r="Q841" s="24">
        <f ca="1">G841*'Balance y flujos'!H$12</f>
        <v>-919354.33128657518</v>
      </c>
      <c r="R841" s="24">
        <f ca="1">H841*'Balance y flujos'!I$12</f>
        <v>22851.5381004839</v>
      </c>
      <c r="S841" s="24">
        <f ca="1">I841*'Balance y flujos'!J$12</f>
        <v>22194.808575774601</v>
      </c>
      <c r="T841" s="24">
        <f ca="1">J841*'Balance y flujos'!K$12</f>
        <v>21521.318630963688</v>
      </c>
      <c r="U841" s="24">
        <f ca="1">K841*'Balance y flujos'!L$12</f>
        <v>20841.451562847415</v>
      </c>
      <c r="V841" s="24">
        <f ca="1">L841*'Balance y flujos'!M$12</f>
        <v>815742.43885676295</v>
      </c>
      <c r="W841" s="18">
        <f t="shared" ca="1" si="74"/>
        <v>13323.971251318813</v>
      </c>
      <c r="X841" s="18">
        <f ca="1">'Metrics and Escenarios'!$N$13-W841</f>
        <v>-10415.924495512038</v>
      </c>
    </row>
    <row r="842" spans="1:24" x14ac:dyDescent="0.25">
      <c r="A842">
        <v>837</v>
      </c>
      <c r="B842" s="18">
        <f t="shared" ca="1" si="73"/>
        <v>112.24973175003683</v>
      </c>
      <c r="C842" s="23">
        <f t="shared" ca="1" si="75"/>
        <v>0.98245978801499589</v>
      </c>
      <c r="D842" s="23">
        <f t="shared" ca="1" si="72"/>
        <v>0.95858444932974474</v>
      </c>
      <c r="E842" s="23">
        <f t="shared" ca="1" si="72"/>
        <v>0.93012380540697603</v>
      </c>
      <c r="F842" s="23">
        <f t="shared" ca="1" si="72"/>
        <v>0.89854785209367427</v>
      </c>
      <c r="G842" s="23">
        <f t="shared" ca="1" si="72"/>
        <v>0.86503570513805816</v>
      </c>
      <c r="H842" s="23">
        <f t="shared" ca="1" si="72"/>
        <v>0.83050876578607957</v>
      </c>
      <c r="I842" s="23">
        <f t="shared" ca="1" si="72"/>
        <v>0.79566494230406681</v>
      </c>
      <c r="J842" s="23">
        <f t="shared" ca="1" si="72"/>
        <v>0.76102291266383559</v>
      </c>
      <c r="K842" s="23">
        <f t="shared" ca="1" si="72"/>
        <v>0.72695387233906172</v>
      </c>
      <c r="L842" s="23">
        <f t="shared" ca="1" si="72"/>
        <v>0.69371951606241822</v>
      </c>
      <c r="M842" s="24">
        <f ca="1">C842*'Balance y flujos'!D$12</f>
        <v>7439.0445442530254</v>
      </c>
      <c r="N842" s="24">
        <f ca="1">D842*'Balance y flujos'!E$12</f>
        <v>7258.263905538477</v>
      </c>
      <c r="O842" s="24">
        <f ca="1">E842*'Balance y flujos'!F$12</f>
        <v>7042.7639934989538</v>
      </c>
      <c r="P842" s="24">
        <f ca="1">F842*'Balance y flujos'!G$12</f>
        <v>6803.6754057619455</v>
      </c>
      <c r="Q842" s="24">
        <f ca="1">G842*'Balance y flujos'!H$12</f>
        <v>-858485.7789004735</v>
      </c>
      <c r="R842" s="24">
        <f ca="1">H842*'Balance y flujos'!I$12</f>
        <v>21048.233437040573</v>
      </c>
      <c r="S842" s="24">
        <f ca="1">I842*'Balance y flujos'!J$12</f>
        <v>20165.159156910278</v>
      </c>
      <c r="T842" s="24">
        <f ca="1">J842*'Balance y flujos'!K$12</f>
        <v>19287.199095994703</v>
      </c>
      <c r="U842" s="24">
        <f ca="1">K842*'Balance y flujos'!L$12</f>
        <v>18423.760751604616</v>
      </c>
      <c r="V842" s="24">
        <f ca="1">L842*'Balance y flujos'!M$12</f>
        <v>711300.99252051697</v>
      </c>
      <c r="W842" s="18">
        <f t="shared" ca="1" si="74"/>
        <v>-39716.686089353985</v>
      </c>
      <c r="X842" s="18">
        <f ca="1">'Metrics and Escenarios'!$N$13-W842</f>
        <v>42624.732845160761</v>
      </c>
    </row>
    <row r="843" spans="1:24" x14ac:dyDescent="0.25">
      <c r="A843">
        <v>838</v>
      </c>
      <c r="B843" s="18">
        <f t="shared" ca="1" si="73"/>
        <v>-103.25227810648336</v>
      </c>
      <c r="C843" s="23">
        <f t="shared" ca="1" si="75"/>
        <v>1.0038617741884428</v>
      </c>
      <c r="D843" s="23">
        <f t="shared" ca="1" si="72"/>
        <v>1.0008031096307646</v>
      </c>
      <c r="E843" s="23">
        <f t="shared" ca="1" si="72"/>
        <v>0.99224326529900864</v>
      </c>
      <c r="F843" s="23">
        <f t="shared" ca="1" si="72"/>
        <v>0.97943979112299839</v>
      </c>
      <c r="G843" s="23">
        <f t="shared" ca="1" si="72"/>
        <v>0.9634511525302405</v>
      </c>
      <c r="H843" s="23">
        <f t="shared" ca="1" si="72"/>
        <v>0.94514626164151749</v>
      </c>
      <c r="I843" s="23">
        <f t="shared" ca="1" si="72"/>
        <v>0.925218177600032</v>
      </c>
      <c r="J843" s="23">
        <f t="shared" ca="1" si="72"/>
        <v>0.90421311014366412</v>
      </c>
      <c r="K843" s="23">
        <f t="shared" ca="1" si="72"/>
        <v>0.88254946220757013</v>
      </c>
      <c r="L843" s="23">
        <f t="shared" ca="1" si="72"/>
        <v>0.86054829045442716</v>
      </c>
      <c r="M843" s="24">
        <f ca="1">C843*'Balance y flujos'!D$12</f>
        <v>7601.0973126431027</v>
      </c>
      <c r="N843" s="24">
        <f ca="1">D843*'Balance y flujos'!E$12</f>
        <v>7577.9375434921758</v>
      </c>
      <c r="O843" s="24">
        <f ca="1">E843*'Balance y flujos'!F$12</f>
        <v>7513.1236304418917</v>
      </c>
      <c r="P843" s="24">
        <f ca="1">F843*'Balance y flujos'!G$12</f>
        <v>7416.1775611183102</v>
      </c>
      <c r="Q843" s="24">
        <f ca="1">G843*'Balance y flujos'!H$12</f>
        <v>-956156.03864637855</v>
      </c>
      <c r="R843" s="24">
        <f ca="1">H843*'Balance y flujos'!I$12</f>
        <v>23953.581186283405</v>
      </c>
      <c r="S843" s="24">
        <f ca="1">I843*'Balance y flujos'!J$12</f>
        <v>23448.528160791087</v>
      </c>
      <c r="T843" s="24">
        <f ca="1">J843*'Balance y flujos'!K$12</f>
        <v>22916.180301989203</v>
      </c>
      <c r="U843" s="24">
        <f ca="1">K843*'Balance y flujos'!L$12</f>
        <v>22367.141522819689</v>
      </c>
      <c r="V843" s="24">
        <f ca="1">L843*'Balance y flujos'!M$12</f>
        <v>882357.83906790498</v>
      </c>
      <c r="W843" s="18">
        <f t="shared" ca="1" si="74"/>
        <v>48995.56764110527</v>
      </c>
      <c r="X843" s="18">
        <f ca="1">'Metrics and Escenarios'!$N$13-W843</f>
        <v>-46087.520885298494</v>
      </c>
    </row>
    <row r="844" spans="1:24" x14ac:dyDescent="0.25">
      <c r="A844">
        <v>839</v>
      </c>
      <c r="B844" s="18">
        <f t="shared" ca="1" si="73"/>
        <v>-60.165912947446706</v>
      </c>
      <c r="C844" s="23">
        <f t="shared" ca="1" si="75"/>
        <v>0.99954580334297805</v>
      </c>
      <c r="D844" s="23">
        <f t="shared" ca="1" si="72"/>
        <v>0.99221596799418166</v>
      </c>
      <c r="E844" s="23">
        <f t="shared" ca="1" si="72"/>
        <v>0.9795001541784526</v>
      </c>
      <c r="F844" s="23">
        <f t="shared" ca="1" si="72"/>
        <v>0.96270422015530488</v>
      </c>
      <c r="G844" s="23">
        <f t="shared" ca="1" si="72"/>
        <v>0.94291732460146327</v>
      </c>
      <c r="H844" s="23">
        <f t="shared" ca="1" si="72"/>
        <v>0.92102563583047148</v>
      </c>
      <c r="I844" s="23">
        <f t="shared" ca="1" si="72"/>
        <v>0.89772979067037906</v>
      </c>
      <c r="J844" s="23">
        <f t="shared" ca="1" si="72"/>
        <v>0.87357674228299897</v>
      </c>
      <c r="K844" s="23">
        <f t="shared" ca="1" si="72"/>
        <v>0.84898125438002359</v>
      </c>
      <c r="L844" s="23">
        <f t="shared" ca="1" si="72"/>
        <v>0.82425781889725735</v>
      </c>
      <c r="M844" s="24">
        <f ca="1">C844*'Balance y flujos'!D$12</f>
        <v>7568.4174006886615</v>
      </c>
      <c r="N844" s="24">
        <f ca="1">D844*'Balance y flujos'!E$12</f>
        <v>7512.916939166561</v>
      </c>
      <c r="O844" s="24">
        <f ca="1">E844*'Balance y flujos'!F$12</f>
        <v>7416.6346215128715</v>
      </c>
      <c r="P844" s="24">
        <f ca="1">F844*'Balance y flujos'!G$12</f>
        <v>7289.4582190944311</v>
      </c>
      <c r="Q844" s="24">
        <f ca="1">G844*'Balance y flujos'!H$12</f>
        <v>-935777.68991633249</v>
      </c>
      <c r="R844" s="24">
        <f ca="1">H844*'Balance y flujos'!I$12</f>
        <v>23342.273294502316</v>
      </c>
      <c r="S844" s="24">
        <f ca="1">I844*'Balance y flujos'!J$12</f>
        <v>22751.86846406242</v>
      </c>
      <c r="T844" s="24">
        <f ca="1">J844*'Balance y flujos'!K$12</f>
        <v>22139.738861562044</v>
      </c>
      <c r="U844" s="24">
        <f ca="1">K844*'Balance y flujos'!L$12</f>
        <v>21516.396168255564</v>
      </c>
      <c r="V844" s="24">
        <f ca="1">L844*'Balance y flujos'!M$12</f>
        <v>845147.62969658629</v>
      </c>
      <c r="W844" s="18">
        <f t="shared" ca="1" si="74"/>
        <v>28907.643749098759</v>
      </c>
      <c r="X844" s="18">
        <f ca="1">'Metrics and Escenarios'!$N$13-W844</f>
        <v>-25999.596993291983</v>
      </c>
    </row>
    <row r="845" spans="1:24" x14ac:dyDescent="0.25">
      <c r="A845">
        <v>840</v>
      </c>
      <c r="B845" s="18">
        <f t="shared" ca="1" si="73"/>
        <v>55.388902559772944</v>
      </c>
      <c r="C845" s="23">
        <f t="shared" ca="1" si="75"/>
        <v>0.98806204819809273</v>
      </c>
      <c r="D845" s="23">
        <f t="shared" ca="1" si="72"/>
        <v>0.96954785131577015</v>
      </c>
      <c r="E845" s="23">
        <f t="shared" ca="1" si="72"/>
        <v>0.94612618692245354</v>
      </c>
      <c r="F845" s="23">
        <f t="shared" ca="1" si="72"/>
        <v>0.91921890602695699</v>
      </c>
      <c r="G845" s="23">
        <f t="shared" ca="1" si="72"/>
        <v>0.88998196483574754</v>
      </c>
      <c r="H845" s="23">
        <f t="shared" ca="1" si="72"/>
        <v>0.85933168900959578</v>
      </c>
      <c r="I845" s="23">
        <f t="shared" ca="1" si="72"/>
        <v>0.82797317035663531</v>
      </c>
      <c r="J845" s="23">
        <f t="shared" ca="1" si="72"/>
        <v>0.79644026476862473</v>
      </c>
      <c r="K845" s="23">
        <f t="shared" ca="1" si="72"/>
        <v>0.76512389308929207</v>
      </c>
      <c r="L845" s="23">
        <f t="shared" ca="1" si="72"/>
        <v>0.73430799511440037</v>
      </c>
      <c r="M845" s="24">
        <f ca="1">C845*'Balance y flujos'!D$12</f>
        <v>7481.46405450571</v>
      </c>
      <c r="N845" s="24">
        <f ca="1">D845*'Balance y flujos'!E$12</f>
        <v>7341.2772122666602</v>
      </c>
      <c r="O845" s="24">
        <f ca="1">E845*'Balance y flujos'!F$12</f>
        <v>7163.9317301940973</v>
      </c>
      <c r="P845" s="24">
        <f ca="1">F845*'Balance y flujos'!G$12</f>
        <v>6960.1936601090638</v>
      </c>
      <c r="Q845" s="24">
        <f ca="1">G845*'Balance y flujos'!H$12</f>
        <v>-883243.14909920585</v>
      </c>
      <c r="R845" s="24">
        <f ca="1">H845*'Balance y flujos'!I$12</f>
        <v>21778.715331198848</v>
      </c>
      <c r="S845" s="24">
        <f ca="1">I845*'Balance y flujos'!J$12</f>
        <v>20983.971858235538</v>
      </c>
      <c r="T845" s="24">
        <f ca="1">J845*'Balance y flujos'!K$12</f>
        <v>20184.808760737822</v>
      </c>
      <c r="U845" s="24">
        <f ca="1">K845*'Balance y flujos'!L$12</f>
        <v>19391.13345150273</v>
      </c>
      <c r="V845" s="24">
        <f ca="1">L845*'Balance y flujos'!M$12</f>
        <v>752918.1371533277</v>
      </c>
      <c r="W845" s="18">
        <f t="shared" ca="1" si="74"/>
        <v>-19039.515887127724</v>
      </c>
      <c r="X845" s="18">
        <f ca="1">'Metrics and Escenarios'!$N$13-W845</f>
        <v>21947.562642934499</v>
      </c>
    </row>
    <row r="846" spans="1:24" x14ac:dyDescent="0.25">
      <c r="A846">
        <v>841</v>
      </c>
      <c r="B846" s="18">
        <f t="shared" ca="1" si="73"/>
        <v>11.628054001595862</v>
      </c>
      <c r="C846" s="23">
        <f t="shared" ca="1" si="75"/>
        <v>0.99239536613201984</v>
      </c>
      <c r="D846" s="23">
        <f t="shared" ca="1" si="72"/>
        <v>0.97807074113840342</v>
      </c>
      <c r="E846" s="23">
        <f t="shared" ca="1" si="72"/>
        <v>0.95862906325581176</v>
      </c>
      <c r="F846" s="23">
        <f t="shared" ca="1" si="72"/>
        <v>0.9354508762638496</v>
      </c>
      <c r="G846" s="23">
        <f t="shared" ca="1" si="72"/>
        <v>0.90966975092422409</v>
      </c>
      <c r="H846" s="23">
        <f t="shared" ca="1" si="72"/>
        <v>0.88219356243857905</v>
      </c>
      <c r="I846" s="23">
        <f t="shared" ca="1" si="72"/>
        <v>0.85372860018357366</v>
      </c>
      <c r="J846" s="23">
        <f t="shared" ca="1" si="72"/>
        <v>0.82481639349981872</v>
      </c>
      <c r="K846" s="23">
        <f t="shared" ca="1" si="72"/>
        <v>0.79585939927557348</v>
      </c>
      <c r="L846" s="23">
        <f t="shared" ca="1" si="72"/>
        <v>0.7671554096858626</v>
      </c>
      <c r="M846" s="24">
        <f ca="1">C846*'Balance y flujos'!D$12</f>
        <v>7514.2753161249002</v>
      </c>
      <c r="N846" s="24">
        <f ca="1">D846*'Balance y flujos'!E$12</f>
        <v>7405.8113110763734</v>
      </c>
      <c r="O846" s="24">
        <f ca="1">E846*'Balance y flujos'!F$12</f>
        <v>7258.6017157851202</v>
      </c>
      <c r="P846" s="24">
        <f ca="1">F846*'Balance y flujos'!G$12</f>
        <v>7083.099809659675</v>
      </c>
      <c r="Q846" s="24">
        <f ca="1">G846*'Balance y flujos'!H$12</f>
        <v>-902781.86209636962</v>
      </c>
      <c r="R846" s="24">
        <f ca="1">H846*'Balance y flujos'!I$12</f>
        <v>22358.121676520026</v>
      </c>
      <c r="S846" s="24">
        <f ca="1">I846*'Balance y flujos'!J$12</f>
        <v>21636.711867253514</v>
      </c>
      <c r="T846" s="24">
        <f ca="1">J846*'Balance y flujos'!K$12</f>
        <v>20903.967192507494</v>
      </c>
      <c r="U846" s="24">
        <f ca="1">K846*'Balance y flujos'!L$12</f>
        <v>20170.087432081295</v>
      </c>
      <c r="V846" s="24">
        <f ca="1">L846*'Balance y flujos'!M$12</f>
        <v>786598.02945192019</v>
      </c>
      <c r="W846" s="18">
        <f t="shared" ca="1" si="74"/>
        <v>-1853.1563234410714</v>
      </c>
      <c r="X846" s="18">
        <f ca="1">'Metrics and Escenarios'!$N$13-W846</f>
        <v>4761.2030792478472</v>
      </c>
    </row>
    <row r="847" spans="1:24" x14ac:dyDescent="0.25">
      <c r="A847">
        <v>842</v>
      </c>
      <c r="B847" s="18">
        <f t="shared" ca="1" si="73"/>
        <v>-82.012951519519376</v>
      </c>
      <c r="C847" s="23">
        <f t="shared" ca="1" si="75"/>
        <v>1.0017319020346105</v>
      </c>
      <c r="D847" s="23">
        <f t="shared" ca="1" si="72"/>
        <v>0.9965608494658067</v>
      </c>
      <c r="E847" s="23">
        <f t="shared" ca="1" si="72"/>
        <v>0.98594099140000435</v>
      </c>
      <c r="F847" s="23">
        <f t="shared" ca="1" si="72"/>
        <v>0.9711539813260075</v>
      </c>
      <c r="G847" s="23">
        <f t="shared" ca="1" si="72"/>
        <v>0.95327376157124677</v>
      </c>
      <c r="H847" s="23">
        <f t="shared" ca="1" si="72"/>
        <v>0.93317812011505208</v>
      </c>
      <c r="I847" s="23">
        <f t="shared" ca="1" si="72"/>
        <v>0.91156422167228401</v>
      </c>
      <c r="J847" s="23">
        <f t="shared" ca="1" si="72"/>
        <v>0.88897899952145953</v>
      </c>
      <c r="K847" s="23">
        <f t="shared" ca="1" si="72"/>
        <v>0.86583940010205251</v>
      </c>
      <c r="L847" s="23">
        <f t="shared" ca="1" si="72"/>
        <v>0.84246355788394467</v>
      </c>
      <c r="M847" s="24">
        <f ca="1">C847*'Balance y flujos'!D$12</f>
        <v>7584.9702263040936</v>
      </c>
      <c r="N847" s="24">
        <f ca="1">D847*'Balance y flujos'!E$12</f>
        <v>7545.8157582339782</v>
      </c>
      <c r="O847" s="24">
        <f ca="1">E847*'Balance y flujos'!F$12</f>
        <v>7465.4037167755014</v>
      </c>
      <c r="P847" s="24">
        <f ca="1">F847*'Balance y flujos'!G$12</f>
        <v>7353.4385982447648</v>
      </c>
      <c r="Q847" s="24">
        <f ca="1">G847*'Balance y flujos'!H$12</f>
        <v>-946055.70943139901</v>
      </c>
      <c r="R847" s="24">
        <f ca="1">H847*'Balance y flujos'!I$12</f>
        <v>23650.263211766724</v>
      </c>
      <c r="S847" s="24">
        <f ca="1">I847*'Balance y flujos'!J$12</f>
        <v>23102.485272930313</v>
      </c>
      <c r="T847" s="24">
        <f ca="1">J847*'Balance y flujos'!K$12</f>
        <v>22530.090317402028</v>
      </c>
      <c r="U847" s="24">
        <f ca="1">K847*'Balance y flujos'!L$12</f>
        <v>21943.645345014174</v>
      </c>
      <c r="V847" s="24">
        <f ca="1">L847*'Balance y flujos'!M$12</f>
        <v>863814.77097048832</v>
      </c>
      <c r="W847" s="18">
        <f t="shared" ca="1" si="74"/>
        <v>38935.173985760892</v>
      </c>
      <c r="X847" s="18">
        <f ca="1">'Metrics and Escenarios'!$N$13-W847</f>
        <v>-36027.127229954116</v>
      </c>
    </row>
    <row r="848" spans="1:24" x14ac:dyDescent="0.25">
      <c r="A848">
        <v>843</v>
      </c>
      <c r="B848" s="18">
        <f t="shared" ca="1" si="73"/>
        <v>139.87238754458735</v>
      </c>
      <c r="C848" s="23">
        <f t="shared" ca="1" si="75"/>
        <v>0.97974971784930942</v>
      </c>
      <c r="D848" s="23">
        <f t="shared" ca="1" si="72"/>
        <v>0.95330332098189041</v>
      </c>
      <c r="E848" s="23">
        <f t="shared" ca="1" si="72"/>
        <v>0.92244790672206656</v>
      </c>
      <c r="F848" s="23">
        <f t="shared" ca="1" si="72"/>
        <v>0.88867438758994921</v>
      </c>
      <c r="G848" s="23">
        <f t="shared" ca="1" si="72"/>
        <v>0.85317053883160621</v>
      </c>
      <c r="H848" s="23">
        <f t="shared" ca="1" si="72"/>
        <v>0.8168576873119614</v>
      </c>
      <c r="I848" s="23">
        <f t="shared" ca="1" si="72"/>
        <v>0.78042786286185262</v>
      </c>
      <c r="J848" s="23">
        <f t="shared" ca="1" si="72"/>
        <v>0.74439018636403886</v>
      </c>
      <c r="K848" s="23">
        <f t="shared" ca="1" si="72"/>
        <v>0.70910430826940229</v>
      </c>
      <c r="L848" s="23">
        <f t="shared" ca="1" si="72"/>
        <v>0.67481937838697803</v>
      </c>
      <c r="M848" s="24">
        <f ca="1">C848*'Balance y flujos'!D$12</f>
        <v>7418.5242818193583</v>
      </c>
      <c r="N848" s="24">
        <f ca="1">D848*'Balance y flujos'!E$12</f>
        <v>7218.2759594638774</v>
      </c>
      <c r="O848" s="24">
        <f ca="1">E848*'Balance y flujos'!F$12</f>
        <v>6984.6431900515317</v>
      </c>
      <c r="P848" s="24">
        <f ca="1">F848*'Balance y flujos'!G$12</f>
        <v>6728.9149492574488</v>
      </c>
      <c r="Q848" s="24">
        <f ca="1">G848*'Balance y flujos'!H$12</f>
        <v>-846710.45393079217</v>
      </c>
      <c r="R848" s="24">
        <f ca="1">H848*'Balance y flujos'!I$12</f>
        <v>20702.263474738444</v>
      </c>
      <c r="S848" s="24">
        <f ca="1">I848*'Balance y flujos'!J$12</f>
        <v>19778.993931194811</v>
      </c>
      <c r="T848" s="24">
        <f ca="1">J848*'Balance y flujos'!K$12</f>
        <v>18865.662900020707</v>
      </c>
      <c r="U848" s="24">
        <f ca="1">K848*'Balance y flujos'!L$12</f>
        <v>17971.385283981464</v>
      </c>
      <c r="V848" s="24">
        <f ca="1">L848*'Balance y flujos'!M$12</f>
        <v>691921.85386859893</v>
      </c>
      <c r="W848" s="18">
        <f t="shared" ca="1" si="74"/>
        <v>-49119.936091665644</v>
      </c>
      <c r="X848" s="18">
        <f ca="1">'Metrics and Escenarios'!$N$13-W848</f>
        <v>52027.98284747242</v>
      </c>
    </row>
    <row r="849" spans="1:24" x14ac:dyDescent="0.25">
      <c r="A849">
        <v>844</v>
      </c>
      <c r="B849" s="18">
        <f t="shared" ca="1" si="73"/>
        <v>-110.00679186964307</v>
      </c>
      <c r="C849" s="23">
        <f t="shared" ca="1" si="75"/>
        <v>1.0045400630552355</v>
      </c>
      <c r="D849" s="23">
        <f t="shared" ca="1" si="72"/>
        <v>1.0021560109196983</v>
      </c>
      <c r="E849" s="23">
        <f t="shared" ca="1" si="72"/>
        <v>0.99425594004376894</v>
      </c>
      <c r="F849" s="23">
        <f t="shared" ca="1" si="72"/>
        <v>0.98208962499867813</v>
      </c>
      <c r="G849" s="23">
        <f t="shared" ca="1" si="72"/>
        <v>0.96671047525228671</v>
      </c>
      <c r="H849" s="23">
        <f t="shared" ca="1" si="72"/>
        <v>0.94898443594802318</v>
      </c>
      <c r="I849" s="23">
        <f t="shared" ca="1" si="72"/>
        <v>0.92960311501328718</v>
      </c>
      <c r="J849" s="23">
        <f t="shared" ca="1" si="72"/>
        <v>0.90911235093616805</v>
      </c>
      <c r="K849" s="23">
        <f t="shared" ca="1" si="72"/>
        <v>0.88793087584993469</v>
      </c>
      <c r="L849" s="23">
        <f t="shared" ca="1" si="72"/>
        <v>0.86638055059288099</v>
      </c>
      <c r="M849" s="24">
        <f ca="1">C849*'Balance y flujos'!D$12</f>
        <v>7606.233218616554</v>
      </c>
      <c r="N849" s="24">
        <f ca="1">D849*'Balance y flujos'!E$12</f>
        <v>7588.1815179276991</v>
      </c>
      <c r="O849" s="24">
        <f ca="1">E849*'Balance y flujos'!F$12</f>
        <v>7528.3633148157587</v>
      </c>
      <c r="P849" s="24">
        <f ca="1">F849*'Balance y flujos'!G$12</f>
        <v>7436.2417230071942</v>
      </c>
      <c r="Q849" s="24">
        <f ca="1">G849*'Balance y flujos'!H$12</f>
        <v>-959390.68224444508</v>
      </c>
      <c r="R849" s="24">
        <f ca="1">H849*'Balance y flujos'!I$12</f>
        <v>24050.855040700724</v>
      </c>
      <c r="S849" s="24">
        <f ca="1">I849*'Balance y flujos'!J$12</f>
        <v>23559.659060407361</v>
      </c>
      <c r="T849" s="24">
        <f ca="1">J849*'Balance y flujos'!K$12</f>
        <v>23040.345594534057</v>
      </c>
      <c r="U849" s="24">
        <f ca="1">K849*'Balance y flujos'!L$12</f>
        <v>22503.526899148084</v>
      </c>
      <c r="V849" s="24">
        <f ca="1">L849*'Balance y flujos'!M$12</f>
        <v>888337.91073817748</v>
      </c>
      <c r="W849" s="18">
        <f t="shared" ca="1" si="74"/>
        <v>52260.634862889885</v>
      </c>
      <c r="X849" s="18">
        <f ca="1">'Metrics and Escenarios'!$N$13-W849</f>
        <v>-49352.588107083109</v>
      </c>
    </row>
    <row r="850" spans="1:24" x14ac:dyDescent="0.25">
      <c r="A850">
        <v>845</v>
      </c>
      <c r="B850" s="18">
        <f t="shared" ca="1" si="73"/>
        <v>-18.043981597990928</v>
      </c>
      <c r="C850" s="23">
        <f t="shared" ca="1" si="75"/>
        <v>0.99534437819116894</v>
      </c>
      <c r="D850" s="23">
        <f t="shared" ca="1" si="72"/>
        <v>0.9838922676778642</v>
      </c>
      <c r="E850" s="23">
        <f t="shared" ca="1" si="72"/>
        <v>0.96720049915698358</v>
      </c>
      <c r="F850" s="23">
        <f t="shared" ca="1" si="72"/>
        <v>0.94661971828892255</v>
      </c>
      <c r="G850" s="23">
        <f t="shared" ca="1" si="72"/>
        <v>0.92326623700591826</v>
      </c>
      <c r="H850" s="23">
        <f t="shared" ca="1" si="72"/>
        <v>0.89804009078840574</v>
      </c>
      <c r="I850" s="23">
        <f t="shared" ca="1" si="72"/>
        <v>0.87164634137060559</v>
      </c>
      <c r="J850" s="23">
        <f t="shared" ca="1" si="72"/>
        <v>0.84462981001775428</v>
      </c>
      <c r="K850" s="23">
        <f t="shared" ca="1" si="72"/>
        <v>0.81739901673074755</v>
      </c>
      <c r="L850" s="23">
        <f t="shared" ca="1" si="72"/>
        <v>0.79025955065300291</v>
      </c>
      <c r="M850" s="24">
        <f ca="1">C850*'Balance y flujos'!D$12</f>
        <v>7536.6048122907168</v>
      </c>
      <c r="N850" s="24">
        <f ca="1">D850*'Balance y flujos'!E$12</f>
        <v>7449.8910747174878</v>
      </c>
      <c r="O850" s="24">
        <f ca="1">E850*'Balance y flujos'!F$12</f>
        <v>7323.5033985357768</v>
      </c>
      <c r="P850" s="24">
        <f ca="1">F850*'Balance y flujos'!G$12</f>
        <v>7167.6686788854704</v>
      </c>
      <c r="Q850" s="24">
        <f ca="1">G850*'Balance y flujos'!H$12</f>
        <v>-916275.39753637754</v>
      </c>
      <c r="R850" s="24">
        <f ca="1">H850*'Balance y flujos'!I$12</f>
        <v>22759.732642730763</v>
      </c>
      <c r="S850" s="24">
        <f ca="1">I850*'Balance y flujos'!J$12</f>
        <v>22090.815200903657</v>
      </c>
      <c r="T850" s="24">
        <f ca="1">J850*'Balance y flujos'!K$12</f>
        <v>21406.114109235215</v>
      </c>
      <c r="U850" s="24">
        <f ca="1">K850*'Balance y flujos'!L$12</f>
        <v>20715.982809732053</v>
      </c>
      <c r="V850" s="24">
        <f ca="1">L850*'Balance y flujos'!M$12</f>
        <v>810287.71674015</v>
      </c>
      <c r="W850" s="18">
        <f t="shared" ca="1" si="74"/>
        <v>10462.631930803764</v>
      </c>
      <c r="X850" s="18">
        <f ca="1">'Metrics and Escenarios'!$N$13-W850</f>
        <v>-7554.5851749969879</v>
      </c>
    </row>
    <row r="851" spans="1:24" x14ac:dyDescent="0.25">
      <c r="A851">
        <v>846</v>
      </c>
      <c r="B851" s="18">
        <f t="shared" ca="1" si="73"/>
        <v>123.8511093695265</v>
      </c>
      <c r="C851" s="23">
        <f t="shared" ca="1" si="75"/>
        <v>0.98132066021567566</v>
      </c>
      <c r="D851" s="23">
        <f t="shared" ca="1" si="72"/>
        <v>0.95636284765506951</v>
      </c>
      <c r="E851" s="23">
        <f t="shared" ca="1" si="72"/>
        <v>0.92689221705077274</v>
      </c>
      <c r="F851" s="23">
        <f t="shared" ca="1" si="72"/>
        <v>0.89438775495425504</v>
      </c>
      <c r="G851" s="23">
        <f t="shared" ca="1" si="72"/>
        <v>0.86003242746083008</v>
      </c>
      <c r="H851" s="23">
        <f t="shared" ca="1" si="72"/>
        <v>0.82474781206237358</v>
      </c>
      <c r="I851" s="23">
        <f t="shared" ca="1" si="72"/>
        <v>0.78922954188261563</v>
      </c>
      <c r="J851" s="23">
        <f t="shared" ca="1" si="72"/>
        <v>0.75399245696907069</v>
      </c>
      <c r="K851" s="23">
        <f t="shared" ca="1" si="72"/>
        <v>0.71940306110687313</v>
      </c>
      <c r="L851" s="23">
        <f t="shared" ca="1" si="72"/>
        <v>0.68571791851759867</v>
      </c>
      <c r="M851" s="24">
        <f ca="1">C851*'Balance y flujos'!D$12</f>
        <v>7430.4192320070542</v>
      </c>
      <c r="N851" s="24">
        <f ca="1">D851*'Balance y flujos'!E$12</f>
        <v>7241.4422564296747</v>
      </c>
      <c r="O851" s="24">
        <f ca="1">E851*'Balance y flujos'!F$12</f>
        <v>7018.2948701579799</v>
      </c>
      <c r="P851" s="24">
        <f ca="1">F851*'Balance y flujos'!G$12</f>
        <v>6772.1757471437677</v>
      </c>
      <c r="Q851" s="24">
        <f ca="1">G851*'Balance y flujos'!H$12</f>
        <v>-853520.38532391016</v>
      </c>
      <c r="R851" s="24">
        <f ca="1">H851*'Balance y flujos'!I$12</f>
        <v>20902.229079480563</v>
      </c>
      <c r="S851" s="24">
        <f ca="1">I851*'Balance y flujos'!J$12</f>
        <v>20002.061769005741</v>
      </c>
      <c r="T851" s="24">
        <f ca="1">J851*'Balance y flujos'!K$12</f>
        <v>19109.020756730435</v>
      </c>
      <c r="U851" s="24">
        <f ca="1">K851*'Balance y flujos'!L$12</f>
        <v>18232.394634831959</v>
      </c>
      <c r="V851" s="24">
        <f ca="1">L851*'Balance y flujos'!M$12</f>
        <v>703096.60422871087</v>
      </c>
      <c r="W851" s="18">
        <f t="shared" ca="1" si="74"/>
        <v>-43715.742749412195</v>
      </c>
      <c r="X851" s="18">
        <f ca="1">'Metrics and Escenarios'!$N$13-W851</f>
        <v>46623.789505218971</v>
      </c>
    </row>
    <row r="852" spans="1:24" x14ac:dyDescent="0.25">
      <c r="A852">
        <v>847</v>
      </c>
      <c r="B852" s="18">
        <f t="shared" ca="1" si="73"/>
        <v>-82.380165800910447</v>
      </c>
      <c r="C852" s="23">
        <f t="shared" ca="1" si="75"/>
        <v>1.0017686877360734</v>
      </c>
      <c r="D852" s="23">
        <f t="shared" ca="1" si="72"/>
        <v>0.99663404242876374</v>
      </c>
      <c r="E852" s="23">
        <f t="shared" ca="1" si="72"/>
        <v>0.98604961286679293</v>
      </c>
      <c r="F852" s="23">
        <f t="shared" ca="1" si="72"/>
        <v>0.97129664044759345</v>
      </c>
      <c r="G852" s="23">
        <f t="shared" ca="1" si="72"/>
        <v>0.95344880551007571</v>
      </c>
      <c r="H852" s="23">
        <f t="shared" ca="1" si="72"/>
        <v>0.93338374856680417</v>
      </c>
      <c r="I852" s="23">
        <f t="shared" ca="1" si="72"/>
        <v>0.91179856937095349</v>
      </c>
      <c r="J852" s="23">
        <f t="shared" ca="1" si="72"/>
        <v>0.88924019451297831</v>
      </c>
      <c r="K852" s="23">
        <f t="shared" ca="1" si="72"/>
        <v>0.86612560112694181</v>
      </c>
      <c r="L852" s="23">
        <f t="shared" ca="1" si="72"/>
        <v>0.84277297934246342</v>
      </c>
      <c r="M852" s="24">
        <f ca="1">C852*'Balance y flujos'!D$12</f>
        <v>7585.2487623572861</v>
      </c>
      <c r="N852" s="24">
        <f ca="1">D852*'Balance y flujos'!E$12</f>
        <v>7546.3699648472211</v>
      </c>
      <c r="O852" s="24">
        <f ca="1">E852*'Balance y flujos'!F$12</f>
        <v>7466.2261829362133</v>
      </c>
      <c r="P852" s="24">
        <f ca="1">F852*'Balance y flujos'!G$12</f>
        <v>7354.5187926436283</v>
      </c>
      <c r="Q852" s="24">
        <f ca="1">G852*'Balance y flujos'!H$12</f>
        <v>-946229.42796263972</v>
      </c>
      <c r="R852" s="24">
        <f ca="1">H852*'Balance y flujos'!I$12</f>
        <v>23655.474614502105</v>
      </c>
      <c r="S852" s="24">
        <f ca="1">I852*'Balance y flujos'!J$12</f>
        <v>23108.42453001011</v>
      </c>
      <c r="T852" s="24">
        <f ca="1">J852*'Balance y flujos'!K$12</f>
        <v>22536.709986429687</v>
      </c>
      <c r="U852" s="24">
        <f ca="1">K852*'Balance y flujos'!L$12</f>
        <v>21950.898761510132</v>
      </c>
      <c r="V852" s="24">
        <f ca="1">L852*'Balance y flujos'!M$12</f>
        <v>864132.03433912015</v>
      </c>
      <c r="W852" s="18">
        <f t="shared" ca="1" si="74"/>
        <v>39106.4779717169</v>
      </c>
      <c r="X852" s="18">
        <f ca="1">'Metrics and Escenarios'!$N$13-W852</f>
        <v>-36198.431215910125</v>
      </c>
    </row>
    <row r="853" spans="1:24" x14ac:dyDescent="0.25">
      <c r="A853">
        <v>848</v>
      </c>
      <c r="B853" s="18">
        <f t="shared" ca="1" si="73"/>
        <v>11.92398026500717</v>
      </c>
      <c r="C853" s="23">
        <f t="shared" ca="1" si="75"/>
        <v>0.99236599898129496</v>
      </c>
      <c r="D853" s="23">
        <f t="shared" ca="1" si="72"/>
        <v>0.97801285548745343</v>
      </c>
      <c r="E853" s="23">
        <f t="shared" ca="1" si="72"/>
        <v>0.95854396197841707</v>
      </c>
      <c r="F853" s="23">
        <f t="shared" ca="1" si="72"/>
        <v>0.93534015302419471</v>
      </c>
      <c r="G853" s="23">
        <f t="shared" ca="1" si="72"/>
        <v>0.90953516329630846</v>
      </c>
      <c r="H853" s="23">
        <f t="shared" ca="1" si="72"/>
        <v>0.88203693779707126</v>
      </c>
      <c r="I853" s="23">
        <f t="shared" ca="1" si="72"/>
        <v>0.85355176999901572</v>
      </c>
      <c r="J853" s="23">
        <f t="shared" ca="1" si="72"/>
        <v>0.82462114874528791</v>
      </c>
      <c r="K853" s="23">
        <f t="shared" ca="1" si="72"/>
        <v>0.79564746337125081</v>
      </c>
      <c r="L853" s="23">
        <f t="shared" ca="1" si="72"/>
        <v>0.7669284218395076</v>
      </c>
      <c r="M853" s="24">
        <f ca="1">C853*'Balance y flujos'!D$12</f>
        <v>7514.0529522734278</v>
      </c>
      <c r="N853" s="24">
        <f ca="1">D853*'Balance y flujos'!E$12</f>
        <v>7405.3730092332416</v>
      </c>
      <c r="O853" s="24">
        <f ca="1">E853*'Balance y flujos'!F$12</f>
        <v>7257.9573411236488</v>
      </c>
      <c r="P853" s="24">
        <f ca="1">F853*'Balance y flujos'!G$12</f>
        <v>7082.2614291763975</v>
      </c>
      <c r="Q853" s="24">
        <f ca="1">G853*'Balance y flujos'!H$12</f>
        <v>-902648.29354666092</v>
      </c>
      <c r="R853" s="24">
        <f ca="1">H853*'Balance y flujos'!I$12</f>
        <v>22354.152215687995</v>
      </c>
      <c r="S853" s="24">
        <f ca="1">I853*'Balance y flujos'!J$12</f>
        <v>21632.230321535251</v>
      </c>
      <c r="T853" s="24">
        <f ca="1">J853*'Balance y flujos'!K$12</f>
        <v>20899.018951934944</v>
      </c>
      <c r="U853" s="24">
        <f ca="1">K853*'Balance y flujos'!L$12</f>
        <v>20164.716174640496</v>
      </c>
      <c r="V853" s="24">
        <f ca="1">L853*'Balance y flujos'!M$12</f>
        <v>786365.28887498088</v>
      </c>
      <c r="W853" s="18">
        <f t="shared" ca="1" si="74"/>
        <v>-1973.2422760745976</v>
      </c>
      <c r="X853" s="18">
        <f ca="1">'Metrics and Escenarios'!$N$13-W853</f>
        <v>4881.2890318813734</v>
      </c>
    </row>
    <row r="854" spans="1:24" x14ac:dyDescent="0.25">
      <c r="A854">
        <v>849</v>
      </c>
      <c r="B854" s="18">
        <f t="shared" ca="1" si="73"/>
        <v>-27.901450808641957</v>
      </c>
      <c r="C854" s="23">
        <f t="shared" ca="1" si="75"/>
        <v>0.99632601959287681</v>
      </c>
      <c r="D854" s="23">
        <f t="shared" ca="1" si="72"/>
        <v>0.98583391857240299</v>
      </c>
      <c r="E854" s="23">
        <f t="shared" ca="1" si="72"/>
        <v>0.97006497728746655</v>
      </c>
      <c r="F854" s="23">
        <f t="shared" ca="1" si="72"/>
        <v>0.95035959648127044</v>
      </c>
      <c r="G854" s="23">
        <f t="shared" ca="1" si="72"/>
        <v>0.92782800389264153</v>
      </c>
      <c r="H854" s="23">
        <f t="shared" ca="1" si="72"/>
        <v>0.90336727053923938</v>
      </c>
      <c r="I854" s="23">
        <f t="shared" ca="1" si="72"/>
        <v>0.87768169897772941</v>
      </c>
      <c r="J854" s="23">
        <f t="shared" ca="1" si="72"/>
        <v>0.85131687224418728</v>
      </c>
      <c r="K854" s="23">
        <f t="shared" ca="1" si="72"/>
        <v>0.82468301684468326</v>
      </c>
      <c r="L854" s="23">
        <f t="shared" ca="1" si="72"/>
        <v>0.7980880309529288</v>
      </c>
      <c r="M854" s="24">
        <f ca="1">C854*'Balance y flujos'!D$12</f>
        <v>7544.0376601312801</v>
      </c>
      <c r="N854" s="24">
        <f ca="1">D854*'Balance y flujos'!E$12</f>
        <v>7464.5929766885047</v>
      </c>
      <c r="O854" s="24">
        <f ca="1">E854*'Balance y flujos'!F$12</f>
        <v>7345.1928159232866</v>
      </c>
      <c r="P854" s="24">
        <f ca="1">F854*'Balance y flujos'!G$12</f>
        <v>7195.9864999325464</v>
      </c>
      <c r="Q854" s="24">
        <f ca="1">G854*'Balance y flujos'!H$12</f>
        <v>-920802.62337879057</v>
      </c>
      <c r="R854" s="24">
        <f ca="1">H854*'Balance y flujos'!I$12</f>
        <v>22894.743527113777</v>
      </c>
      <c r="S854" s="24">
        <f ca="1">I854*'Balance y flujos'!J$12</f>
        <v>22243.77399077329</v>
      </c>
      <c r="T854" s="24">
        <f ca="1">J854*'Balance y flujos'!K$12</f>
        <v>21575.589559162294</v>
      </c>
      <c r="U854" s="24">
        <f ca="1">K854*'Balance y flujos'!L$12</f>
        <v>20900.5869235832</v>
      </c>
      <c r="V854" s="24">
        <f ca="1">L854*'Balance y flujos'!M$12</f>
        <v>818314.60034127906</v>
      </c>
      <c r="W854" s="18">
        <f t="shared" ca="1" si="74"/>
        <v>14676.480915796594</v>
      </c>
      <c r="X854" s="18">
        <f ca="1">'Metrics and Escenarios'!$N$13-W854</f>
        <v>-11768.434159989818</v>
      </c>
    </row>
    <row r="855" spans="1:24" x14ac:dyDescent="0.25">
      <c r="A855">
        <v>850</v>
      </c>
      <c r="B855" s="18">
        <f t="shared" ca="1" si="73"/>
        <v>-105.14280694819055</v>
      </c>
      <c r="C855" s="23">
        <f t="shared" ca="1" si="75"/>
        <v>1.0040515750928007</v>
      </c>
      <c r="D855" s="23">
        <f t="shared" ca="1" si="72"/>
        <v>1.0011815906079014</v>
      </c>
      <c r="E855" s="23">
        <f t="shared" ca="1" si="72"/>
        <v>0.99280618426941281</v>
      </c>
      <c r="F855" s="23">
        <f t="shared" ca="1" si="72"/>
        <v>0.98018073491234325</v>
      </c>
      <c r="G855" s="23">
        <f t="shared" ca="1" si="72"/>
        <v>0.96436229919537575</v>
      </c>
      <c r="H855" s="23">
        <f t="shared" ca="1" si="72"/>
        <v>0.94621896568023511</v>
      </c>
      <c r="I855" s="23">
        <f t="shared" ca="1" si="72"/>
        <v>0.92644339428357536</v>
      </c>
      <c r="J855" s="23">
        <f t="shared" ca="1" si="72"/>
        <v>0.90558169759542695</v>
      </c>
      <c r="K855" s="23">
        <f t="shared" ca="1" si="72"/>
        <v>0.88405237712306983</v>
      </c>
      <c r="L855" s="23">
        <f t="shared" ca="1" si="72"/>
        <v>0.86217672062930495</v>
      </c>
      <c r="M855" s="24">
        <f ca="1">C855*'Balance y flujos'!D$12</f>
        <v>7602.5344578568638</v>
      </c>
      <c r="N855" s="24">
        <f ca="1">D855*'Balance y flujos'!E$12</f>
        <v>7580.8033471438057</v>
      </c>
      <c r="O855" s="24">
        <f ca="1">E855*'Balance y flujos'!F$12</f>
        <v>7517.3859721140152</v>
      </c>
      <c r="P855" s="24">
        <f ca="1">F855*'Balance y flujos'!G$12</f>
        <v>7421.7878811751343</v>
      </c>
      <c r="Q855" s="24">
        <f ca="1">G855*'Balance y flujos'!H$12</f>
        <v>-957060.28623970342</v>
      </c>
      <c r="R855" s="24">
        <f ca="1">H855*'Balance y flujos'!I$12</f>
        <v>23980.767564014666</v>
      </c>
      <c r="S855" s="24">
        <f ca="1">I855*'Balance y flujos'!J$12</f>
        <v>23479.579785805265</v>
      </c>
      <c r="T855" s="24">
        <f ca="1">J855*'Balance y flujos'!K$12</f>
        <v>22950.86548455491</v>
      </c>
      <c r="U855" s="24">
        <f ca="1">K855*'Balance y flujos'!L$12</f>
        <v>22405.231071395985</v>
      </c>
      <c r="V855" s="24">
        <f ca="1">L855*'Balance y flujos'!M$12</f>
        <v>884027.53982277995</v>
      </c>
      <c r="W855" s="18">
        <f t="shared" ca="1" si="74"/>
        <v>49906.209147137241</v>
      </c>
      <c r="X855" s="18">
        <f ca="1">'Metrics and Escenarios'!$N$13-W855</f>
        <v>-46998.162391330465</v>
      </c>
    </row>
    <row r="856" spans="1:24" x14ac:dyDescent="0.25">
      <c r="A856">
        <v>851</v>
      </c>
      <c r="B856" s="18">
        <f t="shared" ca="1" si="73"/>
        <v>-164.46120297474747</v>
      </c>
      <c r="C856" s="23">
        <f t="shared" ca="1" si="75"/>
        <v>1.0100251476102002</v>
      </c>
      <c r="D856" s="23">
        <f t="shared" ca="1" si="72"/>
        <v>1.0131300238730345</v>
      </c>
      <c r="E856" s="23">
        <f t="shared" ca="1" si="72"/>
        <v>1.0106318232240292</v>
      </c>
      <c r="F856" s="23">
        <f t="shared" ca="1" si="72"/>
        <v>1.0037159445350077</v>
      </c>
      <c r="G856" s="23">
        <f t="shared" ca="1" si="72"/>
        <v>0.99339289561143662</v>
      </c>
      <c r="H856" s="23">
        <f t="shared" ca="1" si="72"/>
        <v>0.98050235224765159</v>
      </c>
      <c r="I856" s="23">
        <f t="shared" ca="1" si="72"/>
        <v>0.96572182295231079</v>
      </c>
      <c r="J856" s="23">
        <f t="shared" ca="1" si="72"/>
        <v>0.94959180547932243</v>
      </c>
      <c r="K856" s="23">
        <f t="shared" ca="1" si="72"/>
        <v>0.93253144063248394</v>
      </c>
      <c r="L856" s="23">
        <f t="shared" ca="1" si="72"/>
        <v>0.91486696202377948</v>
      </c>
      <c r="M856" s="24">
        <f ca="1">C856*'Balance y flujos'!D$12</f>
        <v>7647.7654918262479</v>
      </c>
      <c r="N856" s="24">
        <f ca="1">D856*'Balance y flujos'!E$12</f>
        <v>7671.27516937782</v>
      </c>
      <c r="O856" s="24">
        <f ca="1">E856*'Balance y flujos'!F$12</f>
        <v>7652.3591525238571</v>
      </c>
      <c r="P856" s="24">
        <f ca="1">F856*'Balance y flujos'!G$12</f>
        <v>7599.9931114320098</v>
      </c>
      <c r="Q856" s="24">
        <f ca="1">G856*'Balance y flujos'!H$12</f>
        <v>-985871.06714522652</v>
      </c>
      <c r="R856" s="24">
        <f ca="1">H856*'Balance y flujos'!I$12</f>
        <v>24849.638252935431</v>
      </c>
      <c r="S856" s="24">
        <f ca="1">I856*'Balance y flujos'!J$12</f>
        <v>24475.043734794624</v>
      </c>
      <c r="T856" s="24">
        <f ca="1">J856*'Balance y flujos'!K$12</f>
        <v>24066.248081935191</v>
      </c>
      <c r="U856" s="24">
        <f ca="1">K856*'Balance y flujos'!L$12</f>
        <v>23633.873907681347</v>
      </c>
      <c r="V856" s="24">
        <f ca="1">L856*'Balance y flujos'!M$12</f>
        <v>938053.15122948459</v>
      </c>
      <c r="W856" s="18">
        <f t="shared" ca="1" si="74"/>
        <v>79778.280986764585</v>
      </c>
      <c r="X856" s="18">
        <f ca="1">'Metrics and Escenarios'!$N$13-W856</f>
        <v>-76870.234230957809</v>
      </c>
    </row>
    <row r="857" spans="1:24" x14ac:dyDescent="0.25">
      <c r="A857">
        <v>852</v>
      </c>
      <c r="B857" s="18">
        <f t="shared" ca="1" si="73"/>
        <v>-111.83845959344502</v>
      </c>
      <c r="C857" s="23">
        <f t="shared" ca="1" si="75"/>
        <v>1.0047240782685336</v>
      </c>
      <c r="D857" s="23">
        <f t="shared" ca="1" si="72"/>
        <v>1.002523201536595</v>
      </c>
      <c r="E857" s="23">
        <f t="shared" ca="1" si="72"/>
        <v>0.9948024341337286</v>
      </c>
      <c r="F857" s="23">
        <f t="shared" ca="1" si="72"/>
        <v>0.98280943340363958</v>
      </c>
      <c r="G857" s="23">
        <f t="shared" ca="1" si="72"/>
        <v>0.96759622697897896</v>
      </c>
      <c r="H857" s="23">
        <f t="shared" ca="1" si="72"/>
        <v>0.95002794374789068</v>
      </c>
      <c r="I857" s="23">
        <f t="shared" ca="1" si="72"/>
        <v>0.93079578626720105</v>
      </c>
      <c r="J857" s="23">
        <f t="shared" ca="1" si="72"/>
        <v>0.91044548083844723</v>
      </c>
      <c r="K857" s="23">
        <f t="shared" ca="1" si="72"/>
        <v>0.88939583790748333</v>
      </c>
      <c r="L857" s="23">
        <f t="shared" ca="1" si="72"/>
        <v>0.86796892612794796</v>
      </c>
      <c r="M857" s="24">
        <f ca="1">C857*'Balance y flujos'!D$12</f>
        <v>7607.6265554077836</v>
      </c>
      <c r="N857" s="24">
        <f ca="1">D857*'Balance y flujos'!E$12</f>
        <v>7590.9618325916153</v>
      </c>
      <c r="O857" s="24">
        <f ca="1">E857*'Balance y flujos'!F$12</f>
        <v>7532.5012896499193</v>
      </c>
      <c r="P857" s="24">
        <f ca="1">F857*'Balance y flujos'!G$12</f>
        <v>7441.6920089661289</v>
      </c>
      <c r="Q857" s="24">
        <f ca="1">G857*'Balance y flujos'!H$12</f>
        <v>-960269.72718615702</v>
      </c>
      <c r="R857" s="24">
        <f ca="1">H857*'Balance y flujos'!I$12</f>
        <v>24077.301475307824</v>
      </c>
      <c r="S857" s="24">
        <f ca="1">I857*'Balance y flujos'!J$12</f>
        <v>23589.885861135066</v>
      </c>
      <c r="T857" s="24">
        <f ca="1">J857*'Balance y flujos'!K$12</f>
        <v>23074.132148681398</v>
      </c>
      <c r="U857" s="24">
        <f ca="1">K857*'Balance y flujos'!L$12</f>
        <v>22540.654578751208</v>
      </c>
      <c r="V857" s="24">
        <f ca="1">L857*'Balance y flujos'!M$12</f>
        <v>889966.54171716643</v>
      </c>
      <c r="W857" s="18">
        <f t="shared" ca="1" si="74"/>
        <v>53151.570281500346</v>
      </c>
      <c r="X857" s="18">
        <f ca="1">'Metrics and Escenarios'!$N$13-W857</f>
        <v>-50243.52352569357</v>
      </c>
    </row>
    <row r="858" spans="1:24" x14ac:dyDescent="0.25">
      <c r="A858">
        <v>853</v>
      </c>
      <c r="B858" s="18">
        <f t="shared" ca="1" si="73"/>
        <v>27.078755702315405</v>
      </c>
      <c r="C858" s="23">
        <f t="shared" ca="1" si="75"/>
        <v>0.99086322958892459</v>
      </c>
      <c r="D858" s="23">
        <f t="shared" ca="1" si="72"/>
        <v>0.97505303026208889</v>
      </c>
      <c r="E858" s="23">
        <f t="shared" ca="1" si="72"/>
        <v>0.95419589801075411</v>
      </c>
      <c r="F858" s="23">
        <f t="shared" ca="1" si="72"/>
        <v>0.92968735571846772</v>
      </c>
      <c r="G858" s="23">
        <f t="shared" ca="1" si="72"/>
        <v>0.9026693081945828</v>
      </c>
      <c r="H858" s="23">
        <f t="shared" ca="1" si="72"/>
        <v>0.87405304799142924</v>
      </c>
      <c r="I858" s="23">
        <f t="shared" ca="1" si="72"/>
        <v>0.84454485888780262</v>
      </c>
      <c r="J858" s="23">
        <f t="shared" ca="1" si="72"/>
        <v>0.81468395020578777</v>
      </c>
      <c r="K858" s="23">
        <f t="shared" ca="1" si="72"/>
        <v>0.78486906260155964</v>
      </c>
      <c r="L858" s="23">
        <f t="shared" ca="1" si="72"/>
        <v>0.7553934197797908</v>
      </c>
      <c r="M858" s="24">
        <f ca="1">C858*'Balance y flujos'!D$12</f>
        <v>7502.6741980628658</v>
      </c>
      <c r="N858" s="24">
        <f ca="1">D858*'Balance y flujos'!E$12</f>
        <v>7382.9616373243953</v>
      </c>
      <c r="O858" s="24">
        <f ca="1">E858*'Balance y flujos'!F$12</f>
        <v>7225.0344246528803</v>
      </c>
      <c r="P858" s="24">
        <f ca="1">F858*'Balance y flujos'!G$12</f>
        <v>7039.4592590825978</v>
      </c>
      <c r="Q858" s="24">
        <f ca="1">G858*'Balance y flujos'!H$12</f>
        <v>-895834.42571460188</v>
      </c>
      <c r="R858" s="24">
        <f ca="1">H858*'Balance y flujos'!I$12</f>
        <v>22151.810249789891</v>
      </c>
      <c r="S858" s="24">
        <f ca="1">I858*'Balance y flujos'!J$12</f>
        <v>21403.961126283528</v>
      </c>
      <c r="T858" s="24">
        <f ca="1">J858*'Balance y flujos'!K$12</f>
        <v>20647.172754536117</v>
      </c>
      <c r="U858" s="24">
        <f ca="1">K858*'Balance y flujos'!L$12</f>
        <v>19891.550730969706</v>
      </c>
      <c r="V858" s="24">
        <f ca="1">L858*'Balance y flujos'!M$12</f>
        <v>774537.94623313926</v>
      </c>
      <c r="W858" s="18">
        <f t="shared" ca="1" si="74"/>
        <v>-8051.8551007605856</v>
      </c>
      <c r="X858" s="18">
        <f ca="1">'Metrics and Escenarios'!$N$13-W858</f>
        <v>10959.901856567361</v>
      </c>
    </row>
    <row r="859" spans="1:24" x14ac:dyDescent="0.25">
      <c r="A859">
        <v>854</v>
      </c>
      <c r="B859" s="18">
        <f t="shared" ca="1" si="73"/>
        <v>50.229096983375733</v>
      </c>
      <c r="C859" s="23">
        <f t="shared" ca="1" si="75"/>
        <v>0.98857200055614169</v>
      </c>
      <c r="D859" s="23">
        <f t="shared" ca="1" si="72"/>
        <v>0.97054890343232136</v>
      </c>
      <c r="E859" s="23">
        <f t="shared" ca="1" si="72"/>
        <v>0.94759186917768901</v>
      </c>
      <c r="F859" s="23">
        <f t="shared" ca="1" si="72"/>
        <v>0.92111806154233522</v>
      </c>
      <c r="G859" s="23">
        <f t="shared" ca="1" si="72"/>
        <v>0.89228099615174838</v>
      </c>
      <c r="H859" s="23">
        <f t="shared" ca="1" si="72"/>
        <v>0.86199620205676841</v>
      </c>
      <c r="I859" s="23">
        <f t="shared" ca="1" si="72"/>
        <v>0.83096910395894363</v>
      </c>
      <c r="J859" s="23">
        <f t="shared" ca="1" si="72"/>
        <v>0.79973464096265801</v>
      </c>
      <c r="K859" s="23">
        <f t="shared" ca="1" si="72"/>
        <v>0.76868525734258053</v>
      </c>
      <c r="L859" s="23">
        <f t="shared" ca="1" si="72"/>
        <v>0.7381066733952043</v>
      </c>
      <c r="M859" s="24">
        <f ca="1">C859*'Balance y flujos'!D$12</f>
        <v>7485.325340589121</v>
      </c>
      <c r="N859" s="24">
        <f ca="1">D859*'Balance y flujos'!E$12</f>
        <v>7348.857035254825</v>
      </c>
      <c r="O859" s="24">
        <f ca="1">E859*'Balance y flujos'!F$12</f>
        <v>7175.0296659238111</v>
      </c>
      <c r="P859" s="24">
        <f ca="1">F859*'Balance y flujos'!G$12</f>
        <v>6974.5737931666281</v>
      </c>
      <c r="Q859" s="24">
        <f ca="1">G859*'Balance y flujos'!H$12</f>
        <v>-885524.77247996395</v>
      </c>
      <c r="R859" s="24">
        <f ca="1">H859*'Balance y flujos'!I$12</f>
        <v>21846.244170054448</v>
      </c>
      <c r="S859" s="24">
        <f ca="1">I859*'Balance y flujos'!J$12</f>
        <v>21059.90014752165</v>
      </c>
      <c r="T859" s="24">
        <f ca="1">J859*'Balance y flujos'!K$12</f>
        <v>20268.300714125948</v>
      </c>
      <c r="U859" s="24">
        <f ca="1">K859*'Balance y flujos'!L$12</f>
        <v>19481.391892166626</v>
      </c>
      <c r="V859" s="24">
        <f ca="1">L859*'Balance y flujos'!M$12</f>
        <v>756813.08830986801</v>
      </c>
      <c r="W859" s="18">
        <f t="shared" ca="1" si="74"/>
        <v>-17072.061411292991</v>
      </c>
      <c r="X859" s="18">
        <f ca="1">'Metrics and Escenarios'!$N$13-W859</f>
        <v>19980.108167099766</v>
      </c>
    </row>
    <row r="860" spans="1:24" x14ac:dyDescent="0.25">
      <c r="A860">
        <v>855</v>
      </c>
      <c r="B860" s="18">
        <f t="shared" ca="1" si="73"/>
        <v>21.291443258481653</v>
      </c>
      <c r="C860" s="23">
        <f t="shared" ca="1" si="75"/>
        <v>0.99143683906565161</v>
      </c>
      <c r="D860" s="23">
        <f t="shared" ca="1" si="72"/>
        <v>0.97618227096998356</v>
      </c>
      <c r="E860" s="23">
        <f t="shared" ca="1" si="72"/>
        <v>0.95585400593085545</v>
      </c>
      <c r="F860" s="23">
        <f t="shared" ca="1" si="72"/>
        <v>0.9318420051632178</v>
      </c>
      <c r="G860" s="23">
        <f t="shared" ca="1" si="72"/>
        <v>0.90528510563862197</v>
      </c>
      <c r="H860" s="23">
        <f t="shared" ca="1" si="72"/>
        <v>0.87709337438089274</v>
      </c>
      <c r="I860" s="23">
        <f t="shared" ca="1" si="72"/>
        <v>0.84797314988592565</v>
      </c>
      <c r="J860" s="23">
        <f t="shared" ca="1" si="72"/>
        <v>0.81846455973018795</v>
      </c>
      <c r="K860" s="23">
        <f t="shared" ca="1" si="72"/>
        <v>0.78896778183474225</v>
      </c>
      <c r="L860" s="23">
        <f t="shared" ca="1" si="72"/>
        <v>0.75977779214731656</v>
      </c>
      <c r="M860" s="24">
        <f ca="1">C860*'Balance y flujos'!D$12</f>
        <v>7507.0174867149126</v>
      </c>
      <c r="N860" s="24">
        <f ca="1">D860*'Balance y flujos'!E$12</f>
        <v>7391.5120859327653</v>
      </c>
      <c r="O860" s="24">
        <f ca="1">E860*'Balance y flujos'!F$12</f>
        <v>7237.5893799062997</v>
      </c>
      <c r="P860" s="24">
        <f ca="1">F860*'Balance y flujos'!G$12</f>
        <v>7055.7739555132075</v>
      </c>
      <c r="Q860" s="24">
        <f ca="1">G860*'Balance y flujos'!H$12</f>
        <v>-898430.4167157287</v>
      </c>
      <c r="R860" s="24">
        <f ca="1">H860*'Balance y flujos'!I$12</f>
        <v>22228.863620213564</v>
      </c>
      <c r="S860" s="24">
        <f ca="1">I860*'Balance y flujos'!J$12</f>
        <v>21490.846987325946</v>
      </c>
      <c r="T860" s="24">
        <f ca="1">J860*'Balance y flujos'!K$12</f>
        <v>20742.987699642152</v>
      </c>
      <c r="U860" s="24">
        <f ca="1">K860*'Balance y flujos'!L$12</f>
        <v>19995.427779312788</v>
      </c>
      <c r="V860" s="24">
        <f ca="1">L860*'Balance y flujos'!M$12</f>
        <v>779033.43517988524</v>
      </c>
      <c r="W860" s="18">
        <f t="shared" ca="1" si="74"/>
        <v>-5746.9625412817113</v>
      </c>
      <c r="X860" s="18">
        <f ca="1">'Metrics and Escenarios'!$N$13-W860</f>
        <v>8655.0092970884871</v>
      </c>
    </row>
    <row r="861" spans="1:24" x14ac:dyDescent="0.25">
      <c r="A861">
        <v>856</v>
      </c>
      <c r="B861" s="18">
        <f t="shared" ca="1" si="73"/>
        <v>47.524155588920713</v>
      </c>
      <c r="C861" s="23">
        <f t="shared" ca="1" si="75"/>
        <v>0.98883943965743626</v>
      </c>
      <c r="D861" s="23">
        <f t="shared" ca="1" si="72"/>
        <v>0.97107410106324088</v>
      </c>
      <c r="E861" s="23">
        <f t="shared" ca="1" si="72"/>
        <v>0.94836113540007883</v>
      </c>
      <c r="F861" s="23">
        <f t="shared" ca="1" si="72"/>
        <v>0.9221152290505279</v>
      </c>
      <c r="G861" s="23">
        <f t="shared" ca="1" si="72"/>
        <v>0.89348859649069667</v>
      </c>
      <c r="H861" s="23">
        <f t="shared" ca="1" si="72"/>
        <v>0.86339632745186456</v>
      </c>
      <c r="I861" s="23">
        <f t="shared" ca="1" si="72"/>
        <v>0.83254400039808663</v>
      </c>
      <c r="J861" s="23">
        <f t="shared" ca="1" si="72"/>
        <v>0.80146710303789725</v>
      </c>
      <c r="K861" s="23">
        <f t="shared" ca="1" si="72"/>
        <v>0.77055886072626056</v>
      </c>
      <c r="L861" s="23">
        <f t="shared" ca="1" si="72"/>
        <v>0.74010591138140103</v>
      </c>
      <c r="M861" s="24">
        <f ca="1">C861*'Balance y flujos'!D$12</f>
        <v>7487.3503510899827</v>
      </c>
      <c r="N861" s="24">
        <f ca="1">D861*'Balance y flujos'!E$12</f>
        <v>7352.8337563569075</v>
      </c>
      <c r="O861" s="24">
        <f ca="1">E861*'Balance y flujos'!F$12</f>
        <v>7180.8544393797392</v>
      </c>
      <c r="P861" s="24">
        <f ca="1">F861*'Balance y flujos'!G$12</f>
        <v>6982.1242024576941</v>
      </c>
      <c r="Q861" s="24">
        <f ca="1">G861*'Balance y flujos'!H$12</f>
        <v>-886723.2290424211</v>
      </c>
      <c r="R861" s="24">
        <f ca="1">H861*'Balance y flujos'!I$12</f>
        <v>21881.728643393169</v>
      </c>
      <c r="S861" s="24">
        <f ca="1">I861*'Balance y flujos'!J$12</f>
        <v>21099.813980169605</v>
      </c>
      <c r="T861" s="24">
        <f ca="1">J861*'Balance y flujos'!K$12</f>
        <v>20312.207855968023</v>
      </c>
      <c r="U861" s="24">
        <f ca="1">K861*'Balance y flujos'!L$12</f>
        <v>19528.876088616737</v>
      </c>
      <c r="V861" s="24">
        <f ca="1">L861*'Balance y flujos'!M$12</f>
        <v>758862.99454854231</v>
      </c>
      <c r="W861" s="18">
        <f t="shared" ca="1" si="74"/>
        <v>-16034.445176446927</v>
      </c>
      <c r="X861" s="18">
        <f ca="1">'Metrics and Escenarios'!$N$13-W861</f>
        <v>18942.491932253703</v>
      </c>
    </row>
    <row r="862" spans="1:24" x14ac:dyDescent="0.25">
      <c r="A862">
        <v>857</v>
      </c>
      <c r="B862" s="18">
        <f t="shared" ca="1" si="73"/>
        <v>369.98362607826039</v>
      </c>
      <c r="C862" s="23">
        <f t="shared" ca="1" si="75"/>
        <v>0.95746199201554116</v>
      </c>
      <c r="D862" s="23">
        <f t="shared" ca="1" si="72"/>
        <v>0.91042441915267425</v>
      </c>
      <c r="E862" s="23">
        <f t="shared" ca="1" si="72"/>
        <v>0.8609165117194898</v>
      </c>
      <c r="F862" s="23">
        <f t="shared" ca="1" si="72"/>
        <v>0.81052841959009314</v>
      </c>
      <c r="G862" s="23">
        <f t="shared" ca="1" si="72"/>
        <v>0.76044503672158925</v>
      </c>
      <c r="H862" s="23">
        <f t="shared" ca="1" si="72"/>
        <v>0.71151617236571796</v>
      </c>
      <c r="I862" s="23">
        <f t="shared" ca="1" si="72"/>
        <v>0.66432032109848094</v>
      </c>
      <c r="J862" s="23">
        <f t="shared" ca="1" si="72"/>
        <v>0.61922973983481333</v>
      </c>
      <c r="K862" s="23">
        <f t="shared" ca="1" si="72"/>
        <v>0.57645802171431337</v>
      </c>
      <c r="L862" s="23">
        <f t="shared" ca="1" si="72"/>
        <v>0.53610703267163962</v>
      </c>
      <c r="M862" s="24">
        <f ca="1">C862*'Balance y flujos'!D$12</f>
        <v>7249.764819813804</v>
      </c>
      <c r="N862" s="24">
        <f ca="1">D862*'Balance y flujos'!E$12</f>
        <v>6893.6030673950136</v>
      </c>
      <c r="O862" s="24">
        <f ca="1">E862*'Balance y flujos'!F$12</f>
        <v>6518.7362960716537</v>
      </c>
      <c r="P862" s="24">
        <f ca="1">F862*'Balance y flujos'!G$12</f>
        <v>6137.2048925239842</v>
      </c>
      <c r="Q862" s="24">
        <f ca="1">G862*'Balance y flujos'!H$12</f>
        <v>-754687.05601781141</v>
      </c>
      <c r="R862" s="24">
        <f ca="1">H862*'Balance y flujos'!I$12</f>
        <v>18032.511042804275</v>
      </c>
      <c r="S862" s="24">
        <f ca="1">I862*'Balance y flujos'!J$12</f>
        <v>16836.389658350967</v>
      </c>
      <c r="T862" s="24">
        <f ca="1">J862*'Balance y flujos'!K$12</f>
        <v>15693.623778750385</v>
      </c>
      <c r="U862" s="24">
        <f ca="1">K862*'Balance y flujos'!L$12</f>
        <v>14609.626662053521</v>
      </c>
      <c r="V862" s="24">
        <f ca="1">L862*'Balance y flujos'!M$12</f>
        <v>549694.01264798141</v>
      </c>
      <c r="W862" s="18">
        <f t="shared" ca="1" si="74"/>
        <v>-113021.58315206645</v>
      </c>
      <c r="X862" s="18">
        <f ca="1">'Metrics and Escenarios'!$N$13-W862</f>
        <v>115929.62990787323</v>
      </c>
    </row>
    <row r="863" spans="1:24" x14ac:dyDescent="0.25">
      <c r="A863">
        <v>858</v>
      </c>
      <c r="B863" s="18">
        <f t="shared" ca="1" si="73"/>
        <v>147.40837582563833</v>
      </c>
      <c r="C863" s="23">
        <f t="shared" ca="1" si="75"/>
        <v>0.97901165774564591</v>
      </c>
      <c r="D863" s="23">
        <f t="shared" ca="1" si="72"/>
        <v>0.95186758669031857</v>
      </c>
      <c r="E863" s="23">
        <f t="shared" ca="1" si="72"/>
        <v>0.92036479537026217</v>
      </c>
      <c r="F863" s="23">
        <f t="shared" ca="1" si="72"/>
        <v>0.88599960513296494</v>
      </c>
      <c r="G863" s="23">
        <f t="shared" ca="1" si="72"/>
        <v>0.84996184620428739</v>
      </c>
      <c r="H863" s="23">
        <f t="shared" ca="1" si="72"/>
        <v>0.81317252701261789</v>
      </c>
      <c r="I863" s="23">
        <f t="shared" ca="1" si="72"/>
        <v>0.77632179586904315</v>
      </c>
      <c r="J863" s="23">
        <f t="shared" ca="1" si="72"/>
        <v>0.73991591456314043</v>
      </c>
      <c r="K863" s="23">
        <f t="shared" ca="1" si="72"/>
        <v>0.70431115956261992</v>
      </c>
      <c r="L863" s="23">
        <f t="shared" ca="1" si="72"/>
        <v>0.66975306128956025</v>
      </c>
      <c r="M863" s="24">
        <f ca="1">C863*'Balance y flujos'!D$12</f>
        <v>7412.9357966167399</v>
      </c>
      <c r="N863" s="24">
        <f ca="1">D863*'Balance y flujos'!E$12</f>
        <v>7207.4047854178707</v>
      </c>
      <c r="O863" s="24">
        <f ca="1">E863*'Balance y flujos'!F$12</f>
        <v>6968.8701697958923</v>
      </c>
      <c r="P863" s="24">
        <f ca="1">F863*'Balance y flujos'!G$12</f>
        <v>6708.6618802907333</v>
      </c>
      <c r="Q863" s="24">
        <f ca="1">G863*'Balance y flujos'!H$12</f>
        <v>-843526.05706364044</v>
      </c>
      <c r="R863" s="24">
        <f ca="1">H863*'Balance y flujos'!I$12</f>
        <v>20608.867574021995</v>
      </c>
      <c r="S863" s="24">
        <f ca="1">I863*'Balance y flujos'!J$12</f>
        <v>19674.930662830655</v>
      </c>
      <c r="T863" s="24">
        <f ca="1">J863*'Balance y flujos'!K$12</f>
        <v>18752.267929123631</v>
      </c>
      <c r="U863" s="24">
        <f ca="1">K863*'Balance y flujos'!L$12</f>
        <v>17849.908766170945</v>
      </c>
      <c r="V863" s="24">
        <f ca="1">L863*'Balance y flujos'!M$12</f>
        <v>686727.13713312126</v>
      </c>
      <c r="W863" s="18">
        <f t="shared" ca="1" si="74"/>
        <v>-51615.072366250679</v>
      </c>
      <c r="X863" s="18">
        <f ca="1">'Metrics and Escenarios'!$N$13-W863</f>
        <v>54523.119122057455</v>
      </c>
    </row>
    <row r="864" spans="1:24" x14ac:dyDescent="0.25">
      <c r="A864">
        <v>859</v>
      </c>
      <c r="B864" s="18">
        <f t="shared" ca="1" si="73"/>
        <v>-56.057831374072066</v>
      </c>
      <c r="C864" s="23">
        <f t="shared" ca="1" si="75"/>
        <v>0.99913526610512904</v>
      </c>
      <c r="D864" s="23">
        <f t="shared" ca="1" si="72"/>
        <v>0.99140108197486165</v>
      </c>
      <c r="E864" s="23">
        <f t="shared" ca="1" si="72"/>
        <v>0.97829373777934914</v>
      </c>
      <c r="F864" s="23">
        <f t="shared" ca="1" si="72"/>
        <v>0.96112357221014633</v>
      </c>
      <c r="G864" s="23">
        <f t="shared" ca="1" si="72"/>
        <v>0.94098252172053143</v>
      </c>
      <c r="H864" s="23">
        <f t="shared" ca="1" si="72"/>
        <v>0.91875824230380354</v>
      </c>
      <c r="I864" s="23">
        <f t="shared" ca="1" si="72"/>
        <v>0.89515193591234721</v>
      </c>
      <c r="J864" s="23">
        <f t="shared" ca="1" si="72"/>
        <v>0.87071047519212985</v>
      </c>
      <c r="K864" s="23">
        <f t="shared" ref="D864:L893" ca="1" si="76">EXP(-(K$4+($B864/10000))*K$3)</f>
        <v>0.84584813412770066</v>
      </c>
      <c r="L864" s="23">
        <f t="shared" ca="1" si="76"/>
        <v>0.8208786462505131</v>
      </c>
      <c r="M864" s="24">
        <f ca="1">C864*'Balance y flujos'!D$12</f>
        <v>7565.3088716305874</v>
      </c>
      <c r="N864" s="24">
        <f ca="1">D864*'Balance y flujos'!E$12</f>
        <v>7506.7467391541431</v>
      </c>
      <c r="O864" s="24">
        <f ca="1">E864*'Balance y flujos'!F$12</f>
        <v>7407.4998096444078</v>
      </c>
      <c r="P864" s="24">
        <f ca="1">F864*'Balance y flujos'!G$12</f>
        <v>7277.4897796567475</v>
      </c>
      <c r="Q864" s="24">
        <f ca="1">G864*'Balance y flujos'!H$12</f>
        <v>-933857.53708519519</v>
      </c>
      <c r="R864" s="24">
        <f ca="1">H864*'Balance y flujos'!I$12</f>
        <v>23284.808966359109</v>
      </c>
      <c r="S864" s="24">
        <f ca="1">I864*'Balance y flujos'!J$12</f>
        <v>22686.535874029509</v>
      </c>
      <c r="T864" s="24">
        <f ca="1">J864*'Balance y flujos'!K$12</f>
        <v>22067.096812125732</v>
      </c>
      <c r="U864" s="24">
        <f ca="1">K864*'Balance y flujos'!L$12</f>
        <v>21436.991050364009</v>
      </c>
      <c r="V864" s="24">
        <f ca="1">L864*'Balance y flujos'!M$12</f>
        <v>841682.81603360851</v>
      </c>
      <c r="W864" s="18">
        <f t="shared" ca="1" si="74"/>
        <v>27057.756851377548</v>
      </c>
      <c r="X864" s="18">
        <f ca="1">'Metrics and Escenarios'!$N$13-W864</f>
        <v>-24149.710095570772</v>
      </c>
    </row>
    <row r="865" spans="1:24" x14ac:dyDescent="0.25">
      <c r="A865">
        <v>860</v>
      </c>
      <c r="B865" s="18">
        <f t="shared" ca="1" si="73"/>
        <v>70.931948280901523</v>
      </c>
      <c r="C865" s="23">
        <f t="shared" ca="1" si="75"/>
        <v>0.98652749173205279</v>
      </c>
      <c r="D865" s="23">
        <f t="shared" ca="1" si="76"/>
        <v>0.96653858573797558</v>
      </c>
      <c r="E865" s="23">
        <f t="shared" ca="1" si="76"/>
        <v>0.9417247518789279</v>
      </c>
      <c r="F865" s="23">
        <f t="shared" ca="1" si="76"/>
        <v>0.91352165032618915</v>
      </c>
      <c r="G865" s="23">
        <f t="shared" ca="1" si="76"/>
        <v>0.88309225609123698</v>
      </c>
      <c r="H865" s="23">
        <f t="shared" ca="1" si="76"/>
        <v>0.85135496256953402</v>
      </c>
      <c r="I865" s="23">
        <f t="shared" ca="1" si="76"/>
        <v>0.81901354231913126</v>
      </c>
      <c r="J865" s="23">
        <f t="shared" ca="1" si="76"/>
        <v>0.78659829529122061</v>
      </c>
      <c r="K865" s="23">
        <f t="shared" ca="1" si="76"/>
        <v>0.75449528673437261</v>
      </c>
      <c r="L865" s="23">
        <f t="shared" ca="1" si="76"/>
        <v>0.72298285396525286</v>
      </c>
      <c r="M865" s="24">
        <f ca="1">C865*'Balance y flujos'!D$12</f>
        <v>7469.8446131343662</v>
      </c>
      <c r="N865" s="24">
        <f ca="1">D865*'Balance y flujos'!E$12</f>
        <v>7318.4914851032809</v>
      </c>
      <c r="O865" s="24">
        <f ca="1">E865*'Balance y flujos'!F$12</f>
        <v>7130.6046955949741</v>
      </c>
      <c r="P865" s="24">
        <f ca="1">F865*'Balance y flujos'!G$12</f>
        <v>6917.0548574272334</v>
      </c>
      <c r="Q865" s="24">
        <f ca="1">G865*'Balance y flujos'!H$12</f>
        <v>-876405.60824072233</v>
      </c>
      <c r="R865" s="24">
        <f ca="1">H865*'Balance y flujos'!I$12</f>
        <v>21576.554912079228</v>
      </c>
      <c r="S865" s="24">
        <f ca="1">I865*'Balance y flujos'!J$12</f>
        <v>20756.900994914853</v>
      </c>
      <c r="T865" s="24">
        <f ca="1">J865*'Balance y flujos'!K$12</f>
        <v>19935.376027966413</v>
      </c>
      <c r="U865" s="24">
        <f ca="1">K865*'Balance y flujos'!L$12</f>
        <v>19121.764364883864</v>
      </c>
      <c r="V865" s="24">
        <f ca="1">L865*'Balance y flujos'!M$12</f>
        <v>741305.97409130598</v>
      </c>
      <c r="W865" s="18">
        <f t="shared" ca="1" si="74"/>
        <v>-24873.04219831212</v>
      </c>
      <c r="X865" s="18">
        <f ca="1">'Metrics and Escenarios'!$N$13-W865</f>
        <v>27781.088954118895</v>
      </c>
    </row>
    <row r="866" spans="1:24" x14ac:dyDescent="0.25">
      <c r="A866">
        <v>861</v>
      </c>
      <c r="B866" s="18">
        <f t="shared" ca="1" si="73"/>
        <v>356.39340184437327</v>
      </c>
      <c r="C866" s="23">
        <f t="shared" ca="1" si="75"/>
        <v>0.95876408892127074</v>
      </c>
      <c r="D866" s="23">
        <f t="shared" ca="1" si="76"/>
        <v>0.91290235960463328</v>
      </c>
      <c r="E866" s="23">
        <f t="shared" ca="1" si="76"/>
        <v>0.86443369126855985</v>
      </c>
      <c r="F866" s="23">
        <f t="shared" ca="1" si="76"/>
        <v>0.81494652250003963</v>
      </c>
      <c r="G866" s="23">
        <f t="shared" ca="1" si="76"/>
        <v>0.765629942060993</v>
      </c>
      <c r="H866" s="23">
        <f t="shared" ca="1" si="76"/>
        <v>0.71734168971076828</v>
      </c>
      <c r="I866" s="23">
        <f t="shared" ca="1" si="76"/>
        <v>0.67067026068413682</v>
      </c>
      <c r="J866" s="23">
        <f t="shared" ca="1" si="76"/>
        <v>0.62599884744625622</v>
      </c>
      <c r="K866" s="23">
        <f t="shared" ca="1" si="76"/>
        <v>0.58355209217637183</v>
      </c>
      <c r="L866" s="23">
        <f t="shared" ca="1" si="76"/>
        <v>0.54344258042603177</v>
      </c>
      <c r="M866" s="24">
        <f ca="1">C866*'Balance y flujos'!D$12</f>
        <v>7259.6241107494943</v>
      </c>
      <c r="N866" s="24">
        <f ca="1">D866*'Balance y flujos'!E$12</f>
        <v>6912.3656769440249</v>
      </c>
      <c r="O866" s="24">
        <f ca="1">E866*'Balance y flujos'!F$12</f>
        <v>6545.3678749462779</v>
      </c>
      <c r="P866" s="24">
        <f ca="1">F866*'Balance y flujos'!G$12</f>
        <v>6170.6581338160177</v>
      </c>
      <c r="Q866" s="24">
        <f ca="1">G866*'Balance y flujos'!H$12</f>
        <v>-759832.70199795382</v>
      </c>
      <c r="R866" s="24">
        <f ca="1">H866*'Balance y flujos'!I$12</f>
        <v>18180.151686734251</v>
      </c>
      <c r="S866" s="24">
        <f ca="1">I866*'Balance y flujos'!J$12</f>
        <v>16997.321145429836</v>
      </c>
      <c r="T866" s="24">
        <f ca="1">J866*'Balance y flujos'!K$12</f>
        <v>15865.178569061651</v>
      </c>
      <c r="U866" s="24">
        <f ca="1">K866*'Balance y flujos'!L$12</f>
        <v>14789.417240137174</v>
      </c>
      <c r="V866" s="24">
        <f ca="1">L866*'Balance y flujos'!M$12</f>
        <v>557215.47092840739</v>
      </c>
      <c r="W866" s="18">
        <f t="shared" ca="1" si="74"/>
        <v>-109897.14663172769</v>
      </c>
      <c r="X866" s="18">
        <f ca="1">'Metrics and Escenarios'!$N$13-W866</f>
        <v>112805.19338753447</v>
      </c>
    </row>
    <row r="867" spans="1:24" x14ac:dyDescent="0.25">
      <c r="A867">
        <v>862</v>
      </c>
      <c r="B867" s="18">
        <f t="shared" ca="1" si="73"/>
        <v>-178.69720216223098</v>
      </c>
      <c r="C867" s="23">
        <f t="shared" ca="1" si="75"/>
        <v>1.0114640432911493</v>
      </c>
      <c r="D867" s="23">
        <f t="shared" ca="1" si="76"/>
        <v>1.0160187179055145</v>
      </c>
      <c r="E867" s="23">
        <f t="shared" ca="1" si="76"/>
        <v>1.0149572593294764</v>
      </c>
      <c r="F867" s="23">
        <f t="shared" ca="1" si="76"/>
        <v>1.0094478085571328</v>
      </c>
      <c r="G867" s="23">
        <f t="shared" ca="1" si="76"/>
        <v>1.0004890912363655</v>
      </c>
      <c r="H867" s="23">
        <f t="shared" ca="1" si="76"/>
        <v>0.98891328091608377</v>
      </c>
      <c r="I867" s="23">
        <f t="shared" ca="1" si="76"/>
        <v>0.97539354378907228</v>
      </c>
      <c r="J867" s="23">
        <f t="shared" ca="1" si="76"/>
        <v>0.96046833375419682</v>
      </c>
      <c r="K867" s="23">
        <f t="shared" ca="1" si="76"/>
        <v>0.94455627477173132</v>
      </c>
      <c r="L867" s="23">
        <f t="shared" ca="1" si="76"/>
        <v>0.92798415398810175</v>
      </c>
      <c r="M867" s="24">
        <f ca="1">C867*'Balance y flujos'!D$12</f>
        <v>7658.6606034590004</v>
      </c>
      <c r="N867" s="24">
        <f ca="1">D867*'Balance y flujos'!E$12</f>
        <v>7693.1479461005738</v>
      </c>
      <c r="O867" s="24">
        <f ca="1">E867*'Balance y flujos'!F$12</f>
        <v>7685.1107340687413</v>
      </c>
      <c r="P867" s="24">
        <f ca="1">F867*'Balance y flujos'!G$12</f>
        <v>7643.3939633572991</v>
      </c>
      <c r="Q867" s="24">
        <f ca="1">G867*'Balance y flujos'!H$12</f>
        <v>-992913.53139509819</v>
      </c>
      <c r="R867" s="24">
        <f ca="1">H867*'Balance y flujos'!I$12</f>
        <v>25062.8029988462</v>
      </c>
      <c r="S867" s="24">
        <f ca="1">I867*'Balance y flujos'!J$12</f>
        <v>24720.161723064579</v>
      </c>
      <c r="T867" s="24">
        <f ca="1">J867*'Balance y flujos'!K$12</f>
        <v>24341.900447744294</v>
      </c>
      <c r="U867" s="24">
        <f ca="1">K867*'Balance y flujos'!L$12</f>
        <v>23938.628687439767</v>
      </c>
      <c r="V867" s="24">
        <f ca="1">L867*'Balance y flujos'!M$12</f>
        <v>951502.7824525811</v>
      </c>
      <c r="W867" s="18">
        <f t="shared" ca="1" si="74"/>
        <v>87333.058161563356</v>
      </c>
      <c r="X867" s="18">
        <f ca="1">'Metrics and Escenarios'!$N$13-W867</f>
        <v>-84425.011405756581</v>
      </c>
    </row>
    <row r="868" spans="1:24" x14ac:dyDescent="0.25">
      <c r="A868">
        <v>863</v>
      </c>
      <c r="B868" s="18">
        <f t="shared" ca="1" si="73"/>
        <v>-402.39287797911334</v>
      </c>
      <c r="C868" s="23">
        <f t="shared" ca="1" si="75"/>
        <v>1.0343450212310203</v>
      </c>
      <c r="D868" s="23">
        <f t="shared" ca="1" si="76"/>
        <v>1.0625066783316699</v>
      </c>
      <c r="E868" s="23">
        <f t="shared" ca="1" si="76"/>
        <v>1.085407188269863</v>
      </c>
      <c r="F868" s="23">
        <f t="shared" ca="1" si="76"/>
        <v>1.1039357265670799</v>
      </c>
      <c r="G868" s="23">
        <f t="shared" ca="1" si="76"/>
        <v>1.1188896499399383</v>
      </c>
      <c r="H868" s="23">
        <f t="shared" ca="1" si="76"/>
        <v>1.1309621953154596</v>
      </c>
      <c r="I868" s="23">
        <f t="shared" ca="1" si="76"/>
        <v>1.1407349165089562</v>
      </c>
      <c r="J868" s="23">
        <f t="shared" ca="1" si="76"/>
        <v>1.1486901288792666</v>
      </c>
      <c r="K868" s="23">
        <f t="shared" ca="1" si="76"/>
        <v>1.1552145634797639</v>
      </c>
      <c r="L868" s="23">
        <f t="shared" ca="1" si="76"/>
        <v>1.1606208228095884</v>
      </c>
      <c r="M868" s="24">
        <f ca="1">C868*'Balance y flujos'!D$12</f>
        <v>7831.9120852877641</v>
      </c>
      <c r="N868" s="24">
        <f ca="1">D868*'Balance y flujos'!E$12</f>
        <v>8045.148112011042</v>
      </c>
      <c r="O868" s="24">
        <f ca="1">E868*'Balance y flujos'!F$12</f>
        <v>8218.5474873285057</v>
      </c>
      <c r="P868" s="24">
        <f ca="1">F868*'Balance y flujos'!G$12</f>
        <v>8358.8429207033223</v>
      </c>
      <c r="Q868" s="24">
        <f ca="1">G868*'Balance y flujos'!H$12</f>
        <v>-1110417.5780571552</v>
      </c>
      <c r="R868" s="24">
        <f ca="1">H868*'Balance y flujos'!I$12</f>
        <v>28662.859774798861</v>
      </c>
      <c r="S868" s="24">
        <f ca="1">I868*'Balance y flujos'!J$12</f>
        <v>28910.537494131702</v>
      </c>
      <c r="T868" s="24">
        <f ca="1">J868*'Balance y flujos'!K$12</f>
        <v>29112.15266534912</v>
      </c>
      <c r="U868" s="24">
        <f ca="1">K868*'Balance y flujos'!L$12</f>
        <v>29277.506516113106</v>
      </c>
      <c r="V868" s="24">
        <f ca="1">L868*'Balance y flujos'!M$12</f>
        <v>1190035.3443857264</v>
      </c>
      <c r="W868" s="18">
        <f t="shared" ca="1" si="74"/>
        <v>228035.27338429436</v>
      </c>
      <c r="X868" s="18">
        <f ca="1">'Metrics and Escenarios'!$N$13-W868</f>
        <v>-225127.22662848758</v>
      </c>
    </row>
    <row r="869" spans="1:24" x14ac:dyDescent="0.25">
      <c r="A869">
        <v>864</v>
      </c>
      <c r="B869" s="18">
        <f t="shared" ca="1" si="73"/>
        <v>-117.83113742926921</v>
      </c>
      <c r="C869" s="23">
        <f t="shared" ca="1" si="75"/>
        <v>1.0053263574852709</v>
      </c>
      <c r="D869" s="23">
        <f t="shared" ca="1" si="76"/>
        <v>1.0037254815943284</v>
      </c>
      <c r="E869" s="23">
        <f t="shared" ca="1" si="76"/>
        <v>0.99659250189591686</v>
      </c>
      <c r="F869" s="23">
        <f t="shared" ca="1" si="76"/>
        <v>0.98516812337140713</v>
      </c>
      <c r="G869" s="23">
        <f t="shared" ca="1" si="76"/>
        <v>0.97049982111437239</v>
      </c>
      <c r="H869" s="23">
        <f t="shared" ca="1" si="76"/>
        <v>0.95345001912078398</v>
      </c>
      <c r="I869" s="23">
        <f t="shared" ca="1" si="76"/>
        <v>0.93470855881895809</v>
      </c>
      <c r="J869" s="23">
        <f t="shared" ca="1" si="76"/>
        <v>0.91482076548993485</v>
      </c>
      <c r="K869" s="23">
        <f t="shared" ca="1" si="76"/>
        <v>0.89420567340826018</v>
      </c>
      <c r="L869" s="23">
        <f t="shared" ca="1" si="76"/>
        <v>0.87318600078453257</v>
      </c>
      <c r="M869" s="24">
        <f ca="1">C869*'Balance y flujos'!D$12</f>
        <v>7612.1869272174417</v>
      </c>
      <c r="N869" s="24">
        <f ca="1">D869*'Balance y flujos'!E$12</f>
        <v>7600.0653246767379</v>
      </c>
      <c r="O869" s="24">
        <f ca="1">E869*'Balance y flujos'!F$12</f>
        <v>7546.0554258930479</v>
      </c>
      <c r="P869" s="24">
        <f ca="1">F869*'Balance y flujos'!G$12</f>
        <v>7459.5516709597841</v>
      </c>
      <c r="Q869" s="24">
        <f ca="1">G869*'Balance y flujos'!H$12</f>
        <v>-963151.3357233865</v>
      </c>
      <c r="R869" s="24">
        <f ca="1">H869*'Balance y flujos'!I$12</f>
        <v>24164.029808896968</v>
      </c>
      <c r="S869" s="24">
        <f ca="1">I869*'Balance y flujos'!J$12</f>
        <v>23689.050317247067</v>
      </c>
      <c r="T869" s="24">
        <f ca="1">J869*'Balance y flujos'!K$12</f>
        <v>23185.018410803925</v>
      </c>
      <c r="U869" s="24">
        <f ca="1">K869*'Balance y flujos'!L$12</f>
        <v>22662.554003037589</v>
      </c>
      <c r="V869" s="24">
        <f ca="1">L869*'Balance y flujos'!M$12</f>
        <v>895315.83677858487</v>
      </c>
      <c r="W869" s="18">
        <f t="shared" ca="1" si="74"/>
        <v>56083.01294393104</v>
      </c>
      <c r="X869" s="18">
        <f ca="1">'Metrics and Escenarios'!$N$13-W869</f>
        <v>-53174.966188124265</v>
      </c>
    </row>
    <row r="870" spans="1:24" x14ac:dyDescent="0.25">
      <c r="A870">
        <v>865</v>
      </c>
      <c r="B870" s="18">
        <f t="shared" ca="1" si="73"/>
        <v>21.762328754719366</v>
      </c>
      <c r="C870" s="23">
        <f t="shared" ca="1" si="75"/>
        <v>0.99139015484201121</v>
      </c>
      <c r="D870" s="23">
        <f t="shared" ca="1" si="76"/>
        <v>0.9760903412842703</v>
      </c>
      <c r="E870" s="23">
        <f t="shared" ca="1" si="76"/>
        <v>0.95571898613153572</v>
      </c>
      <c r="F870" s="23">
        <f t="shared" ca="1" si="76"/>
        <v>0.93166650533779449</v>
      </c>
      <c r="G870" s="23">
        <f t="shared" ca="1" si="76"/>
        <v>0.90507198791501509</v>
      </c>
      <c r="H870" s="23">
        <f t="shared" ca="1" si="76"/>
        <v>0.87684560305481274</v>
      </c>
      <c r="I870" s="23">
        <f t="shared" ca="1" si="76"/>
        <v>0.84769368716644922</v>
      </c>
      <c r="J870" s="23">
        <f t="shared" ca="1" si="76"/>
        <v>0.81815629532443923</v>
      </c>
      <c r="K870" s="23">
        <f t="shared" ca="1" si="76"/>
        <v>0.78863349053864251</v>
      </c>
      <c r="L870" s="23">
        <f t="shared" ca="1" si="76"/>
        <v>0.75942010802537274</v>
      </c>
      <c r="M870" s="24">
        <f ca="1">C870*'Balance y flujos'!D$12</f>
        <v>7506.6640004721048</v>
      </c>
      <c r="N870" s="24">
        <f ca="1">D870*'Balance y flujos'!E$12</f>
        <v>7390.8160075432952</v>
      </c>
      <c r="O870" s="24">
        <f ca="1">E870*'Balance y flujos'!F$12</f>
        <v>7236.5670293594903</v>
      </c>
      <c r="P870" s="24">
        <f ca="1">F870*'Balance y flujos'!G$12</f>
        <v>7054.4450960171152</v>
      </c>
      <c r="Q870" s="24">
        <f ca="1">G870*'Balance y flujos'!H$12</f>
        <v>-898218.9126889453</v>
      </c>
      <c r="R870" s="24">
        <f ca="1">H870*'Balance y flujos'!I$12</f>
        <v>22222.584157641726</v>
      </c>
      <c r="S870" s="24">
        <f ca="1">I870*'Balance y flujos'!J$12</f>
        <v>21483.76434497608</v>
      </c>
      <c r="T870" s="24">
        <f ca="1">J870*'Balance y flujos'!K$12</f>
        <v>20735.175113622801</v>
      </c>
      <c r="U870" s="24">
        <f ca="1">K870*'Balance y flujos'!L$12</f>
        <v>19986.955573447969</v>
      </c>
      <c r="V870" s="24">
        <f ca="1">L870*'Balance y flujos'!M$12</f>
        <v>778666.68598938885</v>
      </c>
      <c r="W870" s="18">
        <f t="shared" ca="1" si="74"/>
        <v>-5935.2553764758632</v>
      </c>
      <c r="X870" s="18">
        <f ca="1">'Metrics and Escenarios'!$N$13-W870</f>
        <v>8843.3021322826389</v>
      </c>
    </row>
    <row r="871" spans="1:24" x14ac:dyDescent="0.25">
      <c r="A871">
        <v>866</v>
      </c>
      <c r="B871" s="18">
        <f t="shared" ca="1" si="73"/>
        <v>13.371457405528039</v>
      </c>
      <c r="C871" s="23">
        <f t="shared" ca="1" si="75"/>
        <v>0.99222236666691477</v>
      </c>
      <c r="D871" s="23">
        <f t="shared" ca="1" si="76"/>
        <v>0.97772976621566465</v>
      </c>
      <c r="E871" s="23">
        <f t="shared" ca="1" si="76"/>
        <v>0.95812781119832324</v>
      </c>
      <c r="F871" s="23">
        <f t="shared" ca="1" si="76"/>
        <v>0.93479875637512833</v>
      </c>
      <c r="G871" s="23">
        <f t="shared" ca="1" si="76"/>
        <v>0.90887713576629736</v>
      </c>
      <c r="H871" s="23">
        <f t="shared" ca="1" si="76"/>
        <v>0.88127123336436519</v>
      </c>
      <c r="I871" s="23">
        <f t="shared" ca="1" si="76"/>
        <v>0.85268736032487702</v>
      </c>
      <c r="J871" s="23">
        <f t="shared" ca="1" si="76"/>
        <v>0.8236668051981979</v>
      </c>
      <c r="K871" s="23">
        <f t="shared" ca="1" si="76"/>
        <v>0.79461162486276871</v>
      </c>
      <c r="L871" s="23">
        <f t="shared" ca="1" si="76"/>
        <v>0.76581911352337817</v>
      </c>
      <c r="M871" s="24">
        <f ca="1">C871*'Balance y flujos'!D$12</f>
        <v>7512.9653889983674</v>
      </c>
      <c r="N871" s="24">
        <f ca="1">D871*'Balance y flujos'!E$12</f>
        <v>7403.2294978869995</v>
      </c>
      <c r="O871" s="24">
        <f ca="1">E871*'Balance y flujos'!F$12</f>
        <v>7254.8063071291699</v>
      </c>
      <c r="P871" s="24">
        <f ca="1">F871*'Balance y flujos'!G$12</f>
        <v>7078.1620514332626</v>
      </c>
      <c r="Q871" s="24">
        <f ca="1">G871*'Balance y flujos'!H$12</f>
        <v>-901995.2485066884</v>
      </c>
      <c r="R871" s="24">
        <f ca="1">H871*'Balance y flujos'!I$12</f>
        <v>22334.746369166773</v>
      </c>
      <c r="S871" s="24">
        <f ca="1">I871*'Balance y flujos'!J$12</f>
        <v>21610.322910853934</v>
      </c>
      <c r="T871" s="24">
        <f ca="1">J871*'Balance y flujos'!K$12</f>
        <v>20874.832276747631</v>
      </c>
      <c r="U871" s="24">
        <f ca="1">K871*'Balance y flujos'!L$12</f>
        <v>20138.464108885393</v>
      </c>
      <c r="V871" s="24">
        <f ca="1">L871*'Balance y flujos'!M$12</f>
        <v>785227.86649027874</v>
      </c>
      <c r="W871" s="18">
        <f t="shared" ca="1" si="74"/>
        <v>-2559.8531053081388</v>
      </c>
      <c r="X871" s="18">
        <f ca="1">'Metrics and Escenarios'!$N$13-W871</f>
        <v>5467.8998611149145</v>
      </c>
    </row>
    <row r="872" spans="1:24" x14ac:dyDescent="0.25">
      <c r="A872">
        <v>867</v>
      </c>
      <c r="B872" s="18">
        <f t="shared" ca="1" si="73"/>
        <v>-68.908068642573568</v>
      </c>
      <c r="C872" s="23">
        <f t="shared" ca="1" si="75"/>
        <v>1.0004200039108992</v>
      </c>
      <c r="D872" s="23">
        <f t="shared" ca="1" si="76"/>
        <v>0.99395230678132862</v>
      </c>
      <c r="E872" s="23">
        <f t="shared" ca="1" si="76"/>
        <v>0.98207240861674994</v>
      </c>
      <c r="F872" s="23">
        <f t="shared" ca="1" si="76"/>
        <v>0.96607655709017093</v>
      </c>
      <c r="G872" s="23">
        <f t="shared" ca="1" si="76"/>
        <v>0.94704791061092419</v>
      </c>
      <c r="H872" s="23">
        <f t="shared" ca="1" si="76"/>
        <v>0.92586937785359924</v>
      </c>
      <c r="I872" s="23">
        <f t="shared" ca="1" si="76"/>
        <v>0.90324029980035514</v>
      </c>
      <c r="J872" s="23">
        <f t="shared" ca="1" si="76"/>
        <v>0.87970771156243988</v>
      </c>
      <c r="K872" s="23">
        <f t="shared" ca="1" si="76"/>
        <v>0.85568733498291694</v>
      </c>
      <c r="L872" s="23">
        <f t="shared" ca="1" si="76"/>
        <v>0.83149519813788297</v>
      </c>
      <c r="M872" s="24">
        <f ca="1">C872*'Balance y flujos'!D$12</f>
        <v>7575.0367219521977</v>
      </c>
      <c r="N872" s="24">
        <f ca="1">D872*'Balance y flujos'!E$12</f>
        <v>7526.0642473201069</v>
      </c>
      <c r="O872" s="24">
        <f ca="1">E872*'Balance y flujos'!F$12</f>
        <v>7436.1113630335676</v>
      </c>
      <c r="P872" s="24">
        <f ca="1">F872*'Balance y flujos'!G$12</f>
        <v>7314.9930704773924</v>
      </c>
      <c r="Q872" s="24">
        <f ca="1">G872*'Balance y flujos'!H$12</f>
        <v>-939876.99972121685</v>
      </c>
      <c r="R872" s="24">
        <f ca="1">H872*'Balance y flujos'!I$12</f>
        <v>23465.032038312922</v>
      </c>
      <c r="S872" s="24">
        <f ca="1">I872*'Balance y flujos'!J$12</f>
        <v>22891.52560833699</v>
      </c>
      <c r="T872" s="24">
        <f ca="1">J872*'Balance y flujos'!K$12</f>
        <v>22295.12081284928</v>
      </c>
      <c r="U872" s="24">
        <f ca="1">K872*'Balance y flujos'!L$12</f>
        <v>21686.353615777156</v>
      </c>
      <c r="V872" s="24">
        <f ca="1">L872*'Balance y flujos'!M$12</f>
        <v>852568.43150179484</v>
      </c>
      <c r="W872" s="18">
        <f t="shared" ca="1" si="74"/>
        <v>32881.66925863747</v>
      </c>
      <c r="X872" s="18">
        <f ca="1">'Metrics and Escenarios'!$N$13-W872</f>
        <v>-29973.622502830694</v>
      </c>
    </row>
    <row r="873" spans="1:24" x14ac:dyDescent="0.25">
      <c r="A873">
        <v>868</v>
      </c>
      <c r="B873" s="18">
        <f t="shared" ca="1" si="73"/>
        <v>307.2565641896233</v>
      </c>
      <c r="C873" s="23">
        <f t="shared" ca="1" si="75"/>
        <v>0.96348674577899429</v>
      </c>
      <c r="D873" s="23">
        <f t="shared" ca="1" si="76"/>
        <v>0.92191801412887364</v>
      </c>
      <c r="E873" s="23">
        <f t="shared" ca="1" si="76"/>
        <v>0.87727073596595939</v>
      </c>
      <c r="F873" s="23">
        <f t="shared" ca="1" si="76"/>
        <v>0.83112252729286784</v>
      </c>
      <c r="G873" s="23">
        <f t="shared" ca="1" si="76"/>
        <v>0.78467323303929781</v>
      </c>
      <c r="H873" s="23">
        <f t="shared" ca="1" si="76"/>
        <v>0.7388052721240751</v>
      </c>
      <c r="I873" s="23">
        <f t="shared" ca="1" si="76"/>
        <v>0.69413980459934077</v>
      </c>
      <c r="J873" s="23">
        <f t="shared" ca="1" si="76"/>
        <v>0.6510965881402565</v>
      </c>
      <c r="K873" s="23">
        <f t="shared" ca="1" si="76"/>
        <v>0.60993773427455633</v>
      </c>
      <c r="L873" s="23">
        <f t="shared" ca="1" si="76"/>
        <v>0.57081256073034659</v>
      </c>
      <c r="M873" s="24">
        <f ca="1">C873*'Balance y flujos'!D$12</f>
        <v>7295.3833908344432</v>
      </c>
      <c r="N873" s="24">
        <f ca="1">D873*'Balance y flujos'!E$12</f>
        <v>6980.6309193687839</v>
      </c>
      <c r="O873" s="24">
        <f ca="1">E873*'Balance y flujos'!F$12</f>
        <v>6642.5681354408725</v>
      </c>
      <c r="P873" s="24">
        <f ca="1">F873*'Balance y flujos'!G$12</f>
        <v>6293.1405210545099</v>
      </c>
      <c r="Q873" s="24">
        <f ca="1">G873*'Balance y flujos'!H$12</f>
        <v>-778731.79990944313</v>
      </c>
      <c r="R873" s="24">
        <f ca="1">H873*'Balance y flujos'!I$12</f>
        <v>18724.120048829551</v>
      </c>
      <c r="S873" s="24">
        <f ca="1">I873*'Balance y flujos'!J$12</f>
        <v>17592.128159321524</v>
      </c>
      <c r="T873" s="24">
        <f ca="1">J873*'Balance y flujos'!K$12</f>
        <v>16501.250247811033</v>
      </c>
      <c r="U873" s="24">
        <f ca="1">K873*'Balance y flujos'!L$12</f>
        <v>15458.129211820136</v>
      </c>
      <c r="V873" s="24">
        <f ca="1">L873*'Balance y flujos'!M$12</f>
        <v>585279.11005770427</v>
      </c>
      <c r="W873" s="18">
        <f t="shared" ca="1" si="74"/>
        <v>-97965.339217258035</v>
      </c>
      <c r="X873" s="18">
        <f ca="1">'Metrics and Escenarios'!$N$13-W873</f>
        <v>100873.38597306481</v>
      </c>
    </row>
    <row r="874" spans="1:24" x14ac:dyDescent="0.25">
      <c r="A874">
        <v>869</v>
      </c>
      <c r="B874" s="18">
        <f t="shared" ca="1" si="73"/>
        <v>98.929450692797161</v>
      </c>
      <c r="C874" s="23">
        <f t="shared" ca="1" si="75"/>
        <v>0.98376932404114592</v>
      </c>
      <c r="D874" s="23">
        <f t="shared" ca="1" si="76"/>
        <v>0.96114157683952273</v>
      </c>
      <c r="E874" s="23">
        <f t="shared" ca="1" si="76"/>
        <v>0.93384809489018872</v>
      </c>
      <c r="F874" s="23">
        <f t="shared" ca="1" si="76"/>
        <v>0.90334819308891234</v>
      </c>
      <c r="G874" s="23">
        <f t="shared" ca="1" si="76"/>
        <v>0.87081619255852183</v>
      </c>
      <c r="H874" s="23">
        <f t="shared" ca="1" si="76"/>
        <v>0.83717292697194123</v>
      </c>
      <c r="I874" s="23">
        <f t="shared" ca="1" si="76"/>
        <v>0.80311857432911316</v>
      </c>
      <c r="J874" s="23">
        <f t="shared" ca="1" si="76"/>
        <v>0.76917590685255599</v>
      </c>
      <c r="K874" s="23">
        <f t="shared" ca="1" si="76"/>
        <v>0.73572122687456731</v>
      </c>
      <c r="L874" s="23">
        <f t="shared" ca="1" si="76"/>
        <v>0.70302187244944969</v>
      </c>
      <c r="M874" s="24">
        <f ca="1">C874*'Balance y flujos'!D$12</f>
        <v>7448.9601631411188</v>
      </c>
      <c r="N874" s="24">
        <f ca="1">D874*'Balance y flujos'!E$12</f>
        <v>7277.6261081269486</v>
      </c>
      <c r="O874" s="24">
        <f ca="1">E874*'Balance y flujos'!F$12</f>
        <v>7070.9637790772404</v>
      </c>
      <c r="P874" s="24">
        <f ca="1">F874*'Balance y flujos'!G$12</f>
        <v>6840.0228989894595</v>
      </c>
      <c r="Q874" s="24">
        <f ca="1">G874*'Balance y flujos'!H$12</f>
        <v>-864222.49729961657</v>
      </c>
      <c r="R874" s="24">
        <f ca="1">H874*'Balance y flujos'!I$12</f>
        <v>21217.128487978796</v>
      </c>
      <c r="S874" s="24">
        <f ca="1">I874*'Balance y flujos'!J$12</f>
        <v>20354.062385003825</v>
      </c>
      <c r="T874" s="24">
        <f ca="1">J874*'Balance y flujos'!K$12</f>
        <v>19493.826806579549</v>
      </c>
      <c r="U874" s="24">
        <f ca="1">K874*'Balance y flujos'!L$12</f>
        <v>18645.958677130366</v>
      </c>
      <c r="V874" s="24">
        <f ca="1">L874*'Balance y flujos'!M$12</f>
        <v>720839.10580358002</v>
      </c>
      <c r="W874" s="18">
        <f t="shared" ca="1" si="74"/>
        <v>-35034.842190009193</v>
      </c>
      <c r="X874" s="18">
        <f ca="1">'Metrics and Escenarios'!$N$13-W874</f>
        <v>37942.888945815968</v>
      </c>
    </row>
    <row r="875" spans="1:24" x14ac:dyDescent="0.25">
      <c r="A875">
        <v>870</v>
      </c>
      <c r="B875" s="18">
        <f t="shared" ca="1" si="73"/>
        <v>202.87065320726376</v>
      </c>
      <c r="C875" s="23">
        <f t="shared" ca="1" si="75"/>
        <v>0.97359686584818073</v>
      </c>
      <c r="D875" s="23">
        <f t="shared" ca="1" si="76"/>
        <v>0.94136738205592374</v>
      </c>
      <c r="E875" s="23">
        <f t="shared" ca="1" si="76"/>
        <v>0.90517783299522325</v>
      </c>
      <c r="F875" s="23">
        <f t="shared" ca="1" si="76"/>
        <v>0.86656021069081057</v>
      </c>
      <c r="G875" s="23">
        <f t="shared" ca="1" si="76"/>
        <v>0.82671525334183971</v>
      </c>
      <c r="H875" s="23">
        <f t="shared" ca="1" si="76"/>
        <v>0.78655758055728409</v>
      </c>
      <c r="I875" s="23">
        <f t="shared" ca="1" si="76"/>
        <v>0.74675975886151114</v>
      </c>
      <c r="J875" s="23">
        <f t="shared" ca="1" si="76"/>
        <v>0.70780365293448122</v>
      </c>
      <c r="K875" s="23">
        <f t="shared" ca="1" si="76"/>
        <v>0.67001774484778431</v>
      </c>
      <c r="L875" s="23">
        <f t="shared" ca="1" si="76"/>
        <v>0.63361835016241141</v>
      </c>
      <c r="M875" s="24">
        <f ca="1">C875*'Balance y flujos'!D$12</f>
        <v>7371.9357693235224</v>
      </c>
      <c r="N875" s="24">
        <f ca="1">D875*'Balance y flujos'!E$12</f>
        <v>7127.8987425732521</v>
      </c>
      <c r="O875" s="24">
        <f ca="1">E875*'Balance y flujos'!F$12</f>
        <v>6853.8766698297795</v>
      </c>
      <c r="P875" s="24">
        <f ca="1">F875*'Balance y flujos'!G$12</f>
        <v>6561.4695748828262</v>
      </c>
      <c r="Q875" s="24">
        <f ca="1">G875*'Balance y flujos'!H$12</f>
        <v>-820455.48406675423</v>
      </c>
      <c r="R875" s="24">
        <f ca="1">H875*'Balance y flujos'!I$12</f>
        <v>19934.344162609264</v>
      </c>
      <c r="S875" s="24">
        <f ca="1">I875*'Balance y flujos'!J$12</f>
        <v>18925.716829765301</v>
      </c>
      <c r="T875" s="24">
        <f ca="1">J875*'Balance y flujos'!K$12</f>
        <v>17938.421758202614</v>
      </c>
      <c r="U875" s="24">
        <f ca="1">K875*'Balance y flujos'!L$12</f>
        <v>16980.78392606417</v>
      </c>
      <c r="V875" s="24">
        <f ca="1">L875*'Balance y flujos'!M$12</f>
        <v>649676.63575026777</v>
      </c>
      <c r="W875" s="18">
        <f t="shared" ca="1" si="74"/>
        <v>-69084.400883235619</v>
      </c>
      <c r="X875" s="18">
        <f ca="1">'Metrics and Escenarios'!$N$13-W875</f>
        <v>71992.447639042395</v>
      </c>
    </row>
    <row r="876" spans="1:24" x14ac:dyDescent="0.25">
      <c r="A876">
        <v>871</v>
      </c>
      <c r="B876" s="18">
        <f t="shared" ca="1" si="73"/>
        <v>308.94314572618947</v>
      </c>
      <c r="C876" s="23">
        <f t="shared" ca="1" si="75"/>
        <v>0.96332425958607448</v>
      </c>
      <c r="D876" s="23">
        <f t="shared" ca="1" si="76"/>
        <v>0.92160708859177731</v>
      </c>
      <c r="E876" s="23">
        <f t="shared" ca="1" si="76"/>
        <v>0.87682697165437595</v>
      </c>
      <c r="F876" s="23">
        <f t="shared" ca="1" si="76"/>
        <v>0.83056201402073127</v>
      </c>
      <c r="G876" s="23">
        <f t="shared" ca="1" si="76"/>
        <v>0.78401180427334038</v>
      </c>
      <c r="H876" s="23">
        <f t="shared" ca="1" si="76"/>
        <v>0.73805801708116159</v>
      </c>
      <c r="I876" s="23">
        <f t="shared" ca="1" si="76"/>
        <v>0.69332078180176449</v>
      </c>
      <c r="J876" s="23">
        <f t="shared" ca="1" si="76"/>
        <v>0.6502186785526215</v>
      </c>
      <c r="K876" s="23">
        <f t="shared" ca="1" si="76"/>
        <v>0.60901259784632378</v>
      </c>
      <c r="L876" s="23">
        <f t="shared" ca="1" si="76"/>
        <v>0.56985065020286396</v>
      </c>
      <c r="M876" s="24">
        <f ca="1">C876*'Balance y flujos'!D$12</f>
        <v>7294.1530686963752</v>
      </c>
      <c r="N876" s="24">
        <f ca="1">D876*'Balance y flujos'!E$12</f>
        <v>6978.276635815786</v>
      </c>
      <c r="O876" s="24">
        <f ca="1">E876*'Balance y flujos'!F$12</f>
        <v>6639.2080157481487</v>
      </c>
      <c r="P876" s="24">
        <f ca="1">F876*'Balance y flujos'!G$12</f>
        <v>6288.896394984482</v>
      </c>
      <c r="Q876" s="24">
        <f ca="1">G876*'Balance y flujos'!H$12</f>
        <v>-778075.37938719487</v>
      </c>
      <c r="R876" s="24">
        <f ca="1">H876*'Balance y flujos'!I$12</f>
        <v>18705.181779628547</v>
      </c>
      <c r="S876" s="24">
        <f ca="1">I876*'Balance y flujos'!J$12</f>
        <v>17571.371023763386</v>
      </c>
      <c r="T876" s="24">
        <f ca="1">J876*'Balance y flujos'!K$12</f>
        <v>16479.000698259719</v>
      </c>
      <c r="U876" s="24">
        <f ca="1">K876*'Balance y flujos'!L$12</f>
        <v>15434.682755497526</v>
      </c>
      <c r="V876" s="24">
        <f ca="1">L876*'Balance y flujos'!M$12</f>
        <v>584292.82107912982</v>
      </c>
      <c r="W876" s="18">
        <f t="shared" ca="1" si="74"/>
        <v>-98391.787935671164</v>
      </c>
      <c r="X876" s="18">
        <f ca="1">'Metrics and Escenarios'!$N$13-W876</f>
        <v>101299.83469147794</v>
      </c>
    </row>
    <row r="877" spans="1:24" x14ac:dyDescent="0.25">
      <c r="A877">
        <v>872</v>
      </c>
      <c r="B877" s="18">
        <f t="shared" ca="1" si="73"/>
        <v>-127.89061614053846</v>
      </c>
      <c r="C877" s="23">
        <f t="shared" ca="1" si="75"/>
        <v>1.0063381722254892</v>
      </c>
      <c r="D877" s="23">
        <f t="shared" ca="1" si="76"/>
        <v>1.0057469053822488</v>
      </c>
      <c r="E877" s="23">
        <f t="shared" ca="1" si="76"/>
        <v>0.99960460495486592</v>
      </c>
      <c r="F877" s="23">
        <f t="shared" ca="1" si="76"/>
        <v>0.98914022056314843</v>
      </c>
      <c r="G877" s="23">
        <f t="shared" ca="1" si="76"/>
        <v>0.97539347885397554</v>
      </c>
      <c r="H877" s="23">
        <f t="shared" ca="1" si="76"/>
        <v>0.95922214707906428</v>
      </c>
      <c r="I877" s="23">
        <f t="shared" ca="1" si="76"/>
        <v>0.94131366348885492</v>
      </c>
      <c r="J877" s="23">
        <f t="shared" ca="1" si="76"/>
        <v>0.92221256466733292</v>
      </c>
      <c r="K877" s="23">
        <f t="shared" ca="1" si="76"/>
        <v>0.90233815031604503</v>
      </c>
      <c r="L877" s="23">
        <f t="shared" ca="1" si="76"/>
        <v>0.88201412549135183</v>
      </c>
      <c r="M877" s="24">
        <f ca="1">C877*'Balance y flujos'!D$12</f>
        <v>7619.8482432477122</v>
      </c>
      <c r="N877" s="24">
        <f ca="1">D877*'Balance y flujos'!E$12</f>
        <v>7615.371255550036</v>
      </c>
      <c r="O877" s="24">
        <f ca="1">E877*'Balance y flujos'!F$12</f>
        <v>7568.8626380565856</v>
      </c>
      <c r="P877" s="24">
        <f ca="1">F877*'Balance y flujos'!G$12</f>
        <v>7489.6278209497668</v>
      </c>
      <c r="Q877" s="24">
        <f ca="1">G877*'Balance y flujos'!H$12</f>
        <v>-968007.93938876351</v>
      </c>
      <c r="R877" s="24">
        <f ca="1">H877*'Balance y flujos'!I$12</f>
        <v>24310.31736382646</v>
      </c>
      <c r="S877" s="24">
        <f ca="1">I877*'Balance y flujos'!J$12</f>
        <v>23856.448652695686</v>
      </c>
      <c r="T877" s="24">
        <f ca="1">J877*'Balance y flujos'!K$12</f>
        <v>23372.354560661825</v>
      </c>
      <c r="U877" s="24">
        <f ca="1">K877*'Balance y flujos'!L$12</f>
        <v>22868.66172811907</v>
      </c>
      <c r="V877" s="24">
        <f ca="1">L877*'Balance y flujos'!M$12</f>
        <v>904367.69955692778</v>
      </c>
      <c r="W877" s="18">
        <f t="shared" ca="1" si="74"/>
        <v>61061.252431271248</v>
      </c>
      <c r="X877" s="18">
        <f ca="1">'Metrics and Escenarios'!$N$13-W877</f>
        <v>-58153.205675464473</v>
      </c>
    </row>
    <row r="878" spans="1:24" x14ac:dyDescent="0.25">
      <c r="A878">
        <v>873</v>
      </c>
      <c r="B878" s="18">
        <f t="shared" ca="1" si="73"/>
        <v>183.26444354029547</v>
      </c>
      <c r="C878" s="23">
        <f t="shared" ca="1" si="75"/>
        <v>0.9755075927700303</v>
      </c>
      <c r="D878" s="23">
        <f t="shared" ca="1" si="76"/>
        <v>0.94506595807571159</v>
      </c>
      <c r="E878" s="23">
        <f t="shared" ca="1" si="76"/>
        <v>0.91051765356050796</v>
      </c>
      <c r="F878" s="23">
        <f t="shared" ca="1" si="76"/>
        <v>0.87338291366284049</v>
      </c>
      <c r="G878" s="23">
        <f t="shared" ca="1" si="76"/>
        <v>0.83485948378802177</v>
      </c>
      <c r="H878" s="23">
        <f t="shared" ca="1" si="76"/>
        <v>0.79586506628134401</v>
      </c>
      <c r="I878" s="23">
        <f t="shared" ca="1" si="76"/>
        <v>0.75707920056351086</v>
      </c>
      <c r="J878" s="23">
        <f t="shared" ca="1" si="76"/>
        <v>0.71899305368860067</v>
      </c>
      <c r="K878" s="23">
        <f t="shared" ca="1" si="76"/>
        <v>0.68194552929306451</v>
      </c>
      <c r="L878" s="23">
        <f t="shared" ca="1" si="76"/>
        <v>0.64616378674130714</v>
      </c>
      <c r="M878" s="24">
        <f ca="1">C878*'Balance y flujos'!D$12</f>
        <v>7386.4035194105372</v>
      </c>
      <c r="N878" s="24">
        <f ca="1">D878*'Balance y flujos'!E$12</f>
        <v>7155.9038294960437</v>
      </c>
      <c r="O878" s="24">
        <f ca="1">E878*'Balance y flujos'!F$12</f>
        <v>6894.3090249531688</v>
      </c>
      <c r="P878" s="24">
        <f ca="1">F878*'Balance y flujos'!G$12</f>
        <v>6613.1301028151547</v>
      </c>
      <c r="Q878" s="24">
        <f ca="1">G878*'Balance y flujos'!H$12</f>
        <v>-828538.04756859224</v>
      </c>
      <c r="R878" s="24">
        <f ca="1">H878*'Balance y flujos'!I$12</f>
        <v>20170.231055442371</v>
      </c>
      <c r="S878" s="24">
        <f ca="1">I878*'Balance y flujos'!J$12</f>
        <v>19187.25051469641</v>
      </c>
      <c r="T878" s="24">
        <f ca="1">J878*'Balance y flujos'!K$12</f>
        <v>18222.003496043017</v>
      </c>
      <c r="U878" s="24">
        <f ca="1">K878*'Balance y flujos'!L$12</f>
        <v>17283.079099497205</v>
      </c>
      <c r="V878" s="24">
        <f ca="1">L878*'Balance y flujos'!M$12</f>
        <v>662540.02114386647</v>
      </c>
      <c r="W878" s="18">
        <f t="shared" ca="1" si="74"/>
        <v>-63085.715782371815</v>
      </c>
      <c r="X878" s="18">
        <f ca="1">'Metrics and Escenarios'!$N$13-W878</f>
        <v>65993.762538178591</v>
      </c>
    </row>
    <row r="879" spans="1:24" x14ac:dyDescent="0.25">
      <c r="A879">
        <v>874</v>
      </c>
      <c r="B879" s="18">
        <f t="shared" ca="1" si="73"/>
        <v>234.07709170148146</v>
      </c>
      <c r="C879" s="23">
        <f t="shared" ca="1" si="75"/>
        <v>0.97056335249614878</v>
      </c>
      <c r="D879" s="23">
        <f t="shared" ca="1" si="76"/>
        <v>0.93551033416745566</v>
      </c>
      <c r="E879" s="23">
        <f t="shared" ca="1" si="76"/>
        <v>0.89674316408535693</v>
      </c>
      <c r="F879" s="23">
        <f t="shared" ca="1" si="76"/>
        <v>0.85581053889792225</v>
      </c>
      <c r="G879" s="23">
        <f t="shared" ca="1" si="76"/>
        <v>0.81391594884216067</v>
      </c>
      <c r="H879" s="23">
        <f t="shared" ca="1" si="76"/>
        <v>0.7719672044627065</v>
      </c>
      <c r="I879" s="23">
        <f t="shared" ca="1" si="76"/>
        <v>0.73062404016674676</v>
      </c>
      <c r="J879" s="23">
        <f t="shared" ca="1" si="76"/>
        <v>0.69035197627494649</v>
      </c>
      <c r="K879" s="23">
        <f t="shared" ca="1" si="76"/>
        <v>0.65146156632902807</v>
      </c>
      <c r="L879" s="23">
        <f t="shared" ca="1" si="76"/>
        <v>0.61415071569873259</v>
      </c>
      <c r="M879" s="24">
        <f ca="1">C879*'Balance y flujos'!D$12</f>
        <v>7348.9664414928675</v>
      </c>
      <c r="N879" s="24">
        <f ca="1">D879*'Balance y flujos'!E$12</f>
        <v>7083.5500163743209</v>
      </c>
      <c r="O879" s="24">
        <f ca="1">E879*'Balance y flujos'!F$12</f>
        <v>6790.0105671129486</v>
      </c>
      <c r="P879" s="24">
        <f ca="1">F879*'Balance y flujos'!G$12</f>
        <v>6480.0746025094877</v>
      </c>
      <c r="Q879" s="24">
        <f ca="1">G879*'Balance y flujos'!H$12</f>
        <v>-807753.09406420786</v>
      </c>
      <c r="R879" s="24">
        <f ca="1">H879*'Balance y flujos'!I$12</f>
        <v>19564.568845810278</v>
      </c>
      <c r="S879" s="24">
        <f ca="1">I879*'Balance y flujos'!J$12</f>
        <v>18516.776686381792</v>
      </c>
      <c r="T879" s="24">
        <f ca="1">J879*'Balance y flujos'!K$12</f>
        <v>17496.130262519287</v>
      </c>
      <c r="U879" s="24">
        <f ca="1">K879*'Balance y flujos'!L$12</f>
        <v>16510.500175606103</v>
      </c>
      <c r="V879" s="24">
        <f ca="1">L879*'Balance y flujos'!M$12</f>
        <v>629715.61779500032</v>
      </c>
      <c r="W879" s="18">
        <f t="shared" ca="1" si="74"/>
        <v>-78246.8986714005</v>
      </c>
      <c r="X879" s="18">
        <f ca="1">'Metrics and Escenarios'!$N$13-W879</f>
        <v>81154.945427207276</v>
      </c>
    </row>
    <row r="880" spans="1:24" x14ac:dyDescent="0.25">
      <c r="A880">
        <v>875</v>
      </c>
      <c r="B880" s="18">
        <f t="shared" ca="1" si="73"/>
        <v>-71.527903906945667</v>
      </c>
      <c r="C880" s="23">
        <f t="shared" ca="1" si="75"/>
        <v>1.0006821318065382</v>
      </c>
      <c r="D880" s="23">
        <f t="shared" ca="1" si="76"/>
        <v>0.99447324150660876</v>
      </c>
      <c r="E880" s="23">
        <f t="shared" ca="1" si="76"/>
        <v>0.98284457239676504</v>
      </c>
      <c r="F880" s="23">
        <f t="shared" ca="1" si="76"/>
        <v>0.96708947230461417</v>
      </c>
      <c r="G880" s="23">
        <f t="shared" ca="1" si="76"/>
        <v>0.94828927823472409</v>
      </c>
      <c r="H880" s="23">
        <f t="shared" ca="1" si="76"/>
        <v>0.92732589745389848</v>
      </c>
      <c r="I880" s="23">
        <f t="shared" ca="1" si="76"/>
        <v>0.90489825814063152</v>
      </c>
      <c r="J880" s="23">
        <f t="shared" ca="1" si="76"/>
        <v>0.88155339647105446</v>
      </c>
      <c r="K880" s="23">
        <f t="shared" ca="1" si="76"/>
        <v>0.85770729930520262</v>
      </c>
      <c r="L880" s="23">
        <f t="shared" ca="1" si="76"/>
        <v>0.83367643457260354</v>
      </c>
      <c r="M880" s="24">
        <f ca="1">C880*'Balance y flujos'!D$12</f>
        <v>7577.0215167659262</v>
      </c>
      <c r="N880" s="24">
        <f ca="1">D880*'Balance y flujos'!E$12</f>
        <v>7530.0086903123611</v>
      </c>
      <c r="O880" s="24">
        <f ca="1">E880*'Balance y flujos'!F$12</f>
        <v>7441.9580763800723</v>
      </c>
      <c r="P880" s="24">
        <f ca="1">F880*'Balance y flujos'!G$12</f>
        <v>7322.6627191405896</v>
      </c>
      <c r="Q880" s="24">
        <f ca="1">G880*'Balance y flujos'!H$12</f>
        <v>-941108.96788748994</v>
      </c>
      <c r="R880" s="24">
        <f ca="1">H880*'Balance y flujos'!I$12</f>
        <v>23501.945754116641</v>
      </c>
      <c r="S880" s="24">
        <f ca="1">I880*'Balance y flujos'!J$12</f>
        <v>22933.544543732565</v>
      </c>
      <c r="T880" s="24">
        <f ca="1">J880*'Balance y flujos'!K$12</f>
        <v>22341.897449542539</v>
      </c>
      <c r="U880" s="24">
        <f ca="1">K880*'Balance y flujos'!L$12</f>
        <v>21737.547152006387</v>
      </c>
      <c r="V880" s="24">
        <f ca="1">L880*'Balance y flujos'!M$12</f>
        <v>854804.94871806854</v>
      </c>
      <c r="W880" s="18">
        <f t="shared" ca="1" si="74"/>
        <v>34082.566732575651</v>
      </c>
      <c r="X880" s="18">
        <f ca="1">'Metrics and Escenarios'!$N$13-W880</f>
        <v>-31174.519976768875</v>
      </c>
    </row>
    <row r="881" spans="1:24" x14ac:dyDescent="0.25">
      <c r="A881">
        <v>876</v>
      </c>
      <c r="B881" s="18">
        <f t="shared" ca="1" si="73"/>
        <v>272.62666178043486</v>
      </c>
      <c r="C881" s="23">
        <f t="shared" ca="1" si="75"/>
        <v>0.9668290748631978</v>
      </c>
      <c r="D881" s="23">
        <f t="shared" ca="1" si="76"/>
        <v>0.92832536327521509</v>
      </c>
      <c r="E881" s="23">
        <f t="shared" ca="1" si="76"/>
        <v>0.88643218255807921</v>
      </c>
      <c r="F881" s="23">
        <f t="shared" ca="1" si="76"/>
        <v>0.84271531011961309</v>
      </c>
      <c r="G881" s="23">
        <f t="shared" ca="1" si="76"/>
        <v>0.79837811909696943</v>
      </c>
      <c r="H881" s="23">
        <f t="shared" ca="1" si="76"/>
        <v>0.75431671468082739</v>
      </c>
      <c r="I881" s="23">
        <f t="shared" ca="1" si="76"/>
        <v>0.71117200434451633</v>
      </c>
      <c r="J881" s="23">
        <f t="shared" ca="1" si="76"/>
        <v>0.66938670131771083</v>
      </c>
      <c r="K881" s="23">
        <f t="shared" ca="1" si="76"/>
        <v>0.62924695138580844</v>
      </c>
      <c r="L881" s="23">
        <f t="shared" ca="1" si="76"/>
        <v>0.59092599715961414</v>
      </c>
      <c r="M881" s="24">
        <f ca="1">C881*'Balance y flujos'!D$12</f>
        <v>7320.6910270779363</v>
      </c>
      <c r="N881" s="24">
        <f ca="1">D881*'Balance y flujos'!E$12</f>
        <v>7029.1464477310374</v>
      </c>
      <c r="O881" s="24">
        <f ca="1">E881*'Balance y flujos'!F$12</f>
        <v>6711.9372944842899</v>
      </c>
      <c r="P881" s="24">
        <f ca="1">F881*'Balance y flujos'!G$12</f>
        <v>6380.9194092004063</v>
      </c>
      <c r="Q881" s="24">
        <f ca="1">G881*'Balance y flujos'!H$12</f>
        <v>-792332.91453636449</v>
      </c>
      <c r="R881" s="24">
        <f ca="1">H881*'Balance y flujos'!I$12</f>
        <v>19117.238673617027</v>
      </c>
      <c r="S881" s="24">
        <f ca="1">I881*'Balance y flujos'!J$12</f>
        <v>18023.788523367697</v>
      </c>
      <c r="T881" s="24">
        <f ca="1">J881*'Balance y flujos'!K$12</f>
        <v>16964.790896156355</v>
      </c>
      <c r="U881" s="24">
        <f ca="1">K881*'Balance y flujos'!L$12</f>
        <v>15947.497808501292</v>
      </c>
      <c r="V881" s="24">
        <f ca="1">L881*'Balance y flujos'!M$12</f>
        <v>605902.29704304633</v>
      </c>
      <c r="W881" s="18">
        <f t="shared" ca="1" si="74"/>
        <v>-88934.607413182152</v>
      </c>
      <c r="X881" s="18">
        <f ca="1">'Metrics and Escenarios'!$N$13-W881</f>
        <v>91842.654168988927</v>
      </c>
    </row>
    <row r="882" spans="1:24" x14ac:dyDescent="0.25">
      <c r="A882">
        <v>877</v>
      </c>
      <c r="B882" s="18">
        <f t="shared" ca="1" si="73"/>
        <v>-22.83058952259422</v>
      </c>
      <c r="C882" s="23">
        <f t="shared" ca="1" si="75"/>
        <v>0.99582092456293814</v>
      </c>
      <c r="D882" s="23">
        <f t="shared" ca="1" si="76"/>
        <v>0.9848346199780782</v>
      </c>
      <c r="E882" s="23">
        <f t="shared" ca="1" si="76"/>
        <v>0.96859037971232609</v>
      </c>
      <c r="F882" s="23">
        <f t="shared" ca="1" si="76"/>
        <v>0.94843389346182427</v>
      </c>
      <c r="G882" s="23">
        <f t="shared" ca="1" si="76"/>
        <v>0.92547854005003638</v>
      </c>
      <c r="H882" s="23">
        <f t="shared" ca="1" si="76"/>
        <v>0.90062293742445076</v>
      </c>
      <c r="I882" s="23">
        <f t="shared" ca="1" si="76"/>
        <v>0.87457180019174174</v>
      </c>
      <c r="J882" s="23">
        <f t="shared" ca="1" si="76"/>
        <v>0.84787033990999516</v>
      </c>
      <c r="K882" s="23">
        <f t="shared" ca="1" si="76"/>
        <v>0.82092792419651373</v>
      </c>
      <c r="L882" s="23">
        <f t="shared" ca="1" si="76"/>
        <v>0.79405128080389364</v>
      </c>
      <c r="M882" s="24">
        <f ca="1">C882*'Balance y flujos'!D$12</f>
        <v>7540.2131530393553</v>
      </c>
      <c r="N882" s="24">
        <f ca="1">D882*'Balance y flujos'!E$12</f>
        <v>7457.0264311190303</v>
      </c>
      <c r="O882" s="24">
        <f ca="1">E882*'Balance y flujos'!F$12</f>
        <v>7334.0273746704888</v>
      </c>
      <c r="P882" s="24">
        <f ca="1">F882*'Balance y flujos'!G$12</f>
        <v>7181.4053529834109</v>
      </c>
      <c r="Q882" s="24">
        <f ca="1">G882*'Balance y flujos'!H$12</f>
        <v>-918470.94933928328</v>
      </c>
      <c r="R882" s="24">
        <f ca="1">H882*'Balance y flujos'!I$12</f>
        <v>22825.191745833781</v>
      </c>
      <c r="S882" s="24">
        <f ca="1">I882*'Balance y flujos'!J$12</f>
        <v>22164.957392671426</v>
      </c>
      <c r="T882" s="24">
        <f ca="1">J882*'Balance y flujos'!K$12</f>
        <v>21488.241393667951</v>
      </c>
      <c r="U882" s="24">
        <f ca="1">K882*'Balance y flujos'!L$12</f>
        <v>20805.418672635747</v>
      </c>
      <c r="V882" s="24">
        <f ca="1">L882*'Balance y flujos'!M$12</f>
        <v>814175.54367488471</v>
      </c>
      <c r="W882" s="18">
        <f t="shared" ca="1" si="74"/>
        <v>12501.075852222624</v>
      </c>
      <c r="X882" s="18">
        <f ca="1">'Metrics and Escenarios'!$N$13-W882</f>
        <v>-9593.0290964158485</v>
      </c>
    </row>
    <row r="883" spans="1:24" x14ac:dyDescent="0.25">
      <c r="A883">
        <v>878</v>
      </c>
      <c r="B883" s="18">
        <f t="shared" ca="1" si="73"/>
        <v>122.99645488817272</v>
      </c>
      <c r="C883" s="23">
        <f t="shared" ca="1" si="75"/>
        <v>0.98140453280971884</v>
      </c>
      <c r="D883" s="23">
        <f t="shared" ca="1" si="76"/>
        <v>0.95652633358577954</v>
      </c>
      <c r="E883" s="23">
        <f t="shared" ca="1" si="76"/>
        <v>0.92712989929601042</v>
      </c>
      <c r="F883" s="23">
        <f t="shared" ca="1" si="76"/>
        <v>0.89469356422466528</v>
      </c>
      <c r="G883" s="23">
        <f t="shared" ca="1" si="76"/>
        <v>0.86040002128078208</v>
      </c>
      <c r="H883" s="23">
        <f t="shared" ca="1" si="76"/>
        <v>0.8251708451653843</v>
      </c>
      <c r="I883" s="23">
        <f t="shared" ca="1" si="76"/>
        <v>0.789701846143813</v>
      </c>
      <c r="J883" s="23">
        <f t="shared" ca="1" si="76"/>
        <v>0.75450815567246843</v>
      </c>
      <c r="K883" s="23">
        <f t="shared" ca="1" si="76"/>
        <v>0.7199566309245633</v>
      </c>
      <c r="L883" s="23">
        <f t="shared" ca="1" si="76"/>
        <v>0.6863042209169028</v>
      </c>
      <c r="M883" s="24">
        <f ca="1">C883*'Balance y flujos'!D$12</f>
        <v>7431.0543032544892</v>
      </c>
      <c r="N883" s="24">
        <f ca="1">D883*'Balance y flujos'!E$12</f>
        <v>7242.6801484388407</v>
      </c>
      <c r="O883" s="24">
        <f ca="1">E883*'Balance y flujos'!F$12</f>
        <v>7020.0945660145135</v>
      </c>
      <c r="P883" s="24">
        <f ca="1">F883*'Balance y flujos'!G$12</f>
        <v>6774.4912910595385</v>
      </c>
      <c r="Q883" s="24">
        <f ca="1">G883*'Balance y flujos'!H$12</f>
        <v>-853885.19577620248</v>
      </c>
      <c r="R883" s="24">
        <f ca="1">H883*'Balance y flujos'!I$12</f>
        <v>20912.950338389059</v>
      </c>
      <c r="S883" s="24">
        <f ca="1">I883*'Balance y flujos'!J$12</f>
        <v>20014.031745425655</v>
      </c>
      <c r="T883" s="24">
        <f ca="1">J883*'Balance y flujos'!K$12</f>
        <v>19122.090512450617</v>
      </c>
      <c r="U883" s="24">
        <f ca="1">K883*'Balance y flujos'!L$12</f>
        <v>18246.424187831817</v>
      </c>
      <c r="V883" s="24">
        <f ca="1">L883*'Balance y flujos'!M$12</f>
        <v>703697.76574844052</v>
      </c>
      <c r="W883" s="18">
        <f t="shared" ca="1" si="74"/>
        <v>-43423.612934897421</v>
      </c>
      <c r="X883" s="18">
        <f ca="1">'Metrics and Escenarios'!$N$13-W883</f>
        <v>46331.659690704197</v>
      </c>
    </row>
    <row r="884" spans="1:24" x14ac:dyDescent="0.25">
      <c r="A884">
        <v>879</v>
      </c>
      <c r="B884" s="18">
        <f t="shared" ca="1" si="73"/>
        <v>76.077753483511046</v>
      </c>
      <c r="C884" s="23">
        <f t="shared" ca="1" si="75"/>
        <v>0.98601997449254708</v>
      </c>
      <c r="D884" s="23">
        <f t="shared" ca="1" si="76"/>
        <v>0.96554437357134038</v>
      </c>
      <c r="E884" s="23">
        <f t="shared" ca="1" si="76"/>
        <v>0.94027209379345489</v>
      </c>
      <c r="F884" s="23">
        <f t="shared" ca="1" si="76"/>
        <v>0.91164326236869486</v>
      </c>
      <c r="G884" s="23">
        <f t="shared" ca="1" si="76"/>
        <v>0.88082306618246098</v>
      </c>
      <c r="H884" s="23">
        <f t="shared" ca="1" si="76"/>
        <v>0.84873047211197528</v>
      </c>
      <c r="I884" s="23">
        <f t="shared" ca="1" si="76"/>
        <v>0.8160687103363532</v>
      </c>
      <c r="J884" s="23">
        <f t="shared" ca="1" si="76"/>
        <v>0.78336680602032749</v>
      </c>
      <c r="K884" s="23">
        <f t="shared" ca="1" si="76"/>
        <v>0.75100912836207812</v>
      </c>
      <c r="L884" s="23">
        <f t="shared" ca="1" si="76"/>
        <v>0.71927208068038162</v>
      </c>
      <c r="M884" s="24">
        <f ca="1">C884*'Balance y flujos'!D$12</f>
        <v>7466.0017654191561</v>
      </c>
      <c r="N884" s="24">
        <f ca="1">D884*'Balance y flujos'!E$12</f>
        <v>7310.9634532344344</v>
      </c>
      <c r="O884" s="24">
        <f ca="1">E884*'Balance y flujos'!F$12</f>
        <v>7119.6053770098979</v>
      </c>
      <c r="P884" s="24">
        <f ca="1">F884*'Balance y flujos'!G$12</f>
        <v>6902.8319733380831</v>
      </c>
      <c r="Q884" s="24">
        <f ca="1">G884*'Balance y flujos'!H$12</f>
        <v>-874153.60031233542</v>
      </c>
      <c r="R884" s="24">
        <f ca="1">H884*'Balance y flujos'!I$12</f>
        <v>21510.040397025678</v>
      </c>
      <c r="S884" s="24">
        <f ca="1">I884*'Balance y flujos'!J$12</f>
        <v>20682.267813954135</v>
      </c>
      <c r="T884" s="24">
        <f ca="1">J884*'Balance y flujos'!K$12</f>
        <v>19853.477867073831</v>
      </c>
      <c r="U884" s="24">
        <f ca="1">K884*'Balance y flujos'!L$12</f>
        <v>19033.41192570269</v>
      </c>
      <c r="V884" s="24">
        <f ca="1">L884*'Balance y flujos'!M$12</f>
        <v>737501.15577578661</v>
      </c>
      <c r="W884" s="18">
        <f t="shared" ca="1" si="74"/>
        <v>-26773.843963790918</v>
      </c>
      <c r="X884" s="18">
        <f ca="1">'Metrics and Escenarios'!$N$13-W884</f>
        <v>29681.890719597694</v>
      </c>
    </row>
    <row r="885" spans="1:24" x14ac:dyDescent="0.25">
      <c r="A885">
        <v>880</v>
      </c>
      <c r="B885" s="18">
        <f t="shared" ca="1" si="73"/>
        <v>19.802591263071768</v>
      </c>
      <c r="C885" s="23">
        <f t="shared" ca="1" si="75"/>
        <v>0.99158446032630587</v>
      </c>
      <c r="D885" s="23">
        <f t="shared" ca="1" si="76"/>
        <v>0.97647299243636254</v>
      </c>
      <c r="E885" s="23">
        <f t="shared" ca="1" si="76"/>
        <v>0.95628103883528992</v>
      </c>
      <c r="F885" s="23">
        <f t="shared" ca="1" si="76"/>
        <v>0.93239712037520672</v>
      </c>
      <c r="G885" s="23">
        <f t="shared" ca="1" si="76"/>
        <v>0.90595927430980361</v>
      </c>
      <c r="H885" s="23">
        <f t="shared" ca="1" si="76"/>
        <v>0.87787724177989224</v>
      </c>
      <c r="I885" s="23">
        <f t="shared" ca="1" si="76"/>
        <v>0.84885736513024534</v>
      </c>
      <c r="J885" s="23">
        <f t="shared" ca="1" si="76"/>
        <v>0.81943999860285477</v>
      </c>
      <c r="K885" s="23">
        <f t="shared" ca="1" si="76"/>
        <v>0.7900256810820544</v>
      </c>
      <c r="L885" s="23">
        <f t="shared" ca="1" si="76"/>
        <v>0.76090983133951429</v>
      </c>
      <c r="M885" s="24">
        <f ca="1">C885*'Balance y flujos'!D$12</f>
        <v>7508.1352537187968</v>
      </c>
      <c r="N885" s="24">
        <f ca="1">D885*'Balance y flujos'!E$12</f>
        <v>7393.7133871613205</v>
      </c>
      <c r="O885" s="24">
        <f ca="1">E885*'Balance y flujos'!F$12</f>
        <v>7240.8228117848384</v>
      </c>
      <c r="P885" s="24">
        <f ca="1">F885*'Balance y flujos'!G$12</f>
        <v>7059.9772082463514</v>
      </c>
      <c r="Q885" s="24">
        <f ca="1">G885*'Balance y flujos'!H$12</f>
        <v>-899099.48067846685</v>
      </c>
      <c r="R885" s="24">
        <f ca="1">H885*'Balance y flujos'!I$12</f>
        <v>22248.729785000171</v>
      </c>
      <c r="S885" s="24">
        <f ca="1">I885*'Balance y flujos'!J$12</f>
        <v>21513.256346068134</v>
      </c>
      <c r="T885" s="24">
        <f ca="1">J885*'Balance y flujos'!K$12</f>
        <v>20767.709010170431</v>
      </c>
      <c r="U885" s="24">
        <f ca="1">K885*'Balance y flujos'!L$12</f>
        <v>20022.238947632271</v>
      </c>
      <c r="V885" s="24">
        <f ca="1">L885*'Balance y flujos'!M$12</f>
        <v>780194.16452703241</v>
      </c>
      <c r="W885" s="18">
        <f t="shared" ca="1" si="74"/>
        <v>-5150.7334016521927</v>
      </c>
      <c r="X885" s="18">
        <f ca="1">'Metrics and Escenarios'!$N$13-W885</f>
        <v>8058.7801574589685</v>
      </c>
    </row>
    <row r="886" spans="1:24" x14ac:dyDescent="0.25">
      <c r="A886">
        <v>881</v>
      </c>
      <c r="B886" s="18">
        <f t="shared" ca="1" si="73"/>
        <v>9.0434937819313923</v>
      </c>
      <c r="C886" s="23">
        <f t="shared" ca="1" si="75"/>
        <v>0.99265188983918873</v>
      </c>
      <c r="D886" s="23">
        <f t="shared" ca="1" si="76"/>
        <v>0.97857644837613689</v>
      </c>
      <c r="E886" s="23">
        <f t="shared" ca="1" si="76"/>
        <v>0.95937264185480042</v>
      </c>
      <c r="F886" s="23">
        <f t="shared" ca="1" si="76"/>
        <v>0.93641846798638173</v>
      </c>
      <c r="G886" s="23">
        <f t="shared" ca="1" si="76"/>
        <v>0.91084605894588755</v>
      </c>
      <c r="H886" s="23">
        <f t="shared" ca="1" si="76"/>
        <v>0.8835626731614582</v>
      </c>
      <c r="I886" s="23">
        <f t="shared" ca="1" si="76"/>
        <v>0.85527455731354296</v>
      </c>
      <c r="J886" s="23">
        <f t="shared" ca="1" si="76"/>
        <v>0.8265235879416768</v>
      </c>
      <c r="K886" s="23">
        <f t="shared" ca="1" si="76"/>
        <v>0.79771280593781946</v>
      </c>
      <c r="L886" s="23">
        <f t="shared" ca="1" si="76"/>
        <v>0.76914073352939616</v>
      </c>
      <c r="M886" s="24">
        <f ca="1">C886*'Balance y flujos'!D$12</f>
        <v>7516.217676827664</v>
      </c>
      <c r="N886" s="24">
        <f ca="1">D886*'Balance y flujos'!E$12</f>
        <v>7409.6404537178769</v>
      </c>
      <c r="O886" s="24">
        <f ca="1">E886*'Balance y flujos'!F$12</f>
        <v>7264.2319862425056</v>
      </c>
      <c r="P886" s="24">
        <f ca="1">F886*'Balance y flujos'!G$12</f>
        <v>7090.4262753454723</v>
      </c>
      <c r="Q886" s="24">
        <f ca="1">G886*'Balance y flujos'!H$12</f>
        <v>-903949.26328247844</v>
      </c>
      <c r="R886" s="24">
        <f ca="1">H886*'Balance y flujos'!I$12</f>
        <v>22392.820120755037</v>
      </c>
      <c r="S886" s="24">
        <f ca="1">I886*'Balance y flujos'!J$12</f>
        <v>21675.892268347117</v>
      </c>
      <c r="T886" s="24">
        <f ca="1">J886*'Balance y flujos'!K$12</f>
        <v>20947.233956947526</v>
      </c>
      <c r="U886" s="24">
        <f ca="1">K886*'Balance y flujos'!L$12</f>
        <v>20217.059767218292</v>
      </c>
      <c r="V886" s="24">
        <f ca="1">L886*'Balance y flujos'!M$12</f>
        <v>788633.66891092737</v>
      </c>
      <c r="W886" s="18">
        <f t="shared" ca="1" si="74"/>
        <v>-802.07186614954844</v>
      </c>
      <c r="X886" s="18">
        <f ca="1">'Metrics and Escenarios'!$N$13-W886</f>
        <v>3710.1186219563242</v>
      </c>
    </row>
    <row r="887" spans="1:24" x14ac:dyDescent="0.25">
      <c r="A887">
        <v>882</v>
      </c>
      <c r="B887" s="18">
        <f t="shared" ca="1" si="73"/>
        <v>-152.37923110884267</v>
      </c>
      <c r="C887" s="23">
        <f t="shared" ca="1" si="75"/>
        <v>1.00880557495895</v>
      </c>
      <c r="D887" s="23">
        <f t="shared" ca="1" si="76"/>
        <v>1.0106848576168077</v>
      </c>
      <c r="E887" s="23">
        <f t="shared" ca="1" si="76"/>
        <v>1.0069753263046226</v>
      </c>
      <c r="F887" s="23">
        <f t="shared" ca="1" si="76"/>
        <v>0.99887689987233785</v>
      </c>
      <c r="G887" s="23">
        <f t="shared" ca="1" si="76"/>
        <v>0.98740991285547886</v>
      </c>
      <c r="H887" s="23">
        <f t="shared" ca="1" si="76"/>
        <v>0.97342021202696716</v>
      </c>
      <c r="I887" s="23">
        <f t="shared" ca="1" si="76"/>
        <v>0.95758878679336346</v>
      </c>
      <c r="J887" s="23">
        <f t="shared" ca="1" si="76"/>
        <v>0.94045766677149956</v>
      </c>
      <c r="K887" s="23">
        <f t="shared" ca="1" si="76"/>
        <v>0.92244623536235359</v>
      </c>
      <c r="L887" s="23">
        <f t="shared" ca="1" si="76"/>
        <v>0.90388007043485596</v>
      </c>
      <c r="M887" s="24">
        <f ca="1">C887*'Balance y flujos'!D$12</f>
        <v>7638.5310627042845</v>
      </c>
      <c r="N887" s="24">
        <f ca="1">D887*'Balance y flujos'!E$12</f>
        <v>7652.7607213362089</v>
      </c>
      <c r="O887" s="24">
        <f ca="1">E887*'Balance y flujos'!F$12</f>
        <v>7624.672682511331</v>
      </c>
      <c r="P887" s="24">
        <f ca="1">F887*'Balance y flujos'!G$12</f>
        <v>7563.3525595881911</v>
      </c>
      <c r="Q887" s="24">
        <f ca="1">G887*'Balance y flujos'!H$12</f>
        <v>-979933.38667621429</v>
      </c>
      <c r="R887" s="24">
        <f ca="1">H887*'Balance y flujos'!I$12</f>
        <v>24670.150032293077</v>
      </c>
      <c r="S887" s="24">
        <f ca="1">I887*'Balance y flujos'!J$12</f>
        <v>24268.92183617338</v>
      </c>
      <c r="T887" s="24">
        <f ca="1">J887*'Balance y flujos'!K$12</f>
        <v>23834.754458160383</v>
      </c>
      <c r="U887" s="24">
        <f ca="1">K887*'Balance y flujos'!L$12</f>
        <v>23378.276659908464</v>
      </c>
      <c r="V887" s="24">
        <f ca="1">L887*'Balance y flujos'!M$12</f>
        <v>926787.81025093631</v>
      </c>
      <c r="W887" s="18">
        <f t="shared" ca="1" si="74"/>
        <v>73485.843587397365</v>
      </c>
      <c r="X887" s="18">
        <f ca="1">'Metrics and Escenarios'!$N$13-W887</f>
        <v>-70577.796831590589</v>
      </c>
    </row>
    <row r="888" spans="1:24" x14ac:dyDescent="0.25">
      <c r="A888">
        <v>883</v>
      </c>
      <c r="B888" s="18">
        <f t="shared" ca="1" si="73"/>
        <v>137.53562675949524</v>
      </c>
      <c r="C888" s="23">
        <f t="shared" ca="1" si="75"/>
        <v>0.97997868867275717</v>
      </c>
      <c r="D888" s="23">
        <f t="shared" ca="1" si="76"/>
        <v>0.95374895347078537</v>
      </c>
      <c r="E888" s="23">
        <f t="shared" ca="1" si="76"/>
        <v>0.92309479546762774</v>
      </c>
      <c r="F888" s="23">
        <f t="shared" ca="1" si="76"/>
        <v>0.88950542369981767</v>
      </c>
      <c r="G888" s="23">
        <f t="shared" ca="1" si="76"/>
        <v>0.85416794912452509</v>
      </c>
      <c r="H888" s="23">
        <f t="shared" ca="1" si="76"/>
        <v>0.81800377116778755</v>
      </c>
      <c r="I888" s="23">
        <f t="shared" ca="1" si="76"/>
        <v>0.78170547875380492</v>
      </c>
      <c r="J888" s="23">
        <f t="shared" ca="1" si="76"/>
        <v>0.74578305731793326</v>
      </c>
      <c r="K888" s="23">
        <f t="shared" ca="1" si="76"/>
        <v>0.71059718396727556</v>
      </c>
      <c r="L888" s="23">
        <f t="shared" ca="1" si="76"/>
        <v>0.67639811369240499</v>
      </c>
      <c r="M888" s="24">
        <f ca="1">C888*'Balance y flujos'!D$12</f>
        <v>7420.2580160400776</v>
      </c>
      <c r="N888" s="24">
        <f ca="1">D888*'Balance y flujos'!E$12</f>
        <v>7221.6502247271446</v>
      </c>
      <c r="O888" s="24">
        <f ca="1">E888*'Balance y flujos'!F$12</f>
        <v>6989.5413388125398</v>
      </c>
      <c r="P888" s="24">
        <f ca="1">F888*'Balance y flujos'!G$12</f>
        <v>6735.2074354381657</v>
      </c>
      <c r="Q888" s="24">
        <f ca="1">G888*'Balance y flujos'!H$12</f>
        <v>-847700.31197608891</v>
      </c>
      <c r="R888" s="24">
        <f ca="1">H888*'Balance y flujos'!I$12</f>
        <v>20731.30957458667</v>
      </c>
      <c r="S888" s="24">
        <f ca="1">I888*'Balance y flujos'!J$12</f>
        <v>19811.373550344564</v>
      </c>
      <c r="T888" s="24">
        <f ca="1">J888*'Balance y flujos'!K$12</f>
        <v>18900.963518380217</v>
      </c>
      <c r="U888" s="24">
        <f ca="1">K888*'Balance y flujos'!L$12</f>
        <v>18009.22040081082</v>
      </c>
      <c r="V888" s="24">
        <f ca="1">L888*'Balance y flujos'!M$12</f>
        <v>693540.60029806569</v>
      </c>
      <c r="W888" s="18">
        <f t="shared" ca="1" si="74"/>
        <v>-48340.187618882977</v>
      </c>
      <c r="X888" s="18">
        <f ca="1">'Metrics and Escenarios'!$N$13-W888</f>
        <v>51248.234374689753</v>
      </c>
    </row>
    <row r="889" spans="1:24" x14ac:dyDescent="0.25">
      <c r="A889">
        <v>884</v>
      </c>
      <c r="B889" s="18">
        <f t="shared" ca="1" si="73"/>
        <v>204.97917154893645</v>
      </c>
      <c r="C889" s="23">
        <f t="shared" ca="1" si="75"/>
        <v>0.97339160280408232</v>
      </c>
      <c r="D889" s="23">
        <f t="shared" ca="1" si="76"/>
        <v>0.94097048766945135</v>
      </c>
      <c r="E889" s="23">
        <f t="shared" ca="1" si="76"/>
        <v>0.90460543883084443</v>
      </c>
      <c r="F889" s="23">
        <f t="shared" ca="1" si="76"/>
        <v>0.86582965557252767</v>
      </c>
      <c r="G889" s="23">
        <f t="shared" ca="1" si="76"/>
        <v>0.82584414047438248</v>
      </c>
      <c r="H889" s="23">
        <f t="shared" ca="1" si="76"/>
        <v>0.78556312708570331</v>
      </c>
      <c r="I889" s="23">
        <f t="shared" ca="1" si="76"/>
        <v>0.74565838220309599</v>
      </c>
      <c r="J889" s="23">
        <f t="shared" ca="1" si="76"/>
        <v>0.70661072575326311</v>
      </c>
      <c r="K889" s="23">
        <f t="shared" ca="1" si="76"/>
        <v>0.66874748026442987</v>
      </c>
      <c r="L889" s="23">
        <f t="shared" ca="1" si="76"/>
        <v>0.6322837617459991</v>
      </c>
      <c r="M889" s="24">
        <f ca="1">C889*'Balance y flujos'!D$12</f>
        <v>7370.3815470062691</v>
      </c>
      <c r="N889" s="24">
        <f ca="1">D889*'Balance y flujos'!E$12</f>
        <v>7124.8935152282247</v>
      </c>
      <c r="O889" s="24">
        <f ca="1">E889*'Balance y flujos'!F$12</f>
        <v>6849.5425833484514</v>
      </c>
      <c r="P889" s="24">
        <f ca="1">F889*'Balance y flujos'!G$12</f>
        <v>6555.9379163526391</v>
      </c>
      <c r="Q889" s="24">
        <f ca="1">G889*'Balance y flujos'!H$12</f>
        <v>-819590.96714093559</v>
      </c>
      <c r="R889" s="24">
        <f ca="1">H889*'Balance y flujos'!I$12</f>
        <v>19909.140950223788</v>
      </c>
      <c r="S889" s="24">
        <f ca="1">I889*'Balance y flujos'!J$12</f>
        <v>18897.803779399736</v>
      </c>
      <c r="T889" s="24">
        <f ca="1">J889*'Balance y flujos'!K$12</f>
        <v>17908.188471309004</v>
      </c>
      <c r="U889" s="24">
        <f ca="1">K889*'Balance y flujos'!L$12</f>
        <v>16948.590616879839</v>
      </c>
      <c r="V889" s="24">
        <f ca="1">L889*'Balance y flujos'!M$12</f>
        <v>648308.22381544323</v>
      </c>
      <c r="W889" s="18">
        <f t="shared" ca="1" si="74"/>
        <v>-69718.263945744373</v>
      </c>
      <c r="X889" s="18">
        <f ca="1">'Metrics and Escenarios'!$N$13-W889</f>
        <v>72626.310701551149</v>
      </c>
    </row>
    <row r="890" spans="1:24" x14ac:dyDescent="0.25">
      <c r="A890">
        <v>885</v>
      </c>
      <c r="B890" s="18">
        <f t="shared" ca="1" si="73"/>
        <v>379.02350814450404</v>
      </c>
      <c r="C890" s="23">
        <f t="shared" ca="1" si="75"/>
        <v>0.9565968487650317</v>
      </c>
      <c r="D890" s="23">
        <f t="shared" ca="1" si="76"/>
        <v>0.90877988036843627</v>
      </c>
      <c r="E890" s="23">
        <f t="shared" ca="1" si="76"/>
        <v>0.85858489965279361</v>
      </c>
      <c r="F890" s="23">
        <f t="shared" ca="1" si="76"/>
        <v>0.8076028795553456</v>
      </c>
      <c r="G890" s="23">
        <f t="shared" ca="1" si="76"/>
        <v>0.75701562620187268</v>
      </c>
      <c r="H890" s="23">
        <f t="shared" ca="1" si="76"/>
        <v>0.70766740614725498</v>
      </c>
      <c r="I890" s="23">
        <f t="shared" ca="1" si="76"/>
        <v>0.66012982947430321</v>
      </c>
      <c r="J890" s="23">
        <f t="shared" ca="1" si="76"/>
        <v>0.61476768281378225</v>
      </c>
      <c r="K890" s="23">
        <f t="shared" ca="1" si="76"/>
        <v>0.57178704747579712</v>
      </c>
      <c r="L890" s="23">
        <f t="shared" ca="1" si="76"/>
        <v>0.53128252765421735</v>
      </c>
      <c r="M890" s="24">
        <f ca="1">C890*'Balance y flujos'!D$12</f>
        <v>7243.2140792580985</v>
      </c>
      <c r="N890" s="24">
        <f ca="1">D890*'Balance y flujos'!E$12</f>
        <v>6881.1508556913514</v>
      </c>
      <c r="O890" s="24">
        <f ca="1">E890*'Balance y flujos'!F$12</f>
        <v>6501.081664059574</v>
      </c>
      <c r="P890" s="24">
        <f ca="1">F890*'Balance y flujos'!G$12</f>
        <v>6115.0531231589966</v>
      </c>
      <c r="Q890" s="24">
        <f ca="1">G890*'Balance y flujos'!H$12</f>
        <v>-751283.61250247306</v>
      </c>
      <c r="R890" s="24">
        <f ca="1">H890*'Balance y flujos'!I$12</f>
        <v>17934.968749275165</v>
      </c>
      <c r="S890" s="24">
        <f ca="1">I890*'Balance y flujos'!J$12</f>
        <v>16730.186750500656</v>
      </c>
      <c r="T890" s="24">
        <f ca="1">J890*'Balance y flujos'!K$12</f>
        <v>15580.538376576269</v>
      </c>
      <c r="U890" s="24">
        <f ca="1">K890*'Balance y flujos'!L$12</f>
        <v>14491.246507380938</v>
      </c>
      <c r="V890" s="24">
        <f ca="1">L890*'Balance y flujos'!M$12</f>
        <v>544747.23642523505</v>
      </c>
      <c r="W890" s="18">
        <f t="shared" ca="1" si="74"/>
        <v>-115058.9359713369</v>
      </c>
      <c r="X890" s="18">
        <f ca="1">'Metrics and Escenarios'!$N$13-W890</f>
        <v>117966.98272714368</v>
      </c>
    </row>
    <row r="891" spans="1:24" x14ac:dyDescent="0.25">
      <c r="A891">
        <v>886</v>
      </c>
      <c r="B891" s="18">
        <f t="shared" ca="1" si="73"/>
        <v>-3.8793156255411771</v>
      </c>
      <c r="C891" s="23">
        <f t="shared" ca="1" si="75"/>
        <v>0.99393550417375931</v>
      </c>
      <c r="D891" s="23">
        <f t="shared" ca="1" si="76"/>
        <v>0.98110891100619912</v>
      </c>
      <c r="E891" s="23">
        <f t="shared" ca="1" si="76"/>
        <v>0.96309919776351127</v>
      </c>
      <c r="F891" s="23">
        <f t="shared" ca="1" si="76"/>
        <v>0.94127146300134579</v>
      </c>
      <c r="G891" s="23">
        <f t="shared" ca="1" si="76"/>
        <v>0.91675045877168959</v>
      </c>
      <c r="H891" s="23">
        <f t="shared" ca="1" si="76"/>
        <v>0.89044016889028965</v>
      </c>
      <c r="I891" s="23">
        <f t="shared" ca="1" si="76"/>
        <v>0.86304644148507459</v>
      </c>
      <c r="J891" s="23">
        <f t="shared" ca="1" si="76"/>
        <v>0.83511271514148933</v>
      </c>
      <c r="K891" s="23">
        <f t="shared" ca="1" si="76"/>
        <v>0.80704479019590558</v>
      </c>
      <c r="L891" s="23">
        <f t="shared" ca="1" si="76"/>
        <v>0.77914469304685108</v>
      </c>
      <c r="M891" s="24">
        <f ca="1">C891*'Balance y flujos'!D$12</f>
        <v>7525.9370203865547</v>
      </c>
      <c r="N891" s="24">
        <f ca="1">D891*'Balance y flujos'!E$12</f>
        <v>7428.8158973762402</v>
      </c>
      <c r="O891" s="24">
        <f ca="1">E891*'Balance y flujos'!F$12</f>
        <v>7292.4489328694617</v>
      </c>
      <c r="P891" s="24">
        <f ca="1">F891*'Balance y flujos'!G$12</f>
        <v>7127.172457255163</v>
      </c>
      <c r="Q891" s="24">
        <f ca="1">G891*'Balance y flujos'!H$12</f>
        <v>-909808.95584000647</v>
      </c>
      <c r="R891" s="24">
        <f ca="1">H891*'Balance y flujos'!I$12</f>
        <v>22567.12187592758</v>
      </c>
      <c r="S891" s="24">
        <f ca="1">I891*'Balance y flujos'!J$12</f>
        <v>21872.861209587856</v>
      </c>
      <c r="T891" s="24">
        <f ca="1">J891*'Balance y flujos'!K$12</f>
        <v>21164.914927660669</v>
      </c>
      <c r="U891" s="24">
        <f ca="1">K891*'Balance y flujos'!L$12</f>
        <v>20453.567545566748</v>
      </c>
      <c r="V891" s="24">
        <f ca="1">L891*'Balance y flujos'!M$12</f>
        <v>798891.16660147894</v>
      </c>
      <c r="W891" s="18">
        <f t="shared" ca="1" si="74"/>
        <v>4515.0506281027338</v>
      </c>
      <c r="X891" s="18">
        <f ca="1">'Metrics and Escenarios'!$N$13-W891</f>
        <v>-1607.003872295958</v>
      </c>
    </row>
    <row r="892" spans="1:24" x14ac:dyDescent="0.25">
      <c r="A892">
        <v>887</v>
      </c>
      <c r="B892" s="18">
        <f t="shared" ca="1" si="73"/>
        <v>93.997270602017352</v>
      </c>
      <c r="C892" s="23">
        <f t="shared" ca="1" si="75"/>
        <v>0.98425465646604904</v>
      </c>
      <c r="D892" s="23">
        <f t="shared" ca="1" si="76"/>
        <v>0.9620901492855598</v>
      </c>
      <c r="E892" s="23">
        <f t="shared" ca="1" si="76"/>
        <v>0.93523088976132951</v>
      </c>
      <c r="F892" s="23">
        <f t="shared" ca="1" si="76"/>
        <v>0.90513214265158592</v>
      </c>
      <c r="G892" s="23">
        <f t="shared" ca="1" si="76"/>
        <v>0.87296635385834187</v>
      </c>
      <c r="H892" s="23">
        <f t="shared" ca="1" si="76"/>
        <v>0.83965404894913465</v>
      </c>
      <c r="I892" s="23">
        <f t="shared" ca="1" si="76"/>
        <v>0.80589615421352701</v>
      </c>
      <c r="J892" s="23">
        <f t="shared" ca="1" si="76"/>
        <v>0.7722168736207512</v>
      </c>
      <c r="K892" s="23">
        <f t="shared" ca="1" si="76"/>
        <v>0.73899432470742177</v>
      </c>
      <c r="L892" s="23">
        <f t="shared" ca="1" si="76"/>
        <v>0.70649786800362602</v>
      </c>
      <c r="M892" s="24">
        <f ca="1">C892*'Balance y flujos'!D$12</f>
        <v>7452.6350306233999</v>
      </c>
      <c r="N892" s="24">
        <f ca="1">D892*'Balance y flujos'!E$12</f>
        <v>7284.8085625801514</v>
      </c>
      <c r="O892" s="24">
        <f ca="1">E892*'Balance y flujos'!F$12</f>
        <v>7081.4341034278832</v>
      </c>
      <c r="P892" s="24">
        <f ca="1">F892*'Balance y flujos'!G$12</f>
        <v>6853.5307091037466</v>
      </c>
      <c r="Q892" s="24">
        <f ca="1">G892*'Balance y flujos'!H$12</f>
        <v>-866356.37788659532</v>
      </c>
      <c r="R892" s="24">
        <f ca="1">H892*'Balance y flujos'!I$12</f>
        <v>21280.009503463694</v>
      </c>
      <c r="S892" s="24">
        <f ca="1">I892*'Balance y flujos'!J$12</f>
        <v>20424.456765178533</v>
      </c>
      <c r="T892" s="24">
        <f ca="1">J892*'Balance y flujos'!K$12</f>
        <v>19570.896406622451</v>
      </c>
      <c r="U892" s="24">
        <f ca="1">K892*'Balance y flujos'!L$12</f>
        <v>18728.91135636306</v>
      </c>
      <c r="V892" s="24">
        <f ca="1">L892*'Balance y flujos'!M$12</f>
        <v>724403.19623268663</v>
      </c>
      <c r="W892" s="18">
        <f t="shared" ca="1" si="74"/>
        <v>-33276.499216545722</v>
      </c>
      <c r="X892" s="18">
        <f ca="1">'Metrics and Escenarios'!$N$13-W892</f>
        <v>36184.545972352498</v>
      </c>
    </row>
    <row r="893" spans="1:24" x14ac:dyDescent="0.25">
      <c r="A893">
        <v>888</v>
      </c>
      <c r="B893" s="18">
        <f t="shared" ca="1" si="73"/>
        <v>-66.726595518831829</v>
      </c>
      <c r="C893" s="23">
        <f t="shared" ca="1" si="75"/>
        <v>1.0002017887781884</v>
      </c>
      <c r="D893" s="23">
        <f t="shared" ca="1" si="76"/>
        <v>0.9935187453197688</v>
      </c>
      <c r="E893" s="23">
        <f t="shared" ref="D893:L921" ca="1" si="77">EXP(-(E$4+($B893/10000))*E$3)</f>
        <v>0.98142990950937192</v>
      </c>
      <c r="F893" s="23">
        <f t="shared" ca="1" si="77"/>
        <v>0.96523393675645075</v>
      </c>
      <c r="G893" s="23">
        <f t="shared" ca="1" si="77"/>
        <v>0.94601549397861751</v>
      </c>
      <c r="H893" s="23">
        <f t="shared" ca="1" si="77"/>
        <v>0.924658315098422</v>
      </c>
      <c r="I893" s="23">
        <f t="shared" ca="1" si="77"/>
        <v>0.90186207625653003</v>
      </c>
      <c r="J893" s="23">
        <f t="shared" ca="1" si="77"/>
        <v>0.87817380343987184</v>
      </c>
      <c r="K893" s="23">
        <f t="shared" ca="1" si="77"/>
        <v>0.85400899005975783</v>
      </c>
      <c r="L893" s="23">
        <f t="shared" ca="1" si="77"/>
        <v>0.82968329074281322</v>
      </c>
      <c r="M893" s="24">
        <f ca="1">C893*'Balance y flujos'!D$12</f>
        <v>7573.3844282784321</v>
      </c>
      <c r="N893" s="24">
        <f ca="1">D893*'Balance y flujos'!E$12</f>
        <v>7522.7813821437812</v>
      </c>
      <c r="O893" s="24">
        <f ca="1">E893*'Balance y flujos'!F$12</f>
        <v>7431.2464519830255</v>
      </c>
      <c r="P893" s="24">
        <f ca="1">F893*'Balance y flujos'!G$12</f>
        <v>7308.6128702158603</v>
      </c>
      <c r="Q893" s="24">
        <f ca="1">G893*'Balance y flujos'!H$12</f>
        <v>-938852.40039951121</v>
      </c>
      <c r="R893" s="24">
        <f ca="1">H893*'Balance y flujos'!I$12</f>
        <v>23434.339127379288</v>
      </c>
      <c r="S893" s="24">
        <f ca="1">I893*'Balance y flujos'!J$12</f>
        <v>22856.596210750922</v>
      </c>
      <c r="T893" s="24">
        <f ca="1">J893*'Balance y flujos'!K$12</f>
        <v>22256.24577917733</v>
      </c>
      <c r="U893" s="24">
        <f ca="1">K893*'Balance y flujos'!L$12</f>
        <v>21643.818007261227</v>
      </c>
      <c r="V893" s="24">
        <f ca="1">L893*'Balance y flujos'!M$12</f>
        <v>850710.60351998487</v>
      </c>
      <c r="W893" s="18">
        <f t="shared" ca="1" si="74"/>
        <v>31885.227377663366</v>
      </c>
      <c r="X893" s="18">
        <f ca="1">'Metrics and Escenarios'!$N$13-W893</f>
        <v>-28977.180621856591</v>
      </c>
    </row>
    <row r="894" spans="1:24" x14ac:dyDescent="0.25">
      <c r="A894">
        <v>889</v>
      </c>
      <c r="B894" s="18">
        <f t="shared" ca="1" si="73"/>
        <v>-25.642368042554057</v>
      </c>
      <c r="C894" s="23">
        <f t="shared" ca="1" si="75"/>
        <v>0.99610096672046056</v>
      </c>
      <c r="D894" s="23">
        <f t="shared" ca="1" si="77"/>
        <v>0.98538860309729559</v>
      </c>
      <c r="E894" s="23">
        <f t="shared" ca="1" si="77"/>
        <v>0.9694077628962251</v>
      </c>
      <c r="F894" s="23">
        <f t="shared" ca="1" si="77"/>
        <v>0.94950120797941573</v>
      </c>
      <c r="G894" s="23">
        <f t="shared" ca="1" si="77"/>
        <v>0.92678057543415715</v>
      </c>
      <c r="H894" s="23">
        <f t="shared" ca="1" si="77"/>
        <v>0.90214363115798069</v>
      </c>
      <c r="I894" s="23">
        <f t="shared" ca="1" si="77"/>
        <v>0.87629486688551061</v>
      </c>
      <c r="J894" s="23">
        <f t="shared" ca="1" si="77"/>
        <v>0.84977970547770687</v>
      </c>
      <c r="K894" s="23">
        <f t="shared" ca="1" si="77"/>
        <v>0.82300799575501904</v>
      </c>
      <c r="L894" s="23">
        <f t="shared" ca="1" si="77"/>
        <v>0.79628711900685833</v>
      </c>
      <c r="M894" s="24">
        <f ca="1">C894*'Balance y flujos'!D$12</f>
        <v>7542.3335920735944</v>
      </c>
      <c r="N894" s="24">
        <f ca="1">D894*'Balance y flujos'!E$12</f>
        <v>7461.2211118081495</v>
      </c>
      <c r="O894" s="24">
        <f ca="1">E894*'Balance y flujos'!F$12</f>
        <v>7340.2164828547875</v>
      </c>
      <c r="P894" s="24">
        <f ca="1">F894*'Balance y flujos'!G$12</f>
        <v>7189.4869053644334</v>
      </c>
      <c r="Q894" s="24">
        <f ca="1">G894*'Balance y flujos'!H$12</f>
        <v>-919763.12589830114</v>
      </c>
      <c r="R894" s="24">
        <f ca="1">H894*'Balance y flujos'!I$12</f>
        <v>22863.731876905469</v>
      </c>
      <c r="S894" s="24">
        <f ca="1">I894*'Balance y flujos'!J$12</f>
        <v>22208.626420009998</v>
      </c>
      <c r="T894" s="24">
        <f ca="1">J894*'Balance y flujos'!K$12</f>
        <v>21536.631939128125</v>
      </c>
      <c r="U894" s="24">
        <f ca="1">K894*'Balance y flujos'!L$12</f>
        <v>20858.135553580079</v>
      </c>
      <c r="V894" s="24">
        <f ca="1">L894*'Balance y flujos'!M$12</f>
        <v>816468.04647473525</v>
      </c>
      <c r="W894" s="18">
        <f t="shared" ca="1" si="74"/>
        <v>13705.304458158789</v>
      </c>
      <c r="X894" s="18">
        <f ca="1">'Metrics and Escenarios'!$N$13-W894</f>
        <v>-10797.257702352013</v>
      </c>
    </row>
    <row r="895" spans="1:24" x14ac:dyDescent="0.25">
      <c r="A895">
        <v>890</v>
      </c>
      <c r="B895" s="18">
        <f t="shared" ca="1" si="73"/>
        <v>366.25764272178725</v>
      </c>
      <c r="C895" s="23">
        <f t="shared" ca="1" si="75"/>
        <v>0.95781880723046131</v>
      </c>
      <c r="D895" s="23">
        <f t="shared" ca="1" si="77"/>
        <v>0.91110311724966575</v>
      </c>
      <c r="E895" s="23">
        <f t="shared" ca="1" si="77"/>
        <v>0.86187937794095537</v>
      </c>
      <c r="F895" s="23">
        <f t="shared" ca="1" si="77"/>
        <v>0.81173732640018448</v>
      </c>
      <c r="G895" s="23">
        <f t="shared" ca="1" si="77"/>
        <v>0.76186305996938075</v>
      </c>
      <c r="H895" s="23">
        <f t="shared" ca="1" si="77"/>
        <v>0.71310861017117133</v>
      </c>
      <c r="I895" s="23">
        <f t="shared" ca="1" si="77"/>
        <v>0.66605525515421071</v>
      </c>
      <c r="J895" s="23">
        <f t="shared" ca="1" si="77"/>
        <v>0.62107828528951126</v>
      </c>
      <c r="K895" s="23">
        <f t="shared" ca="1" si="77"/>
        <v>0.57839435222579771</v>
      </c>
      <c r="L895" s="23">
        <f t="shared" ca="1" si="77"/>
        <v>0.53810828455299031</v>
      </c>
      <c r="M895" s="24">
        <f ca="1">C895*'Balance y flujos'!D$12</f>
        <v>7252.4665734226937</v>
      </c>
      <c r="N895" s="24">
        <f ca="1">D895*'Balance y flujos'!E$12</f>
        <v>6898.7420720008113</v>
      </c>
      <c r="O895" s="24">
        <f ca="1">E895*'Balance y flujos'!F$12</f>
        <v>6526.026980941424</v>
      </c>
      <c r="P895" s="24">
        <f ca="1">F895*'Balance y flujos'!G$12</f>
        <v>6146.358561427106</v>
      </c>
      <c r="Q895" s="24">
        <f ca="1">G895*'Balance y flujos'!H$12</f>
        <v>-756094.34219703916</v>
      </c>
      <c r="R895" s="24">
        <f ca="1">H895*'Balance y flujos'!I$12</f>
        <v>18072.869440022907</v>
      </c>
      <c r="S895" s="24">
        <f ca="1">I895*'Balance y flujos'!J$12</f>
        <v>16880.359449528678</v>
      </c>
      <c r="T895" s="24">
        <f ca="1">J895*'Balance y flujos'!K$12</f>
        <v>15740.472912501111</v>
      </c>
      <c r="U895" s="24">
        <f ca="1">K895*'Balance y flujos'!L$12</f>
        <v>14658.700601180955</v>
      </c>
      <c r="V895" s="24">
        <f ca="1">L895*'Balance y flujos'!M$12</f>
        <v>551745.98382153024</v>
      </c>
      <c r="W895" s="18">
        <f t="shared" ca="1" si="74"/>
        <v>-112172.36178448342</v>
      </c>
      <c r="X895" s="18">
        <f ca="1">'Metrics and Escenarios'!$N$13-W895</f>
        <v>115080.4085402902</v>
      </c>
    </row>
    <row r="896" spans="1:24" x14ac:dyDescent="0.25">
      <c r="A896">
        <v>891</v>
      </c>
      <c r="B896" s="18">
        <f t="shared" ca="1" si="73"/>
        <v>49.105761051216156</v>
      </c>
      <c r="C896" s="23">
        <f t="shared" ca="1" si="75"/>
        <v>0.98868305663866451</v>
      </c>
      <c r="D896" s="23">
        <f t="shared" ca="1" si="77"/>
        <v>0.97076697841997972</v>
      </c>
      <c r="E896" s="23">
        <f t="shared" ca="1" si="77"/>
        <v>0.94791126219121435</v>
      </c>
      <c r="F896" s="23">
        <f t="shared" ca="1" si="77"/>
        <v>0.92153204455028415</v>
      </c>
      <c r="G896" s="23">
        <f t="shared" ca="1" si="77"/>
        <v>0.89278230257472913</v>
      </c>
      <c r="H896" s="23">
        <f t="shared" ca="1" si="77"/>
        <v>0.86257738467805667</v>
      </c>
      <c r="I896" s="23">
        <f t="shared" ca="1" si="77"/>
        <v>0.83162278114703136</v>
      </c>
      <c r="J896" s="23">
        <f t="shared" ca="1" si="77"/>
        <v>0.80045366052117894</v>
      </c>
      <c r="K896" s="23">
        <f t="shared" ca="1" si="77"/>
        <v>0.76946279291457798</v>
      </c>
      <c r="L896" s="23">
        <f t="shared" ca="1" si="77"/>
        <v>0.73893628101998421</v>
      </c>
      <c r="M896" s="24">
        <f ca="1">C896*'Balance y flujos'!D$12</f>
        <v>7486.1662413108352</v>
      </c>
      <c r="N896" s="24">
        <f ca="1">D896*'Balance y flujos'!E$12</f>
        <v>7350.5082677703622</v>
      </c>
      <c r="O896" s="24">
        <f ca="1">E896*'Balance y flujos'!F$12</f>
        <v>7177.4480639933527</v>
      </c>
      <c r="P896" s="24">
        <f ca="1">F896*'Balance y flujos'!G$12</f>
        <v>6977.7084131014735</v>
      </c>
      <c r="Q896" s="24">
        <f ca="1">G896*'Balance y flujos'!H$12</f>
        <v>-886022.28308264108</v>
      </c>
      <c r="R896" s="24">
        <f ca="1">H896*'Balance y flujos'!I$12</f>
        <v>21860.973535940004</v>
      </c>
      <c r="S896" s="24">
        <f ca="1">I896*'Balance y flujos'!J$12</f>
        <v>21076.466799932979</v>
      </c>
      <c r="T896" s="24">
        <f ca="1">J896*'Balance y flujos'!K$12</f>
        <v>20286.523389354694</v>
      </c>
      <c r="U896" s="24">
        <f ca="1">K896*'Balance y flujos'!L$12</f>
        <v>19501.09758450753</v>
      </c>
      <c r="V896" s="24">
        <f ca="1">L896*'Balance y flujos'!M$12</f>
        <v>757663.72132976342</v>
      </c>
      <c r="W896" s="18">
        <f t="shared" ca="1" si="74"/>
        <v>-16641.669456966338</v>
      </c>
      <c r="X896" s="18">
        <f ca="1">'Metrics and Escenarios'!$N$13-W896</f>
        <v>19549.716212773114</v>
      </c>
    </row>
    <row r="897" spans="1:24" x14ac:dyDescent="0.25">
      <c r="A897">
        <v>892</v>
      </c>
      <c r="B897" s="18">
        <f t="shared" ca="1" si="73"/>
        <v>-255.2934905208522</v>
      </c>
      <c r="C897" s="23">
        <f t="shared" ca="1" si="75"/>
        <v>1.0192412295999691</v>
      </c>
      <c r="D897" s="23">
        <f t="shared" ca="1" si="77"/>
        <v>1.0317032010290543</v>
      </c>
      <c r="E897" s="23">
        <f t="shared" ca="1" si="77"/>
        <v>1.0385498748960125</v>
      </c>
      <c r="F897" s="23">
        <f t="shared" ca="1" si="77"/>
        <v>1.0408544605264933</v>
      </c>
      <c r="G897" s="23">
        <f t="shared" ca="1" si="77"/>
        <v>1.0395491565534256</v>
      </c>
      <c r="H897" s="23">
        <f t="shared" ca="1" si="77"/>
        <v>1.0354220674276164</v>
      </c>
      <c r="I897" s="23">
        <f t="shared" ca="1" si="77"/>
        <v>1.0291190521349094</v>
      </c>
      <c r="J897" s="23">
        <f t="shared" ca="1" si="77"/>
        <v>1.0211636035315477</v>
      </c>
      <c r="K897" s="23">
        <f t="shared" ca="1" si="77"/>
        <v>1.0119676938219704</v>
      </c>
      <c r="L897" s="23">
        <f t="shared" ca="1" si="77"/>
        <v>1.0018573893877487</v>
      </c>
      <c r="M897" s="24">
        <f ca="1">C897*'Balance y flujos'!D$12</f>
        <v>7717.5483422611733</v>
      </c>
      <c r="N897" s="24">
        <f ca="1">D897*'Balance y flujos'!E$12</f>
        <v>7811.9086017863792</v>
      </c>
      <c r="O897" s="24">
        <f ca="1">E897*'Balance y flujos'!F$12</f>
        <v>7863.7506338955827</v>
      </c>
      <c r="P897" s="24">
        <f ca="1">F897*'Balance y flujos'!G$12</f>
        <v>7881.2006256105933</v>
      </c>
      <c r="Q897" s="24">
        <f ca="1">G897*'Balance y flujos'!H$12</f>
        <v>-1031677.8395022046</v>
      </c>
      <c r="R897" s="24">
        <f ca="1">H897*'Balance y flujos'!I$12</f>
        <v>26241.511563639811</v>
      </c>
      <c r="S897" s="24">
        <f ca="1">I897*'Balance y flujos'!J$12</f>
        <v>26081.769315630467</v>
      </c>
      <c r="T897" s="24">
        <f ca="1">J897*'Balance y flujos'!K$12</f>
        <v>25880.148157374002</v>
      </c>
      <c r="U897" s="24">
        <f ca="1">K897*'Balance y flujos'!L$12</f>
        <v>25647.089022772423</v>
      </c>
      <c r="V897" s="24">
        <f ca="1">L897*'Balance y flujos'!M$12</f>
        <v>1027248.2450549952</v>
      </c>
      <c r="W897" s="18">
        <f t="shared" ca="1" si="74"/>
        <v>130695.33181576105</v>
      </c>
      <c r="X897" s="18">
        <f ca="1">'Metrics and Escenarios'!$N$13-W897</f>
        <v>-127787.28505995427</v>
      </c>
    </row>
    <row r="898" spans="1:24" x14ac:dyDescent="0.25">
      <c r="A898">
        <v>893</v>
      </c>
      <c r="B898" s="18">
        <f t="shared" ca="1" si="73"/>
        <v>52.986132526250138</v>
      </c>
      <c r="C898" s="23">
        <f t="shared" ca="1" si="75"/>
        <v>0.9882994853103565</v>
      </c>
      <c r="D898" s="23">
        <f t="shared" ca="1" si="77"/>
        <v>0.97001388338823302</v>
      </c>
      <c r="E898" s="23">
        <f t="shared" ca="1" si="77"/>
        <v>0.94680842987881275</v>
      </c>
      <c r="F898" s="23">
        <f t="shared" ca="1" si="77"/>
        <v>0.92010279937406625</v>
      </c>
      <c r="G898" s="23">
        <f t="shared" ca="1" si="77"/>
        <v>0.89105181835780589</v>
      </c>
      <c r="H898" s="23">
        <f t="shared" ca="1" si="77"/>
        <v>0.860571448310545</v>
      </c>
      <c r="I898" s="23">
        <f t="shared" ca="1" si="77"/>
        <v>0.82936694253357568</v>
      </c>
      <c r="J898" s="23">
        <f t="shared" ca="1" si="77"/>
        <v>0.79797266734251859</v>
      </c>
      <c r="K898" s="23">
        <f t="shared" ca="1" si="77"/>
        <v>0.76678025846912701</v>
      </c>
      <c r="L898" s="23">
        <f t="shared" ca="1" si="77"/>
        <v>0.73607448975074996</v>
      </c>
      <c r="M898" s="24">
        <f ca="1">C898*'Balance y flujos'!D$12</f>
        <v>7483.2618942505378</v>
      </c>
      <c r="N898" s="24">
        <f ca="1">D898*'Balance y flujos'!E$12</f>
        <v>7344.805940249621</v>
      </c>
      <c r="O898" s="24">
        <f ca="1">E898*'Balance y flujos'!F$12</f>
        <v>7169.0975759663843</v>
      </c>
      <c r="P898" s="24">
        <f ca="1">F898*'Balance y flujos'!G$12</f>
        <v>6966.88637370582</v>
      </c>
      <c r="Q898" s="24">
        <f ca="1">G898*'Balance y flujos'!H$12</f>
        <v>-884304.90184390568</v>
      </c>
      <c r="R898" s="24">
        <f ca="1">H898*'Balance y flujos'!I$12</f>
        <v>21810.135521144013</v>
      </c>
      <c r="S898" s="24">
        <f ca="1">I898*'Balance y flujos'!J$12</f>
        <v>21019.295316995813</v>
      </c>
      <c r="T898" s="24">
        <f ca="1">J898*'Balance y flujos'!K$12</f>
        <v>20223.64563811179</v>
      </c>
      <c r="U898" s="24">
        <f ca="1">K898*'Balance y flujos'!L$12</f>
        <v>19433.112015255516</v>
      </c>
      <c r="V898" s="24">
        <f ca="1">L898*'Balance y flujos'!M$12</f>
        <v>754729.40144534246</v>
      </c>
      <c r="W898" s="18">
        <f t="shared" ca="1" si="74"/>
        <v>-18125.260122883716</v>
      </c>
      <c r="X898" s="18">
        <f ca="1">'Metrics and Escenarios'!$N$13-W898</f>
        <v>21033.306878690491</v>
      </c>
    </row>
    <row r="899" spans="1:24" x14ac:dyDescent="0.25">
      <c r="A899">
        <v>894</v>
      </c>
      <c r="B899" s="18">
        <f t="shared" ca="1" si="73"/>
        <v>-204.96063742277008</v>
      </c>
      <c r="C899" s="23">
        <f t="shared" ca="1" si="75"/>
        <v>1.0141239867667935</v>
      </c>
      <c r="D899" s="23">
        <f t="shared" ca="1" si="77"/>
        <v>1.0213695871877981</v>
      </c>
      <c r="E899" s="23">
        <f t="shared" ca="1" si="77"/>
        <v>1.022985725342566</v>
      </c>
      <c r="F899" s="23">
        <f t="shared" ca="1" si="77"/>
        <v>1.0201083337838535</v>
      </c>
      <c r="G899" s="23">
        <f t="shared" ca="1" si="77"/>
        <v>1.0137138734859705</v>
      </c>
      <c r="H899" s="23">
        <f t="shared" ca="1" si="77"/>
        <v>1.004620066095973</v>
      </c>
      <c r="I899" s="23">
        <f t="shared" ca="1" si="77"/>
        <v>0.99349142305739646</v>
      </c>
      <c r="J899" s="23">
        <f t="shared" ca="1" si="77"/>
        <v>0.98086198478173792</v>
      </c>
      <c r="K899" s="23">
        <f t="shared" ca="1" si="77"/>
        <v>0.96714879696349898</v>
      </c>
      <c r="L899" s="23">
        <f t="shared" ca="1" si="77"/>
        <v>0.95267907297809973</v>
      </c>
      <c r="M899" s="24">
        <f ca="1">C899*'Balance y flujos'!D$12</f>
        <v>7678.8013137882153</v>
      </c>
      <c r="N899" s="24">
        <f ca="1">D899*'Balance y flujos'!E$12</f>
        <v>7733.6639605237269</v>
      </c>
      <c r="O899" s="24">
        <f ca="1">E899*'Balance y flujos'!F$12</f>
        <v>7745.9011267361748</v>
      </c>
      <c r="P899" s="24">
        <f ca="1">F899*'Balance y flujos'!G$12</f>
        <v>7724.1139307230242</v>
      </c>
      <c r="Q899" s="24">
        <f ca="1">G899*'Balance y flujos'!H$12</f>
        <v>-1006038.1774910988</v>
      </c>
      <c r="R899" s="24">
        <f ca="1">H899*'Balance y flujos'!I$12</f>
        <v>25460.872344566884</v>
      </c>
      <c r="S899" s="24">
        <f ca="1">I899*'Balance y flujos'!J$12</f>
        <v>25178.830437048007</v>
      </c>
      <c r="T899" s="24">
        <f ca="1">J899*'Balance y flujos'!K$12</f>
        <v>24858.752701621397</v>
      </c>
      <c r="U899" s="24">
        <f ca="1">K899*'Balance y flujos'!L$12</f>
        <v>24511.208653617188</v>
      </c>
      <c r="V899" s="24">
        <f ca="1">L899*'Balance y flujos'!M$12</f>
        <v>976823.56409571844</v>
      </c>
      <c r="W899" s="18">
        <f t="shared" ca="1" si="74"/>
        <v>101677.53107324429</v>
      </c>
      <c r="X899" s="18">
        <f ca="1">'Metrics and Escenarios'!$N$13-W899</f>
        <v>-98769.484317437513</v>
      </c>
    </row>
    <row r="900" spans="1:24" x14ac:dyDescent="0.25">
      <c r="A900">
        <v>895</v>
      </c>
      <c r="B900" s="18">
        <f t="shared" ca="1" si="73"/>
        <v>257.2571756751878</v>
      </c>
      <c r="C900" s="23">
        <f t="shared" ca="1" si="75"/>
        <v>0.96831618397882935</v>
      </c>
      <c r="D900" s="23">
        <f t="shared" ca="1" si="77"/>
        <v>0.93118333032773337</v>
      </c>
      <c r="E900" s="23">
        <f t="shared" ca="1" si="77"/>
        <v>0.89052882192042149</v>
      </c>
      <c r="F900" s="23">
        <f t="shared" ca="1" si="77"/>
        <v>0.84791210867617661</v>
      </c>
      <c r="G900" s="23">
        <f t="shared" ca="1" si="77"/>
        <v>0.80453708452453665</v>
      </c>
      <c r="H900" s="23">
        <f t="shared" ca="1" si="77"/>
        <v>0.76130496305276674</v>
      </c>
      <c r="I900" s="23">
        <f t="shared" ca="1" si="77"/>
        <v>0.71886455460262233</v>
      </c>
      <c r="J900" s="23">
        <f t="shared" ca="1" si="77"/>
        <v>0.67766801246883601</v>
      </c>
      <c r="K900" s="23">
        <f t="shared" ca="1" si="77"/>
        <v>0.63801151173934278</v>
      </c>
      <c r="L900" s="23">
        <f t="shared" ca="1" si="77"/>
        <v>0.60007837960481836</v>
      </c>
      <c r="M900" s="24">
        <f ca="1">C900*'Balance y flujos'!D$12</f>
        <v>7331.9512039200836</v>
      </c>
      <c r="N900" s="24">
        <f ca="1">D900*'Balance y flujos'!E$12</f>
        <v>7050.7865641704566</v>
      </c>
      <c r="O900" s="24">
        <f ca="1">E900*'Balance y flujos'!F$12</f>
        <v>6742.956459919832</v>
      </c>
      <c r="P900" s="24">
        <f ca="1">F900*'Balance y flujos'!G$12</f>
        <v>6420.2688221956132</v>
      </c>
      <c r="Q900" s="24">
        <f ca="1">G900*'Balance y flujos'!H$12</f>
        <v>-798445.24516144802</v>
      </c>
      <c r="R900" s="24">
        <f ca="1">H900*'Balance y flujos'!I$12</f>
        <v>19294.347319676141</v>
      </c>
      <c r="S900" s="24">
        <f ca="1">I900*'Balance y flujos'!J$12</f>
        <v>18218.746843170054</v>
      </c>
      <c r="T900" s="24">
        <f ca="1">J900*'Balance y flujos'!K$12</f>
        <v>17174.670643913945</v>
      </c>
      <c r="U900" s="24">
        <f ca="1">K900*'Balance y flujos'!L$12</f>
        <v>16169.624918887192</v>
      </c>
      <c r="V900" s="24">
        <f ca="1">L900*'Balance y flujos'!M$12</f>
        <v>615286.63547733566</v>
      </c>
      <c r="W900" s="18">
        <f t="shared" ca="1" si="74"/>
        <v>-84755.256908259122</v>
      </c>
      <c r="X900" s="18">
        <f ca="1">'Metrics and Escenarios'!$N$13-W900</f>
        <v>87663.303664065897</v>
      </c>
    </row>
    <row r="901" spans="1:24" x14ac:dyDescent="0.25">
      <c r="A901">
        <v>896</v>
      </c>
      <c r="B901" s="18">
        <f t="shared" ca="1" si="73"/>
        <v>-1.3154635843905915</v>
      </c>
      <c r="C901" s="23">
        <f t="shared" ca="1" si="75"/>
        <v>0.99368070648121953</v>
      </c>
      <c r="D901" s="23">
        <f t="shared" ca="1" si="77"/>
        <v>0.9806059563505366</v>
      </c>
      <c r="E901" s="23">
        <f t="shared" ca="1" si="77"/>
        <v>0.96235870942219426</v>
      </c>
      <c r="F901" s="23">
        <f t="shared" ca="1" si="77"/>
        <v>0.940306645511088</v>
      </c>
      <c r="G901" s="23">
        <f t="shared" ca="1" si="77"/>
        <v>0.91557600544618978</v>
      </c>
      <c r="H901" s="23">
        <f t="shared" ca="1" si="77"/>
        <v>0.88907144781298086</v>
      </c>
      <c r="I901" s="23">
        <f t="shared" ca="1" si="77"/>
        <v>0.86149892419589535</v>
      </c>
      <c r="J901" s="23">
        <f t="shared" ca="1" si="77"/>
        <v>0.83340158622247695</v>
      </c>
      <c r="K901" s="23">
        <f t="shared" ca="1" si="77"/>
        <v>0.80518470797086938</v>
      </c>
      <c r="L901" s="23">
        <f t="shared" ca="1" si="77"/>
        <v>0.77714963993856945</v>
      </c>
      <c r="M901" s="24">
        <f ca="1">C901*'Balance y flujos'!D$12</f>
        <v>7524.0077288189004</v>
      </c>
      <c r="N901" s="24">
        <f ca="1">D901*'Balance y flujos'!E$12</f>
        <v>7425.0075968912179</v>
      </c>
      <c r="O901" s="24">
        <f ca="1">E901*'Balance y flujos'!F$12</f>
        <v>7286.8420613997523</v>
      </c>
      <c r="P901" s="24">
        <f ca="1">F901*'Balance y flujos'!G$12</f>
        <v>7119.8669976580804</v>
      </c>
      <c r="Q901" s="24">
        <f ca="1">G901*'Balance y flujos'!H$12</f>
        <v>-908643.39530656801</v>
      </c>
      <c r="R901" s="24">
        <f ca="1">H901*'Balance y flujos'!I$12</f>
        <v>22532.433306785115</v>
      </c>
      <c r="S901" s="24">
        <f ca="1">I901*'Balance y flujos'!J$12</f>
        <v>21833.641268158739</v>
      </c>
      <c r="T901" s="24">
        <f ca="1">J901*'Balance y flujos'!K$12</f>
        <v>21121.548448687805</v>
      </c>
      <c r="U901" s="24">
        <f ca="1">K901*'Balance y flujos'!L$12</f>
        <v>20406.426026419031</v>
      </c>
      <c r="V901" s="24">
        <f ca="1">L901*'Balance y flujos'!M$12</f>
        <v>796845.55130135501</v>
      </c>
      <c r="W901" s="18">
        <f t="shared" ca="1" si="74"/>
        <v>3451.9294296054868</v>
      </c>
      <c r="X901" s="18">
        <f ca="1">'Metrics and Escenarios'!$N$13-W901</f>
        <v>-543.88267379871104</v>
      </c>
    </row>
    <row r="902" spans="1:24" x14ac:dyDescent="0.25">
      <c r="A902">
        <v>897</v>
      </c>
      <c r="B902" s="18">
        <f t="shared" ca="1" si="73"/>
        <v>-37.440697533719501</v>
      </c>
      <c r="C902" s="23">
        <f t="shared" ca="1" si="75"/>
        <v>0.99727689302353517</v>
      </c>
      <c r="D902" s="23">
        <f t="shared" ca="1" si="77"/>
        <v>0.98771653647286617</v>
      </c>
      <c r="E902" s="23">
        <f t="shared" ca="1" si="77"/>
        <v>0.97284506012183958</v>
      </c>
      <c r="F902" s="23">
        <f t="shared" ca="1" si="77"/>
        <v>0.95399280956365873</v>
      </c>
      <c r="G902" s="23">
        <f t="shared" ca="1" si="77"/>
        <v>0.93226396453760663</v>
      </c>
      <c r="H902" s="23">
        <f t="shared" ca="1" si="77"/>
        <v>0.90855256148094454</v>
      </c>
      <c r="I902" s="23">
        <f t="shared" ca="1" si="77"/>
        <v>0.88356200551221398</v>
      </c>
      <c r="J902" s="23">
        <f t="shared" ca="1" si="77"/>
        <v>0.85783846236505945</v>
      </c>
      <c r="K902" s="23">
        <f t="shared" ca="1" si="77"/>
        <v>0.83179366606658744</v>
      </c>
      <c r="L902" s="23">
        <f t="shared" ca="1" si="77"/>
        <v>0.80573761722641624</v>
      </c>
      <c r="M902" s="24">
        <f ca="1">C902*'Balance y flujos'!D$12</f>
        <v>7551.237537309873</v>
      </c>
      <c r="N902" s="24">
        <f ca="1">D902*'Balance y flujos'!E$12</f>
        <v>7478.8478892988724</v>
      </c>
      <c r="O902" s="24">
        <f ca="1">E902*'Balance y flujos'!F$12</f>
        <v>7366.2432042383134</v>
      </c>
      <c r="P902" s="24">
        <f ca="1">F902*'Balance y flujos'!G$12</f>
        <v>7223.4966680721063</v>
      </c>
      <c r="Q902" s="24">
        <f ca="1">G902*'Balance y flujos'!H$12</f>
        <v>-925204.99556625646</v>
      </c>
      <c r="R902" s="24">
        <f ca="1">H902*'Balance y flujos'!I$12</f>
        <v>23026.158412393979</v>
      </c>
      <c r="S902" s="24">
        <f ca="1">I902*'Balance y flujos'!J$12</f>
        <v>22392.803199997878</v>
      </c>
      <c r="T902" s="24">
        <f ca="1">J902*'Balance y flujos'!K$12</f>
        <v>21740.871320053629</v>
      </c>
      <c r="U902" s="24">
        <f ca="1">K902*'Balance y flujos'!L$12</f>
        <v>21080.797670148757</v>
      </c>
      <c r="V902" s="24">
        <f ca="1">L902*'Balance y flujos'!M$12</f>
        <v>826158.05606469186</v>
      </c>
      <c r="W902" s="18">
        <f t="shared" ca="1" si="74"/>
        <v>18813.516399948741</v>
      </c>
      <c r="X902" s="18">
        <f ca="1">'Metrics and Escenarios'!$N$13-W902</f>
        <v>-15905.469644141966</v>
      </c>
    </row>
    <row r="903" spans="1:24" x14ac:dyDescent="0.25">
      <c r="A903">
        <v>898</v>
      </c>
      <c r="B903" s="18">
        <f t="shared" ref="B903:B966" ca="1" si="78">_xlfn.NORM.INV(RAND(),0,1.6)*100</f>
        <v>220.31285017792862</v>
      </c>
      <c r="C903" s="23">
        <f t="shared" ca="1" si="75"/>
        <v>0.97190017914510263</v>
      </c>
      <c r="D903" s="23">
        <f t="shared" ca="1" si="77"/>
        <v>0.93808920018979558</v>
      </c>
      <c r="E903" s="23">
        <f t="shared" ca="1" si="77"/>
        <v>0.90045371660268114</v>
      </c>
      <c r="F903" s="23">
        <f t="shared" ca="1" si="77"/>
        <v>0.86053536687975607</v>
      </c>
      <c r="G903" s="23">
        <f t="shared" ca="1" si="77"/>
        <v>0.81953673597490462</v>
      </c>
      <c r="H903" s="23">
        <f t="shared" ca="1" si="77"/>
        <v>0.77836892837021665</v>
      </c>
      <c r="I903" s="23">
        <f t="shared" ca="1" si="77"/>
        <v>0.73769760224754199</v>
      </c>
      <c r="J903" s="23">
        <f t="shared" ca="1" si="77"/>
        <v>0.69799572024637735</v>
      </c>
      <c r="K903" s="23">
        <f t="shared" ca="1" si="77"/>
        <v>0.65958194628448319</v>
      </c>
      <c r="L903" s="23">
        <f t="shared" ca="1" si="77"/>
        <v>0.62266247908285621</v>
      </c>
      <c r="M903" s="24">
        <f ca="1">C903*'Balance y flujos'!D$12</f>
        <v>7359.0887010609713</v>
      </c>
      <c r="N903" s="24">
        <f ca="1">D903*'Balance y flujos'!E$12</f>
        <v>7103.0768198607084</v>
      </c>
      <c r="O903" s="24">
        <f ca="1">E903*'Balance y flujos'!F$12</f>
        <v>6818.1063383566097</v>
      </c>
      <c r="P903" s="24">
        <f ca="1">F903*'Balance y flujos'!G$12</f>
        <v>6515.8503220346702</v>
      </c>
      <c r="Q903" s="24">
        <f ca="1">G903*'Balance y flujos'!H$12</f>
        <v>-813331.3214032948</v>
      </c>
      <c r="R903" s="24">
        <f ca="1">H903*'Balance y flujos'!I$12</f>
        <v>19726.812743473682</v>
      </c>
      <c r="S903" s="24">
        <f ca="1">I903*'Balance y flujos'!J$12</f>
        <v>18696.047504513441</v>
      </c>
      <c r="T903" s="24">
        <f ca="1">J903*'Balance y flujos'!K$12</f>
        <v>17689.851646412651</v>
      </c>
      <c r="U903" s="24">
        <f ca="1">K903*'Balance y flujos'!L$12</f>
        <v>16716.301318160098</v>
      </c>
      <c r="V903" s="24">
        <f ca="1">L903*'Balance y flujos'!M$12</f>
        <v>638443.10145812703</v>
      </c>
      <c r="W903" s="18">
        <f t="shared" ref="W903:W966" ca="1" si="79">SUM(M903:V903)</f>
        <v>-74263.084551294916</v>
      </c>
      <c r="X903" s="18">
        <f ca="1">'Metrics and Escenarios'!$N$13-W903</f>
        <v>77171.131307101692</v>
      </c>
    </row>
    <row r="904" spans="1:24" x14ac:dyDescent="0.25">
      <c r="A904">
        <v>899</v>
      </c>
      <c r="B904" s="18">
        <f t="shared" ca="1" si="78"/>
        <v>146.06609928682198</v>
      </c>
      <c r="C904" s="23">
        <f t="shared" ref="C904:C967" ca="1" si="80">EXP(-(C$4+($B904/10000))*C$3)</f>
        <v>0.97914307700343983</v>
      </c>
      <c r="D904" s="23">
        <f t="shared" ca="1" si="77"/>
        <v>0.95212315489903954</v>
      </c>
      <c r="E904" s="23">
        <f t="shared" ca="1" si="77"/>
        <v>0.92073548522209026</v>
      </c>
      <c r="F904" s="23">
        <f t="shared" ca="1" si="77"/>
        <v>0.88647543545405771</v>
      </c>
      <c r="G904" s="23">
        <f t="shared" ca="1" si="77"/>
        <v>0.85053247959234524</v>
      </c>
      <c r="H904" s="23">
        <f t="shared" ca="1" si="77"/>
        <v>0.81382769224409268</v>
      </c>
      <c r="I904" s="23">
        <f t="shared" ca="1" si="77"/>
        <v>0.77705156563206201</v>
      </c>
      <c r="J904" s="23">
        <f t="shared" ca="1" si="77"/>
        <v>0.74071087872970343</v>
      </c>
      <c r="K904" s="23">
        <f t="shared" ca="1" si="77"/>
        <v>0.70516251601014224</v>
      </c>
      <c r="L904" s="23">
        <f t="shared" ca="1" si="77"/>
        <v>0.67065265872973134</v>
      </c>
      <c r="M904" s="24">
        <f ca="1">C904*'Balance y flujos'!D$12</f>
        <v>7413.9308843797489</v>
      </c>
      <c r="N904" s="24">
        <f ca="1">D904*'Balance y flujos'!E$12</f>
        <v>7209.3399112234893</v>
      </c>
      <c r="O904" s="24">
        <f ca="1">E904*'Balance y flujos'!F$12</f>
        <v>6971.6769801646133</v>
      </c>
      <c r="P904" s="24">
        <f ca="1">F904*'Balance y flujos'!G$12</f>
        <v>6712.2647992063939</v>
      </c>
      <c r="Q904" s="24">
        <f ca="1">G904*'Balance y flujos'!H$12</f>
        <v>-844092.36969756265</v>
      </c>
      <c r="R904" s="24">
        <f ca="1">H904*'Balance y flujos'!I$12</f>
        <v>20625.471939081119</v>
      </c>
      <c r="S904" s="24">
        <f ca="1">I904*'Balance y flujos'!J$12</f>
        <v>19693.425788902896</v>
      </c>
      <c r="T904" s="24">
        <f ca="1">J904*'Balance y flujos'!K$12</f>
        <v>18772.415327972652</v>
      </c>
      <c r="U904" s="24">
        <f ca="1">K904*'Balance y flujos'!L$12</f>
        <v>17871.485358717346</v>
      </c>
      <c r="V904" s="24">
        <f ca="1">L904*'Balance y flujos'!M$12</f>
        <v>687649.53377505904</v>
      </c>
      <c r="W904" s="18">
        <f t="shared" ca="1" si="79"/>
        <v>-51172.824932855321</v>
      </c>
      <c r="X904" s="18">
        <f ca="1">'Metrics and Escenarios'!$N$13-W904</f>
        <v>54080.871688662097</v>
      </c>
    </row>
    <row r="905" spans="1:24" x14ac:dyDescent="0.25">
      <c r="A905">
        <v>900</v>
      </c>
      <c r="B905" s="18">
        <f t="shared" ca="1" si="78"/>
        <v>82.200361468716551</v>
      </c>
      <c r="C905" s="23">
        <f t="shared" ca="1" si="80"/>
        <v>0.98541645788923882</v>
      </c>
      <c r="D905" s="23">
        <f t="shared" ca="1" si="77"/>
        <v>0.96436276723188863</v>
      </c>
      <c r="E905" s="23">
        <f t="shared" ca="1" si="77"/>
        <v>0.93854660372454546</v>
      </c>
      <c r="F905" s="23">
        <f t="shared" ca="1" si="77"/>
        <v>0.90941334034379362</v>
      </c>
      <c r="G905" s="23">
        <f t="shared" ca="1" si="77"/>
        <v>0.87813072215756305</v>
      </c>
      <c r="H905" s="23">
        <f t="shared" ca="1" si="77"/>
        <v>0.84561832556834271</v>
      </c>
      <c r="I905" s="23">
        <f t="shared" ca="1" si="77"/>
        <v>0.81257866637672149</v>
      </c>
      <c r="J905" s="23">
        <f t="shared" ca="1" si="77"/>
        <v>0.77953918938173716</v>
      </c>
      <c r="K905" s="23">
        <f t="shared" ca="1" si="77"/>
        <v>0.74688218820348329</v>
      </c>
      <c r="L905" s="23">
        <f t="shared" ca="1" si="77"/>
        <v>0.71488171365865161</v>
      </c>
      <c r="M905" s="24">
        <f ca="1">C905*'Balance y flujos'!D$12</f>
        <v>7461.432024295932</v>
      </c>
      <c r="N905" s="24">
        <f ca="1">D905*'Balance y flujos'!E$12</f>
        <v>7302.0164995777222</v>
      </c>
      <c r="O905" s="24">
        <f ca="1">E905*'Balance y flujos'!F$12</f>
        <v>7106.5402137941928</v>
      </c>
      <c r="P905" s="24">
        <f ca="1">F905*'Balance y flujos'!G$12</f>
        <v>6885.947323731235</v>
      </c>
      <c r="Q905" s="24">
        <f ca="1">G905*'Balance y flujos'!H$12</f>
        <v>-871481.64233007666</v>
      </c>
      <c r="R905" s="24">
        <f ca="1">H905*'Balance y flujos'!I$12</f>
        <v>21431.166832243187</v>
      </c>
      <c r="S905" s="24">
        <f ca="1">I905*'Balance y flujos'!J$12</f>
        <v>20593.816899293011</v>
      </c>
      <c r="T905" s="24">
        <f ca="1">J905*'Balance y flujos'!K$12</f>
        <v>19756.471583894752</v>
      </c>
      <c r="U905" s="24">
        <f ca="1">K905*'Balance y flujos'!L$12</f>
        <v>18928.819652366979</v>
      </c>
      <c r="V905" s="24">
        <f ca="1">L905*'Balance y flujos'!M$12</f>
        <v>732999.5202476246</v>
      </c>
      <c r="W905" s="18">
        <f t="shared" ca="1" si="79"/>
        <v>-29015.911053254968</v>
      </c>
      <c r="X905" s="18">
        <f ca="1">'Metrics and Escenarios'!$N$13-W905</f>
        <v>31923.957809061743</v>
      </c>
    </row>
    <row r="906" spans="1:24" x14ac:dyDescent="0.25">
      <c r="A906">
        <v>901</v>
      </c>
      <c r="B906" s="18">
        <f t="shared" ca="1" si="78"/>
        <v>-39.156030619457141</v>
      </c>
      <c r="C906" s="23">
        <f t="shared" ca="1" si="80"/>
        <v>0.99744797390117468</v>
      </c>
      <c r="D906" s="23">
        <f t="shared" ca="1" si="77"/>
        <v>0.98805544717488469</v>
      </c>
      <c r="E906" s="23">
        <f t="shared" ca="1" si="77"/>
        <v>0.97334581495066497</v>
      </c>
      <c r="F906" s="23">
        <f t="shared" ca="1" si="77"/>
        <v>0.95464760034674934</v>
      </c>
      <c r="G906" s="23">
        <f t="shared" ca="1" si="77"/>
        <v>0.93306387913007005</v>
      </c>
      <c r="H906" s="23">
        <f t="shared" ca="1" si="77"/>
        <v>0.90948812500058307</v>
      </c>
      <c r="I906" s="23">
        <f t="shared" ca="1" si="77"/>
        <v>0.88462356490840433</v>
      </c>
      <c r="J906" s="23">
        <f t="shared" ca="1" si="77"/>
        <v>0.85901645339636845</v>
      </c>
      <c r="K906" s="23">
        <f t="shared" ca="1" si="77"/>
        <v>0.83307878066748819</v>
      </c>
      <c r="L906" s="23">
        <f t="shared" ca="1" si="77"/>
        <v>0.80712091168586486</v>
      </c>
      <c r="M906" s="24">
        <f ca="1">C906*'Balance y flujos'!D$12</f>
        <v>7552.5329371674097</v>
      </c>
      <c r="N906" s="24">
        <f ca="1">D906*'Balance y flujos'!E$12</f>
        <v>7481.414072505142</v>
      </c>
      <c r="O906" s="24">
        <f ca="1">E906*'Balance y flujos'!F$12</f>
        <v>7370.0348479501727</v>
      </c>
      <c r="P906" s="24">
        <f ca="1">F906*'Balance y flujos'!G$12</f>
        <v>7228.4546499274438</v>
      </c>
      <c r="Q906" s="24">
        <f ca="1">G906*'Balance y flujos'!H$12</f>
        <v>-925998.85332020349</v>
      </c>
      <c r="R906" s="24">
        <f ca="1">H906*'Balance y flujos'!I$12</f>
        <v>23049.869130652194</v>
      </c>
      <c r="S906" s="24">
        <f ca="1">I906*'Balance y flujos'!J$12</f>
        <v>22419.70713033406</v>
      </c>
      <c r="T906" s="24">
        <f ca="1">J906*'Balance y flujos'!K$12</f>
        <v>21770.726068414129</v>
      </c>
      <c r="U906" s="24">
        <f ca="1">K906*'Balance y flujos'!L$12</f>
        <v>21113.367334946342</v>
      </c>
      <c r="V906" s="24">
        <f ca="1">L906*'Balance y flujos'!M$12</f>
        <v>827576.40843790863</v>
      </c>
      <c r="W906" s="18">
        <f t="shared" ca="1" si="79"/>
        <v>19563.661289602052</v>
      </c>
      <c r="X906" s="18">
        <f ca="1">'Metrics and Escenarios'!$N$13-W906</f>
        <v>-16655.614533795277</v>
      </c>
    </row>
    <row r="907" spans="1:24" x14ac:dyDescent="0.25">
      <c r="A907">
        <v>902</v>
      </c>
      <c r="B907" s="18">
        <f t="shared" ca="1" si="78"/>
        <v>204.96705756328643</v>
      </c>
      <c r="C907" s="23">
        <f t="shared" ca="1" si="80"/>
        <v>0.97339278196998735</v>
      </c>
      <c r="D907" s="23">
        <f t="shared" ca="1" si="77"/>
        <v>0.94097276745281011</v>
      </c>
      <c r="E907" s="23">
        <f t="shared" ca="1" si="77"/>
        <v>0.90460872635000966</v>
      </c>
      <c r="F907" s="23">
        <f t="shared" ca="1" si="77"/>
        <v>0.86583385104190158</v>
      </c>
      <c r="G907" s="23">
        <f t="shared" ca="1" si="77"/>
        <v>0.82584914262156495</v>
      </c>
      <c r="H907" s="23">
        <f t="shared" ca="1" si="77"/>
        <v>0.78556883688672297</v>
      </c>
      <c r="I907" s="23">
        <f t="shared" ca="1" si="77"/>
        <v>0.7456647052563643</v>
      </c>
      <c r="J907" s="23">
        <f t="shared" ca="1" si="77"/>
        <v>0.70661757368419886</v>
      </c>
      <c r="K907" s="23">
        <f t="shared" ca="1" si="77"/>
        <v>0.66875477138181738</v>
      </c>
      <c r="L907" s="23">
        <f t="shared" ca="1" si="77"/>
        <v>0.63229142126880922</v>
      </c>
      <c r="M907" s="24">
        <f ca="1">C907*'Balance y flujos'!D$12</f>
        <v>7370.3904754813066</v>
      </c>
      <c r="N907" s="24">
        <f ca="1">D907*'Balance y flujos'!E$12</f>
        <v>7124.9107774206968</v>
      </c>
      <c r="O907" s="24">
        <f ca="1">E907*'Balance y flujos'!F$12</f>
        <v>6849.5674759718531</v>
      </c>
      <c r="P907" s="24">
        <f ca="1">F907*'Balance y flujos'!G$12</f>
        <v>6555.9696838447417</v>
      </c>
      <c r="Q907" s="24">
        <f ca="1">G907*'Balance y flujos'!H$12</f>
        <v>-819595.9314125774</v>
      </c>
      <c r="R907" s="24">
        <f ca="1">H907*'Balance y flujos'!I$12</f>
        <v>19909.285658178349</v>
      </c>
      <c r="S907" s="24">
        <f ca="1">I907*'Balance y flujos'!J$12</f>
        <v>18897.96402948584</v>
      </c>
      <c r="T907" s="24">
        <f ca="1">J907*'Balance y flujos'!K$12</f>
        <v>17908.362023780493</v>
      </c>
      <c r="U907" s="24">
        <f ca="1">K907*'Balance y flujos'!L$12</f>
        <v>16948.775401372321</v>
      </c>
      <c r="V907" s="24">
        <f ca="1">L907*'Balance y flujos'!M$12</f>
        <v>648316.07745953277</v>
      </c>
      <c r="W907" s="18">
        <f t="shared" ca="1" si="79"/>
        <v>-69714.628427508986</v>
      </c>
      <c r="X907" s="18">
        <f ca="1">'Metrics and Escenarios'!$N$13-W907</f>
        <v>72622.675183315761</v>
      </c>
    </row>
    <row r="908" spans="1:24" x14ac:dyDescent="0.25">
      <c r="A908">
        <v>903</v>
      </c>
      <c r="B908" s="18">
        <f t="shared" ca="1" si="78"/>
        <v>-189.75917641801132</v>
      </c>
      <c r="C908" s="23">
        <f t="shared" ca="1" si="80"/>
        <v>1.0125835412906468</v>
      </c>
      <c r="D908" s="23">
        <f t="shared" ca="1" si="77"/>
        <v>1.0182690408692698</v>
      </c>
      <c r="E908" s="23">
        <f t="shared" ca="1" si="77"/>
        <v>1.0183310837289579</v>
      </c>
      <c r="F908" s="23">
        <f t="shared" ca="1" si="77"/>
        <v>1.0139242992868223</v>
      </c>
      <c r="G908" s="23">
        <f t="shared" ca="1" si="77"/>
        <v>1.0060381151653295</v>
      </c>
      <c r="H908" s="23">
        <f t="shared" ca="1" si="77"/>
        <v>0.99549871105126886</v>
      </c>
      <c r="I908" s="23">
        <f t="shared" ca="1" si="77"/>
        <v>0.98297570648403454</v>
      </c>
      <c r="J908" s="23">
        <f t="shared" ca="1" si="77"/>
        <v>0.96900579529371045</v>
      </c>
      <c r="K908" s="23">
        <f t="shared" ca="1" si="77"/>
        <v>0.95400703300569367</v>
      </c>
      <c r="L908" s="23">
        <f t="shared" ca="1" si="77"/>
        <v>0.93830647819225144</v>
      </c>
      <c r="M908" s="24">
        <f ca="1">C908*'Balance y flujos'!D$12</f>
        <v>7667.1372816773428</v>
      </c>
      <c r="N908" s="24">
        <f ca="1">D908*'Balance y flujos'!E$12</f>
        <v>7710.187068689148</v>
      </c>
      <c r="O908" s="24">
        <f ca="1">E908*'Balance y flujos'!F$12</f>
        <v>7710.6568483203373</v>
      </c>
      <c r="P908" s="24">
        <f ca="1">F908*'Balance y flujos'!G$12</f>
        <v>7677.2893088425099</v>
      </c>
      <c r="Q908" s="24">
        <f ca="1">G908*'Balance y flujos'!H$12</f>
        <v>-998420.53891108697</v>
      </c>
      <c r="R908" s="24">
        <f ca="1">H908*'Balance y flujos'!I$12</f>
        <v>25229.702707168366</v>
      </c>
      <c r="S908" s="24">
        <f ca="1">I908*'Balance y flujos'!J$12</f>
        <v>24912.322404487528</v>
      </c>
      <c r="T908" s="24">
        <f ca="1">J908*'Balance y flujos'!K$12</f>
        <v>24558.272015205537</v>
      </c>
      <c r="U908" s="24">
        <f ca="1">K908*'Balance y flujos'!L$12</f>
        <v>24178.146647586993</v>
      </c>
      <c r="V908" s="24">
        <f ca="1">L908*'Balance y flujos'!M$12</f>
        <v>962086.71339516924</v>
      </c>
      <c r="W908" s="18">
        <f t="shared" ca="1" si="79"/>
        <v>93309.888766060118</v>
      </c>
      <c r="X908" s="18">
        <f ca="1">'Metrics and Escenarios'!$N$13-W908</f>
        <v>-90401.842010253342</v>
      </c>
    </row>
    <row r="909" spans="1:24" x14ac:dyDescent="0.25">
      <c r="A909">
        <v>904</v>
      </c>
      <c r="B909" s="18">
        <f t="shared" ca="1" si="78"/>
        <v>-29.003145426297927</v>
      </c>
      <c r="C909" s="23">
        <f t="shared" ca="1" si="80"/>
        <v>0.99643579034077956</v>
      </c>
      <c r="D909" s="23">
        <f t="shared" ca="1" si="77"/>
        <v>0.98605116008930382</v>
      </c>
      <c r="E909" s="23">
        <f t="shared" ca="1" si="77"/>
        <v>0.97038564488548884</v>
      </c>
      <c r="F909" s="23">
        <f t="shared" ca="1" si="77"/>
        <v>0.95077849119421398</v>
      </c>
      <c r="G909" s="23">
        <f t="shared" ca="1" si="77"/>
        <v>0.92833923624419645</v>
      </c>
      <c r="H909" s="23">
        <f t="shared" ca="1" si="77"/>
        <v>0.90396460885864438</v>
      </c>
      <c r="I909" s="23">
        <f t="shared" ca="1" si="77"/>
        <v>0.87835881607850919</v>
      </c>
      <c r="J909" s="23">
        <f t="shared" ca="1" si="77"/>
        <v>0.85206751596051011</v>
      </c>
      <c r="K909" s="23">
        <f t="shared" ca="1" si="77"/>
        <v>0.8255011163175997</v>
      </c>
      <c r="L909" s="23">
        <f t="shared" ca="1" si="77"/>
        <v>0.79896776475106046</v>
      </c>
      <c r="M909" s="24">
        <f ca="1">C909*'Balance y flujos'!D$12</f>
        <v>7544.8688284836808</v>
      </c>
      <c r="N909" s="24">
        <f ca="1">D909*'Balance y flujos'!E$12</f>
        <v>7466.2378982830587</v>
      </c>
      <c r="O909" s="24">
        <f ca="1">E909*'Balance y flujos'!F$12</f>
        <v>7347.6208649637529</v>
      </c>
      <c r="P909" s="24">
        <f ca="1">F909*'Balance y flujos'!G$12</f>
        <v>7199.158310592843</v>
      </c>
      <c r="Q909" s="24">
        <f ca="1">G909*'Balance y flujos'!H$12</f>
        <v>-921309.984752335</v>
      </c>
      <c r="R909" s="24">
        <f ca="1">H909*'Balance y flujos'!I$12</f>
        <v>22909.882339496839</v>
      </c>
      <c r="S909" s="24">
        <f ca="1">I909*'Balance y flujos'!J$12</f>
        <v>22260.934699231238</v>
      </c>
      <c r="T909" s="24">
        <f ca="1">J909*'Balance y flujos'!K$12</f>
        <v>21594.613710164787</v>
      </c>
      <c r="U909" s="24">
        <f ca="1">K909*'Balance y flujos'!L$12</f>
        <v>20921.320658602079</v>
      </c>
      <c r="V909" s="24">
        <f ca="1">L909*'Balance y flujos'!M$12</f>
        <v>819216.62992135587</v>
      </c>
      <c r="W909" s="18">
        <f t="shared" ca="1" si="79"/>
        <v>15151.282478839159</v>
      </c>
      <c r="X909" s="18">
        <f ca="1">'Metrics and Escenarios'!$N$13-W909</f>
        <v>-12243.235723032383</v>
      </c>
    </row>
    <row r="910" spans="1:24" x14ac:dyDescent="0.25">
      <c r="A910">
        <v>905</v>
      </c>
      <c r="B910" s="18">
        <f t="shared" ca="1" si="78"/>
        <v>176.13221194189853</v>
      </c>
      <c r="C910" s="23">
        <f t="shared" ca="1" si="80"/>
        <v>0.97620359555094072</v>
      </c>
      <c r="D910" s="23">
        <f t="shared" ca="1" si="77"/>
        <v>0.94641500587685068</v>
      </c>
      <c r="E910" s="23">
        <f t="shared" ca="1" si="77"/>
        <v>0.9124679461410834</v>
      </c>
      <c r="F910" s="23">
        <f t="shared" ca="1" si="77"/>
        <v>0.87587813896112887</v>
      </c>
      <c r="G910" s="23">
        <f t="shared" ca="1" si="77"/>
        <v>0.83784200422913158</v>
      </c>
      <c r="H910" s="23">
        <f t="shared" ca="1" si="77"/>
        <v>0.79927814030738376</v>
      </c>
      <c r="I910" s="23">
        <f t="shared" ca="1" si="77"/>
        <v>0.76086841657867554</v>
      </c>
      <c r="J910" s="23">
        <f t="shared" ca="1" si="77"/>
        <v>0.72310719972511484</v>
      </c>
      <c r="K910" s="23">
        <f t="shared" ca="1" si="77"/>
        <v>0.68633702283850251</v>
      </c>
      <c r="L910" s="23">
        <f t="shared" ca="1" si="77"/>
        <v>0.65078885042561152</v>
      </c>
      <c r="M910" s="24">
        <f ca="1">C910*'Balance y flujos'!D$12</f>
        <v>7391.6735525999638</v>
      </c>
      <c r="N910" s="24">
        <f ca="1">D910*'Balance y flujos'!E$12</f>
        <v>7166.1186258749131</v>
      </c>
      <c r="O910" s="24">
        <f ca="1">E910*'Balance y flujos'!F$12</f>
        <v>6909.0763605308821</v>
      </c>
      <c r="P910" s="24">
        <f ca="1">F910*'Balance y flujos'!G$12</f>
        <v>6632.023590740414</v>
      </c>
      <c r="Q910" s="24">
        <f ca="1">G910*'Balance y flujos'!H$12</f>
        <v>-831497.98479287594</v>
      </c>
      <c r="R910" s="24">
        <f ca="1">H910*'Balance y flujos'!I$12</f>
        <v>20256.731260855602</v>
      </c>
      <c r="S910" s="24">
        <f ca="1">I910*'Balance y flujos'!J$12</f>
        <v>19283.283580831565</v>
      </c>
      <c r="T910" s="24">
        <f ca="1">J910*'Balance y flujos'!K$12</f>
        <v>18326.271517932782</v>
      </c>
      <c r="U910" s="24">
        <f ca="1">K910*'Balance y flujos'!L$12</f>
        <v>17394.37615630087</v>
      </c>
      <c r="V910" s="24">
        <f ca="1">L910*'Balance y flujos'!M$12</f>
        <v>667282.30143574788</v>
      </c>
      <c r="W910" s="18">
        <f t="shared" ca="1" si="79"/>
        <v>-60856.12871146109</v>
      </c>
      <c r="X910" s="18">
        <f ca="1">'Metrics and Escenarios'!$N$13-W910</f>
        <v>63764.175467267865</v>
      </c>
    </row>
    <row r="911" spans="1:24" x14ac:dyDescent="0.25">
      <c r="A911">
        <v>906</v>
      </c>
      <c r="B911" s="18">
        <f t="shared" ca="1" si="78"/>
        <v>29.222392820532544</v>
      </c>
      <c r="C911" s="23">
        <f t="shared" ca="1" si="80"/>
        <v>0.99065084723347063</v>
      </c>
      <c r="D911" s="23">
        <f t="shared" ca="1" si="77"/>
        <v>0.97463508788658959</v>
      </c>
      <c r="E911" s="23">
        <f t="shared" ca="1" si="77"/>
        <v>0.95358246035654637</v>
      </c>
      <c r="F911" s="23">
        <f t="shared" ca="1" si="77"/>
        <v>0.92889053245764996</v>
      </c>
      <c r="G911" s="23">
        <f t="shared" ca="1" si="77"/>
        <v>0.90170232878313361</v>
      </c>
      <c r="H911" s="23">
        <f t="shared" ca="1" si="77"/>
        <v>0.87292957910500824</v>
      </c>
      <c r="I911" s="23">
        <f t="shared" ca="1" si="77"/>
        <v>0.84327853082190007</v>
      </c>
      <c r="J911" s="23">
        <f t="shared" ca="1" si="77"/>
        <v>0.81328803807529393</v>
      </c>
      <c r="K911" s="23">
        <f t="shared" ca="1" si="77"/>
        <v>0.78335629533163387</v>
      </c>
      <c r="L911" s="23">
        <f t="shared" ca="1" si="77"/>
        <v>0.75377586475120684</v>
      </c>
      <c r="M911" s="24">
        <f ca="1">C911*'Balance y flujos'!D$12</f>
        <v>7501.0660693415593</v>
      </c>
      <c r="N911" s="24">
        <f ca="1">D911*'Balance y flujos'!E$12</f>
        <v>7379.7970376265775</v>
      </c>
      <c r="O911" s="24">
        <f ca="1">E911*'Balance y flujos'!F$12</f>
        <v>7220.3895627557904</v>
      </c>
      <c r="P911" s="24">
        <f ca="1">F911*'Balance y flujos'!G$12</f>
        <v>7033.42582768578</v>
      </c>
      <c r="Q911" s="24">
        <f ca="1">G911*'Balance y flujos'!H$12</f>
        <v>-894874.76813250675</v>
      </c>
      <c r="R911" s="24">
        <f ca="1">H911*'Balance y flujos'!I$12</f>
        <v>22123.337298805131</v>
      </c>
      <c r="S911" s="24">
        <f ca="1">I911*'Balance y flujos'!J$12</f>
        <v>21371.867583340892</v>
      </c>
      <c r="T911" s="24">
        <f ca="1">J911*'Balance y flujos'!K$12</f>
        <v>20611.795061258646</v>
      </c>
      <c r="U911" s="24">
        <f ca="1">K911*'Balance y flujos'!L$12</f>
        <v>19853.21148646676</v>
      </c>
      <c r="V911" s="24">
        <f ca="1">L911*'Balance y flujos'!M$12</f>
        <v>772879.39624189935</v>
      </c>
      <c r="W911" s="18">
        <f t="shared" ca="1" si="79"/>
        <v>-8900.4819633263396</v>
      </c>
      <c r="X911" s="18">
        <f ca="1">'Metrics and Escenarios'!$N$13-W911</f>
        <v>11808.528719133115</v>
      </c>
    </row>
    <row r="912" spans="1:24" x14ac:dyDescent="0.25">
      <c r="A912">
        <v>907</v>
      </c>
      <c r="B912" s="18">
        <f t="shared" ca="1" si="78"/>
        <v>-72.095406310020408</v>
      </c>
      <c r="C912" s="23">
        <f t="shared" ca="1" si="80"/>
        <v>1.0007389223694134</v>
      </c>
      <c r="D912" s="23">
        <f t="shared" ca="1" si="77"/>
        <v>0.99458612110330158</v>
      </c>
      <c r="E912" s="23">
        <f t="shared" ca="1" si="77"/>
        <v>0.98301191663860499</v>
      </c>
      <c r="F912" s="23">
        <f t="shared" ca="1" si="77"/>
        <v>0.96730902746309588</v>
      </c>
      <c r="G912" s="23">
        <f t="shared" ca="1" si="77"/>
        <v>0.94855839463607361</v>
      </c>
      <c r="H912" s="23">
        <f t="shared" ca="1" si="77"/>
        <v>0.92764170702279714</v>
      </c>
      <c r="I912" s="23">
        <f t="shared" ca="1" si="77"/>
        <v>0.90525780190580918</v>
      </c>
      <c r="J912" s="23">
        <f t="shared" ca="1" si="77"/>
        <v>0.88195371427345326</v>
      </c>
      <c r="K912" s="23">
        <f t="shared" ca="1" si="77"/>
        <v>0.85814548705648908</v>
      </c>
      <c r="L912" s="23">
        <f t="shared" ca="1" si="77"/>
        <v>0.83414968222449903</v>
      </c>
      <c r="M912" s="24">
        <f ca="1">C912*'Balance y flujos'!D$12</f>
        <v>7577.4515267592878</v>
      </c>
      <c r="N912" s="24">
        <f ca="1">D912*'Balance y flujos'!E$12</f>
        <v>7530.8633984217195</v>
      </c>
      <c r="O912" s="24">
        <f ca="1">E912*'Balance y flujos'!F$12</f>
        <v>7443.2251829674951</v>
      </c>
      <c r="P912" s="24">
        <f ca="1">F912*'Balance y flujos'!G$12</f>
        <v>7324.3251592972156</v>
      </c>
      <c r="Q912" s="24">
        <f ca="1">G912*'Balance y flujos'!H$12</f>
        <v>-941376.04657806316</v>
      </c>
      <c r="R912" s="24">
        <f ca="1">H912*'Balance y flujos'!I$12</f>
        <v>23509.949563108996</v>
      </c>
      <c r="S912" s="24">
        <f ca="1">I912*'Balance y flujos'!J$12</f>
        <v>22942.656742678628</v>
      </c>
      <c r="T912" s="24">
        <f ca="1">J912*'Balance y flujos'!K$12</f>
        <v>22352.043016815293</v>
      </c>
      <c r="U912" s="24">
        <f ca="1">K912*'Balance y flujos'!L$12</f>
        <v>21748.65248702305</v>
      </c>
      <c r="V912" s="24">
        <f ca="1">L912*'Balance y flujos'!M$12</f>
        <v>855290.19025547244</v>
      </c>
      <c r="W912" s="18">
        <f t="shared" ca="1" si="79"/>
        <v>34343.310754480888</v>
      </c>
      <c r="X912" s="18">
        <f ca="1">'Metrics and Escenarios'!$N$13-W912</f>
        <v>-31435.263998674112</v>
      </c>
    </row>
    <row r="913" spans="1:24" x14ac:dyDescent="0.25">
      <c r="A913">
        <v>908</v>
      </c>
      <c r="B913" s="18">
        <f t="shared" ca="1" si="78"/>
        <v>90.85846727849669</v>
      </c>
      <c r="C913" s="23">
        <f t="shared" ca="1" si="80"/>
        <v>0.98456364313462197</v>
      </c>
      <c r="D913" s="23">
        <f t="shared" ca="1" si="77"/>
        <v>0.9626943012487591</v>
      </c>
      <c r="E913" s="23">
        <f t="shared" ca="1" si="77"/>
        <v>0.93611195626791144</v>
      </c>
      <c r="F913" s="23">
        <f t="shared" ca="1" si="77"/>
        <v>0.90626926905647154</v>
      </c>
      <c r="G913" s="23">
        <f t="shared" ca="1" si="77"/>
        <v>0.87433746433485526</v>
      </c>
      <c r="H913" s="23">
        <f t="shared" ca="1" si="77"/>
        <v>0.84123684425794176</v>
      </c>
      <c r="I913" s="23">
        <f t="shared" ca="1" si="77"/>
        <v>0.80766878554888399</v>
      </c>
      <c r="J913" s="23">
        <f t="shared" ca="1" si="77"/>
        <v>0.7741583797144288</v>
      </c>
      <c r="K913" s="23">
        <f t="shared" ca="1" si="77"/>
        <v>0.741084878201695</v>
      </c>
      <c r="L913" s="23">
        <f t="shared" ca="1" si="77"/>
        <v>0.70871890974288165</v>
      </c>
      <c r="M913" s="24">
        <f ca="1">C913*'Balance y flujos'!D$12</f>
        <v>7454.9746333421417</v>
      </c>
      <c r="N913" s="24">
        <f ca="1">D913*'Balance y flujos'!E$12</f>
        <v>7289.383114557304</v>
      </c>
      <c r="O913" s="24">
        <f ca="1">E913*'Balance y flujos'!F$12</f>
        <v>7088.1054125937835</v>
      </c>
      <c r="P913" s="24">
        <f ca="1">F913*'Balance y flujos'!G$12</f>
        <v>6862.1408670782339</v>
      </c>
      <c r="Q913" s="24">
        <f ca="1">G913*'Balance y flujos'!H$12</f>
        <v>-867717.10651131766</v>
      </c>
      <c r="R913" s="24">
        <f ca="1">H913*'Balance y flujos'!I$12</f>
        <v>21320.123523345585</v>
      </c>
      <c r="S913" s="24">
        <f ca="1">I913*'Balance y flujos'!J$12</f>
        <v>20469.381948007987</v>
      </c>
      <c r="T913" s="24">
        <f ca="1">J913*'Balance y flujos'!K$12</f>
        <v>19620.101514578757</v>
      </c>
      <c r="U913" s="24">
        <f ca="1">K913*'Balance y flujos'!L$12</f>
        <v>18781.893889206567</v>
      </c>
      <c r="V913" s="24">
        <f ca="1">L913*'Balance y flujos'!M$12</f>
        <v>726680.52757047163</v>
      </c>
      <c r="W913" s="18">
        <f t="shared" ca="1" si="79"/>
        <v>-32150.47403813561</v>
      </c>
      <c r="X913" s="18">
        <f ca="1">'Metrics and Escenarios'!$N$13-W913</f>
        <v>35058.520793942385</v>
      </c>
    </row>
    <row r="914" spans="1:24" x14ac:dyDescent="0.25">
      <c r="A914">
        <v>909</v>
      </c>
      <c r="B914" s="18">
        <f t="shared" ca="1" si="78"/>
        <v>-5.5883967267918235</v>
      </c>
      <c r="C914" s="23">
        <f t="shared" ca="1" si="80"/>
        <v>0.99410539032941125</v>
      </c>
      <c r="D914" s="23">
        <f t="shared" ca="1" si="77"/>
        <v>0.98144432726790665</v>
      </c>
      <c r="E914" s="23">
        <f t="shared" ca="1" si="77"/>
        <v>0.96359312876917091</v>
      </c>
      <c r="F914" s="23">
        <f t="shared" ca="1" si="77"/>
        <v>0.94191516671207021</v>
      </c>
      <c r="G914" s="23">
        <f t="shared" ca="1" si="77"/>
        <v>0.91753419403260217</v>
      </c>
      <c r="H914" s="23">
        <f t="shared" ca="1" si="77"/>
        <v>0.89135373789795935</v>
      </c>
      <c r="I914" s="23">
        <f t="shared" ca="1" si="77"/>
        <v>0.86407957081133369</v>
      </c>
      <c r="J914" s="23">
        <f t="shared" ca="1" si="77"/>
        <v>0.83625531636984596</v>
      </c>
      <c r="K914" s="23">
        <f t="shared" ca="1" si="77"/>
        <v>0.80828711990887525</v>
      </c>
      <c r="L914" s="23">
        <f t="shared" ca="1" si="77"/>
        <v>0.78047745308996685</v>
      </c>
      <c r="M914" s="24">
        <f ca="1">C914*'Balance y flujos'!D$12</f>
        <v>7527.2233739806288</v>
      </c>
      <c r="N914" s="24">
        <f ca="1">D914*'Balance y flujos'!E$12</f>
        <v>7431.3556211818841</v>
      </c>
      <c r="O914" s="24">
        <f ca="1">E914*'Balance y flujos'!F$12</f>
        <v>7296.1889075714425</v>
      </c>
      <c r="P914" s="24">
        <f ca="1">F914*'Balance y flujos'!G$12</f>
        <v>7132.0464893893986</v>
      </c>
      <c r="Q914" s="24">
        <f ca="1">G914*'Balance y flujos'!H$12</f>
        <v>-910586.75676997949</v>
      </c>
      <c r="R914" s="24">
        <f ca="1">H914*'Balance y flujos'!I$12</f>
        <v>22590.275170060577</v>
      </c>
      <c r="S914" s="24">
        <f ca="1">I914*'Balance y flujos'!J$12</f>
        <v>21899.044614418235</v>
      </c>
      <c r="T914" s="24">
        <f ca="1">J914*'Balance y flujos'!K$12</f>
        <v>21193.872764556148</v>
      </c>
      <c r="U914" s="24">
        <f ca="1">K914*'Balance y flujos'!L$12</f>
        <v>20485.052879474824</v>
      </c>
      <c r="V914" s="24">
        <f ca="1">L914*'Balance y flujos'!M$12</f>
        <v>800257.70382511185</v>
      </c>
      <c r="W914" s="18">
        <f t="shared" ca="1" si="79"/>
        <v>5226.0068757656263</v>
      </c>
      <c r="X914" s="18">
        <f ca="1">'Metrics and Escenarios'!$N$13-W914</f>
        <v>-2317.9601199588506</v>
      </c>
    </row>
    <row r="915" spans="1:24" x14ac:dyDescent="0.25">
      <c r="A915">
        <v>910</v>
      </c>
      <c r="B915" s="18">
        <f t="shared" ca="1" si="78"/>
        <v>317.38602516724615</v>
      </c>
      <c r="C915" s="23">
        <f t="shared" ca="1" si="80"/>
        <v>0.96251127977026252</v>
      </c>
      <c r="D915" s="23">
        <f t="shared" ca="1" si="77"/>
        <v>0.92005219822821838</v>
      </c>
      <c r="E915" s="23">
        <f t="shared" ca="1" si="77"/>
        <v>0.87460889855505641</v>
      </c>
      <c r="F915" s="23">
        <f t="shared" ca="1" si="77"/>
        <v>0.8277618110562549</v>
      </c>
      <c r="G915" s="23">
        <f t="shared" ca="1" si="77"/>
        <v>0.78070912164387052</v>
      </c>
      <c r="H915" s="23">
        <f t="shared" ca="1" si="77"/>
        <v>0.73432867006917335</v>
      </c>
      <c r="I915" s="23">
        <f t="shared" ca="1" si="77"/>
        <v>0.68923532959409006</v>
      </c>
      <c r="J915" s="23">
        <f t="shared" ca="1" si="77"/>
        <v>0.64584170257416407</v>
      </c>
      <c r="K915" s="23">
        <f t="shared" ca="1" si="77"/>
        <v>0.60440249721622219</v>
      </c>
      <c r="L915" s="23">
        <f t="shared" ca="1" si="77"/>
        <v>0.56505972293342466</v>
      </c>
      <c r="M915" s="24">
        <f ca="1">C915*'Balance y flujos'!D$12</f>
        <v>7287.9973021834039</v>
      </c>
      <c r="N915" s="24">
        <f ca="1">D915*'Balance y flujos'!E$12</f>
        <v>6966.5032290900863</v>
      </c>
      <c r="O915" s="24">
        <f ca="1">E915*'Balance y flujos'!F$12</f>
        <v>6622.4130845056334</v>
      </c>
      <c r="P915" s="24">
        <f ca="1">F915*'Balance y flujos'!G$12</f>
        <v>6267.6936599312976</v>
      </c>
      <c r="Q915" s="24">
        <f ca="1">G915*'Balance y flujos'!H$12</f>
        <v>-774797.70419670199</v>
      </c>
      <c r="R915" s="24">
        <f ca="1">H915*'Balance y flujos'!I$12</f>
        <v>18610.666020482091</v>
      </c>
      <c r="S915" s="24">
        <f ca="1">I915*'Balance y flujos'!J$12</f>
        <v>17467.830212027806</v>
      </c>
      <c r="T915" s="24">
        <f ca="1">J915*'Balance y flujos'!K$12</f>
        <v>16368.071571514511</v>
      </c>
      <c r="U915" s="24">
        <f ca="1">K915*'Balance y flujos'!L$12</f>
        <v>15317.845368310189</v>
      </c>
      <c r="V915" s="24">
        <f ca="1">L915*'Balance y flujos'!M$12</f>
        <v>579380.47359150462</v>
      </c>
      <c r="W915" s="18">
        <f t="shared" ca="1" si="79"/>
        <v>-100508.21015715238</v>
      </c>
      <c r="X915" s="18">
        <f ca="1">'Metrics and Escenarios'!$N$13-W915</f>
        <v>103416.25691295916</v>
      </c>
    </row>
    <row r="916" spans="1:24" x14ac:dyDescent="0.25">
      <c r="A916">
        <v>911</v>
      </c>
      <c r="B916" s="18">
        <f t="shared" ca="1" si="78"/>
        <v>-104.95244728473867</v>
      </c>
      <c r="C916" s="23">
        <f t="shared" ca="1" si="80"/>
        <v>1.0040324621827255</v>
      </c>
      <c r="D916" s="23">
        <f t="shared" ca="1" si="77"/>
        <v>1.001143474415356</v>
      </c>
      <c r="E916" s="23">
        <f t="shared" ca="1" si="77"/>
        <v>0.99274948881297431</v>
      </c>
      <c r="F916" s="23">
        <f t="shared" ca="1" si="77"/>
        <v>0.98010610300383227</v>
      </c>
      <c r="G916" s="23">
        <f t="shared" ca="1" si="77"/>
        <v>0.96427051572205258</v>
      </c>
      <c r="H916" s="23">
        <f t="shared" ca="1" si="77"/>
        <v>0.94611089869751575</v>
      </c>
      <c r="I916" s="23">
        <f t="shared" ca="1" si="77"/>
        <v>0.92631995229126951</v>
      </c>
      <c r="J916" s="23">
        <f t="shared" ca="1" si="77"/>
        <v>0.90544379911407091</v>
      </c>
      <c r="K916" s="23">
        <f t="shared" ca="1" si="77"/>
        <v>0.88390093097491251</v>
      </c>
      <c r="L916" s="23">
        <f t="shared" ca="1" si="77"/>
        <v>0.86201261257920203</v>
      </c>
      <c r="M916" s="24">
        <f ca="1">C916*'Balance y flujos'!D$12</f>
        <v>7602.3897376442355</v>
      </c>
      <c r="N916" s="24">
        <f ca="1">D916*'Balance y flujos'!E$12</f>
        <v>7580.5147368030457</v>
      </c>
      <c r="O916" s="24">
        <f ca="1">E916*'Balance y flujos'!F$12</f>
        <v>7516.9566822529459</v>
      </c>
      <c r="P916" s="24">
        <f ca="1">F916*'Balance y flujos'!G$12</f>
        <v>7421.2227790726274</v>
      </c>
      <c r="Q916" s="24">
        <f ca="1">G916*'Balance y flujos'!H$12</f>
        <v>-956969.1977376705</v>
      </c>
      <c r="R916" s="24">
        <f ca="1">H916*'Balance y flujos'!I$12</f>
        <v>23978.028737920566</v>
      </c>
      <c r="S916" s="24">
        <f ca="1">I916*'Balance y flujos'!J$12</f>
        <v>23476.451298813889</v>
      </c>
      <c r="T916" s="24">
        <f ca="1">J916*'Balance y flujos'!K$12</f>
        <v>22947.370615450851</v>
      </c>
      <c r="U916" s="24">
        <f ca="1">K916*'Balance y flujos'!L$12</f>
        <v>22401.392853172558</v>
      </c>
      <c r="V916" s="24">
        <f ca="1">L916*'Balance y flujos'!M$12</f>
        <v>883859.27265396598</v>
      </c>
      <c r="W916" s="18">
        <f t="shared" ca="1" si="79"/>
        <v>49814.402357426356</v>
      </c>
      <c r="X916" s="18">
        <f ca="1">'Metrics and Escenarios'!$N$13-W916</f>
        <v>-46906.35560161958</v>
      </c>
    </row>
    <row r="917" spans="1:24" x14ac:dyDescent="0.25">
      <c r="A917">
        <v>912</v>
      </c>
      <c r="B917" s="18">
        <f t="shared" ca="1" si="78"/>
        <v>-26.091007558146572</v>
      </c>
      <c r="C917" s="23">
        <f t="shared" ca="1" si="80"/>
        <v>0.99614565674845768</v>
      </c>
      <c r="D917" s="23">
        <f t="shared" ca="1" si="77"/>
        <v>0.98547702391725644</v>
      </c>
      <c r="E917" s="23">
        <f t="shared" ca="1" si="77"/>
        <v>0.96953824606576122</v>
      </c>
      <c r="F917" s="23">
        <f t="shared" ca="1" si="77"/>
        <v>0.94967161677418321</v>
      </c>
      <c r="G917" s="23">
        <f t="shared" ca="1" si="77"/>
        <v>0.92698849394761229</v>
      </c>
      <c r="H917" s="23">
        <f t="shared" ca="1" si="77"/>
        <v>0.90238650621452499</v>
      </c>
      <c r="I917" s="23">
        <f t="shared" ca="1" si="77"/>
        <v>0.87657010845595107</v>
      </c>
      <c r="J917" s="23">
        <f t="shared" ca="1" si="77"/>
        <v>0.85008475602186417</v>
      </c>
      <c r="K917" s="23">
        <f t="shared" ca="1" si="77"/>
        <v>0.82334037337117283</v>
      </c>
      <c r="L917" s="23">
        <f t="shared" ca="1" si="77"/>
        <v>0.79664444502349419</v>
      </c>
      <c r="M917" s="24">
        <f ca="1">C917*'Balance y flujos'!D$12</f>
        <v>7542.6719785531332</v>
      </c>
      <c r="N917" s="24">
        <f ca="1">D917*'Balance y flujos'!E$12</f>
        <v>7461.8906215696197</v>
      </c>
      <c r="O917" s="24">
        <f ca="1">E917*'Balance y flujos'!F$12</f>
        <v>7341.2044826918254</v>
      </c>
      <c r="P917" s="24">
        <f ca="1">F917*'Balance y flujos'!G$12</f>
        <v>7190.7772163068985</v>
      </c>
      <c r="Q917" s="24">
        <f ca="1">G917*'Balance y flujos'!H$12</f>
        <v>-919969.47008260607</v>
      </c>
      <c r="R917" s="24">
        <f ca="1">H917*'Balance y flujos'!I$12</f>
        <v>22869.887249487649</v>
      </c>
      <c r="S917" s="24">
        <f ca="1">I917*'Balance y flujos'!J$12</f>
        <v>22215.602082477239</v>
      </c>
      <c r="T917" s="24">
        <f ca="1">J917*'Balance y flujos'!K$12</f>
        <v>21544.363073738656</v>
      </c>
      <c r="U917" s="24">
        <f ca="1">K917*'Balance y flujos'!L$12</f>
        <v>20866.559259556776</v>
      </c>
      <c r="V917" s="24">
        <f ca="1">L917*'Balance y flujos'!M$12</f>
        <v>816834.42848418071</v>
      </c>
      <c r="W917" s="18">
        <f t="shared" ca="1" si="79"/>
        <v>13897.914365956443</v>
      </c>
      <c r="X917" s="18">
        <f ca="1">'Metrics and Escenarios'!$N$13-W917</f>
        <v>-10989.867610149668</v>
      </c>
    </row>
    <row r="918" spans="1:24" x14ac:dyDescent="0.25">
      <c r="A918">
        <v>913</v>
      </c>
      <c r="B918" s="18">
        <f t="shared" ca="1" si="78"/>
        <v>-57.554922756272461</v>
      </c>
      <c r="C918" s="23">
        <f t="shared" ca="1" si="80"/>
        <v>0.99928485698206415</v>
      </c>
      <c r="D918" s="23">
        <f t="shared" ca="1" si="77"/>
        <v>0.9916979700227232</v>
      </c>
      <c r="E918" s="23">
        <f t="shared" ca="1" si="77"/>
        <v>0.97873321499982269</v>
      </c>
      <c r="F918" s="23">
        <f t="shared" ca="1" si="77"/>
        <v>0.96169930050338881</v>
      </c>
      <c r="G918" s="23">
        <f t="shared" ca="1" si="77"/>
        <v>0.94168715382432688</v>
      </c>
      <c r="H918" s="23">
        <f t="shared" ca="1" si="77"/>
        <v>0.91958389209837288</v>
      </c>
      <c r="I918" s="23">
        <f t="shared" ca="1" si="77"/>
        <v>0.89609051459908162</v>
      </c>
      <c r="J918" s="23">
        <f t="shared" ca="1" si="77"/>
        <v>0.8717539264431925</v>
      </c>
      <c r="K918" s="23">
        <f t="shared" ca="1" si="77"/>
        <v>0.84698858302248914</v>
      </c>
      <c r="L918" s="23">
        <f t="shared" ca="1" si="77"/>
        <v>0.82210849696739829</v>
      </c>
      <c r="M918" s="24">
        <f ca="1">C918*'Balance y flujos'!D$12</f>
        <v>7566.4415522863346</v>
      </c>
      <c r="N918" s="24">
        <f ca="1">D918*'Balance y flujos'!E$12</f>
        <v>7508.9947328528579</v>
      </c>
      <c r="O918" s="24">
        <f ca="1">E918*'Balance y flujos'!F$12</f>
        <v>7410.8274680983914</v>
      </c>
      <c r="P918" s="24">
        <f ca="1">F918*'Balance y flujos'!G$12</f>
        <v>7281.8491116834266</v>
      </c>
      <c r="Q918" s="24">
        <f ca="1">G918*'Balance y flujos'!H$12</f>
        <v>-934556.83381580655</v>
      </c>
      <c r="R918" s="24">
        <f ca="1">H918*'Balance y flujos'!I$12</f>
        <v>23305.73405508697</v>
      </c>
      <c r="S918" s="24">
        <f ca="1">I918*'Balance y flujos'!J$12</f>
        <v>22710.323008026488</v>
      </c>
      <c r="T918" s="24">
        <f ca="1">J918*'Balance y flujos'!K$12</f>
        <v>22093.541813572228</v>
      </c>
      <c r="U918" s="24">
        <f ca="1">K918*'Balance y flujos'!L$12</f>
        <v>21465.894338985898</v>
      </c>
      <c r="V918" s="24">
        <f ca="1">L918*'Balance y flujos'!M$12</f>
        <v>842943.83581944054</v>
      </c>
      <c r="W918" s="18">
        <f t="shared" ca="1" si="79"/>
        <v>27730.608084226609</v>
      </c>
      <c r="X918" s="18">
        <f ca="1">'Metrics and Escenarios'!$N$13-W918</f>
        <v>-24822.561328419833</v>
      </c>
    </row>
    <row r="919" spans="1:24" x14ac:dyDescent="0.25">
      <c r="A919">
        <v>914</v>
      </c>
      <c r="B919" s="18">
        <f t="shared" ca="1" si="78"/>
        <v>241.73154268507102</v>
      </c>
      <c r="C919" s="23">
        <f t="shared" ca="1" si="80"/>
        <v>0.96982072379234363</v>
      </c>
      <c r="D919" s="23">
        <f t="shared" ca="1" si="77"/>
        <v>0.93407926625136273</v>
      </c>
      <c r="E919" s="23">
        <f t="shared" ca="1" si="77"/>
        <v>0.89468630363152291</v>
      </c>
      <c r="F919" s="23">
        <f t="shared" ca="1" si="77"/>
        <v>0.85319424227615104</v>
      </c>
      <c r="G919" s="23">
        <f t="shared" ca="1" si="77"/>
        <v>0.81080686235716737</v>
      </c>
      <c r="H919" s="23">
        <f t="shared" ca="1" si="77"/>
        <v>0.76842994234356876</v>
      </c>
      <c r="I919" s="23">
        <f t="shared" ca="1" si="77"/>
        <v>0.72671974121828575</v>
      </c>
      <c r="J919" s="23">
        <f t="shared" ca="1" si="77"/>
        <v>0.68613748101243877</v>
      </c>
      <c r="K919" s="23">
        <f t="shared" ca="1" si="77"/>
        <v>0.64698906698984593</v>
      </c>
      <c r="L919" s="23">
        <f t="shared" ca="1" si="77"/>
        <v>0.60946767506653232</v>
      </c>
      <c r="M919" s="24">
        <f ca="1">C919*'Balance y flujos'!D$12</f>
        <v>7343.3433635055135</v>
      </c>
      <c r="N919" s="24">
        <f ca="1">D919*'Balance y flujos'!E$12</f>
        <v>7072.7141754538734</v>
      </c>
      <c r="O919" s="24">
        <f ca="1">E919*'Balance y flujos'!F$12</f>
        <v>6774.4363148900684</v>
      </c>
      <c r="P919" s="24">
        <f ca="1">F919*'Balance y flujos'!G$12</f>
        <v>6460.2643798950248</v>
      </c>
      <c r="Q919" s="24">
        <f ca="1">G919*'Balance y flujos'!H$12</f>
        <v>-804667.54913596425</v>
      </c>
      <c r="R919" s="24">
        <f ca="1">H919*'Balance y flujos'!I$12</f>
        <v>19474.921244389549</v>
      </c>
      <c r="S919" s="24">
        <f ca="1">I919*'Balance y flujos'!J$12</f>
        <v>18417.826983427822</v>
      </c>
      <c r="T919" s="24">
        <f ca="1">J919*'Balance y flujos'!K$12</f>
        <v>17389.319011682455</v>
      </c>
      <c r="U919" s="24">
        <f ca="1">K919*'Balance y flujos'!L$12</f>
        <v>16397.150125593067</v>
      </c>
      <c r="V919" s="24">
        <f ca="1">L919*'Balance y flujos'!M$12</f>
        <v>624913.89120007167</v>
      </c>
      <c r="W919" s="18">
        <f t="shared" ca="1" si="79"/>
        <v>-80423.682337055216</v>
      </c>
      <c r="X919" s="18">
        <f ca="1">'Metrics and Escenarios'!$N$13-W919</f>
        <v>83331.729092861991</v>
      </c>
    </row>
    <row r="920" spans="1:24" x14ac:dyDescent="0.25">
      <c r="A920">
        <v>915</v>
      </c>
      <c r="B920" s="18">
        <f t="shared" ca="1" si="78"/>
        <v>44.557669455665796</v>
      </c>
      <c r="C920" s="23">
        <f t="shared" ca="1" si="80"/>
        <v>0.98913282101944777</v>
      </c>
      <c r="D920" s="23">
        <f t="shared" ca="1" si="77"/>
        <v>0.97165040757789767</v>
      </c>
      <c r="E920" s="23">
        <f t="shared" ca="1" si="77"/>
        <v>0.94920550111147117</v>
      </c>
      <c r="F920" s="23">
        <f t="shared" ca="1" si="77"/>
        <v>0.92321005529553912</v>
      </c>
      <c r="G920" s="23">
        <f t="shared" ca="1" si="77"/>
        <v>0.89481484058458471</v>
      </c>
      <c r="H920" s="23">
        <f t="shared" ca="1" si="77"/>
        <v>0.8649344478293638</v>
      </c>
      <c r="I920" s="23">
        <f t="shared" ca="1" si="77"/>
        <v>0.83427460777694973</v>
      </c>
      <c r="J920" s="23">
        <f t="shared" ca="1" si="77"/>
        <v>0.80337139460389306</v>
      </c>
      <c r="K920" s="23">
        <f t="shared" ca="1" si="77"/>
        <v>0.77261887641387406</v>
      </c>
      <c r="L920" s="23">
        <f t="shared" ca="1" si="77"/>
        <v>0.74230468500794955</v>
      </c>
      <c r="M920" s="24">
        <f ca="1">C920*'Balance y flujos'!D$12</f>
        <v>7489.5717926666066</v>
      </c>
      <c r="N920" s="24">
        <f ca="1">D920*'Balance y flujos'!E$12</f>
        <v>7357.1974665931675</v>
      </c>
      <c r="O920" s="24">
        <f ca="1">E920*'Balance y flujos'!F$12</f>
        <v>7187.2478553905648</v>
      </c>
      <c r="P920" s="24">
        <f ca="1">F920*'Balance y flujos'!G$12</f>
        <v>6990.4140696911518</v>
      </c>
      <c r="Q920" s="24">
        <f ca="1">G920*'Balance y flujos'!H$12</f>
        <v>-888039.4310063296</v>
      </c>
      <c r="R920" s="24">
        <f ca="1">H920*'Balance y flujos'!I$12</f>
        <v>21920.710431537489</v>
      </c>
      <c r="S920" s="24">
        <f ca="1">I920*'Balance y flujos'!J$12</f>
        <v>21143.674116990314</v>
      </c>
      <c r="T920" s="24">
        <f ca="1">J920*'Balance y flujos'!K$12</f>
        <v>20360.469807032838</v>
      </c>
      <c r="U920" s="24">
        <f ca="1">K920*'Balance y flujos'!L$12</f>
        <v>19581.08467793345</v>
      </c>
      <c r="V920" s="24">
        <f ca="1">L920*'Balance y flujos'!M$12</f>
        <v>761117.4934154175</v>
      </c>
      <c r="W920" s="18">
        <f t="shared" ca="1" si="79"/>
        <v>-14891.56737307657</v>
      </c>
      <c r="X920" s="18">
        <f ca="1">'Metrics and Escenarios'!$N$13-W920</f>
        <v>17799.614128883346</v>
      </c>
    </row>
    <row r="921" spans="1:24" x14ac:dyDescent="0.25">
      <c r="A921">
        <v>916</v>
      </c>
      <c r="B921" s="18">
        <f t="shared" ca="1" si="78"/>
        <v>265.1557572157962</v>
      </c>
      <c r="C921" s="23">
        <f t="shared" ca="1" si="80"/>
        <v>0.96755165352026062</v>
      </c>
      <c r="D921" s="23">
        <f t="shared" ca="1" si="77"/>
        <v>0.92971348610907167</v>
      </c>
      <c r="E921" s="23">
        <f t="shared" ca="1" si="77"/>
        <v>0.88842114570023056</v>
      </c>
      <c r="F921" s="23">
        <f t="shared" ca="1" si="77"/>
        <v>0.84523741498646043</v>
      </c>
      <c r="G921" s="23">
        <f t="shared" ca="1" si="77"/>
        <v>0.80136599953219212</v>
      </c>
      <c r="H921" s="23">
        <f t="shared" ref="D921:L949" ca="1" si="81">EXP(-(H$4+($B921/10000))*H$3)</f>
        <v>0.75770556124334576</v>
      </c>
      <c r="I921" s="23">
        <f t="shared" ca="1" si="81"/>
        <v>0.7149009149848865</v>
      </c>
      <c r="J921" s="23">
        <f t="shared" ca="1" si="81"/>
        <v>0.67339942015848975</v>
      </c>
      <c r="K921" s="23">
        <f t="shared" ca="1" si="81"/>
        <v>0.63349214687407296</v>
      </c>
      <c r="L921" s="23">
        <f t="shared" ca="1" si="81"/>
        <v>0.5953572811281973</v>
      </c>
      <c r="M921" s="24">
        <f ca="1">C921*'Balance y flujos'!D$12</f>
        <v>7326.1622889882856</v>
      </c>
      <c r="N921" s="24">
        <f ca="1">D921*'Balance y flujos'!E$12</f>
        <v>7039.6571146508695</v>
      </c>
      <c r="O921" s="24">
        <f ca="1">E921*'Balance y flujos'!F$12</f>
        <v>6726.9974380055182</v>
      </c>
      <c r="P921" s="24">
        <f ca="1">F921*'Balance y flujos'!G$12</f>
        <v>6400.016425361915</v>
      </c>
      <c r="Q921" s="24">
        <f ca="1">G921*'Balance y flujos'!H$12</f>
        <v>-795298.17116965482</v>
      </c>
      <c r="R921" s="24">
        <f ca="1">H921*'Balance y flujos'!I$12</f>
        <v>19203.124863466794</v>
      </c>
      <c r="S921" s="24">
        <f ca="1">I921*'Balance y flujos'!J$12</f>
        <v>18118.293223206823</v>
      </c>
      <c r="T921" s="24">
        <f ca="1">J921*'Balance y flujos'!K$12</f>
        <v>17066.488369268493</v>
      </c>
      <c r="U921" s="24">
        <f ca="1">K921*'Balance y flujos'!L$12</f>
        <v>16055.087119179174</v>
      </c>
      <c r="V921" s="24">
        <f ca="1">L921*'Balance y flujos'!M$12</f>
        <v>610445.88650825876</v>
      </c>
      <c r="W921" s="18">
        <f t="shared" ca="1" si="79"/>
        <v>-86916.457819268224</v>
      </c>
      <c r="X921" s="18">
        <f ca="1">'Metrics and Escenarios'!$N$13-W921</f>
        <v>89824.504575075</v>
      </c>
    </row>
    <row r="922" spans="1:24" x14ac:dyDescent="0.25">
      <c r="A922">
        <v>917</v>
      </c>
      <c r="B922" s="18">
        <f t="shared" ca="1" si="78"/>
        <v>-310.98244562785391</v>
      </c>
      <c r="C922" s="23">
        <f t="shared" ca="1" si="80"/>
        <v>1.0249331115457205</v>
      </c>
      <c r="D922" s="23">
        <f t="shared" ca="1" si="81"/>
        <v>1.0432583255078343</v>
      </c>
      <c r="E922" s="23">
        <f t="shared" ca="1" si="81"/>
        <v>1.0560463492032468</v>
      </c>
      <c r="F922" s="23">
        <f t="shared" ca="1" si="81"/>
        <v>1.0643002644418915</v>
      </c>
      <c r="G922" s="23">
        <f t="shared" ca="1" si="81"/>
        <v>1.0689016152216535</v>
      </c>
      <c r="H922" s="23">
        <f t="shared" ca="1" si="81"/>
        <v>1.0706035033245638</v>
      </c>
      <c r="I922" s="23">
        <f t="shared" ca="1" si="81"/>
        <v>1.070028641270989</v>
      </c>
      <c r="J922" s="23">
        <f t="shared" ca="1" si="81"/>
        <v>1.0676862553213269</v>
      </c>
      <c r="K922" s="23">
        <f t="shared" ca="1" si="81"/>
        <v>1.0639801203370989</v>
      </c>
      <c r="L922" s="23">
        <f t="shared" ca="1" si="81"/>
        <v>1.0592325343354707</v>
      </c>
      <c r="M922" s="24">
        <f ca="1">C922*'Balance y flujos'!D$12</f>
        <v>7760.6464556410856</v>
      </c>
      <c r="N922" s="24">
        <f ca="1">D922*'Balance y flujos'!E$12</f>
        <v>7899.4023463249805</v>
      </c>
      <c r="O922" s="24">
        <f ca="1">E922*'Balance y flujos'!F$12</f>
        <v>7996.2314268264254</v>
      </c>
      <c r="P922" s="24">
        <f ca="1">F922*'Balance y flujos'!G$12</f>
        <v>8058.72888868064</v>
      </c>
      <c r="Q922" s="24">
        <f ca="1">G922*'Balance y flujos'!H$12</f>
        <v>-1060808.0455651043</v>
      </c>
      <c r="R922" s="24">
        <f ca="1">H922*'Balance y flujos'!I$12</f>
        <v>27133.142219347985</v>
      </c>
      <c r="S922" s="24">
        <f ca="1">I922*'Balance y flujos'!J$12</f>
        <v>27118.573040555166</v>
      </c>
      <c r="T922" s="24">
        <f ca="1">J922*'Balance y flujos'!K$12</f>
        <v>27059.208120762338</v>
      </c>
      <c r="U922" s="24">
        <f ca="1">K922*'Balance y flujos'!L$12</f>
        <v>26965.28064219638</v>
      </c>
      <c r="V922" s="24">
        <f ca="1">L922*'Balance y flujos'!M$12</f>
        <v>1086077.4931911412</v>
      </c>
      <c r="W922" s="18">
        <f t="shared" ca="1" si="79"/>
        <v>165260.66076637188</v>
      </c>
      <c r="X922" s="18">
        <f ca="1">'Metrics and Escenarios'!$N$13-W922</f>
        <v>-162352.6140105651</v>
      </c>
    </row>
    <row r="923" spans="1:24" x14ac:dyDescent="0.25">
      <c r="A923">
        <v>918</v>
      </c>
      <c r="B923" s="18">
        <f t="shared" ca="1" si="78"/>
        <v>6.1023844300545953</v>
      </c>
      <c r="C923" s="23">
        <f t="shared" ca="1" si="80"/>
        <v>0.99294388255184529</v>
      </c>
      <c r="D923" s="23">
        <f t="shared" ca="1" si="81"/>
        <v>0.97915223777426219</v>
      </c>
      <c r="E923" s="23">
        <f t="shared" ca="1" si="81"/>
        <v>0.96021950136048961</v>
      </c>
      <c r="F923" s="23">
        <f t="shared" ca="1" si="81"/>
        <v>0.93752075989684414</v>
      </c>
      <c r="G923" s="23">
        <f t="shared" ca="1" si="81"/>
        <v>0.91218649322631895</v>
      </c>
      <c r="H923" s="23">
        <f t="shared" ca="1" si="81"/>
        <v>0.88512324236248874</v>
      </c>
      <c r="I923" s="23">
        <f t="shared" ca="1" si="81"/>
        <v>0.85703719032396419</v>
      </c>
      <c r="J923" s="23">
        <f t="shared" ca="1" si="81"/>
        <v>0.82847059459046368</v>
      </c>
      <c r="K923" s="23">
        <f t="shared" ca="1" si="81"/>
        <v>0.7998271475670532</v>
      </c>
      <c r="L923" s="23">
        <f t="shared" ca="1" si="81"/>
        <v>0.77140619037881186</v>
      </c>
      <c r="M923" s="24">
        <f ca="1">C923*'Balance y flujos'!D$12</f>
        <v>7518.4286037506263</v>
      </c>
      <c r="N923" s="24">
        <f ca="1">D923*'Balance y flujos'!E$12</f>
        <v>7414.0002484219604</v>
      </c>
      <c r="O923" s="24">
        <f ca="1">E923*'Balance y flujos'!F$12</f>
        <v>7270.6442849059194</v>
      </c>
      <c r="P923" s="24">
        <f ca="1">F923*'Balance y flujos'!G$12</f>
        <v>7098.7726715264971</v>
      </c>
      <c r="Q923" s="24">
        <f ca="1">G923*'Balance y flujos'!H$12</f>
        <v>-905279.54798687377</v>
      </c>
      <c r="R923" s="24">
        <f ca="1">H923*'Balance y flujos'!I$12</f>
        <v>22432.370846997954</v>
      </c>
      <c r="S923" s="24">
        <f ca="1">I923*'Balance y flujos'!J$12</f>
        <v>21720.564055805091</v>
      </c>
      <c r="T923" s="24">
        <f ca="1">J923*'Balance y flujos'!K$12</f>
        <v>20996.578469775573</v>
      </c>
      <c r="U923" s="24">
        <f ca="1">K923*'Balance y flujos'!L$12</f>
        <v>20270.645181377819</v>
      </c>
      <c r="V923" s="24">
        <f ca="1">L923*'Balance y flujos'!M$12</f>
        <v>790956.5410057595</v>
      </c>
      <c r="W923" s="18">
        <f t="shared" ca="1" si="79"/>
        <v>398.99738144711591</v>
      </c>
      <c r="X923" s="18">
        <f ca="1">'Metrics and Escenarios'!$N$13-W923</f>
        <v>2509.0493743596599</v>
      </c>
    </row>
    <row r="924" spans="1:24" x14ac:dyDescent="0.25">
      <c r="A924">
        <v>919</v>
      </c>
      <c r="B924" s="18">
        <f t="shared" ca="1" si="78"/>
        <v>-248.60135732522951</v>
      </c>
      <c r="C924" s="23">
        <f t="shared" ca="1" si="80"/>
        <v>1.0185593679741622</v>
      </c>
      <c r="D924" s="23">
        <f t="shared" ca="1" si="81"/>
        <v>1.0303232656582568</v>
      </c>
      <c r="E924" s="23">
        <f t="shared" ca="1" si="81"/>
        <v>1.0364669322671376</v>
      </c>
      <c r="F924" s="23">
        <f t="shared" ca="1" si="81"/>
        <v>1.0380719716703646</v>
      </c>
      <c r="G924" s="23">
        <f t="shared" ca="1" si="81"/>
        <v>1.0360765688387497</v>
      </c>
      <c r="H924" s="23">
        <f t="shared" ca="1" si="81"/>
        <v>1.0312728936159856</v>
      </c>
      <c r="I924" s="23">
        <f t="shared" ca="1" si="81"/>
        <v>1.0243094250234122</v>
      </c>
      <c r="J924" s="23">
        <f t="shared" ca="1" si="81"/>
        <v>1.0157112015553027</v>
      </c>
      <c r="K924" s="23">
        <f t="shared" ca="1" si="81"/>
        <v>1.0058910115397466</v>
      </c>
      <c r="L924" s="23">
        <f t="shared" ca="1" si="81"/>
        <v>0.99517521024959588</v>
      </c>
      <c r="M924" s="24">
        <f ca="1">C924*'Balance y flujos'!D$12</f>
        <v>7712.385383869113</v>
      </c>
      <c r="N924" s="24">
        <f ca="1">D924*'Balance y flujos'!E$12</f>
        <v>7801.4599291620334</v>
      </c>
      <c r="O924" s="24">
        <f ca="1">E924*'Balance y flujos'!F$12</f>
        <v>7847.9788911857559</v>
      </c>
      <c r="P924" s="24">
        <f ca="1">F924*'Balance y flujos'!G$12</f>
        <v>7860.1320192440662</v>
      </c>
      <c r="Q924" s="24">
        <f ca="1">G924*'Balance y flujos'!H$12</f>
        <v>-1028231.5457234315</v>
      </c>
      <c r="R924" s="24">
        <f ca="1">H924*'Balance y flujos'!I$12</f>
        <v>26136.355805439714</v>
      </c>
      <c r="S924" s="24">
        <f ca="1">I924*'Balance y flujos'!J$12</f>
        <v>25959.875172716642</v>
      </c>
      <c r="T924" s="24">
        <f ca="1">J924*'Balance y flujos'!K$12</f>
        <v>25741.963668159176</v>
      </c>
      <c r="U924" s="24">
        <f ca="1">K924*'Balance y flujos'!L$12</f>
        <v>25493.082909329521</v>
      </c>
      <c r="V924" s="24">
        <f ca="1">L924*'Balance y flujos'!M$12</f>
        <v>1020396.7142228421</v>
      </c>
      <c r="W924" s="18">
        <f t="shared" ca="1" si="79"/>
        <v>126718.40227851679</v>
      </c>
      <c r="X924" s="18">
        <f ca="1">'Metrics and Escenarios'!$N$13-W924</f>
        <v>-123810.35552271002</v>
      </c>
    </row>
    <row r="925" spans="1:24" x14ac:dyDescent="0.25">
      <c r="A925">
        <v>920</v>
      </c>
      <c r="B925" s="18">
        <f t="shared" ca="1" si="78"/>
        <v>-9.8055615967561565</v>
      </c>
      <c r="C925" s="23">
        <f t="shared" ca="1" si="80"/>
        <v>0.99452470937298776</v>
      </c>
      <c r="D925" s="23">
        <f t="shared" ca="1" si="81"/>
        <v>0.98227245896335902</v>
      </c>
      <c r="E925" s="23">
        <f t="shared" ca="1" si="81"/>
        <v>0.96481298958706485</v>
      </c>
      <c r="F925" s="23">
        <f t="shared" ca="1" si="81"/>
        <v>0.94350539220421992</v>
      </c>
      <c r="G925" s="23">
        <f t="shared" ca="1" si="81"/>
        <v>0.91947093168555238</v>
      </c>
      <c r="H925" s="23">
        <f t="shared" ca="1" si="81"/>
        <v>0.8936119851154618</v>
      </c>
      <c r="I925" s="23">
        <f t="shared" ca="1" si="81"/>
        <v>0.86663411569176507</v>
      </c>
      <c r="J925" s="23">
        <f t="shared" ca="1" si="81"/>
        <v>0.83908138211739636</v>
      </c>
      <c r="K925" s="23">
        <f t="shared" ca="1" si="81"/>
        <v>0.81136076118475331</v>
      </c>
      <c r="L925" s="23">
        <f t="shared" ca="1" si="81"/>
        <v>0.78377580514585843</v>
      </c>
      <c r="M925" s="24">
        <f ca="1">C925*'Balance y flujos'!D$12</f>
        <v>7530.3983976115924</v>
      </c>
      <c r="N925" s="24">
        <f ca="1">D925*'Balance y flujos'!E$12</f>
        <v>7437.6261155533884</v>
      </c>
      <c r="O925" s="24">
        <f ca="1">E925*'Balance y flujos'!F$12</f>
        <v>7305.4255186498831</v>
      </c>
      <c r="P925" s="24">
        <f ca="1">F925*'Balance y flujos'!G$12</f>
        <v>7144.0874486386419</v>
      </c>
      <c r="Q925" s="24">
        <f ca="1">G925*'Balance y flujos'!H$12</f>
        <v>-912508.82972331904</v>
      </c>
      <c r="R925" s="24">
        <f ca="1">H925*'Balance y flujos'!I$12</f>
        <v>22647.507696134577</v>
      </c>
      <c r="S925" s="24">
        <f ca="1">I925*'Balance y flujos'!J$12</f>
        <v>21963.786443985591</v>
      </c>
      <c r="T925" s="24">
        <f ca="1">J925*'Balance y flujos'!K$12</f>
        <v>21265.495959895412</v>
      </c>
      <c r="U925" s="24">
        <f ca="1">K925*'Balance y flujos'!L$12</f>
        <v>20562.950575130293</v>
      </c>
      <c r="V925" s="24">
        <f ca="1">L925*'Balance y flujos'!M$12</f>
        <v>803639.64859776932</v>
      </c>
      <c r="W925" s="18">
        <f t="shared" ca="1" si="79"/>
        <v>6988.097030049772</v>
      </c>
      <c r="X925" s="18">
        <f ca="1">'Metrics and Escenarios'!$N$13-W925</f>
        <v>-4080.0502742429962</v>
      </c>
    </row>
    <row r="926" spans="1:24" x14ac:dyDescent="0.25">
      <c r="A926">
        <v>921</v>
      </c>
      <c r="B926" s="18">
        <f t="shared" ca="1" si="78"/>
        <v>-156.60738457019241</v>
      </c>
      <c r="C926" s="23">
        <f t="shared" ca="1" si="80"/>
        <v>1.0092322036235264</v>
      </c>
      <c r="D926" s="23">
        <f t="shared" ca="1" si="81"/>
        <v>1.0115398852204613</v>
      </c>
      <c r="E926" s="23">
        <f t="shared" ca="1" si="81"/>
        <v>1.0082534305998423</v>
      </c>
      <c r="F926" s="23">
        <f t="shared" ca="1" si="81"/>
        <v>1.0005676911830041</v>
      </c>
      <c r="G926" s="23">
        <f t="shared" ca="1" si="81"/>
        <v>0.98949958125727278</v>
      </c>
      <c r="H926" s="23">
        <f t="shared" ca="1" si="81"/>
        <v>0.97589280908010234</v>
      </c>
      <c r="I926" s="23">
        <f t="shared" ca="1" si="81"/>
        <v>0.96042716775037174</v>
      </c>
      <c r="J926" s="23">
        <f t="shared" ca="1" si="81"/>
        <v>0.94364417241847298</v>
      </c>
      <c r="K926" s="23">
        <f t="shared" ca="1" si="81"/>
        <v>0.92596314244739475</v>
      </c>
      <c r="L926" s="23">
        <f t="shared" ca="1" si="81"/>
        <v>0.90770990494173931</v>
      </c>
      <c r="M926" s="24">
        <f ca="1">C926*'Balance y flujos'!D$12</f>
        <v>7641.7614337366213</v>
      </c>
      <c r="N926" s="24">
        <f ca="1">D926*'Balance y flujos'!E$12</f>
        <v>7659.2348676653901</v>
      </c>
      <c r="O926" s="24">
        <f ca="1">E926*'Balance y flujos'!F$12</f>
        <v>7634.3503048428784</v>
      </c>
      <c r="P926" s="24">
        <f ca="1">F926*'Balance y flujos'!G$12</f>
        <v>7576.1549887853134</v>
      </c>
      <c r="Q926" s="24">
        <f ca="1">G926*'Balance y flujos'!H$12</f>
        <v>-982007.23240871087</v>
      </c>
      <c r="R926" s="24">
        <f ca="1">H926*'Balance y flujos'!I$12</f>
        <v>24732.814993957712</v>
      </c>
      <c r="S926" s="24">
        <f ca="1">I926*'Balance y flujos'!J$12</f>
        <v>24340.857145501286</v>
      </c>
      <c r="T926" s="24">
        <f ca="1">J926*'Balance y flujos'!K$12</f>
        <v>23915.512563877019</v>
      </c>
      <c r="U926" s="24">
        <f ca="1">K926*'Balance y flujos'!L$12</f>
        <v>23467.408387774412</v>
      </c>
      <c r="V926" s="24">
        <f ca="1">L926*'Balance y flujos'!M$12</f>
        <v>930714.70725017006</v>
      </c>
      <c r="W926" s="18">
        <f t="shared" ca="1" si="79"/>
        <v>75675.569527599844</v>
      </c>
      <c r="X926" s="18">
        <f ca="1">'Metrics and Escenarios'!$N$13-W926</f>
        <v>-72767.522771793068</v>
      </c>
    </row>
    <row r="927" spans="1:24" x14ac:dyDescent="0.25">
      <c r="A927">
        <v>922</v>
      </c>
      <c r="B927" s="18">
        <f t="shared" ca="1" si="78"/>
        <v>166.54596951867774</v>
      </c>
      <c r="C927" s="23">
        <f t="shared" ca="1" si="80"/>
        <v>0.9771398566726831</v>
      </c>
      <c r="D927" s="23">
        <f t="shared" ca="1" si="81"/>
        <v>0.94823125916078577</v>
      </c>
      <c r="E927" s="23">
        <f t="shared" ca="1" si="81"/>
        <v>0.91509586479019256</v>
      </c>
      <c r="F927" s="23">
        <f t="shared" ca="1" si="81"/>
        <v>0.87924313844753987</v>
      </c>
      <c r="G927" s="23">
        <f t="shared" ca="1" si="81"/>
        <v>0.84186752220251848</v>
      </c>
      <c r="H927" s="23">
        <f t="shared" ca="1" si="81"/>
        <v>0.80388863119174747</v>
      </c>
      <c r="I927" s="23">
        <f t="shared" ca="1" si="81"/>
        <v>0.76599129392137921</v>
      </c>
      <c r="J927" s="23">
        <f t="shared" ca="1" si="81"/>
        <v>0.72867402314060736</v>
      </c>
      <c r="K927" s="23">
        <f t="shared" ca="1" si="81"/>
        <v>0.6922840942561741</v>
      </c>
      <c r="L927" s="23">
        <f t="shared" ca="1" si="81"/>
        <v>0.65705746835264878</v>
      </c>
      <c r="M927" s="24">
        <f ca="1">C927*'Balance y flujos'!D$12</f>
        <v>7398.7627874721275</v>
      </c>
      <c r="N927" s="24">
        <f ca="1">D927*'Balance y flujos'!E$12</f>
        <v>7179.8710351314157</v>
      </c>
      <c r="O927" s="24">
        <f ca="1">E927*'Balance y flujos'!F$12</f>
        <v>6928.9745834687328</v>
      </c>
      <c r="P927" s="24">
        <f ca="1">F927*'Balance y flujos'!G$12</f>
        <v>6657.502884016505</v>
      </c>
      <c r="Q927" s="24">
        <f ca="1">G927*'Balance y flujos'!H$12</f>
        <v>-835493.0221217795</v>
      </c>
      <c r="R927" s="24">
        <f ca="1">H927*'Balance y flujos'!I$12</f>
        <v>20373.578538562037</v>
      </c>
      <c r="S927" s="24">
        <f ca="1">I927*'Balance y flujos'!J$12</f>
        <v>19413.116669440198</v>
      </c>
      <c r="T927" s="24">
        <f ca="1">J927*'Balance y flujos'!K$12</f>
        <v>18467.355879205195</v>
      </c>
      <c r="U927" s="24">
        <f ca="1">K927*'Balance y flujos'!L$12</f>
        <v>17545.097440196561</v>
      </c>
      <c r="V927" s="24">
        <f ca="1">L927*'Balance y flujos'!M$12</f>
        <v>673709.78985144407</v>
      </c>
      <c r="W927" s="18">
        <f t="shared" ca="1" si="79"/>
        <v>-57818.972452842747</v>
      </c>
      <c r="X927" s="18">
        <f ca="1">'Metrics and Escenarios'!$N$13-W927</f>
        <v>60727.019208649523</v>
      </c>
    </row>
    <row r="928" spans="1:24" x14ac:dyDescent="0.25">
      <c r="A928">
        <v>923</v>
      </c>
      <c r="B928" s="18">
        <f t="shared" ca="1" si="78"/>
        <v>-16.16560365014562</v>
      </c>
      <c r="C928" s="23">
        <f t="shared" ca="1" si="80"/>
        <v>0.99515743245640531</v>
      </c>
      <c r="D928" s="23">
        <f t="shared" ca="1" si="81"/>
        <v>0.98352271279085324</v>
      </c>
      <c r="E928" s="23">
        <f t="shared" ca="1" si="81"/>
        <v>0.96665562226748381</v>
      </c>
      <c r="F928" s="23">
        <f t="shared" ca="1" si="81"/>
        <v>0.94590874157743321</v>
      </c>
      <c r="G928" s="23">
        <f t="shared" ca="1" si="81"/>
        <v>0.92239952260414104</v>
      </c>
      <c r="H928" s="23">
        <f t="shared" ca="1" si="81"/>
        <v>0.89702854569298629</v>
      </c>
      <c r="I928" s="23">
        <f t="shared" ca="1" si="81"/>
        <v>0.87050099763539779</v>
      </c>
      <c r="J928" s="23">
        <f t="shared" ca="1" si="81"/>
        <v>0.84336153596823171</v>
      </c>
      <c r="K928" s="23">
        <f t="shared" ca="1" si="81"/>
        <v>0.81601833824692249</v>
      </c>
      <c r="L928" s="23">
        <f t="shared" ca="1" si="81"/>
        <v>0.78877653780534018</v>
      </c>
      <c r="M928" s="24">
        <f ca="1">C928*'Balance y flujos'!D$12</f>
        <v>7535.1892860114431</v>
      </c>
      <c r="N928" s="24">
        <f ca="1">D928*'Balance y flujos'!E$12</f>
        <v>7447.0928581395092</v>
      </c>
      <c r="O928" s="24">
        <f ca="1">E928*'Balance y flujos'!F$12</f>
        <v>7319.3776689114511</v>
      </c>
      <c r="P928" s="24">
        <f ca="1">F928*'Balance y flujos'!G$12</f>
        <v>7162.2852652422698</v>
      </c>
      <c r="Q928" s="24">
        <f ca="1">G928*'Balance y flujos'!H$12</f>
        <v>-915415.24577168806</v>
      </c>
      <c r="R928" s="24">
        <f ca="1">H928*'Balance y flujos'!I$12</f>
        <v>22734.096263949945</v>
      </c>
      <c r="S928" s="24">
        <f ca="1">I928*'Balance y flujos'!J$12</f>
        <v>22061.787858511325</v>
      </c>
      <c r="T928" s="24">
        <f ca="1">J928*'Balance y flujos'!K$12</f>
        <v>21373.971247707166</v>
      </c>
      <c r="U928" s="24">
        <f ca="1">K928*'Balance y flujos'!L$12</f>
        <v>20680.991194680835</v>
      </c>
      <c r="V928" s="24">
        <f ca="1">L928*'Balance y flujos'!M$12</f>
        <v>808767.11873758747</v>
      </c>
      <c r="W928" s="18">
        <f t="shared" ca="1" si="79"/>
        <v>9666.6646090532886</v>
      </c>
      <c r="X928" s="18">
        <f ca="1">'Metrics and Escenarios'!$N$13-W928</f>
        <v>-6758.6178532465128</v>
      </c>
    </row>
    <row r="929" spans="1:24" x14ac:dyDescent="0.25">
      <c r="A929">
        <v>924</v>
      </c>
      <c r="B929" s="18">
        <f t="shared" ca="1" si="78"/>
        <v>-4.2771351897777814</v>
      </c>
      <c r="C929" s="23">
        <f t="shared" ca="1" si="80"/>
        <v>0.99397504565918793</v>
      </c>
      <c r="D929" s="23">
        <f t="shared" ca="1" si="81"/>
        <v>0.98118697497558438</v>
      </c>
      <c r="E929" s="23">
        <f t="shared" ca="1" si="81"/>
        <v>0.96321414653365656</v>
      </c>
      <c r="F929" s="23">
        <f t="shared" ca="1" si="81"/>
        <v>0.94142125740055405</v>
      </c>
      <c r="G929" s="23">
        <f t="shared" ca="1" si="81"/>
        <v>0.91693282754256566</v>
      </c>
      <c r="H929" s="23">
        <f t="shared" ca="1" si="81"/>
        <v>0.89065273497014408</v>
      </c>
      <c r="I929" s="23">
        <f t="shared" ca="1" si="81"/>
        <v>0.86328681068325785</v>
      </c>
      <c r="J929" s="23">
        <f t="shared" ca="1" si="81"/>
        <v>0.83537853678000584</v>
      </c>
      <c r="K929" s="23">
        <f t="shared" ca="1" si="81"/>
        <v>0.80733379431606977</v>
      </c>
      <c r="L929" s="23">
        <f t="shared" ca="1" si="81"/>
        <v>0.77945471371117037</v>
      </c>
      <c r="M929" s="24">
        <f ca="1">C929*'Balance y flujos'!D$12</f>
        <v>7526.2364228405149</v>
      </c>
      <c r="N929" s="24">
        <f ca="1">D929*'Balance y flujos'!E$12</f>
        <v>7429.4069865512301</v>
      </c>
      <c r="O929" s="24">
        <f ca="1">E929*'Balance y flujos'!F$12</f>
        <v>7293.3193084633021</v>
      </c>
      <c r="P929" s="24">
        <f ca="1">F929*'Balance y flujos'!G$12</f>
        <v>7128.30667895236</v>
      </c>
      <c r="Q929" s="24">
        <f ca="1">G929*'Balance y flujos'!H$12</f>
        <v>-909989.94374071702</v>
      </c>
      <c r="R929" s="24">
        <f ca="1">H929*'Balance y flujos'!I$12</f>
        <v>22572.50910439992</v>
      </c>
      <c r="S929" s="24">
        <f ca="1">I929*'Balance y flujos'!J$12</f>
        <v>21878.953074241024</v>
      </c>
      <c r="T929" s="24">
        <f ca="1">J929*'Balance y flujos'!K$12</f>
        <v>21171.651853423056</v>
      </c>
      <c r="U929" s="24">
        <f ca="1">K929*'Balance y flujos'!L$12</f>
        <v>20460.892003099387</v>
      </c>
      <c r="V929" s="24">
        <f ca="1">L929*'Balance y flujos'!M$12</f>
        <v>799209.04436205258</v>
      </c>
      <c r="W929" s="18">
        <f t="shared" ca="1" si="79"/>
        <v>4680.3760533065069</v>
      </c>
      <c r="X929" s="18">
        <f ca="1">'Metrics and Escenarios'!$N$13-W929</f>
        <v>-1772.3292974997312</v>
      </c>
    </row>
    <row r="930" spans="1:24" x14ac:dyDescent="0.25">
      <c r="A930">
        <v>925</v>
      </c>
      <c r="B930" s="18">
        <f t="shared" ca="1" si="78"/>
        <v>221.81142873613612</v>
      </c>
      <c r="C930" s="23">
        <f t="shared" ca="1" si="80"/>
        <v>0.97175454318080334</v>
      </c>
      <c r="D930" s="23">
        <f t="shared" ca="1" si="81"/>
        <v>0.93780808224741397</v>
      </c>
      <c r="E930" s="23">
        <f t="shared" ca="1" si="81"/>
        <v>0.90004898739756656</v>
      </c>
      <c r="F930" s="23">
        <f t="shared" ca="1" si="81"/>
        <v>0.86001968951205232</v>
      </c>
      <c r="G930" s="23">
        <f t="shared" ca="1" si="81"/>
        <v>0.81892289588542533</v>
      </c>
      <c r="H930" s="23">
        <f t="shared" ca="1" si="81"/>
        <v>0.77766937472631603</v>
      </c>
      <c r="I930" s="23">
        <f t="shared" ca="1" si="81"/>
        <v>0.73692415952468704</v>
      </c>
      <c r="J930" s="23">
        <f t="shared" ca="1" si="81"/>
        <v>0.69715942051481616</v>
      </c>
      <c r="K930" s="23">
        <f t="shared" ca="1" si="81"/>
        <v>0.65869295409445416</v>
      </c>
      <c r="L930" s="23">
        <f t="shared" ca="1" si="81"/>
        <v>0.62173006926188057</v>
      </c>
      <c r="M930" s="24">
        <f ca="1">C930*'Balance y flujos'!D$12</f>
        <v>7357.985966436223</v>
      </c>
      <c r="N930" s="24">
        <f ca="1">D930*'Balance y flujos'!E$12</f>
        <v>7100.9482351378765</v>
      </c>
      <c r="O930" s="24">
        <f ca="1">E930*'Balance y flujos'!F$12</f>
        <v>6815.0417868890218</v>
      </c>
      <c r="P930" s="24">
        <f ca="1">F930*'Balance y flujos'!G$12</f>
        <v>6511.9456869996202</v>
      </c>
      <c r="Q930" s="24">
        <f ca="1">G930*'Balance y flujos'!H$12</f>
        <v>-812722.12922289467</v>
      </c>
      <c r="R930" s="24">
        <f ca="1">H930*'Balance y flujos'!I$12</f>
        <v>19709.083408149188</v>
      </c>
      <c r="S930" s="24">
        <f ca="1">I930*'Balance y flujos'!J$12</f>
        <v>18676.445540450579</v>
      </c>
      <c r="T930" s="24">
        <f ca="1">J930*'Balance y flujos'!K$12</f>
        <v>17668.656647999149</v>
      </c>
      <c r="U930" s="24">
        <f ca="1">K930*'Balance y flujos'!L$12</f>
        <v>16693.770893545341</v>
      </c>
      <c r="V930" s="24">
        <f ca="1">L930*'Balance y flujos'!M$12</f>
        <v>637487.06084554584</v>
      </c>
      <c r="W930" s="18">
        <f t="shared" ca="1" si="79"/>
        <v>-74701.190211741719</v>
      </c>
      <c r="X930" s="18">
        <f ca="1">'Metrics and Escenarios'!$N$13-W930</f>
        <v>77609.236967548495</v>
      </c>
    </row>
    <row r="931" spans="1:24" x14ac:dyDescent="0.25">
      <c r="A931">
        <v>926</v>
      </c>
      <c r="B931" s="18">
        <f t="shared" ca="1" si="78"/>
        <v>-52.842356878679894</v>
      </c>
      <c r="C931" s="23">
        <f t="shared" ca="1" si="80"/>
        <v>0.99881404835470999</v>
      </c>
      <c r="D931" s="23">
        <f t="shared" ca="1" si="81"/>
        <v>0.99076372195955631</v>
      </c>
      <c r="E931" s="23">
        <f t="shared" ca="1" si="81"/>
        <v>0.97735048923239043</v>
      </c>
      <c r="F931" s="23">
        <f t="shared" ca="1" si="81"/>
        <v>0.95988817952184524</v>
      </c>
      <c r="G931" s="23">
        <f t="shared" ca="1" si="81"/>
        <v>0.939470884554228</v>
      </c>
      <c r="H931" s="23">
        <f t="shared" ca="1" si="81"/>
        <v>0.91698740486053354</v>
      </c>
      <c r="I931" s="23">
        <f t="shared" ca="1" si="81"/>
        <v>0.89313936498809665</v>
      </c>
      <c r="J931" s="23">
        <f t="shared" ca="1" si="81"/>
        <v>0.8684735556680202</v>
      </c>
      <c r="K931" s="23">
        <f t="shared" ca="1" si="81"/>
        <v>0.84340384983174876</v>
      </c>
      <c r="L931" s="23">
        <f t="shared" ca="1" si="81"/>
        <v>0.81824337100042954</v>
      </c>
      <c r="M931" s="24">
        <f ca="1">C931*'Balance y flujos'!D$12</f>
        <v>7562.876656915113</v>
      </c>
      <c r="N931" s="24">
        <f ca="1">D931*'Balance y flujos'!E$12</f>
        <v>7501.9207405713796</v>
      </c>
      <c r="O931" s="24">
        <f ca="1">E931*'Balance y flujos'!F$12</f>
        <v>7400.3576669911135</v>
      </c>
      <c r="P931" s="24">
        <f ca="1">F931*'Balance y flujos'!G$12</f>
        <v>7268.1355634842121</v>
      </c>
      <c r="Q931" s="24">
        <f ca="1">G931*'Balance y flujos'!H$12</f>
        <v>-932357.34581861424</v>
      </c>
      <c r="R931" s="24">
        <f ca="1">H931*'Balance y flujos'!I$12</f>
        <v>23239.929247540342</v>
      </c>
      <c r="S931" s="24">
        <f ca="1">I931*'Balance y flujos'!J$12</f>
        <v>22635.529714471242</v>
      </c>
      <c r="T931" s="24">
        <f ca="1">J931*'Balance y flujos'!K$12</f>
        <v>22010.40481047206</v>
      </c>
      <c r="U931" s="24">
        <f ca="1">K931*'Balance y flujos'!L$12</f>
        <v>21375.043641056425</v>
      </c>
      <c r="V931" s="24">
        <f ca="1">L931*'Balance y flujos'!M$12</f>
        <v>838980.75294103648</v>
      </c>
      <c r="W931" s="18">
        <f t="shared" ca="1" si="79"/>
        <v>25617.605163924047</v>
      </c>
      <c r="X931" s="18">
        <f ca="1">'Metrics and Escenarios'!$N$13-W931</f>
        <v>-22709.558408117271</v>
      </c>
    </row>
    <row r="932" spans="1:24" x14ac:dyDescent="0.25">
      <c r="A932">
        <v>927</v>
      </c>
      <c r="B932" s="18">
        <f t="shared" ca="1" si="78"/>
        <v>-104.30561673637322</v>
      </c>
      <c r="C932" s="23">
        <f t="shared" ca="1" si="80"/>
        <v>1.0039675203962555</v>
      </c>
      <c r="D932" s="23">
        <f t="shared" ca="1" si="81"/>
        <v>1.0010139687558486</v>
      </c>
      <c r="E932" s="23">
        <f t="shared" ca="1" si="81"/>
        <v>0.99255686529392362</v>
      </c>
      <c r="F932" s="23">
        <f t="shared" ca="1" si="81"/>
        <v>0.97985255077908673</v>
      </c>
      <c r="G932" s="23">
        <f t="shared" ca="1" si="81"/>
        <v>0.96395870633350123</v>
      </c>
      <c r="H932" s="23">
        <f t="shared" ca="1" si="81"/>
        <v>0.94574378588120744</v>
      </c>
      <c r="I932" s="23">
        <f t="shared" ca="1" si="81"/>
        <v>0.9259006267999299</v>
      </c>
      <c r="J932" s="23">
        <f t="shared" ca="1" si="81"/>
        <v>0.90497538535097954</v>
      </c>
      <c r="K932" s="23">
        <f t="shared" ca="1" si="81"/>
        <v>0.88338652000947238</v>
      </c>
      <c r="L932" s="23">
        <f t="shared" ca="1" si="81"/>
        <v>0.86145521677805947</v>
      </c>
      <c r="M932" s="24">
        <f ca="1">C932*'Balance y flujos'!D$12</f>
        <v>7601.8980077554124</v>
      </c>
      <c r="N932" s="24">
        <f ca="1">D932*'Balance y flujos'!E$12</f>
        <v>7579.5341385316851</v>
      </c>
      <c r="O932" s="24">
        <f ca="1">E932*'Balance y flujos'!F$12</f>
        <v>7515.4981646057413</v>
      </c>
      <c r="P932" s="24">
        <f ca="1">F932*'Balance y flujos'!G$12</f>
        <v>7419.3029180084022</v>
      </c>
      <c r="Q932" s="24">
        <f ca="1">G932*'Balance y flujos'!H$12</f>
        <v>-956659.74932506855</v>
      </c>
      <c r="R932" s="24">
        <f ca="1">H932*'Balance y flujos'!I$12</f>
        <v>23968.724710589715</v>
      </c>
      <c r="S932" s="24">
        <f ca="1">I932*'Balance y flujos'!J$12</f>
        <v>23465.824004808794</v>
      </c>
      <c r="T932" s="24">
        <f ca="1">J932*'Balance y flujos'!K$12</f>
        <v>22935.499238968343</v>
      </c>
      <c r="U932" s="24">
        <f ca="1">K932*'Balance y flujos'!L$12</f>
        <v>22388.355733602955</v>
      </c>
      <c r="V932" s="24">
        <f ca="1">L932*'Balance y flujos'!M$12</f>
        <v>883287.75033493154</v>
      </c>
      <c r="W932" s="18">
        <f t="shared" ca="1" si="79"/>
        <v>49502.637926734169</v>
      </c>
      <c r="X932" s="18">
        <f ca="1">'Metrics and Escenarios'!$N$13-W932</f>
        <v>-46594.591170927393</v>
      </c>
    </row>
    <row r="933" spans="1:24" x14ac:dyDescent="0.25">
      <c r="A933">
        <v>928</v>
      </c>
      <c r="B933" s="18">
        <f t="shared" ca="1" si="78"/>
        <v>-93.156617015520766</v>
      </c>
      <c r="C933" s="23">
        <f t="shared" ca="1" si="80"/>
        <v>1.0028488207707607</v>
      </c>
      <c r="D933" s="23">
        <f t="shared" ca="1" si="81"/>
        <v>0.99878439454022194</v>
      </c>
      <c r="E933" s="23">
        <f t="shared" ca="1" si="81"/>
        <v>0.9892426061206081</v>
      </c>
      <c r="F933" s="23">
        <f t="shared" ca="1" si="81"/>
        <v>0.97549252965392041</v>
      </c>
      <c r="G933" s="23">
        <f t="shared" ca="1" si="81"/>
        <v>0.95860006839945033</v>
      </c>
      <c r="H933" s="23">
        <f t="shared" ca="1" si="81"/>
        <v>0.9394384405589582</v>
      </c>
      <c r="I933" s="23">
        <f t="shared" ca="1" si="81"/>
        <v>0.91870274446842759</v>
      </c>
      <c r="J933" s="23">
        <f t="shared" ca="1" si="81"/>
        <v>0.89693961867202732</v>
      </c>
      <c r="K933" s="23">
        <f t="shared" ca="1" si="81"/>
        <v>0.87456685425314828</v>
      </c>
      <c r="L933" s="23">
        <f t="shared" ca="1" si="81"/>
        <v>0.85190419391492</v>
      </c>
      <c r="M933" s="24">
        <f ca="1">C933*'Balance y flujos'!D$12</f>
        <v>7593.4273747104617</v>
      </c>
      <c r="N933" s="24">
        <f ca="1">D933*'Balance y flujos'!E$12</f>
        <v>7562.6521224867583</v>
      </c>
      <c r="O933" s="24">
        <f ca="1">E933*'Balance y flujos'!F$12</f>
        <v>7490.4030696998143</v>
      </c>
      <c r="P933" s="24">
        <f ca="1">F933*'Balance y flujos'!G$12</f>
        <v>7386.2894636567207</v>
      </c>
      <c r="Q933" s="24">
        <f ca="1">G933*'Balance y flujos'!H$12</f>
        <v>-951341.68622855726</v>
      </c>
      <c r="R933" s="24">
        <f ca="1">H933*'Balance y flujos'!I$12</f>
        <v>23808.923410818679</v>
      </c>
      <c r="S933" s="24">
        <f ca="1">I933*'Balance y flujos'!J$12</f>
        <v>23283.402441295959</v>
      </c>
      <c r="T933" s="24">
        <f ca="1">J933*'Balance y flujos'!K$12</f>
        <v>22731.842516881745</v>
      </c>
      <c r="U933" s="24">
        <f ca="1">K933*'Balance y flujos'!L$12</f>
        <v>22164.832043879975</v>
      </c>
      <c r="V933" s="24">
        <f ca="1">L933*'Balance y flujos'!M$12</f>
        <v>873494.6684267011</v>
      </c>
      <c r="W933" s="18">
        <f t="shared" ca="1" si="79"/>
        <v>44174.754641573993</v>
      </c>
      <c r="X933" s="18">
        <f ca="1">'Metrics and Escenarios'!$N$13-W933</f>
        <v>-41266.707885767217</v>
      </c>
    </row>
    <row r="934" spans="1:24" x14ac:dyDescent="0.25">
      <c r="A934">
        <v>929</v>
      </c>
      <c r="B934" s="18">
        <f t="shared" ca="1" si="78"/>
        <v>-73.710320030423816</v>
      </c>
      <c r="C934" s="23">
        <f t="shared" ca="1" si="80"/>
        <v>1.0009005461211105</v>
      </c>
      <c r="D934" s="23">
        <f t="shared" ca="1" si="81"/>
        <v>0.99490740714004988</v>
      </c>
      <c r="E934" s="23">
        <f t="shared" ca="1" si="81"/>
        <v>0.98348827585059151</v>
      </c>
      <c r="F934" s="23">
        <f t="shared" ca="1" si="81"/>
        <v>0.96793407756988803</v>
      </c>
      <c r="G934" s="23">
        <f t="shared" ca="1" si="81"/>
        <v>0.94932462392604189</v>
      </c>
      <c r="H934" s="23">
        <f t="shared" ca="1" si="81"/>
        <v>0.92854097941881242</v>
      </c>
      <c r="I934" s="23">
        <f t="shared" ca="1" si="81"/>
        <v>0.90628171980680428</v>
      </c>
      <c r="J934" s="23">
        <f t="shared" ca="1" si="81"/>
        <v>0.88309387394181738</v>
      </c>
      <c r="K934" s="23">
        <f t="shared" ca="1" si="81"/>
        <v>0.85939364171373989</v>
      </c>
      <c r="L934" s="23">
        <f t="shared" ca="1" si="81"/>
        <v>0.83549785028574741</v>
      </c>
      <c r="M934" s="24">
        <f ca="1">C934*'Balance y flujos'!D$12</f>
        <v>7578.6753186161668</v>
      </c>
      <c r="N934" s="24">
        <f ca="1">D934*'Balance y flujos'!E$12</f>
        <v>7533.2961301914811</v>
      </c>
      <c r="O934" s="24">
        <f ca="1">E934*'Balance y flujos'!F$12</f>
        <v>7446.8321065691143</v>
      </c>
      <c r="P934" s="24">
        <f ca="1">F934*'Balance y flujos'!G$12</f>
        <v>7329.057949019033</v>
      </c>
      <c r="Q934" s="24">
        <f ca="1">G934*'Balance y flujos'!H$12</f>
        <v>-942136.47408979211</v>
      </c>
      <c r="R934" s="24">
        <f ca="1">H934*'Balance y flujos'!I$12</f>
        <v>23532.740527027243</v>
      </c>
      <c r="S934" s="24">
        <f ca="1">I934*'Balance y flujos'!J$12</f>
        <v>22968.606695151568</v>
      </c>
      <c r="T934" s="24">
        <f ca="1">J934*'Balance y flujos'!K$12</f>
        <v>22380.938975345616</v>
      </c>
      <c r="U934" s="24">
        <f ca="1">K934*'Balance y flujos'!L$12</f>
        <v>21780.285447051447</v>
      </c>
      <c r="V934" s="24">
        <f ca="1">L934*'Balance y flujos'!M$12</f>
        <v>856672.52599469677</v>
      </c>
      <c r="W934" s="18">
        <f t="shared" ca="1" si="79"/>
        <v>35086.485053876298</v>
      </c>
      <c r="X934" s="18">
        <f ca="1">'Metrics and Escenarios'!$N$13-W934</f>
        <v>-32178.438298069523</v>
      </c>
    </row>
    <row r="935" spans="1:24" x14ac:dyDescent="0.25">
      <c r="A935">
        <v>930</v>
      </c>
      <c r="B935" s="18">
        <f t="shared" ca="1" si="78"/>
        <v>348.21342319619674</v>
      </c>
      <c r="C935" s="23">
        <f t="shared" ca="1" si="80"/>
        <v>0.95954867675070821</v>
      </c>
      <c r="D935" s="23">
        <f t="shared" ca="1" si="81"/>
        <v>0.91439708631639516</v>
      </c>
      <c r="E935" s="23">
        <f t="shared" ca="1" si="81"/>
        <v>0.86655761098658524</v>
      </c>
      <c r="F935" s="23">
        <f t="shared" ca="1" si="81"/>
        <v>0.81761738770264747</v>
      </c>
      <c r="G935" s="23">
        <f t="shared" ca="1" si="81"/>
        <v>0.76876777282324582</v>
      </c>
      <c r="H935" s="23">
        <f t="shared" ca="1" si="81"/>
        <v>0.72087104747057773</v>
      </c>
      <c r="I935" s="23">
        <f t="shared" ca="1" si="81"/>
        <v>0.6745215241888457</v>
      </c>
      <c r="J935" s="23">
        <f t="shared" ca="1" si="81"/>
        <v>0.63010880629425547</v>
      </c>
      <c r="K935" s="23">
        <f t="shared" ca="1" si="81"/>
        <v>0.58786404424400607</v>
      </c>
      <c r="L935" s="23">
        <f t="shared" ca="1" si="81"/>
        <v>0.5479061602352816</v>
      </c>
      <c r="M935" s="24">
        <f ca="1">C935*'Balance y flujos'!D$12</f>
        <v>7265.5648972155304</v>
      </c>
      <c r="N935" s="24">
        <f ca="1">D935*'Balance y flujos'!E$12</f>
        <v>6923.6835331310431</v>
      </c>
      <c r="O935" s="24">
        <f ca="1">E935*'Balance y flujos'!F$12</f>
        <v>6561.4498902954565</v>
      </c>
      <c r="P935" s="24">
        <f ca="1">F935*'Balance y flujos'!G$12</f>
        <v>6190.8815418946715</v>
      </c>
      <c r="Q935" s="24">
        <f ca="1">G935*'Balance y flujos'!H$12</f>
        <v>-762946.77355591406</v>
      </c>
      <c r="R935" s="24">
        <f ca="1">H935*'Balance y flujos'!I$12</f>
        <v>18269.598961792195</v>
      </c>
      <c r="S935" s="24">
        <f ca="1">I935*'Balance y flujos'!J$12</f>
        <v>17094.92672963814</v>
      </c>
      <c r="T935" s="24">
        <f ca="1">J935*'Balance y flujos'!K$12</f>
        <v>15969.340471756848</v>
      </c>
      <c r="U935" s="24">
        <f ca="1">K935*'Balance y flujos'!L$12</f>
        <v>14898.698415036022</v>
      </c>
      <c r="V935" s="24">
        <f ca="1">L935*'Balance y flujos'!M$12</f>
        <v>561792.17473304458</v>
      </c>
      <c r="W935" s="18">
        <f t="shared" ca="1" si="79"/>
        <v>-107980.45438210946</v>
      </c>
      <c r="X935" s="18">
        <f ca="1">'Metrics and Escenarios'!$N$13-W935</f>
        <v>110888.50113791623</v>
      </c>
    </row>
    <row r="936" spans="1:24" x14ac:dyDescent="0.25">
      <c r="A936">
        <v>931</v>
      </c>
      <c r="B936" s="18">
        <f t="shared" ca="1" si="78"/>
        <v>-30.868302055271513</v>
      </c>
      <c r="C936" s="23">
        <f t="shared" ca="1" si="80"/>
        <v>0.99662165855587748</v>
      </c>
      <c r="D936" s="23">
        <f t="shared" ca="1" si="81"/>
        <v>0.9864190566750628</v>
      </c>
      <c r="E936" s="23">
        <f t="shared" ca="1" si="81"/>
        <v>0.97092877318968718</v>
      </c>
      <c r="F936" s="23">
        <f t="shared" ca="1" si="81"/>
        <v>0.95148809618840591</v>
      </c>
      <c r="G936" s="23">
        <f t="shared" ca="1" si="81"/>
        <v>0.92920538909931527</v>
      </c>
      <c r="H936" s="23">
        <f t="shared" ca="1" si="81"/>
        <v>0.90497679646907969</v>
      </c>
      <c r="I936" s="23">
        <f t="shared" ca="1" si="81"/>
        <v>0.8795063587748011</v>
      </c>
      <c r="J936" s="23">
        <f t="shared" ca="1" si="81"/>
        <v>0.85333985647076083</v>
      </c>
      <c r="K936" s="23">
        <f t="shared" ca="1" si="81"/>
        <v>0.82688800002322638</v>
      </c>
      <c r="L936" s="23">
        <f t="shared" ca="1" si="81"/>
        <v>0.80045935536647084</v>
      </c>
      <c r="M936" s="24">
        <f ca="1">C936*'Balance y flujos'!D$12</f>
        <v>7546.2761959386562</v>
      </c>
      <c r="N936" s="24">
        <f ca="1">D936*'Balance y flujos'!E$12</f>
        <v>7469.0235584419024</v>
      </c>
      <c r="O936" s="24">
        <f ca="1">E936*'Balance y flujos'!F$12</f>
        <v>7351.7333545510764</v>
      </c>
      <c r="P936" s="24">
        <f ca="1">F936*'Balance y flujos'!G$12</f>
        <v>7204.5313377894918</v>
      </c>
      <c r="Q936" s="24">
        <f ca="1">G936*'Balance y flujos'!H$12</f>
        <v>-922169.57922231685</v>
      </c>
      <c r="R936" s="24">
        <f ca="1">H936*'Balance y flujos'!I$12</f>
        <v>22935.535002038407</v>
      </c>
      <c r="S936" s="24">
        <f ca="1">I936*'Balance y flujos'!J$12</f>
        <v>22290.017771614781</v>
      </c>
      <c r="T936" s="24">
        <f ca="1">J936*'Balance y flujos'!K$12</f>
        <v>21626.859631188647</v>
      </c>
      <c r="U936" s="24">
        <f ca="1">K936*'Balance y flujos'!L$12</f>
        <v>20956.469537444347</v>
      </c>
      <c r="V936" s="24">
        <f ca="1">L936*'Balance y flujos'!M$12</f>
        <v>820746.02308474539</v>
      </c>
      <c r="W936" s="18">
        <f t="shared" ca="1" si="79"/>
        <v>15956.890251435922</v>
      </c>
      <c r="X936" s="18">
        <f ca="1">'Metrics and Escenarios'!$N$13-W936</f>
        <v>-13048.843495629146</v>
      </c>
    </row>
    <row r="937" spans="1:24" x14ac:dyDescent="0.25">
      <c r="A937">
        <v>932</v>
      </c>
      <c r="B937" s="18">
        <f t="shared" ca="1" si="78"/>
        <v>-4.985097241434536</v>
      </c>
      <c r="C937" s="23">
        <f t="shared" ca="1" si="80"/>
        <v>0.99404541781146127</v>
      </c>
      <c r="D937" s="23">
        <f t="shared" ca="1" si="81"/>
        <v>0.98132591344044084</v>
      </c>
      <c r="E937" s="23">
        <f t="shared" ca="1" si="81"/>
        <v>0.96341874397898097</v>
      </c>
      <c r="F937" s="23">
        <f t="shared" ca="1" si="81"/>
        <v>0.94168789136206243</v>
      </c>
      <c r="G937" s="23">
        <f t="shared" ca="1" si="81"/>
        <v>0.91725746181927226</v>
      </c>
      <c r="H937" s="23">
        <f t="shared" ca="1" si="81"/>
        <v>0.8910311443368335</v>
      </c>
      <c r="I937" s="23">
        <f t="shared" ca="1" si="81"/>
        <v>0.86371473872054549</v>
      </c>
      <c r="J937" s="23">
        <f t="shared" ca="1" si="81"/>
        <v>0.83585180383164692</v>
      </c>
      <c r="K937" s="23">
        <f t="shared" ca="1" si="81"/>
        <v>0.80784836375215252</v>
      </c>
      <c r="L937" s="23">
        <f t="shared" ca="1" si="81"/>
        <v>0.78000673345092009</v>
      </c>
      <c r="M937" s="24">
        <f ca="1">C937*'Balance y flujos'!D$12</f>
        <v>7526.7692706800126</v>
      </c>
      <c r="N937" s="24">
        <f ca="1">D937*'Balance y flujos'!E$12</f>
        <v>7430.4590086712042</v>
      </c>
      <c r="O937" s="24">
        <f ca="1">E937*'Balance y flujos'!F$12</f>
        <v>7294.8684909621434</v>
      </c>
      <c r="P937" s="24">
        <f ca="1">F937*'Balance y flujos'!G$12</f>
        <v>7130.3255930502883</v>
      </c>
      <c r="Q937" s="24">
        <f ca="1">G937*'Balance y flujos'!H$12</f>
        <v>-910312.1199332613</v>
      </c>
      <c r="R937" s="24">
        <f ca="1">H937*'Balance y flujos'!I$12</f>
        <v>22582.099429045444</v>
      </c>
      <c r="S937" s="24">
        <f ca="1">I937*'Balance y flujos'!J$12</f>
        <v>21889.798389298667</v>
      </c>
      <c r="T937" s="24">
        <f ca="1">J937*'Balance y flujos'!K$12</f>
        <v>21183.64623059447</v>
      </c>
      <c r="U937" s="24">
        <f ca="1">K937*'Balance y flujos'!L$12</f>
        <v>20473.933138914472</v>
      </c>
      <c r="V937" s="24">
        <f ca="1">L937*'Balance y flujos'!M$12</f>
        <v>799775.05436996417</v>
      </c>
      <c r="W937" s="18">
        <f t="shared" ca="1" si="79"/>
        <v>4974.8339879197301</v>
      </c>
      <c r="X937" s="18">
        <f ca="1">'Metrics and Escenarios'!$N$13-W937</f>
        <v>-2066.7872321129544</v>
      </c>
    </row>
    <row r="938" spans="1:24" x14ac:dyDescent="0.25">
      <c r="A938">
        <v>933</v>
      </c>
      <c r="B938" s="18">
        <f t="shared" ca="1" si="78"/>
        <v>140.86825704475697</v>
      </c>
      <c r="C938" s="23">
        <f t="shared" ca="1" si="80"/>
        <v>0.97965215242133119</v>
      </c>
      <c r="D938" s="23">
        <f t="shared" ca="1" si="81"/>
        <v>0.95311346674916675</v>
      </c>
      <c r="E938" s="23">
        <f t="shared" ca="1" si="81"/>
        <v>0.92217235656517571</v>
      </c>
      <c r="F938" s="23">
        <f t="shared" ca="1" si="81"/>
        <v>0.88832045660117165</v>
      </c>
      <c r="G938" s="23">
        <f t="shared" ca="1" si="81"/>
        <v>0.85274582132215215</v>
      </c>
      <c r="H938" s="23">
        <f t="shared" ca="1" si="81"/>
        <v>0.81636974291109921</v>
      </c>
      <c r="I938" s="23">
        <f t="shared" ca="1" si="81"/>
        <v>0.77988400943234726</v>
      </c>
      <c r="J938" s="23">
        <f t="shared" ca="1" si="81"/>
        <v>0.74379737015616698</v>
      </c>
      <c r="K938" s="23">
        <f t="shared" ca="1" si="81"/>
        <v>0.70846903518627924</v>
      </c>
      <c r="L938" s="23">
        <f t="shared" ca="1" si="81"/>
        <v>0.67414768086696908</v>
      </c>
      <c r="M938" s="24">
        <f ca="1">C938*'Balance y flujos'!D$12</f>
        <v>7417.785530398116</v>
      </c>
      <c r="N938" s="24">
        <f ca="1">D938*'Balance y flujos'!E$12</f>
        <v>7216.8384104553834</v>
      </c>
      <c r="O938" s="24">
        <f ca="1">E938*'Balance y flujos'!F$12</f>
        <v>6982.5567638015291</v>
      </c>
      <c r="P938" s="24">
        <f ca="1">F938*'Balance y flujos'!G$12</f>
        <v>6726.2350345950608</v>
      </c>
      <c r="Q938" s="24">
        <f ca="1">G938*'Balance y flujos'!H$12</f>
        <v>-846288.95232137816</v>
      </c>
      <c r="R938" s="24">
        <f ca="1">H938*'Balance y flujos'!I$12</f>
        <v>20689.89711802224</v>
      </c>
      <c r="S938" s="24">
        <f ca="1">I938*'Balance y flujos'!J$12</f>
        <v>19765.210628222772</v>
      </c>
      <c r="T938" s="24">
        <f ca="1">J938*'Balance y flujos'!K$12</f>
        <v>18850.638695048299</v>
      </c>
      <c r="U938" s="24">
        <f ca="1">K938*'Balance y flujos'!L$12</f>
        <v>17955.285061201532</v>
      </c>
      <c r="V938" s="24">
        <f ca="1">L938*'Balance y flujos'!M$12</f>
        <v>691233.13299280778</v>
      </c>
      <c r="W938" s="18">
        <f t="shared" ca="1" si="79"/>
        <v>-49451.372086825431</v>
      </c>
      <c r="X938" s="18">
        <f ca="1">'Metrics and Escenarios'!$N$13-W938</f>
        <v>52359.418842632207</v>
      </c>
    </row>
    <row r="939" spans="1:24" x14ac:dyDescent="0.25">
      <c r="A939">
        <v>934</v>
      </c>
      <c r="B939" s="18">
        <f t="shared" ca="1" si="78"/>
        <v>25.258119211079379</v>
      </c>
      <c r="C939" s="23">
        <f t="shared" ca="1" si="80"/>
        <v>0.99104364618743979</v>
      </c>
      <c r="D939" s="23">
        <f t="shared" ca="1" si="81"/>
        <v>0.97540813833599416</v>
      </c>
      <c r="E939" s="23">
        <f t="shared" ca="1" si="81"/>
        <v>0.95471721352821393</v>
      </c>
      <c r="F939" s="23">
        <f t="shared" ca="1" si="81"/>
        <v>0.93036465140048541</v>
      </c>
      <c r="G939" s="23">
        <f t="shared" ca="1" si="81"/>
        <v>0.90349139866079642</v>
      </c>
      <c r="H939" s="23">
        <f t="shared" ca="1" si="81"/>
        <v>0.87500836940901028</v>
      </c>
      <c r="I939" s="23">
        <f t="shared" ca="1" si="81"/>
        <v>0.84562187147097545</v>
      </c>
      <c r="J939" s="23">
        <f t="shared" ca="1" si="81"/>
        <v>0.81587140943135728</v>
      </c>
      <c r="K939" s="23">
        <f t="shared" ca="1" si="81"/>
        <v>0.78615618196358383</v>
      </c>
      <c r="L939" s="23">
        <f t="shared" ca="1" si="81"/>
        <v>0.75676996932300733</v>
      </c>
      <c r="M939" s="24">
        <f ca="1">C939*'Balance y flujos'!D$12</f>
        <v>7504.0402866593149</v>
      </c>
      <c r="N939" s="24">
        <f ca="1">D939*'Balance y flujos'!E$12</f>
        <v>7385.650464706473</v>
      </c>
      <c r="O939" s="24">
        <f ca="1">E939*'Balance y flujos'!F$12</f>
        <v>7228.9817509488803</v>
      </c>
      <c r="P939" s="24">
        <f ca="1">F939*'Balance y flujos'!G$12</f>
        <v>7044.5876448034423</v>
      </c>
      <c r="Q939" s="24">
        <f ca="1">G939*'Balance y flujos'!H$12</f>
        <v>-896650.29142976494</v>
      </c>
      <c r="R939" s="24">
        <f ca="1">H939*'Balance y flujos'!I$12</f>
        <v>22176.02170791414</v>
      </c>
      <c r="S939" s="24">
        <f ca="1">I939*'Balance y flujos'!J$12</f>
        <v>21431.256698827903</v>
      </c>
      <c r="T939" s="24">
        <f ca="1">J939*'Balance y flujos'!K$12</f>
        <v>20677.267462751624</v>
      </c>
      <c r="U939" s="24">
        <f ca="1">K939*'Balance y flujos'!L$12</f>
        <v>19924.171203996953</v>
      </c>
      <c r="V939" s="24">
        <f ca="1">L939*'Balance y flujos'!M$12</f>
        <v>775949.38274843479</v>
      </c>
      <c r="W939" s="18">
        <f t="shared" ca="1" si="79"/>
        <v>-7328.9314607213018</v>
      </c>
      <c r="X939" s="18">
        <f ca="1">'Metrics and Escenarios'!$N$13-W939</f>
        <v>10236.978216528078</v>
      </c>
    </row>
    <row r="940" spans="1:24" x14ac:dyDescent="0.25">
      <c r="A940">
        <v>935</v>
      </c>
      <c r="B940" s="18">
        <f t="shared" ca="1" si="78"/>
        <v>259.62152500318092</v>
      </c>
      <c r="C940" s="23">
        <f t="shared" ca="1" si="80"/>
        <v>0.96808726726996153</v>
      </c>
      <c r="D940" s="23">
        <f t="shared" ca="1" si="81"/>
        <v>0.93074310588411346</v>
      </c>
      <c r="E940" s="23">
        <f t="shared" ca="1" si="81"/>
        <v>0.88989738951941111</v>
      </c>
      <c r="F940" s="23">
        <f t="shared" ca="1" si="81"/>
        <v>0.8471105835832432</v>
      </c>
      <c r="G940" s="23">
        <f t="shared" ca="1" si="81"/>
        <v>0.80358654313064393</v>
      </c>
      <c r="H940" s="23">
        <f t="shared" ca="1" si="81"/>
        <v>0.76022573420928041</v>
      </c>
      <c r="I940" s="23">
        <f t="shared" ca="1" si="81"/>
        <v>0.71767578575804747</v>
      </c>
      <c r="J940" s="23">
        <f t="shared" ca="1" si="81"/>
        <v>0.67638742882155867</v>
      </c>
      <c r="K940" s="23">
        <f t="shared" ca="1" si="81"/>
        <v>0.63665532129953106</v>
      </c>
      <c r="L940" s="23">
        <f t="shared" ca="1" si="81"/>
        <v>0.59866126063355884</v>
      </c>
      <c r="M940" s="24">
        <f ca="1">C940*'Balance y flujos'!D$12</f>
        <v>7330.2178794471984</v>
      </c>
      <c r="N940" s="24">
        <f ca="1">D940*'Balance y flujos'!E$12</f>
        <v>7047.453247850025</v>
      </c>
      <c r="O940" s="24">
        <f ca="1">E940*'Balance y flujos'!F$12</f>
        <v>6738.1753443819725</v>
      </c>
      <c r="P940" s="24">
        <f ca="1">F940*'Balance y flujos'!G$12</f>
        <v>6414.1997892006702</v>
      </c>
      <c r="Q940" s="24">
        <f ca="1">G940*'Balance y flujos'!H$12</f>
        <v>-797501.9011305992</v>
      </c>
      <c r="R940" s="24">
        <f ca="1">H940*'Balance y flujos'!I$12</f>
        <v>19266.995578712649</v>
      </c>
      <c r="S940" s="24">
        <f ca="1">I940*'Balance y flujos'!J$12</f>
        <v>18188.618944255453</v>
      </c>
      <c r="T940" s="24">
        <f ca="1">J940*'Balance y flujos'!K$12</f>
        <v>17142.215810619033</v>
      </c>
      <c r="U940" s="24">
        <f ca="1">K940*'Balance y flujos'!L$12</f>
        <v>16135.253923494722</v>
      </c>
      <c r="V940" s="24">
        <f ca="1">L940*'Balance y flujos'!M$12</f>
        <v>613833.601351241</v>
      </c>
      <c r="W940" s="18">
        <f t="shared" ca="1" si="79"/>
        <v>-85405.169261396513</v>
      </c>
      <c r="X940" s="18">
        <f ca="1">'Metrics and Escenarios'!$N$13-W940</f>
        <v>88313.216017203289</v>
      </c>
    </row>
    <row r="941" spans="1:24" x14ac:dyDescent="0.25">
      <c r="A941">
        <v>936</v>
      </c>
      <c r="B941" s="18">
        <f t="shared" ca="1" si="78"/>
        <v>37.523485130904206</v>
      </c>
      <c r="C941" s="23">
        <f t="shared" ca="1" si="80"/>
        <v>0.98982884004552718</v>
      </c>
      <c r="D941" s="23">
        <f t="shared" ca="1" si="81"/>
        <v>0.97301832318256087</v>
      </c>
      <c r="E941" s="23">
        <f t="shared" ca="1" si="81"/>
        <v>0.95121068202624504</v>
      </c>
      <c r="F941" s="23">
        <f t="shared" ca="1" si="81"/>
        <v>0.92581132502131847</v>
      </c>
      <c r="G941" s="23">
        <f t="shared" ca="1" si="81"/>
        <v>0.89796752774295652</v>
      </c>
      <c r="H941" s="23">
        <f t="shared" ca="1" si="81"/>
        <v>0.8685926270922808</v>
      </c>
      <c r="I941" s="23">
        <f t="shared" ca="1" si="81"/>
        <v>0.83839264688091153</v>
      </c>
      <c r="J941" s="23">
        <f t="shared" ca="1" si="81"/>
        <v>0.80790498867134475</v>
      </c>
      <c r="K941" s="23">
        <f t="shared" ca="1" si="81"/>
        <v>0.77752566110892896</v>
      </c>
      <c r="L941" s="23">
        <f t="shared" ca="1" si="81"/>
        <v>0.74754460064786676</v>
      </c>
      <c r="M941" s="24">
        <f ca="1">C941*'Balance y flujos'!D$12</f>
        <v>7494.8419488621221</v>
      </c>
      <c r="N941" s="24">
        <f ca="1">D941*'Balance y flujos'!E$12</f>
        <v>7367.555127273029</v>
      </c>
      <c r="O941" s="24">
        <f ca="1">E941*'Balance y flujos'!F$12</f>
        <v>7202.4307975590455</v>
      </c>
      <c r="P941" s="24">
        <f ca="1">F941*'Balance y flujos'!G$12</f>
        <v>7010.1105108053343</v>
      </c>
      <c r="Q941" s="24">
        <f ca="1">G941*'Balance y flujos'!H$12</f>
        <v>-891168.24646990909</v>
      </c>
      <c r="R941" s="24">
        <f ca="1">H941*'Balance y flujos'!I$12</f>
        <v>22013.42253073796</v>
      </c>
      <c r="S941" s="24">
        <f ca="1">I941*'Balance y flujos'!J$12</f>
        <v>21248.040803934324</v>
      </c>
      <c r="T941" s="24">
        <f ca="1">J941*'Balance y flujos'!K$12</f>
        <v>20475.368228544601</v>
      </c>
      <c r="U941" s="24">
        <f ca="1">K941*'Balance y flujos'!L$12</f>
        <v>19705.441161502964</v>
      </c>
      <c r="V941" s="24">
        <f ca="1">L941*'Balance y flujos'!M$12</f>
        <v>766490.20833707973</v>
      </c>
      <c r="W941" s="18">
        <f t="shared" ca="1" si="79"/>
        <v>-12160.827023610007</v>
      </c>
      <c r="X941" s="18">
        <f ca="1">'Metrics and Escenarios'!$N$13-W941</f>
        <v>15068.873779416783</v>
      </c>
    </row>
    <row r="942" spans="1:24" x14ac:dyDescent="0.25">
      <c r="A942">
        <v>937</v>
      </c>
      <c r="B942" s="18">
        <f t="shared" ca="1" si="78"/>
        <v>72.392841103938167</v>
      </c>
      <c r="C942" s="23">
        <f t="shared" ca="1" si="80"/>
        <v>0.98638338116557367</v>
      </c>
      <c r="D942" s="23">
        <f t="shared" ca="1" si="81"/>
        <v>0.96625622513322384</v>
      </c>
      <c r="E942" s="23">
        <f t="shared" ca="1" si="81"/>
        <v>0.94131211462896358</v>
      </c>
      <c r="F942" s="23">
        <f t="shared" ca="1" si="81"/>
        <v>0.91298798337835796</v>
      </c>
      <c r="G942" s="23">
        <f t="shared" ca="1" si="81"/>
        <v>0.88244744005218667</v>
      </c>
      <c r="H942" s="23">
        <f t="shared" ca="1" si="81"/>
        <v>0.8506090465155105</v>
      </c>
      <c r="I942" s="23">
        <f t="shared" ca="1" si="81"/>
        <v>0.81817642671558455</v>
      </c>
      <c r="J942" s="23">
        <f t="shared" ca="1" si="81"/>
        <v>0.78567952364319893</v>
      </c>
      <c r="K942" s="23">
        <f t="shared" ca="1" si="81"/>
        <v>0.7535039255253364</v>
      </c>
      <c r="L942" s="23">
        <f t="shared" ca="1" si="81"/>
        <v>0.72192742462499948</v>
      </c>
      <c r="M942" s="24">
        <f ca="1">C942*'Balance y flujos'!D$12</f>
        <v>7468.7534286030368</v>
      </c>
      <c r="N942" s="24">
        <f ca="1">D942*'Balance y flujos'!E$12</f>
        <v>7316.3534911192892</v>
      </c>
      <c r="O942" s="24">
        <f ca="1">E942*'Balance y flujos'!F$12</f>
        <v>7127.4802655464891</v>
      </c>
      <c r="P942" s="24">
        <f ca="1">F942*'Balance y flujos'!G$12</f>
        <v>6913.0140078727363</v>
      </c>
      <c r="Q942" s="24">
        <f ca="1">G942*'Balance y flujos'!H$12</f>
        <v>-875765.67465619673</v>
      </c>
      <c r="R942" s="24">
        <f ca="1">H942*'Balance y flujos'!I$12</f>
        <v>21557.650577921282</v>
      </c>
      <c r="S942" s="24">
        <f ca="1">I942*'Balance y flujos'!J$12</f>
        <v>20735.68531921929</v>
      </c>
      <c r="T942" s="24">
        <f ca="1">J942*'Balance y flujos'!K$12</f>
        <v>19912.090879248459</v>
      </c>
      <c r="U942" s="24">
        <f ca="1">K942*'Balance y flujos'!L$12</f>
        <v>19096.639522127425</v>
      </c>
      <c r="V942" s="24">
        <f ca="1">L942*'Balance y flujos'!M$12</f>
        <v>740223.79617952008</v>
      </c>
      <c r="W942" s="18">
        <f t="shared" ca="1" si="79"/>
        <v>-25414.210985018639</v>
      </c>
      <c r="X942" s="18">
        <f ca="1">'Metrics and Escenarios'!$N$13-W942</f>
        <v>28322.257740825415</v>
      </c>
    </row>
    <row r="943" spans="1:24" x14ac:dyDescent="0.25">
      <c r="A943">
        <v>938</v>
      </c>
      <c r="B943" s="18">
        <f t="shared" ca="1" si="78"/>
        <v>-4.3102059524281904</v>
      </c>
      <c r="C943" s="23">
        <f t="shared" ca="1" si="80"/>
        <v>0.99397833281590497</v>
      </c>
      <c r="D943" s="23">
        <f t="shared" ca="1" si="81"/>
        <v>0.98119346471735946</v>
      </c>
      <c r="E943" s="23">
        <f t="shared" ca="1" si="81"/>
        <v>0.96322370284898806</v>
      </c>
      <c r="F943" s="23">
        <f t="shared" ca="1" si="81"/>
        <v>0.9414337108905062</v>
      </c>
      <c r="G943" s="23">
        <f t="shared" ca="1" si="81"/>
        <v>0.91694798950187273</v>
      </c>
      <c r="H943" s="23">
        <f t="shared" ca="1" si="81"/>
        <v>0.89067040788460172</v>
      </c>
      <c r="I943" s="23">
        <f t="shared" ca="1" si="81"/>
        <v>0.86330679560182855</v>
      </c>
      <c r="J943" s="23">
        <f t="shared" ca="1" si="81"/>
        <v>0.83540063835662137</v>
      </c>
      <c r="K943" s="23">
        <f t="shared" ca="1" si="81"/>
        <v>0.80735782390353494</v>
      </c>
      <c r="L943" s="23">
        <f t="shared" ca="1" si="81"/>
        <v>0.77948049129924413</v>
      </c>
      <c r="M943" s="24">
        <f ca="1">C943*'Balance y flujos'!D$12</f>
        <v>7526.2613127195109</v>
      </c>
      <c r="N943" s="24">
        <f ca="1">D943*'Balance y flujos'!E$12</f>
        <v>7429.4561259447546</v>
      </c>
      <c r="O943" s="24">
        <f ca="1">E943*'Balance y flujos'!F$12</f>
        <v>7293.3916675117807</v>
      </c>
      <c r="P943" s="24">
        <f ca="1">F943*'Balance y flujos'!G$12</f>
        <v>7128.4009749913585</v>
      </c>
      <c r="Q943" s="24">
        <f ca="1">G943*'Balance y flujos'!H$12</f>
        <v>-910004.99089584383</v>
      </c>
      <c r="R943" s="24">
        <f ca="1">H943*'Balance y flujos'!I$12</f>
        <v>22572.957002898216</v>
      </c>
      <c r="S943" s="24">
        <f ca="1">I943*'Balance y flujos'!J$12</f>
        <v>21879.459567668455</v>
      </c>
      <c r="T943" s="24">
        <f ca="1">J943*'Balance y flujos'!K$12</f>
        <v>21172.211990971384</v>
      </c>
      <c r="U943" s="24">
        <f ca="1">K943*'Balance y flujos'!L$12</f>
        <v>20461.501003735139</v>
      </c>
      <c r="V943" s="24">
        <f ca="1">L943*'Balance y flujos'!M$12</f>
        <v>799235.47525170911</v>
      </c>
      <c r="W943" s="18">
        <f t="shared" ca="1" si="79"/>
        <v>4694.1240023059072</v>
      </c>
      <c r="X943" s="18">
        <f ca="1">'Metrics and Escenarios'!$N$13-W943</f>
        <v>-1786.0772464991314</v>
      </c>
    </row>
    <row r="944" spans="1:24" x14ac:dyDescent="0.25">
      <c r="A944">
        <v>939</v>
      </c>
      <c r="B944" s="18">
        <f t="shared" ca="1" si="78"/>
        <v>102.18319814901704</v>
      </c>
      <c r="C944" s="23">
        <f t="shared" ca="1" si="80"/>
        <v>0.9834492824171398</v>
      </c>
      <c r="D944" s="23">
        <f t="shared" ca="1" si="81"/>
        <v>0.96051631791291026</v>
      </c>
      <c r="E944" s="23">
        <f t="shared" ca="1" si="81"/>
        <v>0.93293698788037593</v>
      </c>
      <c r="F944" s="23">
        <f t="shared" ca="1" si="81"/>
        <v>0.9021732510935333</v>
      </c>
      <c r="G944" s="23">
        <f t="shared" ca="1" si="81"/>
        <v>0.86940063635065312</v>
      </c>
      <c r="H944" s="23">
        <f t="shared" ca="1" si="81"/>
        <v>0.83554015171309359</v>
      </c>
      <c r="I944" s="23">
        <f t="shared" ca="1" si="81"/>
        <v>0.8012914543516283</v>
      </c>
      <c r="J944" s="23">
        <f t="shared" ca="1" si="81"/>
        <v>0.7671763470863292</v>
      </c>
      <c r="K944" s="23">
        <f t="shared" ca="1" si="81"/>
        <v>0.73356991237387703</v>
      </c>
      <c r="L944" s="23">
        <f t="shared" ca="1" si="81"/>
        <v>0.70073813418888176</v>
      </c>
      <c r="M944" s="24">
        <f ca="1">C944*'Balance y flujos'!D$12</f>
        <v>7446.5368538860839</v>
      </c>
      <c r="N944" s="24">
        <f ca="1">D944*'Balance y flujos'!E$12</f>
        <v>7272.8917372514143</v>
      </c>
      <c r="O944" s="24">
        <f ca="1">E944*'Balance y flujos'!F$12</f>
        <v>7064.0650075313106</v>
      </c>
      <c r="P944" s="24">
        <f ca="1">F944*'Balance y flujos'!G$12</f>
        <v>6831.1264067898164</v>
      </c>
      <c r="Q944" s="24">
        <f ca="1">G944*'Balance y flujos'!H$12</f>
        <v>-862817.65948023938</v>
      </c>
      <c r="R944" s="24">
        <f ca="1">H944*'Balance y flujos'!I$12</f>
        <v>21175.74778711898</v>
      </c>
      <c r="S944" s="24">
        <f ca="1">I944*'Balance y flujos'!J$12</f>
        <v>20307.756253885291</v>
      </c>
      <c r="T944" s="24">
        <f ca="1">J944*'Balance y flujos'!K$12</f>
        <v>19443.150398978938</v>
      </c>
      <c r="U944" s="24">
        <f ca="1">K944*'Balance y flujos'!L$12</f>
        <v>18591.436230562136</v>
      </c>
      <c r="V944" s="24">
        <f ca="1">L944*'Balance y flujos'!M$12</f>
        <v>718497.48897748964</v>
      </c>
      <c r="W944" s="18">
        <f t="shared" ca="1" si="79"/>
        <v>-36187.459826745675</v>
      </c>
      <c r="X944" s="18">
        <f ca="1">'Metrics and Escenarios'!$N$13-W944</f>
        <v>39095.506582552451</v>
      </c>
    </row>
    <row r="945" spans="1:24" x14ac:dyDescent="0.25">
      <c r="A945">
        <v>940</v>
      </c>
      <c r="B945" s="18">
        <f t="shared" ca="1" si="78"/>
        <v>-25.149706319944361</v>
      </c>
      <c r="C945" s="23">
        <f t="shared" ca="1" si="80"/>
        <v>0.99605189384747095</v>
      </c>
      <c r="D945" s="23">
        <f t="shared" ca="1" si="81"/>
        <v>0.98529151523119329</v>
      </c>
      <c r="E945" s="23">
        <f t="shared" ca="1" si="81"/>
        <v>0.96926449645425583</v>
      </c>
      <c r="F945" s="23">
        <f t="shared" ca="1" si="81"/>
        <v>0.94931411325460591</v>
      </c>
      <c r="G945" s="23">
        <f t="shared" ca="1" si="81"/>
        <v>0.92655230889247098</v>
      </c>
      <c r="H945" s="23">
        <f t="shared" ca="1" si="81"/>
        <v>0.90187699958645229</v>
      </c>
      <c r="I945" s="23">
        <f t="shared" ca="1" si="81"/>
        <v>0.87599271713162785</v>
      </c>
      <c r="J945" s="23">
        <f t="shared" ca="1" si="81"/>
        <v>0.84944484832373091</v>
      </c>
      <c r="K945" s="23">
        <f t="shared" ca="1" si="81"/>
        <v>0.82264315856137116</v>
      </c>
      <c r="L945" s="23">
        <f t="shared" ca="1" si="81"/>
        <v>0.79589491544289104</v>
      </c>
      <c r="M945" s="24">
        <f ca="1">C945*'Balance y flujos'!D$12</f>
        <v>7541.9620193206565</v>
      </c>
      <c r="N945" s="24">
        <f ca="1">D945*'Balance y flujos'!E$12</f>
        <v>7460.4859764169078</v>
      </c>
      <c r="O945" s="24">
        <f ca="1">E945*'Balance y flujos'!F$12</f>
        <v>7339.1316899131252</v>
      </c>
      <c r="P945" s="24">
        <f ca="1">F945*'Balance y flujos'!G$12</f>
        <v>7188.0702509539078</v>
      </c>
      <c r="Q945" s="24">
        <f ca="1">G945*'Balance y flujos'!H$12</f>
        <v>-919536.58775811526</v>
      </c>
      <c r="R945" s="24">
        <f ca="1">H945*'Balance y flujos'!I$12</f>
        <v>22856.974424377077</v>
      </c>
      <c r="S945" s="24">
        <f ca="1">I945*'Balance y flujos'!J$12</f>
        <v>22200.968802396957</v>
      </c>
      <c r="T945" s="24">
        <f ca="1">J945*'Balance y flujos'!K$12</f>
        <v>21528.145392284423</v>
      </c>
      <c r="U945" s="24">
        <f ca="1">K945*'Balance y flujos'!L$12</f>
        <v>20848.889199134745</v>
      </c>
      <c r="V945" s="24">
        <f ca="1">L945*'Balance y flujos'!M$12</f>
        <v>816065.90298898832</v>
      </c>
      <c r="W945" s="18">
        <f t="shared" ca="1" si="79"/>
        <v>13493.942985670757</v>
      </c>
      <c r="X945" s="18">
        <f ca="1">'Metrics and Escenarios'!$N$13-W945</f>
        <v>-10585.896229863982</v>
      </c>
    </row>
    <row r="946" spans="1:24" x14ac:dyDescent="0.25">
      <c r="A946">
        <v>941</v>
      </c>
      <c r="B946" s="18">
        <f t="shared" ca="1" si="78"/>
        <v>167.17539659259916</v>
      </c>
      <c r="C946" s="23">
        <f t="shared" ca="1" si="80"/>
        <v>0.97707835478017158</v>
      </c>
      <c r="D946" s="23">
        <f t="shared" ca="1" si="81"/>
        <v>0.9481118981884753</v>
      </c>
      <c r="E946" s="23">
        <f t="shared" ca="1" si="81"/>
        <v>0.9149230852697624</v>
      </c>
      <c r="F946" s="23">
        <f t="shared" ca="1" si="81"/>
        <v>0.87902179853781592</v>
      </c>
      <c r="G946" s="23">
        <f t="shared" ca="1" si="81"/>
        <v>0.84160261678380088</v>
      </c>
      <c r="H946" s="23">
        <f t="shared" ca="1" si="81"/>
        <v>0.80358509495019981</v>
      </c>
      <c r="I946" s="23">
        <f t="shared" ca="1" si="81"/>
        <v>0.76565387329927648</v>
      </c>
      <c r="J946" s="23">
        <f t="shared" ca="1" si="81"/>
        <v>0.72830719777770181</v>
      </c>
      <c r="K946" s="23">
        <f t="shared" ca="1" si="81"/>
        <v>0.69189203719716286</v>
      </c>
      <c r="L946" s="23">
        <f t="shared" ca="1" si="81"/>
        <v>0.65664402872164351</v>
      </c>
      <c r="M946" s="24">
        <f ca="1">C946*'Balance y flujos'!D$12</f>
        <v>7398.2971039667764</v>
      </c>
      <c r="N946" s="24">
        <f ca="1">D946*'Balance y flujos'!E$12</f>
        <v>7178.9672509758757</v>
      </c>
      <c r="O946" s="24">
        <f ca="1">E946*'Balance y flujos'!F$12</f>
        <v>6927.6663217317191</v>
      </c>
      <c r="P946" s="24">
        <f ca="1">F946*'Balance y flujos'!G$12</f>
        <v>6655.826929979562</v>
      </c>
      <c r="Q946" s="24">
        <f ca="1">G946*'Balance y flujos'!H$12</f>
        <v>-835230.12252888188</v>
      </c>
      <c r="R946" s="24">
        <f ca="1">H946*'Balance y flujos'!I$12</f>
        <v>20365.885782107325</v>
      </c>
      <c r="S946" s="24">
        <f ca="1">I946*'Balance y flujos'!J$12</f>
        <v>19404.565154618114</v>
      </c>
      <c r="T946" s="24">
        <f ca="1">J946*'Balance y flujos'!K$12</f>
        <v>18458.059137030832</v>
      </c>
      <c r="U946" s="24">
        <f ca="1">K946*'Balance y flujos'!L$12</f>
        <v>17535.161231406644</v>
      </c>
      <c r="V946" s="24">
        <f ca="1">L946*'Balance y flujos'!M$12</f>
        <v>673285.87209639722</v>
      </c>
      <c r="W946" s="18">
        <f t="shared" ca="1" si="79"/>
        <v>-58019.821520667756</v>
      </c>
      <c r="X946" s="18">
        <f ca="1">'Metrics and Escenarios'!$N$13-W946</f>
        <v>60927.868276474532</v>
      </c>
    </row>
    <row r="947" spans="1:24" x14ac:dyDescent="0.25">
      <c r="A947">
        <v>942</v>
      </c>
      <c r="B947" s="18">
        <f t="shared" ca="1" si="78"/>
        <v>143.9665984416811</v>
      </c>
      <c r="C947" s="23">
        <f t="shared" ca="1" si="80"/>
        <v>0.97934866975656087</v>
      </c>
      <c r="D947" s="23">
        <f t="shared" ca="1" si="81"/>
        <v>0.95252303552181239</v>
      </c>
      <c r="E947" s="23">
        <f t="shared" ca="1" si="81"/>
        <v>0.92131559337235758</v>
      </c>
      <c r="F947" s="23">
        <f t="shared" ca="1" si="81"/>
        <v>0.88722021051183131</v>
      </c>
      <c r="G947" s="23">
        <f t="shared" ca="1" si="81"/>
        <v>0.85142579521940132</v>
      </c>
      <c r="H947" s="23">
        <f t="shared" ca="1" si="81"/>
        <v>0.81485351738126255</v>
      </c>
      <c r="I947" s="23">
        <f t="shared" ca="1" si="81"/>
        <v>0.77819439950273495</v>
      </c>
      <c r="J947" s="23">
        <f t="shared" ca="1" si="81"/>
        <v>0.74195602260194804</v>
      </c>
      <c r="K947" s="23">
        <f t="shared" ca="1" si="81"/>
        <v>0.70649621602875667</v>
      </c>
      <c r="L947" s="23">
        <f t="shared" ca="1" si="81"/>
        <v>0.6720621736746889</v>
      </c>
      <c r="M947" s="24">
        <f ca="1">C947*'Balance y flujos'!D$12</f>
        <v>7415.4876032064121</v>
      </c>
      <c r="N947" s="24">
        <f ca="1">D947*'Balance y flujos'!E$12</f>
        <v>7212.3677499212954</v>
      </c>
      <c r="O947" s="24">
        <f ca="1">E947*'Balance y flujos'!F$12</f>
        <v>6976.0694758402296</v>
      </c>
      <c r="P947" s="24">
        <f ca="1">F947*'Balance y flujos'!G$12</f>
        <v>6717.9041290780224</v>
      </c>
      <c r="Q947" s="24">
        <f ca="1">G947*'Balance y flujos'!H$12</f>
        <v>-844978.92126687022</v>
      </c>
      <c r="R947" s="24">
        <f ca="1">H947*'Balance y flujos'!I$12</f>
        <v>20651.470228132646</v>
      </c>
      <c r="S947" s="24">
        <f ca="1">I947*'Balance y flujos'!J$12</f>
        <v>19722.389521834615</v>
      </c>
      <c r="T947" s="24">
        <f ca="1">J947*'Balance y flujos'!K$12</f>
        <v>18803.971983321015</v>
      </c>
      <c r="U947" s="24">
        <f ca="1">K947*'Balance y flujos'!L$12</f>
        <v>17905.286361769024</v>
      </c>
      <c r="V947" s="24">
        <f ca="1">L947*'Balance y flujos'!M$12</f>
        <v>689094.77116006368</v>
      </c>
      <c r="W947" s="18">
        <f t="shared" ca="1" si="79"/>
        <v>-50479.203053703182</v>
      </c>
      <c r="X947" s="18">
        <f ca="1">'Metrics and Escenarios'!$N$13-W947</f>
        <v>53387.249809509958</v>
      </c>
    </row>
    <row r="948" spans="1:24" x14ac:dyDescent="0.25">
      <c r="A948">
        <v>943</v>
      </c>
      <c r="B948" s="18">
        <f t="shared" ca="1" si="78"/>
        <v>112.35502374189051</v>
      </c>
      <c r="C948" s="23">
        <f t="shared" ca="1" si="80"/>
        <v>0.9824494435546558</v>
      </c>
      <c r="D948" s="23">
        <f t="shared" ca="1" si="81"/>
        <v>0.9585642632890824</v>
      </c>
      <c r="E948" s="23">
        <f t="shared" ca="1" si="81"/>
        <v>0.93009442549455634</v>
      </c>
      <c r="F948" s="23">
        <f t="shared" ca="1" si="81"/>
        <v>0.8985100089333472</v>
      </c>
      <c r="G948" s="23">
        <f t="shared" ca="1" si="81"/>
        <v>0.86499016567059461</v>
      </c>
      <c r="H948" s="23">
        <f t="shared" ca="1" si="81"/>
        <v>0.83045629989004766</v>
      </c>
      <c r="I948" s="23">
        <f t="shared" ca="1" si="81"/>
        <v>0.79560630046253777</v>
      </c>
      <c r="J948" s="23">
        <f t="shared" ca="1" si="81"/>
        <v>0.76095881166894563</v>
      </c>
      <c r="K948" s="23">
        <f t="shared" ca="1" si="81"/>
        <v>0.72688498742389285</v>
      </c>
      <c r="L948" s="23">
        <f t="shared" ca="1" si="81"/>
        <v>0.69364647679807645</v>
      </c>
      <c r="M948" s="24">
        <f ca="1">C948*'Balance y flujos'!D$12</f>
        <v>7438.9662174836294</v>
      </c>
      <c r="N948" s="24">
        <f ca="1">D948*'Balance y flujos'!E$12</f>
        <v>7258.1110597350244</v>
      </c>
      <c r="O948" s="24">
        <f ca="1">E948*'Balance y flujos'!F$12</f>
        <v>7042.5415330177584</v>
      </c>
      <c r="P948" s="24">
        <f ca="1">F948*'Balance y flujos'!G$12</f>
        <v>6803.3888627819651</v>
      </c>
      <c r="Q948" s="24">
        <f ca="1">G948*'Balance y flujos'!H$12</f>
        <v>-858440.58425132325</v>
      </c>
      <c r="R948" s="24">
        <f ca="1">H948*'Balance y flujos'!I$12</f>
        <v>21046.903752788392</v>
      </c>
      <c r="S948" s="24">
        <f ca="1">I948*'Balance y flujos'!J$12</f>
        <v>20163.67295083934</v>
      </c>
      <c r="T948" s="24">
        <f ca="1">J948*'Balance y flujos'!K$12</f>
        <v>19285.574534328924</v>
      </c>
      <c r="U948" s="24">
        <f ca="1">K948*'Balance y flujos'!L$12</f>
        <v>18422.014947304291</v>
      </c>
      <c r="V948" s="24">
        <f ca="1">L948*'Balance y flujos'!M$12</f>
        <v>711226.10216495336</v>
      </c>
      <c r="W948" s="18">
        <f t="shared" ca="1" si="79"/>
        <v>-39753.308228090522</v>
      </c>
      <c r="X948" s="18">
        <f ca="1">'Metrics and Escenarios'!$N$13-W948</f>
        <v>42661.354983897298</v>
      </c>
    </row>
    <row r="949" spans="1:24" x14ac:dyDescent="0.25">
      <c r="A949">
        <v>944</v>
      </c>
      <c r="B949" s="18">
        <f t="shared" ca="1" si="78"/>
        <v>-12.991880077058237</v>
      </c>
      <c r="C949" s="23">
        <f t="shared" ca="1" si="80"/>
        <v>0.99484164710959389</v>
      </c>
      <c r="D949" s="23">
        <f t="shared" ca="1" si="81"/>
        <v>0.98289862503635861</v>
      </c>
      <c r="E949" s="23">
        <f t="shared" ca="1" si="81"/>
        <v>0.96573569095749734</v>
      </c>
      <c r="F949" s="23">
        <f t="shared" ca="1" si="81"/>
        <v>0.94470868232141803</v>
      </c>
      <c r="G949" s="23">
        <f t="shared" ca="1" si="81"/>
        <v>0.92093696279683845</v>
      </c>
      <c r="H949" s="23">
        <f t="shared" ca="1" si="81"/>
        <v>0.89532201863748151</v>
      </c>
      <c r="I949" s="23">
        <f t="shared" ca="1" si="81"/>
        <v>0.86856923356411764</v>
      </c>
      <c r="J949" s="23">
        <f t="shared" ca="1" si="81"/>
        <v>0.84122297488788433</v>
      </c>
      <c r="K949" s="23">
        <f t="shared" ref="D949:L978" ca="1" si="82">EXP(-(K$4+($B949/10000))*K$3)</f>
        <v>0.81369082894884204</v>
      </c>
      <c r="L949" s="23">
        <f t="shared" ca="1" si="82"/>
        <v>0.78627714739846533</v>
      </c>
      <c r="M949" s="24">
        <f ca="1">C949*'Balance y flujos'!D$12</f>
        <v>7532.7982046766037</v>
      </c>
      <c r="N949" s="24">
        <f ca="1">D949*'Balance y flujos'!E$12</f>
        <v>7442.3673552112023</v>
      </c>
      <c r="O949" s="24">
        <f ca="1">E949*'Balance y flujos'!F$12</f>
        <v>7312.4120810307813</v>
      </c>
      <c r="P949" s="24">
        <f ca="1">F949*'Balance y flujos'!G$12</f>
        <v>7153.198588749101</v>
      </c>
      <c r="Q949" s="24">
        <f ca="1">G949*'Balance y flujos'!H$12</f>
        <v>-913963.76025738742</v>
      </c>
      <c r="R949" s="24">
        <f ca="1">H949*'Balance y flujos'!I$12</f>
        <v>22690.846413604424</v>
      </c>
      <c r="S949" s="24">
        <f ca="1">I949*'Balance y flujos'!J$12</f>
        <v>22012.829650250744</v>
      </c>
      <c r="T949" s="24">
        <f ca="1">J949*'Balance y flujos'!K$12</f>
        <v>21319.772021048895</v>
      </c>
      <c r="U949" s="24">
        <f ca="1">K949*'Balance y flujos'!L$12</f>
        <v>20622.003305508453</v>
      </c>
      <c r="V949" s="24">
        <f ca="1">L949*'Balance y flujos'!M$12</f>
        <v>806204.38432412117</v>
      </c>
      <c r="W949" s="18">
        <f t="shared" ca="1" si="79"/>
        <v>8326.851686813985</v>
      </c>
      <c r="X949" s="18">
        <f ca="1">'Metrics and Escenarios'!$N$13-W949</f>
        <v>-5418.8049310072092</v>
      </c>
    </row>
    <row r="950" spans="1:24" x14ac:dyDescent="0.25">
      <c r="A950">
        <v>945</v>
      </c>
      <c r="B950" s="18">
        <f t="shared" ca="1" si="78"/>
        <v>175.63991046764505</v>
      </c>
      <c r="C950" s="23">
        <f t="shared" ca="1" si="80"/>
        <v>0.97625165538085346</v>
      </c>
      <c r="D950" s="23">
        <f t="shared" ca="1" si="82"/>
        <v>0.9465081947650078</v>
      </c>
      <c r="E950" s="23">
        <f t="shared" ca="1" si="82"/>
        <v>0.91260271888768996</v>
      </c>
      <c r="F950" s="23">
        <f t="shared" ca="1" si="82"/>
        <v>0.87605063438415243</v>
      </c>
      <c r="G950" s="23">
        <f t="shared" ca="1" si="82"/>
        <v>0.83804826504065233</v>
      </c>
      <c r="H950" s="23">
        <f t="shared" ca="1" si="82"/>
        <v>0.79951426666336001</v>
      </c>
      <c r="I950" s="23">
        <f t="shared" ca="1" si="82"/>
        <v>0.76113066541323715</v>
      </c>
      <c r="J950" s="23">
        <f t="shared" ca="1" si="82"/>
        <v>0.7233920452057474</v>
      </c>
      <c r="K950" s="23">
        <f t="shared" ca="1" si="82"/>
        <v>0.68664118647197925</v>
      </c>
      <c r="L950" s="23">
        <f t="shared" ca="1" si="82"/>
        <v>0.65110931361188096</v>
      </c>
      <c r="M950" s="24">
        <f ca="1">C950*'Balance y flujos'!D$12</f>
        <v>7392.0374547360834</v>
      </c>
      <c r="N950" s="24">
        <f ca="1">D950*'Balance y flujos'!E$12</f>
        <v>7166.8242387646078</v>
      </c>
      <c r="O950" s="24">
        <f ca="1">E950*'Balance y flujos'!F$12</f>
        <v>6910.0968404299965</v>
      </c>
      <c r="P950" s="24">
        <f ca="1">F950*'Balance y flujos'!G$12</f>
        <v>6633.3297013326292</v>
      </c>
      <c r="Q950" s="24">
        <f ca="1">G950*'Balance y flujos'!H$12</f>
        <v>-831702.6838271278</v>
      </c>
      <c r="R950" s="24">
        <f ca="1">H950*'Balance y flujos'!I$12</f>
        <v>20262.715595839138</v>
      </c>
      <c r="S950" s="24">
        <f ca="1">I950*'Balance y flujos'!J$12</f>
        <v>19289.929958227978</v>
      </c>
      <c r="T950" s="24">
        <f ca="1">J950*'Balance y flujos'!K$12</f>
        <v>18333.49057981007</v>
      </c>
      <c r="U950" s="24">
        <f ca="1">K950*'Balance y flujos'!L$12</f>
        <v>17402.084813240112</v>
      </c>
      <c r="V950" s="24">
        <f ca="1">L950*'Balance y flujos'!M$12</f>
        <v>667610.88637127564</v>
      </c>
      <c r="W950" s="18">
        <f t="shared" ca="1" si="79"/>
        <v>-60701.288273471408</v>
      </c>
      <c r="X950" s="18">
        <f ca="1">'Metrics and Escenarios'!$N$13-W950</f>
        <v>63609.335029278183</v>
      </c>
    </row>
    <row r="951" spans="1:24" x14ac:dyDescent="0.25">
      <c r="A951">
        <v>946</v>
      </c>
      <c r="B951" s="18">
        <f t="shared" ca="1" si="78"/>
        <v>-63.600980865141999</v>
      </c>
      <c r="C951" s="23">
        <f t="shared" ca="1" si="80"/>
        <v>0.99988921309352508</v>
      </c>
      <c r="D951" s="23">
        <f t="shared" ca="1" si="82"/>
        <v>0.9928978680524787</v>
      </c>
      <c r="E951" s="23">
        <f t="shared" ca="1" si="82"/>
        <v>0.98051006932464402</v>
      </c>
      <c r="F951" s="23">
        <f t="shared" ca="1" si="82"/>
        <v>0.96402791109305841</v>
      </c>
      <c r="G951" s="23">
        <f t="shared" ca="1" si="82"/>
        <v>0.94453820869012795</v>
      </c>
      <c r="H951" s="23">
        <f t="shared" ca="1" si="82"/>
        <v>0.9229258647502373</v>
      </c>
      <c r="I951" s="23">
        <f t="shared" ca="1" si="82"/>
        <v>0.89989102198265714</v>
      </c>
      <c r="J951" s="23">
        <f t="shared" ca="1" si="82"/>
        <v>0.87598068019901387</v>
      </c>
      <c r="K951" s="23">
        <f t="shared" ca="1" si="82"/>
        <v>0.85160999318231489</v>
      </c>
      <c r="L951" s="23">
        <f t="shared" ca="1" si="82"/>
        <v>0.82709406905391469</v>
      </c>
      <c r="M951" s="24">
        <f ca="1">C951*'Balance y flujos'!D$12</f>
        <v>7571.0176500448324</v>
      </c>
      <c r="N951" s="24">
        <f ca="1">D951*'Balance y flujos'!E$12</f>
        <v>7518.080188563923</v>
      </c>
      <c r="O951" s="24">
        <f ca="1">E951*'Balance y flujos'!F$12</f>
        <v>7424.2815540897382</v>
      </c>
      <c r="P951" s="24">
        <f ca="1">F951*'Balance y flujos'!G$12</f>
        <v>7299.4810169421353</v>
      </c>
      <c r="Q951" s="24">
        <f ca="1">G951*'Balance y flujos'!H$12</f>
        <v>-937386.30090325419</v>
      </c>
      <c r="R951" s="24">
        <f ca="1">H951*'Balance y flujos'!I$12</f>
        <v>23390.432282745132</v>
      </c>
      <c r="S951" s="24">
        <f ca="1">I951*'Balance y flujos'!J$12</f>
        <v>22806.642240145582</v>
      </c>
      <c r="T951" s="24">
        <f ca="1">J951*'Balance y flujos'!K$12</f>
        <v>22200.663740996086</v>
      </c>
      <c r="U951" s="24">
        <f ca="1">K951*'Balance y flujos'!L$12</f>
        <v>21583.018352433552</v>
      </c>
      <c r="V951" s="24">
        <f ca="1">L951*'Balance y flujos'!M$12</f>
        <v>848055.76116003108</v>
      </c>
      <c r="W951" s="18">
        <f t="shared" ca="1" si="79"/>
        <v>30463.077282737824</v>
      </c>
      <c r="X951" s="18">
        <f ca="1">'Metrics and Escenarios'!$N$13-W951</f>
        <v>-27555.030526931048</v>
      </c>
    </row>
    <row r="952" spans="1:24" x14ac:dyDescent="0.25">
      <c r="A952">
        <v>947</v>
      </c>
      <c r="B952" s="18">
        <f t="shared" ca="1" si="78"/>
        <v>149.91144214342421</v>
      </c>
      <c r="C952" s="23">
        <f t="shared" ca="1" si="80"/>
        <v>0.97876663530177421</v>
      </c>
      <c r="D952" s="23">
        <f t="shared" ca="1" si="82"/>
        <v>0.95139118840687031</v>
      </c>
      <c r="E952" s="23">
        <f t="shared" ca="1" si="82"/>
        <v>0.91967393455748025</v>
      </c>
      <c r="F952" s="23">
        <f t="shared" ca="1" si="82"/>
        <v>0.88511296276429097</v>
      </c>
      <c r="G952" s="23">
        <f t="shared" ca="1" si="82"/>
        <v>0.84889875615495569</v>
      </c>
      <c r="H952" s="23">
        <f t="shared" ca="1" si="82"/>
        <v>0.811952188760517</v>
      </c>
      <c r="I952" s="23">
        <f t="shared" ca="1" si="82"/>
        <v>0.77496275737664666</v>
      </c>
      <c r="J952" s="23">
        <f t="shared" ca="1" si="82"/>
        <v>0.73843575015462048</v>
      </c>
      <c r="K952" s="23">
        <f t="shared" ca="1" si="82"/>
        <v>0.70272630159827032</v>
      </c>
      <c r="L952" s="23">
        <f t="shared" ca="1" si="82"/>
        <v>0.66807872132678758</v>
      </c>
      <c r="M952" s="24">
        <f ca="1">C952*'Balance y flujos'!D$12</f>
        <v>7411.0805218293763</v>
      </c>
      <c r="N952" s="24">
        <f ca="1">D952*'Balance y flujos'!E$12</f>
        <v>7203.797565972749</v>
      </c>
      <c r="O952" s="24">
        <f ca="1">E952*'Balance y flujos'!F$12</f>
        <v>6963.6390708513263</v>
      </c>
      <c r="P952" s="24">
        <f ca="1">F952*'Balance y flujos'!G$12</f>
        <v>6701.9483514971389</v>
      </c>
      <c r="Q952" s="24">
        <f ca="1">G952*'Balance y flujos'!H$12</f>
        <v>-842471.01657962229</v>
      </c>
      <c r="R952" s="24">
        <f ca="1">H952*'Balance y flujos'!I$12</f>
        <v>20577.939586912722</v>
      </c>
      <c r="S952" s="24">
        <f ca="1">I952*'Balance y flujos'!J$12</f>
        <v>19640.487487013226</v>
      </c>
      <c r="T952" s="24">
        <f ca="1">J952*'Balance y flujos'!K$12</f>
        <v>18714.754964445601</v>
      </c>
      <c r="U952" s="24">
        <f ca="1">K952*'Balance y flujos'!L$12</f>
        <v>17809.742470795834</v>
      </c>
      <c r="V952" s="24">
        <f ca="1">L952*'Balance y flujos'!M$12</f>
        <v>685010.36306267721</v>
      </c>
      <c r="W952" s="18">
        <f t="shared" ca="1" si="79"/>
        <v>-52437.263497627107</v>
      </c>
      <c r="X952" s="18">
        <f ca="1">'Metrics and Escenarios'!$N$13-W952</f>
        <v>55345.310253433883</v>
      </c>
    </row>
    <row r="953" spans="1:24" x14ac:dyDescent="0.25">
      <c r="A953">
        <v>948</v>
      </c>
      <c r="B953" s="18">
        <f t="shared" ca="1" si="78"/>
        <v>234.42975602035386</v>
      </c>
      <c r="C953" s="23">
        <f t="shared" ca="1" si="80"/>
        <v>0.97052912479333375</v>
      </c>
      <c r="D953" s="23">
        <f t="shared" ca="1" si="82"/>
        <v>0.9354443522714696</v>
      </c>
      <c r="E953" s="23">
        <f t="shared" ca="1" si="82"/>
        <v>0.89664829430887361</v>
      </c>
      <c r="F953" s="23">
        <f t="shared" ca="1" si="82"/>
        <v>0.85568982187632603</v>
      </c>
      <c r="G953" s="23">
        <f t="shared" ca="1" si="82"/>
        <v>0.81377244193811471</v>
      </c>
      <c r="H953" s="23">
        <f t="shared" ca="1" si="82"/>
        <v>0.77180387457049127</v>
      </c>
      <c r="I953" s="23">
        <f t="shared" ca="1" si="82"/>
        <v>0.73044369690725008</v>
      </c>
      <c r="J953" s="23">
        <f t="shared" ca="1" si="82"/>
        <v>0.69015723374013949</v>
      </c>
      <c r="K953" s="23">
        <f t="shared" ca="1" si="82"/>
        <v>0.65125482661553302</v>
      </c>
      <c r="L953" s="23">
        <f t="shared" ca="1" si="82"/>
        <v>0.61393416484202035</v>
      </c>
      <c r="M953" s="24">
        <f ca="1">C953*'Balance y flujos'!D$12</f>
        <v>7348.7072742383962</v>
      </c>
      <c r="N953" s="24">
        <f ca="1">D953*'Balance y flujos'!E$12</f>
        <v>7083.0504109254844</v>
      </c>
      <c r="O953" s="24">
        <f ca="1">E953*'Balance y flujos'!F$12</f>
        <v>6789.2922267780341</v>
      </c>
      <c r="P953" s="24">
        <f ca="1">F953*'Balance y flujos'!G$12</f>
        <v>6479.1605505433317</v>
      </c>
      <c r="Q953" s="24">
        <f ca="1">G953*'Balance y flujos'!H$12</f>
        <v>-807610.67377384787</v>
      </c>
      <c r="R953" s="24">
        <f ca="1">H953*'Balance y flujos'!I$12</f>
        <v>19560.429448563409</v>
      </c>
      <c r="S953" s="24">
        <f ca="1">I953*'Balance y flujos'!J$12</f>
        <v>18512.206106056743</v>
      </c>
      <c r="T953" s="24">
        <f ca="1">J953*'Balance y flujos'!K$12</f>
        <v>17491.194750094131</v>
      </c>
      <c r="U953" s="24">
        <f ca="1">K953*'Balance y flujos'!L$12</f>
        <v>16505.260609294925</v>
      </c>
      <c r="V953" s="24">
        <f ca="1">L953*'Balance y flujos'!M$12</f>
        <v>629493.57872049813</v>
      </c>
      <c r="W953" s="18">
        <f t="shared" ca="1" si="79"/>
        <v>-78347.793676855508</v>
      </c>
      <c r="X953" s="18">
        <f ca="1">'Metrics and Escenarios'!$N$13-W953</f>
        <v>81255.840432662284</v>
      </c>
    </row>
    <row r="954" spans="1:24" x14ac:dyDescent="0.25">
      <c r="A954">
        <v>949</v>
      </c>
      <c r="B954" s="18">
        <f t="shared" ca="1" si="78"/>
        <v>-37.105164367627033</v>
      </c>
      <c r="C954" s="23">
        <f t="shared" ca="1" si="80"/>
        <v>0.9972434316375699</v>
      </c>
      <c r="D954" s="23">
        <f t="shared" ca="1" si="82"/>
        <v>0.98765025636547155</v>
      </c>
      <c r="E954" s="23">
        <f t="shared" ca="1" si="82"/>
        <v>0.97274713851537231</v>
      </c>
      <c r="F954" s="23">
        <f t="shared" ca="1" si="82"/>
        <v>0.95386477966437744</v>
      </c>
      <c r="G954" s="23">
        <f t="shared" ca="1" si="82"/>
        <v>0.93210757491662199</v>
      </c>
      <c r="H954" s="23">
        <f t="shared" ca="1" si="82"/>
        <v>0.90836967018088222</v>
      </c>
      <c r="I954" s="23">
        <f t="shared" ca="1" si="82"/>
        <v>0.88335450483134004</v>
      </c>
      <c r="J954" s="23">
        <f t="shared" ca="1" si="82"/>
        <v>0.85760822666290892</v>
      </c>
      <c r="K954" s="23">
        <f t="shared" ca="1" si="82"/>
        <v>0.83154251906308319</v>
      </c>
      <c r="L954" s="23">
        <f t="shared" ca="1" si="82"/>
        <v>0.80546731088357593</v>
      </c>
      <c r="M954" s="24">
        <f ca="1">C954*'Balance y flujos'!D$12</f>
        <v>7550.9841724966309</v>
      </c>
      <c r="N954" s="24">
        <f ca="1">D954*'Balance y flujos'!E$12</f>
        <v>7478.3460258360401</v>
      </c>
      <c r="O954" s="24">
        <f ca="1">E954*'Balance y flujos'!F$12</f>
        <v>7365.5017558846594</v>
      </c>
      <c r="P954" s="24">
        <f ca="1">F954*'Balance y flujos'!G$12</f>
        <v>7222.5272440454255</v>
      </c>
      <c r="Q954" s="24">
        <f ca="1">G954*'Balance y flujos'!H$12</f>
        <v>-925049.79010504205</v>
      </c>
      <c r="R954" s="24">
        <f ca="1">H954*'Balance y flujos'!I$12</f>
        <v>23021.523255083303</v>
      </c>
      <c r="S954" s="24">
        <f ca="1">I954*'Balance y flujos'!J$12</f>
        <v>22387.544347895036</v>
      </c>
      <c r="T954" s="24">
        <f ca="1">J954*'Balance y flujos'!K$12</f>
        <v>21735.036276518818</v>
      </c>
      <c r="U954" s="24">
        <f ca="1">K954*'Balance y flujos'!L$12</f>
        <v>21074.432655142846</v>
      </c>
      <c r="V954" s="24">
        <f ca="1">L954*'Balance y flujos'!M$12</f>
        <v>825880.89913671871</v>
      </c>
      <c r="W954" s="18">
        <f t="shared" ca="1" si="79"/>
        <v>18667.004764579586</v>
      </c>
      <c r="X954" s="18">
        <f ca="1">'Metrics and Escenarios'!$N$13-W954</f>
        <v>-15758.95800877281</v>
      </c>
    </row>
    <row r="955" spans="1:24" x14ac:dyDescent="0.25">
      <c r="A955">
        <v>950</v>
      </c>
      <c r="B955" s="18">
        <f t="shared" ca="1" si="78"/>
        <v>-140.43465414892867</v>
      </c>
      <c r="C955" s="23">
        <f t="shared" ca="1" si="80"/>
        <v>1.0076013187359167</v>
      </c>
      <c r="D955" s="23">
        <f t="shared" ca="1" si="82"/>
        <v>1.0082732986560434</v>
      </c>
      <c r="E955" s="23">
        <f t="shared" ca="1" si="82"/>
        <v>1.0033734153696561</v>
      </c>
      <c r="F955" s="23">
        <f t="shared" ca="1" si="82"/>
        <v>0.99411581794965265</v>
      </c>
      <c r="G955" s="23">
        <f t="shared" ca="1" si="82"/>
        <v>0.98153039058549918</v>
      </c>
      <c r="H955" s="23">
        <f t="shared" ca="1" si="82"/>
        <v>0.9664688953588203</v>
      </c>
      <c r="I955" s="23">
        <f t="shared" ca="1" si="82"/>
        <v>0.94961557101321992</v>
      </c>
      <c r="J955" s="23">
        <f t="shared" ca="1" si="82"/>
        <v>0.93151377206032437</v>
      </c>
      <c r="K955" s="23">
        <f t="shared" ca="1" si="82"/>
        <v>0.91258293911069466</v>
      </c>
      <c r="L955" s="23">
        <f t="shared" ca="1" si="82"/>
        <v>0.89314782901253886</v>
      </c>
      <c r="M955" s="24">
        <f ca="1">C955*'Balance y flujos'!D$12</f>
        <v>7629.4126073790667</v>
      </c>
      <c r="N955" s="24">
        <f ca="1">D955*'Balance y flujos'!E$12</f>
        <v>7634.5007429136176</v>
      </c>
      <c r="O955" s="24">
        <f ca="1">E955*'Balance y flujos'!F$12</f>
        <v>7597.3995297405854</v>
      </c>
      <c r="P955" s="24">
        <f ca="1">F955*'Balance y flujos'!G$12</f>
        <v>7527.3023304248645</v>
      </c>
      <c r="Q955" s="24">
        <f ca="1">G955*'Balance y flujos'!H$12</f>
        <v>-974098.38330522552</v>
      </c>
      <c r="R955" s="24">
        <f ca="1">H955*'Balance y flujos'!I$12</f>
        <v>24493.977375298349</v>
      </c>
      <c r="S955" s="24">
        <f ca="1">I955*'Balance y flujos'!J$12</f>
        <v>24066.850390454787</v>
      </c>
      <c r="T955" s="24">
        <f ca="1">J955*'Balance y flujos'!K$12</f>
        <v>23608.082336838528</v>
      </c>
      <c r="U955" s="24">
        <f ca="1">K955*'Balance y flujos'!L$12</f>
        <v>23128.30342601116</v>
      </c>
      <c r="V955" s="24">
        <f ca="1">L955*'Balance y flujos'!M$12</f>
        <v>915783.57323740376</v>
      </c>
      <c r="W955" s="18">
        <f t="shared" ca="1" si="79"/>
        <v>67371.018671239144</v>
      </c>
      <c r="X955" s="18">
        <f ca="1">'Metrics and Escenarios'!$N$13-W955</f>
        <v>-64462.971915432368</v>
      </c>
    </row>
    <row r="956" spans="1:24" x14ac:dyDescent="0.25">
      <c r="A956">
        <v>951</v>
      </c>
      <c r="B956" s="18">
        <f t="shared" ca="1" si="78"/>
        <v>11.849795252898382</v>
      </c>
      <c r="C956" s="23">
        <f t="shared" ca="1" si="80"/>
        <v>0.99237336087696715</v>
      </c>
      <c r="D956" s="23">
        <f t="shared" ca="1" si="82"/>
        <v>0.97802736637420751</v>
      </c>
      <c r="E956" s="23">
        <f t="shared" ca="1" si="82"/>
        <v>0.95856529509443367</v>
      </c>
      <c r="F956" s="23">
        <f t="shared" ca="1" si="82"/>
        <v>0.93536790872423525</v>
      </c>
      <c r="G956" s="23">
        <f t="shared" ca="1" si="82"/>
        <v>0.90956890086056119</v>
      </c>
      <c r="H956" s="23">
        <f t="shared" ca="1" si="82"/>
        <v>0.88207619902338963</v>
      </c>
      <c r="I956" s="23">
        <f t="shared" ca="1" si="82"/>
        <v>0.85359609567378603</v>
      </c>
      <c r="J956" s="23">
        <f t="shared" ca="1" si="82"/>
        <v>0.82467008982147505</v>
      </c>
      <c r="K956" s="23">
        <f t="shared" ca="1" si="82"/>
        <v>0.79570058774972985</v>
      </c>
      <c r="L956" s="23">
        <f t="shared" ca="1" si="82"/>
        <v>0.76698531854418361</v>
      </c>
      <c r="M956" s="24">
        <f ca="1">C956*'Balance y flujos'!D$12</f>
        <v>7514.1086954911179</v>
      </c>
      <c r="N956" s="24">
        <f ca="1">D956*'Balance y flujos'!E$12</f>
        <v>7405.4828835856142</v>
      </c>
      <c r="O956" s="24">
        <f ca="1">E956*'Balance y flujos'!F$12</f>
        <v>7258.1188724170925</v>
      </c>
      <c r="P956" s="24">
        <f ca="1">F956*'Balance y flujos'!G$12</f>
        <v>7082.4715913545115</v>
      </c>
      <c r="Q956" s="24">
        <f ca="1">G956*'Balance y flujos'!H$12</f>
        <v>-902681.77565491805</v>
      </c>
      <c r="R956" s="24">
        <f ca="1">H956*'Balance y flujos'!I$12</f>
        <v>22355.14724366436</v>
      </c>
      <c r="S956" s="24">
        <f ca="1">I956*'Balance y flujos'!J$12</f>
        <v>21633.353701791129</v>
      </c>
      <c r="T956" s="24">
        <f ca="1">J956*'Balance y flujos'!K$12</f>
        <v>20900.259303919996</v>
      </c>
      <c r="U956" s="24">
        <f ca="1">K956*'Balance y flujos'!L$12</f>
        <v>20166.062547328529</v>
      </c>
      <c r="V956" s="24">
        <f ca="1">L956*'Balance y flujos'!M$12</f>
        <v>786423.62755735917</v>
      </c>
      <c r="W956" s="18">
        <f t="shared" ca="1" si="79"/>
        <v>-1943.1432580065448</v>
      </c>
      <c r="X956" s="18">
        <f ca="1">'Metrics and Escenarios'!$N$13-W956</f>
        <v>4851.1900138133205</v>
      </c>
    </row>
    <row r="957" spans="1:24" x14ac:dyDescent="0.25">
      <c r="A957">
        <v>952</v>
      </c>
      <c r="B957" s="18">
        <f t="shared" ca="1" si="78"/>
        <v>176.35400900438904</v>
      </c>
      <c r="C957" s="23">
        <f t="shared" ca="1" si="80"/>
        <v>0.97618194388206692</v>
      </c>
      <c r="D957" s="23">
        <f t="shared" ca="1" si="82"/>
        <v>0.94637302439435445</v>
      </c>
      <c r="E957" s="23">
        <f t="shared" ca="1" si="82"/>
        <v>0.91240723334797247</v>
      </c>
      <c r="F957" s="23">
        <f t="shared" ca="1" si="82"/>
        <v>0.87580043552872988</v>
      </c>
      <c r="G957" s="23">
        <f t="shared" ca="1" si="82"/>
        <v>0.83774909393334984</v>
      </c>
      <c r="H957" s="23">
        <f t="shared" ca="1" si="82"/>
        <v>0.79917178085842488</v>
      </c>
      <c r="I957" s="23">
        <f t="shared" ca="1" si="82"/>
        <v>0.76075029488276136</v>
      </c>
      <c r="J957" s="23">
        <f t="shared" ca="1" si="82"/>
        <v>0.72297890466542658</v>
      </c>
      <c r="K957" s="23">
        <f t="shared" ca="1" si="82"/>
        <v>0.68620003172986921</v>
      </c>
      <c r="L957" s="23">
        <f t="shared" ca="1" si="82"/>
        <v>0.65064452337653489</v>
      </c>
      <c r="M957" s="24">
        <f ca="1">C957*'Balance y flujos'!D$12</f>
        <v>7391.5096092699932</v>
      </c>
      <c r="N957" s="24">
        <f ca="1">D957*'Balance y flujos'!E$12</f>
        <v>7165.8007481132654</v>
      </c>
      <c r="O957" s="24">
        <f ca="1">E957*'Balance y flujos'!F$12</f>
        <v>6908.6166519729668</v>
      </c>
      <c r="P957" s="24">
        <f ca="1">F957*'Balance y flujos'!G$12</f>
        <v>6631.4352314997523</v>
      </c>
      <c r="Q957" s="24">
        <f ca="1">G957*'Balance y flujos'!H$12</f>
        <v>-831405.77800052252</v>
      </c>
      <c r="R957" s="24">
        <f ca="1">H957*'Balance y flujos'!I$12</f>
        <v>20254.035710125558</v>
      </c>
      <c r="S957" s="24">
        <f ca="1">I957*'Balance y flujos'!J$12</f>
        <v>19280.289930274212</v>
      </c>
      <c r="T957" s="24">
        <f ca="1">J957*'Balance y flujos'!K$12</f>
        <v>18323.020035857717</v>
      </c>
      <c r="U957" s="24">
        <f ca="1">K957*'Balance y flujos'!L$12</f>
        <v>17390.904283453649</v>
      </c>
      <c r="V957" s="24">
        <f ca="1">L957*'Balance y flujos'!M$12</f>
        <v>667134.31659334584</v>
      </c>
      <c r="W957" s="18">
        <f t="shared" ca="1" si="79"/>
        <v>-60925.849206609651</v>
      </c>
      <c r="X957" s="18">
        <f ca="1">'Metrics and Escenarios'!$N$13-W957</f>
        <v>63833.895962416427</v>
      </c>
    </row>
    <row r="958" spans="1:24" x14ac:dyDescent="0.25">
      <c r="A958">
        <v>953</v>
      </c>
      <c r="B958" s="18">
        <f t="shared" ca="1" si="78"/>
        <v>7.142814438053728</v>
      </c>
      <c r="C958" s="23">
        <f t="shared" ca="1" si="80"/>
        <v>0.9928405790647743</v>
      </c>
      <c r="D958" s="23">
        <f t="shared" ca="1" si="82"/>
        <v>0.97894851109721615</v>
      </c>
      <c r="E958" s="23">
        <f t="shared" ca="1" si="82"/>
        <v>0.95991983577503814</v>
      </c>
      <c r="F958" s="23">
        <f t="shared" ca="1" si="82"/>
        <v>0.93713067118178783</v>
      </c>
      <c r="G958" s="23">
        <f t="shared" ca="1" si="82"/>
        <v>0.91171208353431565</v>
      </c>
      <c r="H958" s="23">
        <f t="shared" ca="1" si="82"/>
        <v>0.88457086952273156</v>
      </c>
      <c r="I958" s="23">
        <f t="shared" ca="1" si="82"/>
        <v>0.85641323651708767</v>
      </c>
      <c r="J958" s="23">
        <f t="shared" ca="1" si="82"/>
        <v>0.82778130895775537</v>
      </c>
      <c r="K958" s="23">
        <f t="shared" ca="1" si="82"/>
        <v>0.79907855036111364</v>
      </c>
      <c r="L958" s="23">
        <f t="shared" ca="1" si="82"/>
        <v>0.77060401360674091</v>
      </c>
      <c r="M958" s="24">
        <f ca="1">C958*'Balance y flujos'!D$12</f>
        <v>7517.6464045692728</v>
      </c>
      <c r="N958" s="24">
        <f ca="1">D958*'Balance y flujos'!E$12</f>
        <v>7412.4576592555777</v>
      </c>
      <c r="O958" s="24">
        <f ca="1">E958*'Balance y flujos'!F$12</f>
        <v>7268.3752600911148</v>
      </c>
      <c r="P958" s="24">
        <f ca="1">F958*'Balance y flujos'!G$12</f>
        <v>7095.8189757489054</v>
      </c>
      <c r="Q958" s="24">
        <f ca="1">G958*'Balance y flujos'!H$12</f>
        <v>-904808.73045698658</v>
      </c>
      <c r="R958" s="24">
        <f ca="1">H958*'Balance y flujos'!I$12</f>
        <v>22418.371629946359</v>
      </c>
      <c r="S958" s="24">
        <f ca="1">I958*'Balance y flujos'!J$12</f>
        <v>21704.750706299215</v>
      </c>
      <c r="T958" s="24">
        <f ca="1">J958*'Balance y flujos'!K$12</f>
        <v>20979.109364692365</v>
      </c>
      <c r="U958" s="24">
        <f ca="1">K958*'Balance y flujos'!L$12</f>
        <v>20251.672896689146</v>
      </c>
      <c r="V958" s="24">
        <f ca="1">L958*'Balance y flujos'!M$12</f>
        <v>790134.03404013498</v>
      </c>
      <c r="W958" s="18">
        <f t="shared" ca="1" si="79"/>
        <v>-26.493519559619017</v>
      </c>
      <c r="X958" s="18">
        <f ca="1">'Metrics and Escenarios'!$N$13-W958</f>
        <v>2934.5402753663948</v>
      </c>
    </row>
    <row r="959" spans="1:24" x14ac:dyDescent="0.25">
      <c r="A959">
        <v>954</v>
      </c>
      <c r="B959" s="18">
        <f t="shared" ca="1" si="78"/>
        <v>-126.24173807332714</v>
      </c>
      <c r="C959" s="23">
        <f t="shared" ca="1" si="80"/>
        <v>1.0061722530108548</v>
      </c>
      <c r="D959" s="23">
        <f t="shared" ca="1" si="82"/>
        <v>1.0054152892620187</v>
      </c>
      <c r="E959" s="23">
        <f t="shared" ca="1" si="82"/>
        <v>0.99911025939957965</v>
      </c>
      <c r="F959" s="23">
        <f t="shared" ca="1" si="82"/>
        <v>0.98848804701168991</v>
      </c>
      <c r="G959" s="23">
        <f t="shared" ca="1" si="82"/>
        <v>0.97458965779314299</v>
      </c>
      <c r="H959" s="23">
        <f t="shared" ca="1" si="82"/>
        <v>0.95827363213613348</v>
      </c>
      <c r="I959" s="23">
        <f t="shared" ca="1" si="82"/>
        <v>0.9402278122442439</v>
      </c>
      <c r="J959" s="23">
        <f t="shared" ca="1" si="82"/>
        <v>0.92099687379706696</v>
      </c>
      <c r="K959" s="23">
        <f t="shared" ca="1" si="82"/>
        <v>0.90100008237476448</v>
      </c>
      <c r="L959" s="23">
        <f t="shared" ca="1" si="82"/>
        <v>0.88056099009563182</v>
      </c>
      <c r="M959" s="24">
        <f ca="1">C959*'Balance y flujos'!D$12</f>
        <v>7618.5919267618174</v>
      </c>
      <c r="N959" s="24">
        <f ca="1">D959*'Balance y flujos'!E$12</f>
        <v>7612.8603058703875</v>
      </c>
      <c r="O959" s="24">
        <f ca="1">E959*'Balance y flujos'!F$12</f>
        <v>7565.1195244443143</v>
      </c>
      <c r="P959" s="24">
        <f ca="1">F959*'Balance y flujos'!G$12</f>
        <v>7484.6896563968075</v>
      </c>
      <c r="Q959" s="24">
        <f ca="1">G959*'Balance y flujos'!H$12</f>
        <v>-967210.20474566543</v>
      </c>
      <c r="R959" s="24">
        <f ca="1">H959*'Balance y flujos'!I$12</f>
        <v>24286.278407514623</v>
      </c>
      <c r="S959" s="24">
        <f ca="1">I959*'Balance y flujos'!J$12</f>
        <v>23828.929075039163</v>
      </c>
      <c r="T959" s="24">
        <f ca="1">J959*'Balance y flujos'!K$12</f>
        <v>23341.544355786482</v>
      </c>
      <c r="U959" s="24">
        <f ca="1">K959*'Balance y flujos'!L$12</f>
        <v>22834.750025385823</v>
      </c>
      <c r="V959" s="24">
        <f ca="1">L959*'Balance y flujos'!M$12</f>
        <v>902877.73621394846</v>
      </c>
      <c r="W959" s="18">
        <f t="shared" ca="1" si="79"/>
        <v>60240.294745482504</v>
      </c>
      <c r="X959" s="18">
        <f ca="1">'Metrics and Escenarios'!$N$13-W959</f>
        <v>-57332.247989675729</v>
      </c>
    </row>
    <row r="960" spans="1:24" x14ac:dyDescent="0.25">
      <c r="A960">
        <v>955</v>
      </c>
      <c r="B960" s="18">
        <f t="shared" ca="1" si="78"/>
        <v>7.9075623388545848</v>
      </c>
      <c r="C960" s="23">
        <f t="shared" ca="1" si="80"/>
        <v>0.99276465469309449</v>
      </c>
      <c r="D960" s="23">
        <f t="shared" ca="1" si="82"/>
        <v>0.97879879278341386</v>
      </c>
      <c r="E960" s="23">
        <f t="shared" ca="1" si="82"/>
        <v>0.95969963203225273</v>
      </c>
      <c r="F960" s="23">
        <f t="shared" ca="1" si="82"/>
        <v>0.93684404753756401</v>
      </c>
      <c r="G960" s="23">
        <f t="shared" ca="1" si="82"/>
        <v>0.91136353522545055</v>
      </c>
      <c r="H960" s="23">
        <f t="shared" ca="1" si="82"/>
        <v>0.88416507839887803</v>
      </c>
      <c r="I960" s="23">
        <f t="shared" ca="1" si="82"/>
        <v>0.85595490104952232</v>
      </c>
      <c r="J960" s="23">
        <f t="shared" ca="1" si="82"/>
        <v>0.82727502862959612</v>
      </c>
      <c r="K960" s="23">
        <f t="shared" ca="1" si="82"/>
        <v>0.79852875530782619</v>
      </c>
      <c r="L960" s="23">
        <f t="shared" ca="1" si="82"/>
        <v>0.77001492108733061</v>
      </c>
      <c r="M960" s="24">
        <f ca="1">C960*'Balance y flujos'!D$12</f>
        <v>7517.0715161211037</v>
      </c>
      <c r="N960" s="24">
        <f ca="1">D960*'Balance y flujos'!E$12</f>
        <v>7411.324013666158</v>
      </c>
      <c r="O960" s="24">
        <f ca="1">E960*'Balance y flujos'!F$12</f>
        <v>7266.7079089472054</v>
      </c>
      <c r="P960" s="24">
        <f ca="1">F960*'Balance y flujos'!G$12</f>
        <v>7093.6487026417226</v>
      </c>
      <c r="Q960" s="24">
        <f ca="1">G960*'Balance y flujos'!H$12</f>
        <v>-904462.82130590384</v>
      </c>
      <c r="R960" s="24">
        <f ca="1">H960*'Balance y flujos'!I$12</f>
        <v>22408.087348005683</v>
      </c>
      <c r="S960" s="24">
        <f ca="1">I960*'Balance y flujos'!J$12</f>
        <v>21693.134751945432</v>
      </c>
      <c r="T960" s="24">
        <f ca="1">J960*'Balance y flujos'!K$12</f>
        <v>20966.27830622474</v>
      </c>
      <c r="U960" s="24">
        <f ca="1">K960*'Balance y flujos'!L$12</f>
        <v>20237.739010496902</v>
      </c>
      <c r="V960" s="24">
        <f ca="1">L960*'Balance y flujos'!M$12</f>
        <v>789530.01168810239</v>
      </c>
      <c r="W960" s="18">
        <f t="shared" ca="1" si="79"/>
        <v>-338.81805975257885</v>
      </c>
      <c r="X960" s="18">
        <f ca="1">'Metrics and Escenarios'!$N$13-W960</f>
        <v>3246.8648155593546</v>
      </c>
    </row>
    <row r="961" spans="1:24" x14ac:dyDescent="0.25">
      <c r="A961">
        <v>956</v>
      </c>
      <c r="B961" s="18">
        <f t="shared" ca="1" si="78"/>
        <v>99.362515627995478</v>
      </c>
      <c r="C961" s="23">
        <f t="shared" ca="1" si="80"/>
        <v>0.98372672136378225</v>
      </c>
      <c r="D961" s="23">
        <f t="shared" ca="1" si="82"/>
        <v>0.96105833310163102</v>
      </c>
      <c r="E961" s="23">
        <f t="shared" ca="1" si="82"/>
        <v>0.93372677771168211</v>
      </c>
      <c r="F961" s="23">
        <f t="shared" ca="1" si="82"/>
        <v>0.90319172327094133</v>
      </c>
      <c r="G961" s="23">
        <f t="shared" ca="1" si="82"/>
        <v>0.87062765299272726</v>
      </c>
      <c r="H961" s="23">
        <f t="shared" ca="1" si="82"/>
        <v>0.8369554250872755</v>
      </c>
      <c r="I961" s="23">
        <f t="shared" ca="1" si="82"/>
        <v>0.80287514948220129</v>
      </c>
      <c r="J961" s="23">
        <f t="shared" ca="1" si="82"/>
        <v>0.76890947051750891</v>
      </c>
      <c r="K961" s="23">
        <f t="shared" ca="1" si="82"/>
        <v>0.7354345291907215</v>
      </c>
      <c r="L961" s="23">
        <f t="shared" ca="1" si="82"/>
        <v>0.70271748424250113</v>
      </c>
      <c r="M961" s="24">
        <f ca="1">C961*'Balance y flujos'!D$12</f>
        <v>7448.6375817810685</v>
      </c>
      <c r="N961" s="24">
        <f ca="1">D961*'Balance y flujos'!E$12</f>
        <v>7276.9957984880593</v>
      </c>
      <c r="O961" s="24">
        <f ca="1">E961*'Balance y flujos'!F$12</f>
        <v>7070.0451828090745</v>
      </c>
      <c r="P961" s="24">
        <f ca="1">F961*'Balance y flujos'!G$12</f>
        <v>6838.8381319792297</v>
      </c>
      <c r="Q961" s="24">
        <f ca="1">G961*'Balance y flujos'!H$12</f>
        <v>-864035.38532836107</v>
      </c>
      <c r="R961" s="24">
        <f ca="1">H961*'Balance y flujos'!I$12</f>
        <v>21211.616167543372</v>
      </c>
      <c r="S961" s="24">
        <f ca="1">I961*'Balance y flujos'!J$12</f>
        <v>20347.893078654208</v>
      </c>
      <c r="T961" s="24">
        <f ca="1">J961*'Balance y flujos'!K$12</f>
        <v>19487.074302082052</v>
      </c>
      <c r="U961" s="24">
        <f ca="1">K961*'Balance y flujos'!L$12</f>
        <v>18638.692673417889</v>
      </c>
      <c r="V961" s="24">
        <f ca="1">L961*'Balance y flujos'!M$12</f>
        <v>720527.00324815104</v>
      </c>
      <c r="W961" s="18">
        <f t="shared" ca="1" si="79"/>
        <v>-35188.589163455181</v>
      </c>
      <c r="X961" s="18">
        <f ca="1">'Metrics and Escenarios'!$N$13-W961</f>
        <v>38096.635919261957</v>
      </c>
    </row>
    <row r="962" spans="1:24" x14ac:dyDescent="0.25">
      <c r="A962">
        <v>957</v>
      </c>
      <c r="B962" s="18">
        <f t="shared" ca="1" si="78"/>
        <v>83.888840665899664</v>
      </c>
      <c r="C962" s="23">
        <f t="shared" ca="1" si="80"/>
        <v>0.98525008641640177</v>
      </c>
      <c r="D962" s="23">
        <f t="shared" ca="1" si="82"/>
        <v>0.96403716091872971</v>
      </c>
      <c r="E962" s="23">
        <f t="shared" ca="1" si="82"/>
        <v>0.938071309188656</v>
      </c>
      <c r="F962" s="23">
        <f t="shared" ca="1" si="82"/>
        <v>0.90879933751061126</v>
      </c>
      <c r="G962" s="23">
        <f t="shared" ca="1" si="82"/>
        <v>0.87738968228079606</v>
      </c>
      <c r="H962" s="23">
        <f t="shared" ca="1" si="82"/>
        <v>0.84476207399957792</v>
      </c>
      <c r="I962" s="23">
        <f t="shared" ca="1" si="82"/>
        <v>0.81161881820576931</v>
      </c>
      <c r="J962" s="23">
        <f t="shared" ca="1" si="82"/>
        <v>0.77848691167761452</v>
      </c>
      <c r="K962" s="23">
        <f t="shared" ca="1" si="82"/>
        <v>0.74574806461279897</v>
      </c>
      <c r="L962" s="23">
        <f t="shared" ca="1" si="82"/>
        <v>0.71367566923368575</v>
      </c>
      <c r="M962" s="24">
        <f ca="1">C962*'Balance y flujos'!D$12</f>
        <v>7460.1722833758195</v>
      </c>
      <c r="N962" s="24">
        <f ca="1">D962*'Balance y flujos'!E$12</f>
        <v>7299.5510552948845</v>
      </c>
      <c r="O962" s="24">
        <f ca="1">E962*'Balance y flujos'!F$12</f>
        <v>7102.9413517672128</v>
      </c>
      <c r="P962" s="24">
        <f ca="1">F962*'Balance y flujos'!G$12</f>
        <v>6881.2981823800455</v>
      </c>
      <c r="Q962" s="24">
        <f ca="1">G962*'Balance y flujos'!H$12</f>
        <v>-870746.21350092662</v>
      </c>
      <c r="R962" s="24">
        <f ca="1">H962*'Balance y flujos'!I$12</f>
        <v>21409.46617880922</v>
      </c>
      <c r="S962" s="24">
        <f ca="1">I962*'Balance y flujos'!J$12</f>
        <v>20569.490716116368</v>
      </c>
      <c r="T962" s="24">
        <f ca="1">J962*'Balance y flujos'!K$12</f>
        <v>19729.802886742589</v>
      </c>
      <c r="U962" s="24">
        <f ca="1">K962*'Balance y flujos'!L$12</f>
        <v>18900.076670875889</v>
      </c>
      <c r="V962" s="24">
        <f ca="1">L962*'Balance y flujos'!M$12</f>
        <v>731762.91009519401</v>
      </c>
      <c r="W962" s="18">
        <f t="shared" ca="1" si="79"/>
        <v>-29630.504080370534</v>
      </c>
      <c r="X962" s="18">
        <f ca="1">'Metrics and Escenarios'!$N$13-W962</f>
        <v>32538.55083617731</v>
      </c>
    </row>
    <row r="963" spans="1:24" x14ac:dyDescent="0.25">
      <c r="A963">
        <v>958</v>
      </c>
      <c r="B963" s="18">
        <f t="shared" ca="1" si="78"/>
        <v>48.036954003557391</v>
      </c>
      <c r="C963" s="23">
        <f t="shared" ca="1" si="80"/>
        <v>0.98878873342785234</v>
      </c>
      <c r="D963" s="23">
        <f t="shared" ca="1" si="82"/>
        <v>0.9709745131182782</v>
      </c>
      <c r="E963" s="23">
        <f t="shared" ca="1" si="82"/>
        <v>0.94821525119572403</v>
      </c>
      <c r="F963" s="23">
        <f t="shared" ca="1" si="82"/>
        <v>0.92192610475669079</v>
      </c>
      <c r="G963" s="23">
        <f t="shared" ca="1" si="82"/>
        <v>0.89325953608951592</v>
      </c>
      <c r="H963" s="23">
        <f t="shared" ca="1" si="82"/>
        <v>0.86313071935423114</v>
      </c>
      <c r="I963" s="23">
        <f t="shared" ca="1" si="82"/>
        <v>0.8322452049584711</v>
      </c>
      <c r="J963" s="23">
        <f t="shared" ca="1" si="82"/>
        <v>0.80113837762259932</v>
      </c>
      <c r="K963" s="23">
        <f t="shared" ca="1" si="82"/>
        <v>0.77020331555197408</v>
      </c>
      <c r="L963" s="23">
        <f t="shared" ca="1" si="82"/>
        <v>0.73972648353669468</v>
      </c>
      <c r="M963" s="24">
        <f ca="1">C963*'Balance y flujos'!D$12</f>
        <v>7486.9664107952785</v>
      </c>
      <c r="N963" s="24">
        <f ca="1">D963*'Balance y flujos'!E$12</f>
        <v>7352.0796907272643</v>
      </c>
      <c r="O963" s="24">
        <f ca="1">E963*'Balance y flujos'!F$12</f>
        <v>7179.74982511691</v>
      </c>
      <c r="P963" s="24">
        <f ca="1">F963*'Balance y flujos'!G$12</f>
        <v>6980.6921804417116</v>
      </c>
      <c r="Q963" s="24">
        <f ca="1">G963*'Balance y flujos'!H$12</f>
        <v>-886495.90305373084</v>
      </c>
      <c r="R963" s="24">
        <f ca="1">H963*'Balance y flujos'!I$12</f>
        <v>21874.997129564457</v>
      </c>
      <c r="S963" s="24">
        <f ca="1">I963*'Balance y flujos'!J$12</f>
        <v>21092.241373567438</v>
      </c>
      <c r="T963" s="24">
        <f ca="1">J963*'Balance y flujos'!K$12</f>
        <v>20303.876710575078</v>
      </c>
      <c r="U963" s="24">
        <f ca="1">K963*'Balance y flujos'!L$12</f>
        <v>19519.865229088107</v>
      </c>
      <c r="V963" s="24">
        <f ca="1">L963*'Balance y flujos'!M$12</f>
        <v>758473.9505671052</v>
      </c>
      <c r="W963" s="18">
        <f t="shared" ca="1" si="79"/>
        <v>-16231.483936749399</v>
      </c>
      <c r="X963" s="18">
        <f ca="1">'Metrics and Escenarios'!$N$13-W963</f>
        <v>19139.530692556174</v>
      </c>
    </row>
    <row r="964" spans="1:24" x14ac:dyDescent="0.25">
      <c r="A964">
        <v>959</v>
      </c>
      <c r="B964" s="18">
        <f t="shared" ca="1" si="78"/>
        <v>-94.708125374422963</v>
      </c>
      <c r="C964" s="23">
        <f t="shared" ca="1" si="80"/>
        <v>1.003004425674378</v>
      </c>
      <c r="D964" s="23">
        <f t="shared" ca="1" si="82"/>
        <v>0.99909436709761013</v>
      </c>
      <c r="E964" s="23">
        <f t="shared" ca="1" si="82"/>
        <v>0.98970315874669423</v>
      </c>
      <c r="F964" s="23">
        <f t="shared" ca="1" si="82"/>
        <v>0.9760981114730567</v>
      </c>
      <c r="G964" s="23">
        <f t="shared" ca="1" si="82"/>
        <v>0.95934399492368083</v>
      </c>
      <c r="H964" s="23">
        <f t="shared" ca="1" si="82"/>
        <v>0.94031337569244722</v>
      </c>
      <c r="I964" s="23">
        <f t="shared" ca="1" si="82"/>
        <v>0.91970104896869542</v>
      </c>
      <c r="J964" s="23">
        <f t="shared" ca="1" si="82"/>
        <v>0.8980535973205257</v>
      </c>
      <c r="K964" s="23">
        <f t="shared" ca="1" si="82"/>
        <v>0.87578891527794833</v>
      </c>
      <c r="L964" s="23">
        <f t="shared" ca="1" si="82"/>
        <v>0.85322695626584133</v>
      </c>
      <c r="M964" s="24">
        <f ca="1">C964*'Balance y flujos'!D$12</f>
        <v>7594.6055927133093</v>
      </c>
      <c r="N964" s="24">
        <f ca="1">D964*'Balance y flujos'!E$12</f>
        <v>7564.9991902141464</v>
      </c>
      <c r="O964" s="24">
        <f ca="1">E964*'Balance y flujos'!F$12</f>
        <v>7493.8903081010412</v>
      </c>
      <c r="P964" s="24">
        <f ca="1">F964*'Balance y flujos'!G$12</f>
        <v>7390.8748422978624</v>
      </c>
      <c r="Q964" s="24">
        <f ca="1">G964*'Balance y flujos'!H$12</f>
        <v>-952079.97984789032</v>
      </c>
      <c r="R964" s="24">
        <f ca="1">H964*'Balance y flujos'!I$12</f>
        <v>23831.097576451371</v>
      </c>
      <c r="S964" s="24">
        <f ca="1">I964*'Balance y flujos'!J$12</f>
        <v>23308.703253314477</v>
      </c>
      <c r="T964" s="24">
        <f ca="1">J964*'Balance y flujos'!K$12</f>
        <v>22760.074949341721</v>
      </c>
      <c r="U964" s="24">
        <f ca="1">K964*'Balance y flujos'!L$12</f>
        <v>22195.803692565649</v>
      </c>
      <c r="V964" s="24">
        <f ca="1">L964*'Balance y flujos'!M$12</f>
        <v>874850.9545788042</v>
      </c>
      <c r="W964" s="18">
        <f t="shared" ca="1" si="79"/>
        <v>44911.024135913467</v>
      </c>
      <c r="X964" s="18">
        <f ca="1">'Metrics and Escenarios'!$N$13-W964</f>
        <v>-42002.977380106691</v>
      </c>
    </row>
    <row r="965" spans="1:24" x14ac:dyDescent="0.25">
      <c r="A965">
        <v>960</v>
      </c>
      <c r="B965" s="18">
        <f t="shared" ca="1" si="78"/>
        <v>-93.242202627644247</v>
      </c>
      <c r="C965" s="23">
        <f t="shared" ca="1" si="80"/>
        <v>1.0028574037505089</v>
      </c>
      <c r="D965" s="23">
        <f t="shared" ca="1" si="82"/>
        <v>0.99880149100129978</v>
      </c>
      <c r="E965" s="23">
        <f t="shared" ca="1" si="82"/>
        <v>0.98926800592688047</v>
      </c>
      <c r="F965" s="23">
        <f t="shared" ca="1" si="82"/>
        <v>0.97552592547566652</v>
      </c>
      <c r="G965" s="23">
        <f t="shared" ca="1" si="82"/>
        <v>0.95864109046398649</v>
      </c>
      <c r="H965" s="23">
        <f t="shared" ca="1" si="82"/>
        <v>0.93948668324600415</v>
      </c>
      <c r="I965" s="23">
        <f t="shared" ca="1" si="82"/>
        <v>0.91875778553288567</v>
      </c>
      <c r="J965" s="23">
        <f t="shared" ca="1" si="82"/>
        <v>0.89700103287551369</v>
      </c>
      <c r="K965" s="23">
        <f t="shared" ca="1" si="82"/>
        <v>0.874634222153298</v>
      </c>
      <c r="L965" s="23">
        <f t="shared" ca="1" si="82"/>
        <v>0.85197710777697111</v>
      </c>
      <c r="M965" s="24">
        <f ca="1">C965*'Balance y flujos'!D$12</f>
        <v>7593.4923638015662</v>
      </c>
      <c r="N965" s="24">
        <f ca="1">D965*'Balance y flujos'!E$12</f>
        <v>7562.7815744369127</v>
      </c>
      <c r="O965" s="24">
        <f ca="1">E965*'Balance y flujos'!F$12</f>
        <v>7490.5953933883566</v>
      </c>
      <c r="P965" s="24">
        <f ca="1">F965*'Balance y flujos'!G$12</f>
        <v>7386.542332027102</v>
      </c>
      <c r="Q965" s="24">
        <f ca="1">G965*'Balance y flujos'!H$12</f>
        <v>-951382.39767990692</v>
      </c>
      <c r="R965" s="24">
        <f ca="1">H965*'Balance y flujos'!I$12</f>
        <v>23810.146062981312</v>
      </c>
      <c r="S965" s="24">
        <f ca="1">I965*'Balance y flujos'!J$12</f>
        <v>23284.797390056363</v>
      </c>
      <c r="T965" s="24">
        <f ca="1">J965*'Balance y flujos'!K$12</f>
        <v>22733.398985090851</v>
      </c>
      <c r="U965" s="24">
        <f ca="1">K965*'Balance y flujos'!L$12</f>
        <v>22166.539401281763</v>
      </c>
      <c r="V965" s="24">
        <f ca="1">L965*'Balance y flujos'!M$12</f>
        <v>873569.43020180555</v>
      </c>
      <c r="W965" s="18">
        <f t="shared" ca="1" si="79"/>
        <v>44215.326024962822</v>
      </c>
      <c r="X965" s="18">
        <f ca="1">'Metrics and Escenarios'!$N$13-W965</f>
        <v>-41307.279269156046</v>
      </c>
    </row>
    <row r="966" spans="1:24" x14ac:dyDescent="0.25">
      <c r="A966">
        <v>961</v>
      </c>
      <c r="B966" s="18">
        <f t="shared" ca="1" si="78"/>
        <v>54.282381839064065</v>
      </c>
      <c r="C966" s="23">
        <f t="shared" ca="1" si="80"/>
        <v>0.98817138536014071</v>
      </c>
      <c r="D966" s="23">
        <f t="shared" ca="1" si="82"/>
        <v>0.96976244001701872</v>
      </c>
      <c r="E966" s="23">
        <f t="shared" ca="1" si="82"/>
        <v>0.94644031152644692</v>
      </c>
      <c r="F966" s="23">
        <f t="shared" ca="1" si="82"/>
        <v>0.91962584998525243</v>
      </c>
      <c r="G966" s="23">
        <f t="shared" ca="1" si="82"/>
        <v>0.89047449281386137</v>
      </c>
      <c r="H966" s="23">
        <f t="shared" ca="1" si="82"/>
        <v>0.85990239943141533</v>
      </c>
      <c r="I966" s="23">
        <f t="shared" ca="1" si="82"/>
        <v>0.82861473742053049</v>
      </c>
      <c r="J966" s="23">
        <f t="shared" ca="1" si="82"/>
        <v>0.79714559903397642</v>
      </c>
      <c r="K966" s="23">
        <f t="shared" ca="1" si="82"/>
        <v>0.76588623552020207</v>
      </c>
      <c r="L966" s="23">
        <f t="shared" ca="1" si="82"/>
        <v>0.73512097183121805</v>
      </c>
      <c r="M966" s="24">
        <f ca="1">C966*'Balance y flujos'!D$12</f>
        <v>7482.2919398082322</v>
      </c>
      <c r="N966" s="24">
        <f ca="1">D966*'Balance y flujos'!E$12</f>
        <v>7342.9020471217409</v>
      </c>
      <c r="O966" s="24">
        <f ca="1">E966*'Balance y flujos'!F$12</f>
        <v>7166.310236622614</v>
      </c>
      <c r="P966" s="24">
        <f ca="1">F966*'Balance y flujos'!G$12</f>
        <v>6963.2749813699475</v>
      </c>
      <c r="Q966" s="24">
        <f ca="1">G966*'Balance y flujos'!H$12</f>
        <v>-883731.94772614096</v>
      </c>
      <c r="R966" s="24">
        <f ca="1">H966*'Balance y flujos'!I$12</f>
        <v>21793.179291939876</v>
      </c>
      <c r="S966" s="24">
        <f ca="1">I966*'Balance y flujos'!J$12</f>
        <v>21000.231594294553</v>
      </c>
      <c r="T966" s="24">
        <f ca="1">J966*'Balance y flujos'!K$12</f>
        <v>20202.684598874475</v>
      </c>
      <c r="U966" s="24">
        <f ca="1">K966*'Balance y flujos'!L$12</f>
        <v>19410.454092182023</v>
      </c>
      <c r="V966" s="24">
        <f ca="1">L966*'Balance y flujos'!M$12</f>
        <v>753751.71777514834</v>
      </c>
      <c r="W966" s="18">
        <f t="shared" ca="1" si="79"/>
        <v>-18618.901168779237</v>
      </c>
      <c r="X966" s="18">
        <f ca="1">'Metrics and Escenarios'!$N$13-W966</f>
        <v>21526.947924586013</v>
      </c>
    </row>
    <row r="967" spans="1:24" x14ac:dyDescent="0.25">
      <c r="A967">
        <v>962</v>
      </c>
      <c r="B967" s="18">
        <f t="shared" ref="B967:B1005" ca="1" si="83">_xlfn.NORM.INV(RAND(),0,1.6)*100</f>
        <v>-76.468652274815312</v>
      </c>
      <c r="C967" s="23">
        <f t="shared" ca="1" si="80"/>
        <v>1.0011766658258334</v>
      </c>
      <c r="D967" s="23">
        <f t="shared" ca="1" si="82"/>
        <v>0.99545641559715903</v>
      </c>
      <c r="E967" s="23">
        <f t="shared" ca="1" si="82"/>
        <v>0.98430244889507446</v>
      </c>
      <c r="F967" s="23">
        <f t="shared" ca="1" si="82"/>
        <v>0.96900262045138874</v>
      </c>
      <c r="G967" s="23">
        <f t="shared" ca="1" si="82"/>
        <v>0.95063480355633267</v>
      </c>
      <c r="H967" s="23">
        <f t="shared" ca="1" si="82"/>
        <v>0.93007898648236398</v>
      </c>
      <c r="I967" s="23">
        <f t="shared" ca="1" si="82"/>
        <v>0.90803328851876541</v>
      </c>
      <c r="J967" s="23">
        <f t="shared" ca="1" si="82"/>
        <v>0.88504471862717582</v>
      </c>
      <c r="K967" s="23">
        <f t="shared" ca="1" si="82"/>
        <v>0.86152973591590221</v>
      </c>
      <c r="L967" s="23">
        <f t="shared" ca="1" si="82"/>
        <v>0.83780561227026029</v>
      </c>
      <c r="M967" s="24">
        <f ca="1">C967*'Balance y flujos'!D$12</f>
        <v>7580.7660574006313</v>
      </c>
      <c r="N967" s="24">
        <f ca="1">D967*'Balance y flujos'!E$12</f>
        <v>7537.4531434529181</v>
      </c>
      <c r="O967" s="24">
        <f ca="1">E967*'Balance y flujos'!F$12</f>
        <v>7452.9969080383689</v>
      </c>
      <c r="P967" s="24">
        <f ca="1">F967*'Balance y flujos'!G$12</f>
        <v>7337.1488023953216</v>
      </c>
      <c r="Q967" s="24">
        <f ca="1">G967*'Balance y flujos'!H$12</f>
        <v>-943436.73322791664</v>
      </c>
      <c r="R967" s="24">
        <f ca="1">H967*'Balance y flujos'!I$12</f>
        <v>23571.719443367529</v>
      </c>
      <c r="S967" s="24">
        <f ca="1">I967*'Balance y flujos'!J$12</f>
        <v>23012.998071437018</v>
      </c>
      <c r="T967" s="24">
        <f ca="1">J967*'Balance y flujos'!K$12</f>
        <v>22430.380758537358</v>
      </c>
      <c r="U967" s="24">
        <f ca="1">K967*'Balance y flujos'!L$12</f>
        <v>21834.422153685802</v>
      </c>
      <c r="V967" s="24">
        <f ca="1">L967*'Balance y flujos'!M$12</f>
        <v>859038.77539676405</v>
      </c>
      <c r="W967" s="18">
        <f t="shared" ref="W967:W1005" ca="1" si="84">SUM(M967:V967)</f>
        <v>36359.927507162327</v>
      </c>
      <c r="X967" s="18">
        <f ca="1">'Metrics and Escenarios'!$N$13-W967</f>
        <v>-33451.880751355551</v>
      </c>
    </row>
    <row r="968" spans="1:24" x14ac:dyDescent="0.25">
      <c r="A968">
        <v>963</v>
      </c>
      <c r="B968" s="18">
        <f t="shared" ca="1" si="83"/>
        <v>-33.502914316131147</v>
      </c>
      <c r="C968" s="23">
        <f t="shared" ref="C968:C1005" ca="1" si="85">EXP(-(C$4+($B968/10000))*C$3)</f>
        <v>0.99688426431168253</v>
      </c>
      <c r="D968" s="23">
        <f t="shared" ca="1" si="82"/>
        <v>0.98693895998560965</v>
      </c>
      <c r="E968" s="23">
        <f t="shared" ca="1" si="82"/>
        <v>0.97169648279737297</v>
      </c>
      <c r="F968" s="23">
        <f t="shared" ca="1" si="82"/>
        <v>0.9524913456119144</v>
      </c>
      <c r="G968" s="23">
        <f t="shared" ca="1" si="82"/>
        <v>0.93043024363187288</v>
      </c>
      <c r="H968" s="23">
        <f t="shared" ca="1" si="82"/>
        <v>0.90640848553288222</v>
      </c>
      <c r="I968" s="23">
        <f t="shared" ca="1" si="82"/>
        <v>0.88112986613942323</v>
      </c>
      <c r="J968" s="23">
        <f t="shared" ca="1" si="82"/>
        <v>0.85514032894180192</v>
      </c>
      <c r="K968" s="23">
        <f t="shared" ca="1" si="82"/>
        <v>0.828851002728346</v>
      </c>
      <c r="L968" s="23">
        <f t="shared" ca="1" si="82"/>
        <v>0.80257103590669721</v>
      </c>
      <c r="M968" s="24">
        <f ca="1">C968*'Balance y flujos'!D$12</f>
        <v>7548.2646090409962</v>
      </c>
      <c r="N968" s="24">
        <f ca="1">D968*'Balance y flujos'!E$12</f>
        <v>7472.9601917097907</v>
      </c>
      <c r="O968" s="24">
        <f ca="1">E968*'Balance y flujos'!F$12</f>
        <v>7357.5463415438207</v>
      </c>
      <c r="P968" s="24">
        <f ca="1">F968*'Balance y flujos'!G$12</f>
        <v>7212.1277984706512</v>
      </c>
      <c r="Q968" s="24">
        <f ca="1">G968*'Balance y flujos'!H$12</f>
        <v>-923385.15933210508</v>
      </c>
      <c r="R968" s="24">
        <f ca="1">H968*'Balance y flujos'!I$12</f>
        <v>22971.819418128405</v>
      </c>
      <c r="S968" s="24">
        <f ca="1">I968*'Balance y flujos'!J$12</f>
        <v>22331.163588980089</v>
      </c>
      <c r="T968" s="24">
        <f ca="1">J968*'Balance y flujos'!K$12</f>
        <v>21672.490413702508</v>
      </c>
      <c r="U968" s="24">
        <f ca="1">K968*'Balance y flujos'!L$12</f>
        <v>21006.219450843266</v>
      </c>
      <c r="V968" s="24">
        <f ca="1">L968*'Balance y flujos'!M$12</f>
        <v>822911.22159707057</v>
      </c>
      <c r="W968" s="18">
        <f t="shared" ca="1" si="84"/>
        <v>17098.654077385203</v>
      </c>
      <c r="X968" s="18">
        <f ca="1">'Metrics and Escenarios'!$N$13-W968</f>
        <v>-14190.607321578427</v>
      </c>
    </row>
    <row r="969" spans="1:24" x14ac:dyDescent="0.25">
      <c r="A969">
        <v>964</v>
      </c>
      <c r="B969" s="18">
        <f t="shared" ca="1" si="83"/>
        <v>-105.57807644463138</v>
      </c>
      <c r="C969" s="23">
        <f t="shared" ca="1" si="85"/>
        <v>1.0040952793462994</v>
      </c>
      <c r="D969" s="23">
        <f t="shared" ca="1" si="82"/>
        <v>1.0012687511630372</v>
      </c>
      <c r="E969" s="23">
        <f t="shared" ca="1" si="82"/>
        <v>0.99293583420849518</v>
      </c>
      <c r="F969" s="23">
        <f t="shared" ca="1" si="82"/>
        <v>0.98035140687953481</v>
      </c>
      <c r="G969" s="23">
        <f t="shared" ca="1" si="82"/>
        <v>0.96457220078166528</v>
      </c>
      <c r="H969" s="23">
        <f t="shared" ca="1" si="82"/>
        <v>0.94646611410330994</v>
      </c>
      <c r="I969" s="23">
        <f t="shared" ca="1" si="82"/>
        <v>0.92672571407600668</v>
      </c>
      <c r="J969" s="23">
        <f t="shared" ca="1" si="82"/>
        <v>0.90589709017614661</v>
      </c>
      <c r="K969" s="23">
        <f t="shared" ca="1" si="82"/>
        <v>0.884398765895966</v>
      </c>
      <c r="L969" s="23">
        <f t="shared" ca="1" si="82"/>
        <v>0.8625520815419877</v>
      </c>
      <c r="M969" s="24">
        <f ca="1">C969*'Balance y flujos'!D$12</f>
        <v>7602.865380193346</v>
      </c>
      <c r="N969" s="24">
        <f ca="1">D969*'Balance y flujos'!E$12</f>
        <v>7581.4633143608526</v>
      </c>
      <c r="O969" s="24">
        <f ca="1">E969*'Balance y flujos'!F$12</f>
        <v>7518.367662849615</v>
      </c>
      <c r="P969" s="24">
        <f ca="1">F969*'Balance y flujos'!G$12</f>
        <v>7423.0801848214323</v>
      </c>
      <c r="Q969" s="24">
        <f ca="1">G969*'Balance y flujos'!H$12</f>
        <v>-957268.59848129982</v>
      </c>
      <c r="R969" s="24">
        <f ca="1">H969*'Balance y flujos'!I$12</f>
        <v>23987.031239868287</v>
      </c>
      <c r="S969" s="24">
        <f ca="1">I969*'Balance y flujos'!J$12</f>
        <v>23486.734837190386</v>
      </c>
      <c r="T969" s="24">
        <f ca="1">J969*'Balance y flujos'!K$12</f>
        <v>22958.858725489597</v>
      </c>
      <c r="U969" s="24">
        <f ca="1">K969*'Balance y flujos'!L$12</f>
        <v>22414.00987308026</v>
      </c>
      <c r="V969" s="24">
        <f ca="1">L969*'Balance y flujos'!M$12</f>
        <v>884412.41380075319</v>
      </c>
      <c r="W969" s="18">
        <f t="shared" ca="1" si="84"/>
        <v>50116.226537307142</v>
      </c>
      <c r="X969" s="18">
        <f ca="1">'Metrics and Escenarios'!$N$13-W969</f>
        <v>-47208.179781500367</v>
      </c>
    </row>
    <row r="970" spans="1:24" x14ac:dyDescent="0.25">
      <c r="A970">
        <v>965</v>
      </c>
      <c r="B970" s="18">
        <f t="shared" ca="1" si="83"/>
        <v>-157.98510579115884</v>
      </c>
      <c r="C970" s="23">
        <f t="shared" ca="1" si="85"/>
        <v>1.0093712572645457</v>
      </c>
      <c r="D970" s="23">
        <f t="shared" ca="1" si="82"/>
        <v>1.011818647617529</v>
      </c>
      <c r="E970" s="23">
        <f t="shared" ca="1" si="82"/>
        <v>1.0086702443761213</v>
      </c>
      <c r="F970" s="23">
        <f t="shared" ca="1" si="82"/>
        <v>1.0011192444828449</v>
      </c>
      <c r="G970" s="23">
        <f t="shared" ca="1" si="82"/>
        <v>0.99018144336990255</v>
      </c>
      <c r="H970" s="23">
        <f t="shared" ca="1" si="82"/>
        <v>0.97669984753582362</v>
      </c>
      <c r="I970" s="23">
        <f t="shared" ca="1" si="82"/>
        <v>0.96135385515260396</v>
      </c>
      <c r="J970" s="23">
        <f t="shared" ca="1" si="82"/>
        <v>0.94468480867689486</v>
      </c>
      <c r="K970" s="23">
        <f t="shared" ca="1" si="82"/>
        <v>0.92711200172777863</v>
      </c>
      <c r="L970" s="23">
        <f t="shared" ca="1" si="82"/>
        <v>0.90896133800525603</v>
      </c>
      <c r="M970" s="24">
        <f ca="1">C970*'Balance y flujos'!D$12</f>
        <v>7642.8143279539745</v>
      </c>
      <c r="N970" s="24">
        <f ca="1">D970*'Balance y flujos'!E$12</f>
        <v>7661.3456165370962</v>
      </c>
      <c r="O970" s="24">
        <f ca="1">E970*'Balance y flujos'!F$12</f>
        <v>7637.5063589493393</v>
      </c>
      <c r="P970" s="24">
        <f ca="1">F970*'Balance y flujos'!G$12</f>
        <v>7580.3312712307616</v>
      </c>
      <c r="Q970" s="24">
        <f ca="1">G970*'Balance y flujos'!H$12</f>
        <v>-982683.93155926245</v>
      </c>
      <c r="R970" s="24">
        <f ca="1">H970*'Balance y flujos'!I$12</f>
        <v>24753.268400963731</v>
      </c>
      <c r="S970" s="24">
        <f ca="1">I970*'Balance y flujos'!J$12</f>
        <v>24364.342909371444</v>
      </c>
      <c r="T970" s="24">
        <f ca="1">J970*'Balance y flujos'!K$12</f>
        <v>23941.886222762583</v>
      </c>
      <c r="U970" s="24">
        <f ca="1">K970*'Balance y flujos'!L$12</f>
        <v>23496.524827378686</v>
      </c>
      <c r="V970" s="24">
        <f ca="1">L970*'Balance y flujos'!M$12</f>
        <v>931997.85636093025</v>
      </c>
      <c r="W970" s="18">
        <f t="shared" ca="1" si="84"/>
        <v>76391.944736815523</v>
      </c>
      <c r="X970" s="18">
        <f ca="1">'Metrics and Escenarios'!$N$13-W970</f>
        <v>-73483.897981008748</v>
      </c>
    </row>
    <row r="971" spans="1:24" x14ac:dyDescent="0.25">
      <c r="A971">
        <v>966</v>
      </c>
      <c r="B971" s="18">
        <f t="shared" ca="1" si="83"/>
        <v>15.63449951962922</v>
      </c>
      <c r="C971" s="23">
        <f t="shared" ca="1" si="85"/>
        <v>0.99199784797240398</v>
      </c>
      <c r="D971" s="23">
        <f t="shared" ca="1" si="82"/>
        <v>0.9772873376192408</v>
      </c>
      <c r="E971" s="23">
        <f t="shared" ca="1" si="82"/>
        <v>0.95747754688339948</v>
      </c>
      <c r="F971" s="23">
        <f t="shared" ca="1" si="82"/>
        <v>0.93395294367328285</v>
      </c>
      <c r="G971" s="23">
        <f t="shared" ca="1" si="82"/>
        <v>0.90784930376534656</v>
      </c>
      <c r="H971" s="23">
        <f t="shared" ca="1" si="82"/>
        <v>0.8800754330430054</v>
      </c>
      <c r="I971" s="23">
        <f t="shared" ca="1" si="82"/>
        <v>0.85133766247060483</v>
      </c>
      <c r="J971" s="23">
        <f t="shared" ca="1" si="82"/>
        <v>0.82217696010348951</v>
      </c>
      <c r="K971" s="23">
        <f t="shared" ca="1" si="82"/>
        <v>0.79299485627432731</v>
      </c>
      <c r="L971" s="23">
        <f t="shared" ca="1" si="82"/>
        <v>0.76408799215677758</v>
      </c>
      <c r="M971" s="24">
        <f ca="1">C971*'Balance y flujos'!D$12</f>
        <v>7511.2653656591347</v>
      </c>
      <c r="N971" s="24">
        <f ca="1">D971*'Balance y flujos'!E$12</f>
        <v>7399.879492037805</v>
      </c>
      <c r="O971" s="24">
        <f ca="1">E971*'Balance y flujos'!F$12</f>
        <v>7249.8825990412997</v>
      </c>
      <c r="P971" s="24">
        <f ca="1">F971*'Balance y flujos'!G$12</f>
        <v>7071.7576790183502</v>
      </c>
      <c r="Q971" s="24">
        <f ca="1">G971*'Balance y flujos'!H$12</f>
        <v>-900975.19910216786</v>
      </c>
      <c r="R971" s="24">
        <f ca="1">H971*'Balance y flujos'!I$12</f>
        <v>22304.44026603462</v>
      </c>
      <c r="S971" s="24">
        <f ca="1">I971*'Balance y flujos'!J$12</f>
        <v>21576.116462136557</v>
      </c>
      <c r="T971" s="24">
        <f ca="1">J971*'Balance y flujos'!K$12</f>
        <v>20837.07396686541</v>
      </c>
      <c r="U971" s="24">
        <f ca="1">K971*'Balance y flujos'!L$12</f>
        <v>20097.489077597216</v>
      </c>
      <c r="V971" s="24">
        <f ca="1">L971*'Balance y flujos'!M$12</f>
        <v>783452.87196046405</v>
      </c>
      <c r="W971" s="18">
        <f t="shared" ca="1" si="84"/>
        <v>-3474.4222333134385</v>
      </c>
      <c r="X971" s="18">
        <f ca="1">'Metrics and Escenarios'!$N$13-W971</f>
        <v>6382.4689891202142</v>
      </c>
    </row>
    <row r="972" spans="1:24" x14ac:dyDescent="0.25">
      <c r="A972">
        <v>967</v>
      </c>
      <c r="B972" s="18">
        <f t="shared" ca="1" si="83"/>
        <v>17.263228058055518</v>
      </c>
      <c r="C972" s="23">
        <f t="shared" ca="1" si="85"/>
        <v>0.99183629160882913</v>
      </c>
      <c r="D972" s="23">
        <f t="shared" ca="1" si="82"/>
        <v>0.97696904230831638</v>
      </c>
      <c r="E972" s="23">
        <f t="shared" ca="1" si="82"/>
        <v>0.95700981986110423</v>
      </c>
      <c r="F972" s="23">
        <f t="shared" ca="1" si="82"/>
        <v>0.93334467950907474</v>
      </c>
      <c r="G972" s="23">
        <f t="shared" ca="1" si="82"/>
        <v>0.90711028468673849</v>
      </c>
      <c r="H972" s="23">
        <f t="shared" ca="1" si="82"/>
        <v>0.87921581075456356</v>
      </c>
      <c r="I972" s="23">
        <f t="shared" ca="1" si="82"/>
        <v>0.85036759700364961</v>
      </c>
      <c r="J972" s="23">
        <f t="shared" ca="1" si="82"/>
        <v>0.82110637526893959</v>
      </c>
      <c r="K972" s="23">
        <f t="shared" ca="1" si="82"/>
        <v>0.79183329180734141</v>
      </c>
      <c r="L972" s="23">
        <f t="shared" ca="1" si="82"/>
        <v>0.76284451315783652</v>
      </c>
      <c r="M972" s="24">
        <f ca="1">C972*'Balance y flujos'!D$12</f>
        <v>7510.042084055448</v>
      </c>
      <c r="N972" s="24">
        <f ca="1">D972*'Balance y flujos'!E$12</f>
        <v>7397.469405614851</v>
      </c>
      <c r="O972" s="24">
        <f ca="1">E972*'Balance y flujos'!F$12</f>
        <v>7246.3410371414129</v>
      </c>
      <c r="P972" s="24">
        <f ca="1">F972*'Balance y flujos'!G$12</f>
        <v>7067.1519900452076</v>
      </c>
      <c r="Q972" s="24">
        <f ca="1">G972*'Balance y flujos'!H$12</f>
        <v>-900241.77576998307</v>
      </c>
      <c r="R972" s="24">
        <f ca="1">H972*'Balance y flujos'!I$12</f>
        <v>22282.654185814645</v>
      </c>
      <c r="S972" s="24">
        <f ca="1">I972*'Balance y flujos'!J$12</f>
        <v>21551.531334033352</v>
      </c>
      <c r="T972" s="24">
        <f ca="1">J972*'Balance y flujos'!K$12</f>
        <v>20809.941297783425</v>
      </c>
      <c r="U972" s="24">
        <f ca="1">K972*'Balance y flujos'!L$12</f>
        <v>20068.050640508416</v>
      </c>
      <c r="V972" s="24">
        <f ca="1">L972*'Balance y flujos'!M$12</f>
        <v>782177.87850036134</v>
      </c>
      <c r="W972" s="18">
        <f t="shared" ca="1" si="84"/>
        <v>-4130.715294625028</v>
      </c>
      <c r="X972" s="18">
        <f ca="1">'Metrics and Escenarios'!$N$13-W972</f>
        <v>7038.7620504318038</v>
      </c>
    </row>
    <row r="973" spans="1:24" x14ac:dyDescent="0.25">
      <c r="A973">
        <v>968</v>
      </c>
      <c r="B973" s="18">
        <f t="shared" ca="1" si="83"/>
        <v>140.46233998204318</v>
      </c>
      <c r="C973" s="23">
        <f t="shared" ca="1" si="85"/>
        <v>0.97969191898084118</v>
      </c>
      <c r="D973" s="23">
        <f t="shared" ca="1" si="82"/>
        <v>0.95319084689388756</v>
      </c>
      <c r="E973" s="23">
        <f t="shared" ca="1" si="82"/>
        <v>0.92228466105127083</v>
      </c>
      <c r="F973" s="23">
        <f t="shared" ca="1" si="82"/>
        <v>0.88846470208339212</v>
      </c>
      <c r="G973" s="23">
        <f t="shared" ca="1" si="82"/>
        <v>0.85291891092608019</v>
      </c>
      <c r="H973" s="23">
        <f t="shared" ca="1" si="82"/>
        <v>0.8165685941701305</v>
      </c>
      <c r="I973" s="23">
        <f t="shared" ca="1" si="82"/>
        <v>0.7801056386763946</v>
      </c>
      <c r="J973" s="23">
        <f t="shared" ca="1" si="82"/>
        <v>0.74403894541284998</v>
      </c>
      <c r="K973" s="23">
        <f t="shared" ca="1" si="82"/>
        <v>0.70872790417191023</v>
      </c>
      <c r="L973" s="23">
        <f t="shared" ca="1" si="82"/>
        <v>0.67442138446014299</v>
      </c>
      <c r="M973" s="24">
        <f ca="1">C973*'Balance y flujos'!D$12</f>
        <v>7418.0866370807253</v>
      </c>
      <c r="N973" s="24">
        <f ca="1">D973*'Balance y flujos'!E$12</f>
        <v>7217.4243218081338</v>
      </c>
      <c r="O973" s="24">
        <f ca="1">E973*'Balance y flujos'!F$12</f>
        <v>6983.4071172559634</v>
      </c>
      <c r="P973" s="24">
        <f ca="1">F973*'Balance y flujos'!G$12</f>
        <v>6727.3272406890255</v>
      </c>
      <c r="Q973" s="24">
        <f ca="1">G973*'Balance y flujos'!H$12</f>
        <v>-846460.73131566134</v>
      </c>
      <c r="R973" s="24">
        <f ca="1">H973*'Balance y flujos'!I$12</f>
        <v>20694.936761060057</v>
      </c>
      <c r="S973" s="24">
        <f ca="1">I973*'Balance y flujos'!J$12</f>
        <v>19770.827551556227</v>
      </c>
      <c r="T973" s="24">
        <f ca="1">J973*'Balance y flujos'!K$12</f>
        <v>18856.761125785637</v>
      </c>
      <c r="U973" s="24">
        <f ca="1">K973*'Balance y flujos'!L$12</f>
        <v>17961.845780442123</v>
      </c>
      <c r="V973" s="24">
        <f ca="1">L973*'Balance y flujos'!M$12</f>
        <v>691513.77327028778</v>
      </c>
      <c r="W973" s="18">
        <f t="shared" ca="1" si="84"/>
        <v>-49316.341509695631</v>
      </c>
      <c r="X973" s="18">
        <f ca="1">'Metrics and Escenarios'!$N$13-W973</f>
        <v>52224.388265502406</v>
      </c>
    </row>
    <row r="974" spans="1:24" x14ac:dyDescent="0.25">
      <c r="A974">
        <v>969</v>
      </c>
      <c r="B974" s="18">
        <f t="shared" ca="1" si="83"/>
        <v>-204.45345719305118</v>
      </c>
      <c r="C974" s="23">
        <f t="shared" ca="1" si="85"/>
        <v>1.0140725537074389</v>
      </c>
      <c r="D974" s="23">
        <f t="shared" ca="1" si="82"/>
        <v>1.0212659887498232</v>
      </c>
      <c r="E974" s="23">
        <f t="shared" ca="1" si="82"/>
        <v>1.022830085742912</v>
      </c>
      <c r="F974" s="23">
        <f t="shared" ca="1" si="82"/>
        <v>1.0199014032631504</v>
      </c>
      <c r="G974" s="23">
        <f t="shared" ca="1" si="82"/>
        <v>1.0134568382605322</v>
      </c>
      <c r="H974" s="23">
        <f t="shared" ca="1" si="82"/>
        <v>1.0043143985453518</v>
      </c>
      <c r="I974" s="23">
        <f t="shared" ca="1" si="82"/>
        <v>0.99313877021587371</v>
      </c>
      <c r="J974" s="23">
        <f t="shared" ca="1" si="82"/>
        <v>0.98046408646424943</v>
      </c>
      <c r="K974" s="23">
        <f t="shared" ca="1" si="82"/>
        <v>0.96670743083052735</v>
      </c>
      <c r="L974" s="23">
        <f t="shared" ca="1" si="82"/>
        <v>0.95219601549597543</v>
      </c>
      <c r="M974" s="24">
        <f ca="1">C974*'Balance y flujos'!D$12</f>
        <v>7678.411870042778</v>
      </c>
      <c r="N974" s="24">
        <f ca="1">D974*'Balance y flujos'!E$12</f>
        <v>7732.8795280164513</v>
      </c>
      <c r="O974" s="24">
        <f ca="1">E974*'Balance y flujos'!F$12</f>
        <v>7744.7226460199145</v>
      </c>
      <c r="P974" s="24">
        <f ca="1">F974*'Balance y flujos'!G$12</f>
        <v>7722.547082512182</v>
      </c>
      <c r="Q974" s="24">
        <f ca="1">G974*'Balance y flujos'!H$12</f>
        <v>-1005783.0884995061</v>
      </c>
      <c r="R974" s="24">
        <f ca="1">H974*'Balance y flujos'!I$12</f>
        <v>25453.125572678793</v>
      </c>
      <c r="S974" s="24">
        <f ca="1">I974*'Balance y flujos'!J$12</f>
        <v>25169.892880171552</v>
      </c>
      <c r="T974" s="24">
        <f ca="1">J974*'Balance y flujos'!K$12</f>
        <v>24848.668453247719</v>
      </c>
      <c r="U974" s="24">
        <f ca="1">K974*'Balance y flujos'!L$12</f>
        <v>24500.02276638673</v>
      </c>
      <c r="V974" s="24">
        <f ca="1">L974*'Balance y flujos'!M$12</f>
        <v>976328.26410988299</v>
      </c>
      <c r="W974" s="18">
        <f t="shared" ca="1" si="84"/>
        <v>101395.44640945294</v>
      </c>
      <c r="X974" s="18">
        <f ca="1">'Metrics and Escenarios'!$N$13-W974</f>
        <v>-98487.399653646164</v>
      </c>
    </row>
    <row r="975" spans="1:24" x14ac:dyDescent="0.25">
      <c r="A975">
        <v>970</v>
      </c>
      <c r="B975" s="18">
        <f t="shared" ca="1" si="83"/>
        <v>136.95369913620431</v>
      </c>
      <c r="C975" s="23">
        <f t="shared" ca="1" si="85"/>
        <v>0.98003571799900557</v>
      </c>
      <c r="D975" s="23">
        <f t="shared" ca="1" si="82"/>
        <v>0.95385996250292426</v>
      </c>
      <c r="E975" s="23">
        <f t="shared" ca="1" si="82"/>
        <v>0.92325596184341296</v>
      </c>
      <c r="F975" s="23">
        <f t="shared" ca="1" si="82"/>
        <v>0.88971249891028692</v>
      </c>
      <c r="G975" s="23">
        <f t="shared" ca="1" si="82"/>
        <v>0.85441651724719825</v>
      </c>
      <c r="H975" s="23">
        <f t="shared" ca="1" si="82"/>
        <v>0.81828943242937846</v>
      </c>
      <c r="I975" s="23">
        <f t="shared" ca="1" si="82"/>
        <v>0.7820239708261234</v>
      </c>
      <c r="J975" s="23">
        <f t="shared" ca="1" si="82"/>
        <v>0.74613033155667874</v>
      </c>
      <c r="K975" s="23">
        <f t="shared" ca="1" si="82"/>
        <v>0.71096944595940259</v>
      </c>
      <c r="L975" s="23">
        <f t="shared" ca="1" si="82"/>
        <v>0.67679184298897033</v>
      </c>
      <c r="M975" s="24">
        <f ca="1">C975*'Balance y flujos'!D$12</f>
        <v>7420.6898339154404</v>
      </c>
      <c r="N975" s="24">
        <f ca="1">D975*'Balance y flujos'!E$12</f>
        <v>7222.4907691901035</v>
      </c>
      <c r="O975" s="24">
        <f ca="1">E975*'Balance y flujos'!F$12</f>
        <v>6990.7616674846422</v>
      </c>
      <c r="P975" s="24">
        <f ca="1">F975*'Balance y flujos'!G$12</f>
        <v>6736.7753792191561</v>
      </c>
      <c r="Q975" s="24">
        <f ca="1">G975*'Balance y flujos'!H$12</f>
        <v>-847946.99797660357</v>
      </c>
      <c r="R975" s="24">
        <f ca="1">H975*'Balance y flujos'!I$12</f>
        <v>20738.549311439052</v>
      </c>
      <c r="S975" s="24">
        <f ca="1">I975*'Balance y flujos'!J$12</f>
        <v>19819.445344119868</v>
      </c>
      <c r="T975" s="24">
        <f ca="1">J975*'Balance y flujos'!K$12</f>
        <v>18909.764761118295</v>
      </c>
      <c r="U975" s="24">
        <f ca="1">K975*'Balance y flujos'!L$12</f>
        <v>18018.654927733136</v>
      </c>
      <c r="V975" s="24">
        <f ca="1">L975*'Balance y flujos'!M$12</f>
        <v>693944.3081842456</v>
      </c>
      <c r="W975" s="18">
        <f t="shared" ca="1" si="84"/>
        <v>-48145.557798138238</v>
      </c>
      <c r="X975" s="18">
        <f ca="1">'Metrics and Escenarios'!$N$13-W975</f>
        <v>51053.604553945013</v>
      </c>
    </row>
    <row r="976" spans="1:24" x14ac:dyDescent="0.25">
      <c r="A976">
        <v>971</v>
      </c>
      <c r="B976" s="18">
        <f t="shared" ca="1" si="83"/>
        <v>-64.609292715182576</v>
      </c>
      <c r="C976" s="23">
        <f t="shared" ca="1" si="85"/>
        <v>0.99999003819082566</v>
      </c>
      <c r="D976" s="23">
        <f t="shared" ca="1" si="82"/>
        <v>0.99309811838052531</v>
      </c>
      <c r="E976" s="23">
        <f t="shared" ca="1" si="82"/>
        <v>0.98080671216525106</v>
      </c>
      <c r="F976" s="23">
        <f t="shared" ca="1" si="82"/>
        <v>0.96441680581982892</v>
      </c>
      <c r="G976" s="23">
        <f t="shared" ca="1" si="82"/>
        <v>0.94501452328277025</v>
      </c>
      <c r="H976" s="23">
        <f t="shared" ca="1" si="82"/>
        <v>0.9234843919357576</v>
      </c>
      <c r="I976" s="23">
        <f t="shared" ca="1" si="82"/>
        <v>0.90052640573586507</v>
      </c>
      <c r="J976" s="23">
        <f t="shared" ca="1" si="82"/>
        <v>0.87668757462889668</v>
      </c>
      <c r="K976" s="23">
        <f t="shared" ca="1" si="82"/>
        <v>0.85238316355079957</v>
      </c>
      <c r="L976" s="23">
        <f t="shared" ca="1" si="82"/>
        <v>0.82792845839647777</v>
      </c>
      <c r="M976" s="24">
        <f ca="1">C976*'Balance y flujos'!D$12</f>
        <v>7571.7810832144614</v>
      </c>
      <c r="N976" s="24">
        <f ca="1">D976*'Balance y flujos'!E$12</f>
        <v>7519.5964553144931</v>
      </c>
      <c r="O976" s="24">
        <f ca="1">E976*'Balance y flujos'!F$12</f>
        <v>7426.5276911143064</v>
      </c>
      <c r="P976" s="24">
        <f ca="1">F976*'Balance y flujos'!G$12</f>
        <v>7302.4256720117501</v>
      </c>
      <c r="Q976" s="24">
        <f ca="1">G976*'Balance y flujos'!H$12</f>
        <v>-937859.00891014619</v>
      </c>
      <c r="R976" s="24">
        <f ca="1">H976*'Balance y flujos'!I$12</f>
        <v>23404.587474196527</v>
      </c>
      <c r="S976" s="24">
        <f ca="1">I976*'Balance y flujos'!J$12</f>
        <v>22822.745267724065</v>
      </c>
      <c r="T976" s="24">
        <f ca="1">J976*'Balance y flujos'!K$12</f>
        <v>22218.57911960312</v>
      </c>
      <c r="U976" s="24">
        <f ca="1">K976*'Balance y flujos'!L$12</f>
        <v>21602.613414006522</v>
      </c>
      <c r="V976" s="24">
        <f ca="1">L976*'Balance y flujos'!M$12</f>
        <v>848911.29708452465</v>
      </c>
      <c r="W976" s="18">
        <f t="shared" ca="1" si="84"/>
        <v>30921.144351563766</v>
      </c>
      <c r="X976" s="18">
        <f ca="1">'Metrics and Escenarios'!$N$13-W976</f>
        <v>-28013.09759575699</v>
      </c>
    </row>
    <row r="977" spans="1:24" x14ac:dyDescent="0.25">
      <c r="A977">
        <v>972</v>
      </c>
      <c r="B977" s="18">
        <f t="shared" ca="1" si="83"/>
        <v>-130.74657524358432</v>
      </c>
      <c r="C977" s="23">
        <f t="shared" ca="1" si="85"/>
        <v>1.006625619336766</v>
      </c>
      <c r="D977" s="23">
        <f t="shared" ca="1" si="82"/>
        <v>1.0063215438869895</v>
      </c>
      <c r="E977" s="23">
        <f t="shared" ca="1" si="82"/>
        <v>1.0004614209184441</v>
      </c>
      <c r="F977" s="23">
        <f t="shared" ca="1" si="82"/>
        <v>0.99027084384980535</v>
      </c>
      <c r="G977" s="23">
        <f t="shared" ca="1" si="82"/>
        <v>0.97678731574490629</v>
      </c>
      <c r="H977" s="23">
        <f t="shared" ca="1" si="82"/>
        <v>0.96086725571908926</v>
      </c>
      <c r="I977" s="23">
        <f t="shared" ca="1" si="82"/>
        <v>0.94319739313890361</v>
      </c>
      <c r="J977" s="23">
        <f t="shared" ca="1" si="82"/>
        <v>0.92432201464604546</v>
      </c>
      <c r="K977" s="23">
        <f t="shared" ca="1" si="82"/>
        <v>0.90466047040948316</v>
      </c>
      <c r="L977" s="23">
        <f t="shared" ca="1" si="82"/>
        <v>0.88453672226404179</v>
      </c>
      <c r="M977" s="24">
        <f ca="1">C977*'Balance y flujos'!D$12</f>
        <v>7622.0247515292631</v>
      </c>
      <c r="N977" s="24">
        <f ca="1">D977*'Balance y flujos'!E$12</f>
        <v>7619.7223358545498</v>
      </c>
      <c r="O977" s="24">
        <f ca="1">E977*'Balance y flujos'!F$12</f>
        <v>7575.3503255905089</v>
      </c>
      <c r="P977" s="24">
        <f ca="1">F977*'Balance y flujos'!G$12</f>
        <v>7498.1887382461418</v>
      </c>
      <c r="Q977" s="24">
        <f ca="1">G977*'Balance y flujos'!H$12</f>
        <v>-969391.22234675416</v>
      </c>
      <c r="R977" s="24">
        <f ca="1">H977*'Balance y flujos'!I$12</f>
        <v>24352.010639215026</v>
      </c>
      <c r="S977" s="24">
        <f ca="1">I977*'Balance y flujos'!J$12</f>
        <v>23904.189487037114</v>
      </c>
      <c r="T977" s="24">
        <f ca="1">J977*'Balance y flujos'!K$12</f>
        <v>23425.816001894989</v>
      </c>
      <c r="U977" s="24">
        <f ca="1">K977*'Balance y flujos'!L$12</f>
        <v>22927.518103218194</v>
      </c>
      <c r="V977" s="24">
        <f ca="1">L977*'Balance y flujos'!M$12</f>
        <v>906954.22847329453</v>
      </c>
      <c r="W977" s="18">
        <f t="shared" ca="1" si="84"/>
        <v>62487.826509126113</v>
      </c>
      <c r="X977" s="18">
        <f ca="1">'Metrics and Escenarios'!$N$13-W977</f>
        <v>-59579.779753319337</v>
      </c>
    </row>
    <row r="978" spans="1:24" x14ac:dyDescent="0.25">
      <c r="A978">
        <v>973</v>
      </c>
      <c r="B978" s="18">
        <f t="shared" ca="1" si="83"/>
        <v>81.102098406979025</v>
      </c>
      <c r="C978" s="23">
        <f t="shared" ca="1" si="85"/>
        <v>0.9855246884820259</v>
      </c>
      <c r="D978" s="23">
        <f t="shared" ca="1" si="82"/>
        <v>0.96457461529860067</v>
      </c>
      <c r="E978" s="23">
        <f t="shared" ref="D978:L1005" ca="1" si="86">EXP(-(E$4+($B978/10000))*E$3)</f>
        <v>0.93885588599271819</v>
      </c>
      <c r="F978" s="23">
        <f t="shared" ca="1" si="86"/>
        <v>0.90981293814188768</v>
      </c>
      <c r="G978" s="23">
        <f t="shared" ca="1" si="86"/>
        <v>0.87861306384771909</v>
      </c>
      <c r="H978" s="23">
        <f t="shared" ca="1" si="86"/>
        <v>0.84617573602594731</v>
      </c>
      <c r="I978" s="23">
        <f t="shared" ca="1" si="86"/>
        <v>0.81320360416089754</v>
      </c>
      <c r="J978" s="23">
        <f t="shared" ca="1" si="86"/>
        <v>0.78022440163247919</v>
      </c>
      <c r="K978" s="23">
        <f t="shared" ca="1" si="86"/>
        <v>0.74762079898526623</v>
      </c>
      <c r="L978" s="23">
        <f t="shared" ca="1" si="86"/>
        <v>0.71566727313479161</v>
      </c>
      <c r="M978" s="24">
        <f ca="1">C978*'Balance y flujos'!D$12</f>
        <v>7462.2515308147904</v>
      </c>
      <c r="N978" s="24">
        <f ca="1">D978*'Balance y flujos'!E$12</f>
        <v>7303.6205827413387</v>
      </c>
      <c r="O978" s="24">
        <f ca="1">E978*'Balance y flujos'!F$12</f>
        <v>7108.8820547506893</v>
      </c>
      <c r="P978" s="24">
        <f ca="1">F978*'Balance y flujos'!G$12</f>
        <v>6888.9730209211557</v>
      </c>
      <c r="Q978" s="24">
        <f ca="1">G978*'Balance y flujos'!H$12</f>
        <v>-871960.33179816476</v>
      </c>
      <c r="R978" s="24">
        <f ca="1">H978*'Balance y flujos'!I$12</f>
        <v>21445.293721585291</v>
      </c>
      <c r="S978" s="24">
        <f ca="1">I978*'Balance y flujos'!J$12</f>
        <v>20609.655186505443</v>
      </c>
      <c r="T978" s="24">
        <f ca="1">J978*'Balance y flujos'!K$12</f>
        <v>19773.837454071796</v>
      </c>
      <c r="U978" s="24">
        <f ca="1">K978*'Balance y flujos'!L$12</f>
        <v>18947.538843294926</v>
      </c>
      <c r="V978" s="24">
        <f ca="1">L978*'Balance y flujos'!M$12</f>
        <v>733804.9887721861</v>
      </c>
      <c r="W978" s="18">
        <f t="shared" ca="1" si="84"/>
        <v>-28615.290631293203</v>
      </c>
      <c r="X978" s="18">
        <f ca="1">'Metrics and Escenarios'!$N$13-W978</f>
        <v>31523.337387099979</v>
      </c>
    </row>
    <row r="979" spans="1:24" x14ac:dyDescent="0.25">
      <c r="A979">
        <v>974</v>
      </c>
      <c r="B979" s="18">
        <f t="shared" ca="1" si="83"/>
        <v>242.23885602064018</v>
      </c>
      <c r="C979" s="23">
        <f t="shared" ca="1" si="85"/>
        <v>0.9697715247416917</v>
      </c>
      <c r="D979" s="23">
        <f t="shared" ca="1" si="86"/>
        <v>0.93398449688557073</v>
      </c>
      <c r="E979" s="23">
        <f t="shared" ca="1" si="86"/>
        <v>0.89455014810491784</v>
      </c>
      <c r="F979" s="23">
        <f t="shared" ca="1" si="86"/>
        <v>0.85302112511489903</v>
      </c>
      <c r="G979" s="23">
        <f t="shared" ca="1" si="86"/>
        <v>0.81060122187238759</v>
      </c>
      <c r="H979" s="23">
        <f t="shared" ca="1" si="86"/>
        <v>0.768196077083943</v>
      </c>
      <c r="I979" s="23">
        <f t="shared" ca="1" si="86"/>
        <v>0.7264617148049225</v>
      </c>
      <c r="J979" s="23">
        <f t="shared" ca="1" si="86"/>
        <v>0.68585906815796072</v>
      </c>
      <c r="K979" s="23">
        <f t="shared" ca="1" si="86"/>
        <v>0.64669373085407234</v>
      </c>
      <c r="L979" s="23">
        <f t="shared" ca="1" si="86"/>
        <v>0.60915856240249078</v>
      </c>
      <c r="M979" s="24">
        <f ca="1">C979*'Balance y flujos'!D$12</f>
        <v>7342.9708353534215</v>
      </c>
      <c r="N979" s="24">
        <f ca="1">D979*'Balance y flujos'!E$12</f>
        <v>7071.9965954143063</v>
      </c>
      <c r="O979" s="24">
        <f ca="1">E979*'Balance y flujos'!F$12</f>
        <v>6773.4053647792161</v>
      </c>
      <c r="P979" s="24">
        <f ca="1">F979*'Balance y flujos'!G$12</f>
        <v>6458.9535615901559</v>
      </c>
      <c r="Q979" s="24">
        <f ca="1">G979*'Balance y flujos'!H$12</f>
        <v>-804463.46573142835</v>
      </c>
      <c r="R979" s="24">
        <f ca="1">H979*'Balance y flujos'!I$12</f>
        <v>19468.994214139893</v>
      </c>
      <c r="S979" s="24">
        <f ca="1">I979*'Balance y flujos'!J$12</f>
        <v>18411.287618155438</v>
      </c>
      <c r="T979" s="24">
        <f ca="1">J979*'Balance y flujos'!K$12</f>
        <v>17382.262976882655</v>
      </c>
      <c r="U979" s="24">
        <f ca="1">K979*'Balance y flujos'!L$12</f>
        <v>16389.665190834705</v>
      </c>
      <c r="V979" s="24">
        <f ca="1">L979*'Balance y flujos'!M$12</f>
        <v>624596.9444519371</v>
      </c>
      <c r="W979" s="18">
        <f t="shared" ca="1" si="84"/>
        <v>-80566.984922341537</v>
      </c>
      <c r="X979" s="18">
        <f ca="1">'Metrics and Escenarios'!$N$13-W979</f>
        <v>83475.031678148312</v>
      </c>
    </row>
    <row r="980" spans="1:24" x14ac:dyDescent="0.25">
      <c r="A980">
        <v>975</v>
      </c>
      <c r="B980" s="18">
        <f t="shared" ca="1" si="83"/>
        <v>256.87496875689055</v>
      </c>
      <c r="C980" s="23">
        <f t="shared" ca="1" si="85"/>
        <v>0.96835319440056844</v>
      </c>
      <c r="D980" s="23">
        <f t="shared" ca="1" si="86"/>
        <v>0.93125451399059844</v>
      </c>
      <c r="E980" s="23">
        <f t="shared" ca="1" si="86"/>
        <v>0.89063093765771506</v>
      </c>
      <c r="F980" s="23">
        <f t="shared" ca="1" si="86"/>
        <v>0.84804174973548363</v>
      </c>
      <c r="G980" s="23">
        <f t="shared" ca="1" si="86"/>
        <v>0.80469084903639976</v>
      </c>
      <c r="H980" s="23">
        <f t="shared" ca="1" si="86"/>
        <v>0.76147956868693356</v>
      </c>
      <c r="I980" s="23">
        <f t="shared" ca="1" si="86"/>
        <v>0.71905690883742812</v>
      </c>
      <c r="J980" s="23">
        <f t="shared" ca="1" si="86"/>
        <v>0.67787525167266394</v>
      </c>
      <c r="K980" s="23">
        <f t="shared" ca="1" si="86"/>
        <v>0.63823101666287951</v>
      </c>
      <c r="L980" s="23">
        <f t="shared" ca="1" si="86"/>
        <v>0.60030777754897202</v>
      </c>
      <c r="M980" s="24">
        <f ca="1">C980*'Balance y flujos'!D$12</f>
        <v>7332.231441522963</v>
      </c>
      <c r="N980" s="24">
        <f ca="1">D980*'Balance y flujos'!E$12</f>
        <v>7051.3255566517118</v>
      </c>
      <c r="O980" s="24">
        <f ca="1">E980*'Balance y flujos'!F$12</f>
        <v>6743.7296656302979</v>
      </c>
      <c r="P980" s="24">
        <f ca="1">F980*'Balance y flujos'!G$12</f>
        <v>6421.2504456948282</v>
      </c>
      <c r="Q980" s="24">
        <f ca="1">G980*'Balance y flujos'!H$12</f>
        <v>-798597.84539049061</v>
      </c>
      <c r="R980" s="24">
        <f ca="1">H980*'Balance y flujos'!I$12</f>
        <v>19298.772486873368</v>
      </c>
      <c r="S980" s="24">
        <f ca="1">I980*'Balance y flujos'!J$12</f>
        <v>18223.621827039686</v>
      </c>
      <c r="T980" s="24">
        <f ca="1">J980*'Balance y flujos'!K$12</f>
        <v>17179.922869199425</v>
      </c>
      <c r="U980" s="24">
        <f ca="1">K980*'Balance y flujos'!L$12</f>
        <v>16175.18800390389</v>
      </c>
      <c r="V980" s="24">
        <f ca="1">L980*'Balance y flujos'!M$12</f>
        <v>615521.84723306773</v>
      </c>
      <c r="W980" s="18">
        <f t="shared" ca="1" si="84"/>
        <v>-84649.955860906863</v>
      </c>
      <c r="X980" s="18">
        <f ca="1">'Metrics and Escenarios'!$N$13-W980</f>
        <v>87558.002616713638</v>
      </c>
    </row>
    <row r="981" spans="1:24" x14ac:dyDescent="0.25">
      <c r="A981">
        <v>976</v>
      </c>
      <c r="B981" s="18">
        <f t="shared" ca="1" si="83"/>
        <v>-264.53769746388883</v>
      </c>
      <c r="C981" s="23">
        <f t="shared" ca="1" si="85"/>
        <v>1.0201838729174655</v>
      </c>
      <c r="D981" s="23">
        <f t="shared" ca="1" si="86"/>
        <v>1.0336124209864705</v>
      </c>
      <c r="E981" s="23">
        <f t="shared" ca="1" si="86"/>
        <v>1.041434043314224</v>
      </c>
      <c r="F981" s="23">
        <f t="shared" ca="1" si="86"/>
        <v>1.0447103346450282</v>
      </c>
      <c r="G981" s="23">
        <f t="shared" ca="1" si="86"/>
        <v>1.0443651818282527</v>
      </c>
      <c r="H981" s="23">
        <f t="shared" ca="1" si="86"/>
        <v>1.041181017259649</v>
      </c>
      <c r="I981" s="23">
        <f t="shared" ca="1" si="86"/>
        <v>1.0358000175424347</v>
      </c>
      <c r="J981" s="23">
        <f t="shared" ca="1" si="86"/>
        <v>1.0287434750849005</v>
      </c>
      <c r="K981" s="23">
        <f t="shared" ca="1" si="86"/>
        <v>1.020422169673795</v>
      </c>
      <c r="L981" s="23">
        <f t="shared" ca="1" si="86"/>
        <v>1.0111617056767301</v>
      </c>
      <c r="M981" s="24">
        <f ca="1">C981*'Balance y flujos'!D$12</f>
        <v>7724.6859022038207</v>
      </c>
      <c r="N981" s="24">
        <f ca="1">D981*'Balance y flujos'!E$12</f>
        <v>7826.3649413549347</v>
      </c>
      <c r="O981" s="24">
        <f ca="1">E981*'Balance y flujos'!F$12</f>
        <v>7885.5891433164643</v>
      </c>
      <c r="P981" s="24">
        <f ca="1">F981*'Balance y flujos'!G$12</f>
        <v>7910.3967511668025</v>
      </c>
      <c r="Q981" s="24">
        <f ca="1">G981*'Balance y flujos'!H$12</f>
        <v>-1036457.3985246895</v>
      </c>
      <c r="R981" s="24">
        <f ca="1">H981*'Balance y flujos'!I$12</f>
        <v>26387.465135005306</v>
      </c>
      <c r="S981" s="24">
        <f ca="1">I981*'Balance y flujos'!J$12</f>
        <v>26251.090249105848</v>
      </c>
      <c r="T981" s="24">
        <f ca="1">J981*'Balance y flujos'!K$12</f>
        <v>26072.250772602569</v>
      </c>
      <c r="U981" s="24">
        <f ca="1">K981*'Balance y flujos'!L$12</f>
        <v>25861.357419022996</v>
      </c>
      <c r="V981" s="24">
        <f ca="1">L981*'Balance y flujos'!M$12</f>
        <v>1036788.3679113368</v>
      </c>
      <c r="W981" s="18">
        <f t="shared" ca="1" si="84"/>
        <v>136250.16970042605</v>
      </c>
      <c r="X981" s="18">
        <f ca="1">'Metrics and Escenarios'!$N$13-W981</f>
        <v>-133342.12294461927</v>
      </c>
    </row>
    <row r="982" spans="1:24" x14ac:dyDescent="0.25">
      <c r="A982">
        <v>977</v>
      </c>
      <c r="B982" s="18">
        <f t="shared" ca="1" si="83"/>
        <v>-99.045289899195538</v>
      </c>
      <c r="C982" s="23">
        <f t="shared" ca="1" si="85"/>
        <v>1.0034395395469025</v>
      </c>
      <c r="D982" s="23">
        <f t="shared" ca="1" si="86"/>
        <v>0.99996139041469734</v>
      </c>
      <c r="E982" s="23">
        <f t="shared" ca="1" si="86"/>
        <v>0.99099174851782457</v>
      </c>
      <c r="F982" s="23">
        <f t="shared" ca="1" si="86"/>
        <v>0.97779298047381324</v>
      </c>
      <c r="G982" s="23">
        <f t="shared" ca="1" si="86"/>
        <v>0.96142666870311644</v>
      </c>
      <c r="H982" s="23">
        <f t="shared" ca="1" si="86"/>
        <v>0.94276353862680828</v>
      </c>
      <c r="I982" s="23">
        <f t="shared" ca="1" si="86"/>
        <v>0.92249751821629744</v>
      </c>
      <c r="J982" s="23">
        <f t="shared" ca="1" si="86"/>
        <v>0.9011750143916244</v>
      </c>
      <c r="K982" s="23">
        <f t="shared" ca="1" si="86"/>
        <v>0.87921419267804157</v>
      </c>
      <c r="L982" s="23">
        <f t="shared" ca="1" si="86"/>
        <v>0.85693557859115821</v>
      </c>
      <c r="M982" s="24">
        <f ca="1">C982*'Balance y flujos'!D$12</f>
        <v>7597.9002125227089</v>
      </c>
      <c r="N982" s="24">
        <f ca="1">D982*'Balance y flujos'!E$12</f>
        <v>7571.5641663642127</v>
      </c>
      <c r="O982" s="24">
        <f ca="1">E982*'Balance y flujos'!F$12</f>
        <v>7503.6473249516503</v>
      </c>
      <c r="P982" s="24">
        <f ca="1">F982*'Balance y flujos'!G$12</f>
        <v>7403.7081471792517</v>
      </c>
      <c r="Q982" s="24">
        <f ca="1">G982*'Balance y flujos'!H$12</f>
        <v>-954146.88392030552</v>
      </c>
      <c r="R982" s="24">
        <f ca="1">H982*'Balance y flujos'!I$12</f>
        <v>23893.193972691577</v>
      </c>
      <c r="S982" s="24">
        <f ca="1">I982*'Balance y flujos'!J$12</f>
        <v>23379.576361399399</v>
      </c>
      <c r="T982" s="24">
        <f ca="1">J982*'Balance y flujos'!K$12</f>
        <v>22839.183464354999</v>
      </c>
      <c r="U982" s="24">
        <f ca="1">K982*'Balance y flujos'!L$12</f>
        <v>22282.613177635376</v>
      </c>
      <c r="V982" s="24">
        <f ca="1">L982*'Balance y flujos'!M$12</f>
        <v>878653.56742131826</v>
      </c>
      <c r="W982" s="18">
        <f t="shared" ca="1" si="84"/>
        <v>46978.07032811176</v>
      </c>
      <c r="X982" s="18">
        <f ca="1">'Metrics and Escenarios'!$N$13-W982</f>
        <v>-44070.023572304985</v>
      </c>
    </row>
    <row r="983" spans="1:24" x14ac:dyDescent="0.25">
      <c r="A983">
        <v>978</v>
      </c>
      <c r="B983" s="18">
        <f t="shared" ca="1" si="83"/>
        <v>36.887908995242455</v>
      </c>
      <c r="C983" s="23">
        <f t="shared" ca="1" si="85"/>
        <v>0.98989175320372336</v>
      </c>
      <c r="D983" s="23">
        <f t="shared" ca="1" si="86"/>
        <v>0.97314201648920096</v>
      </c>
      <c r="E983" s="23">
        <f t="shared" ca="1" si="86"/>
        <v>0.95139206936135945</v>
      </c>
      <c r="F983" s="23">
        <f t="shared" ca="1" si="86"/>
        <v>0.92604672437661673</v>
      </c>
      <c r="G983" s="23">
        <f t="shared" ca="1" si="86"/>
        <v>0.89825293645591264</v>
      </c>
      <c r="H983" s="23">
        <f t="shared" ca="1" si="86"/>
        <v>0.86892392430488152</v>
      </c>
      <c r="I983" s="23">
        <f t="shared" ca="1" si="86"/>
        <v>0.83876573351956518</v>
      </c>
      <c r="J983" s="23">
        <f t="shared" ca="1" si="86"/>
        <v>0.80831588122843911</v>
      </c>
      <c r="K983" s="23">
        <f t="shared" ca="1" si="86"/>
        <v>0.77797054741796157</v>
      </c>
      <c r="L983" s="23">
        <f t="shared" ca="1" si="86"/>
        <v>0.74801987317632079</v>
      </c>
      <c r="M983" s="24">
        <f ca="1">C983*'Balance y flujos'!D$12</f>
        <v>7495.3183182687389</v>
      </c>
      <c r="N983" s="24">
        <f ca="1">D983*'Balance y flujos'!E$12</f>
        <v>7368.4917152424778</v>
      </c>
      <c r="O983" s="24">
        <f ca="1">E983*'Balance y flujos'!F$12</f>
        <v>7203.8042364337352</v>
      </c>
      <c r="P983" s="24">
        <f ca="1">F983*'Balance y flujos'!G$12</f>
        <v>7011.8929209468124</v>
      </c>
      <c r="Q983" s="24">
        <f ca="1">G983*'Balance y flujos'!H$12</f>
        <v>-891451.49410904327</v>
      </c>
      <c r="R983" s="24">
        <f ca="1">H983*'Balance y flujos'!I$12</f>
        <v>22021.818855202109</v>
      </c>
      <c r="S983" s="24">
        <f ca="1">I983*'Balance y flujos'!J$12</f>
        <v>21257.496230518762</v>
      </c>
      <c r="T983" s="24">
        <f ca="1">J983*'Balance y flujos'!K$12</f>
        <v>20485.781800099237</v>
      </c>
      <c r="U983" s="24">
        <f ca="1">K983*'Balance y flujos'!L$12</f>
        <v>19716.716263309503</v>
      </c>
      <c r="V983" s="24">
        <f ca="1">L983*'Balance y flujos'!M$12</f>
        <v>766977.52606907312</v>
      </c>
      <c r="W983" s="18">
        <f t="shared" ca="1" si="84"/>
        <v>-11912.647699948866</v>
      </c>
      <c r="X983" s="18">
        <f ca="1">'Metrics and Escenarios'!$N$13-W983</f>
        <v>14820.694455755642</v>
      </c>
    </row>
    <row r="984" spans="1:24" x14ac:dyDescent="0.25">
      <c r="A984">
        <v>979</v>
      </c>
      <c r="B984" s="18">
        <f t="shared" ca="1" si="83"/>
        <v>186.68696292918889</v>
      </c>
      <c r="C984" s="23">
        <f t="shared" ca="1" si="85"/>
        <v>0.97517378053220483</v>
      </c>
      <c r="D984" s="23">
        <f t="shared" ca="1" si="86"/>
        <v>0.9444192781153723</v>
      </c>
      <c r="E984" s="23">
        <f t="shared" ca="1" si="86"/>
        <v>0.9095832540456934</v>
      </c>
      <c r="F984" s="23">
        <f t="shared" ca="1" si="86"/>
        <v>0.87218806374647972</v>
      </c>
      <c r="G984" s="23">
        <f t="shared" ca="1" si="86"/>
        <v>0.8334320441112254</v>
      </c>
      <c r="H984" s="23">
        <f t="shared" ca="1" si="86"/>
        <v>0.79423242500681968</v>
      </c>
      <c r="I984" s="23">
        <f t="shared" ca="1" si="86"/>
        <v>0.75526758875680444</v>
      </c>
      <c r="J984" s="23">
        <f t="shared" ca="1" si="86"/>
        <v>0.71702713214522218</v>
      </c>
      <c r="K984" s="23">
        <f t="shared" ca="1" si="86"/>
        <v>0.67984818652314727</v>
      </c>
      <c r="L984" s="23">
        <f t="shared" ca="1" si="86"/>
        <v>0.6439560588036638</v>
      </c>
      <c r="M984" s="24">
        <f ca="1">C984*'Balance y flujos'!D$12</f>
        <v>7383.8759410435714</v>
      </c>
      <c r="N984" s="24">
        <f ca="1">D984*'Balance y flujos'!E$12</f>
        <v>7151.007261626778</v>
      </c>
      <c r="O984" s="24">
        <f ca="1">E984*'Balance y flujos'!F$12</f>
        <v>6887.2338859015454</v>
      </c>
      <c r="P984" s="24">
        <f ca="1">F984*'Balance y flujos'!G$12</f>
        <v>6604.0828706943739</v>
      </c>
      <c r="Q984" s="24">
        <f ca="1">G984*'Balance y flujos'!H$12</f>
        <v>-827121.41626020893</v>
      </c>
      <c r="R984" s="24">
        <f ca="1">H984*'Balance y flujos'!I$12</f>
        <v>20128.853750252089</v>
      </c>
      <c r="S984" s="24">
        <f ca="1">I984*'Balance y flujos'!J$12</f>
        <v>19141.337419283427</v>
      </c>
      <c r="T984" s="24">
        <f ca="1">J984*'Balance y flujos'!K$12</f>
        <v>18172.179608242419</v>
      </c>
      <c r="U984" s="24">
        <f ca="1">K984*'Balance y flujos'!L$12</f>
        <v>17229.924500729157</v>
      </c>
      <c r="V984" s="24">
        <f ca="1">L984*'Balance y flujos'!M$12</f>
        <v>660276.34102978464</v>
      </c>
      <c r="W984" s="18">
        <f t="shared" ca="1" si="84"/>
        <v>-64146.579992650892</v>
      </c>
      <c r="X984" s="18">
        <f ca="1">'Metrics and Escenarios'!$N$13-W984</f>
        <v>67054.626748457667</v>
      </c>
    </row>
    <row r="985" spans="1:24" x14ac:dyDescent="0.25">
      <c r="A985">
        <v>980</v>
      </c>
      <c r="B985" s="18">
        <f t="shared" ca="1" si="83"/>
        <v>59.514078221004461</v>
      </c>
      <c r="C985" s="23">
        <f t="shared" ca="1" si="85"/>
        <v>0.98765453930485869</v>
      </c>
      <c r="D985" s="23">
        <f t="shared" ca="1" si="86"/>
        <v>0.96874827016266696</v>
      </c>
      <c r="E985" s="23">
        <f t="shared" ca="1" si="86"/>
        <v>0.94495603012152773</v>
      </c>
      <c r="F985" s="23">
        <f t="shared" ca="1" si="86"/>
        <v>0.91770338094885973</v>
      </c>
      <c r="G985" s="23">
        <f t="shared" ca="1" si="86"/>
        <v>0.88814819067585682</v>
      </c>
      <c r="H985" s="23">
        <f t="shared" ca="1" si="86"/>
        <v>0.85720738253423445</v>
      </c>
      <c r="I985" s="23">
        <f t="shared" ca="1" si="86"/>
        <v>0.8255857446688345</v>
      </c>
      <c r="J985" s="23">
        <f t="shared" ca="1" si="86"/>
        <v>0.79381623219158648</v>
      </c>
      <c r="K985" s="23">
        <f t="shared" ca="1" si="86"/>
        <v>0.76228851632296724</v>
      </c>
      <c r="L985" s="23">
        <f t="shared" ca="1" si="86"/>
        <v>0.73128508494958178</v>
      </c>
      <c r="M985" s="24">
        <f ca="1">C985*'Balance y flujos'!D$12</f>
        <v>7478.3784556385317</v>
      </c>
      <c r="N985" s="24">
        <f ca="1">D985*'Balance y flujos'!E$12</f>
        <v>7335.2228985051806</v>
      </c>
      <c r="O985" s="24">
        <f ca="1">E985*'Balance y flujos'!F$12</f>
        <v>7155.0714708002397</v>
      </c>
      <c r="P985" s="24">
        <f ca="1">F985*'Balance y flujos'!G$12</f>
        <v>6948.7183216764579</v>
      </c>
      <c r="Q985" s="24">
        <f ca="1">G985*'Balance y flujos'!H$12</f>
        <v>-881423.26001413038</v>
      </c>
      <c r="R985" s="24">
        <f ca="1">H985*'Balance y flujos'!I$12</f>
        <v>21724.877370147467</v>
      </c>
      <c r="S985" s="24">
        <f ca="1">I985*'Balance y flujos'!J$12</f>
        <v>20923.465461120202</v>
      </c>
      <c r="T985" s="24">
        <f ca="1">J985*'Balance y flujos'!K$12</f>
        <v>20118.305850108547</v>
      </c>
      <c r="U985" s="24">
        <f ca="1">K985*'Balance y flujos'!L$12</f>
        <v>19319.274279729776</v>
      </c>
      <c r="V985" s="24">
        <f ca="1">L985*'Balance y flujos'!M$12</f>
        <v>749818.61501109297</v>
      </c>
      <c r="W985" s="18">
        <f t="shared" ca="1" si="84"/>
        <v>-20601.330895310966</v>
      </c>
      <c r="X985" s="18">
        <f ca="1">'Metrics and Escenarios'!$N$13-W985</f>
        <v>23509.377651117742</v>
      </c>
    </row>
    <row r="986" spans="1:24" x14ac:dyDescent="0.25">
      <c r="A986">
        <v>981</v>
      </c>
      <c r="B986" s="18">
        <f t="shared" ca="1" si="83"/>
        <v>248.83281247192534</v>
      </c>
      <c r="C986" s="23">
        <f t="shared" ca="1" si="85"/>
        <v>0.9691322724047734</v>
      </c>
      <c r="D986" s="23">
        <f t="shared" ca="1" si="86"/>
        <v>0.93275357810672754</v>
      </c>
      <c r="E986" s="23">
        <f t="shared" ca="1" si="86"/>
        <v>0.89278230982268181</v>
      </c>
      <c r="F986" s="23">
        <f t="shared" ca="1" si="86"/>
        <v>0.85077417601402838</v>
      </c>
      <c r="G986" s="23">
        <f t="shared" ca="1" si="86"/>
        <v>0.80793308810056808</v>
      </c>
      <c r="H986" s="23">
        <f t="shared" ca="1" si="86"/>
        <v>0.76516281052183965</v>
      </c>
      <c r="I986" s="23">
        <f t="shared" ca="1" si="86"/>
        <v>0.72311626182685662</v>
      </c>
      <c r="J986" s="23">
        <f t="shared" ca="1" si="86"/>
        <v>0.6822505743645132</v>
      </c>
      <c r="K986" s="23">
        <f t="shared" ca="1" si="86"/>
        <v>0.64286725304835501</v>
      </c>
      <c r="L986" s="23">
        <f t="shared" ca="1" si="86"/>
        <v>0.60515501149651973</v>
      </c>
      <c r="M986" s="24">
        <f ca="1">C986*'Balance y flujos'!D$12</f>
        <v>7338.1305083829293</v>
      </c>
      <c r="N986" s="24">
        <f ca="1">D986*'Balance y flujos'!E$12</f>
        <v>7062.6762550422354</v>
      </c>
      <c r="O986" s="24">
        <f ca="1">E986*'Balance y flujos'!F$12</f>
        <v>6760.0195469686369</v>
      </c>
      <c r="P986" s="24">
        <f ca="1">F986*'Balance y flujos'!G$12</f>
        <v>6441.9399854072381</v>
      </c>
      <c r="Q986" s="24">
        <f ca="1">G986*'Balance y flujos'!H$12</f>
        <v>-801815.53468568553</v>
      </c>
      <c r="R986" s="24">
        <f ca="1">H986*'Balance y flujos'!I$12</f>
        <v>19392.119766444579</v>
      </c>
      <c r="S986" s="24">
        <f ca="1">I986*'Balance y flujos'!J$12</f>
        <v>18326.501185867364</v>
      </c>
      <c r="T986" s="24">
        <f ca="1">J986*'Balance y flujos'!K$12</f>
        <v>17290.8100954086</v>
      </c>
      <c r="U986" s="24">
        <f ca="1">K986*'Balance y flujos'!L$12</f>
        <v>16292.687769988148</v>
      </c>
      <c r="V986" s="24">
        <f ca="1">L986*'Balance y flujos'!M$12</f>
        <v>620491.92842299875</v>
      </c>
      <c r="W986" s="18">
        <f t="shared" ca="1" si="84"/>
        <v>-82418.721149177058</v>
      </c>
      <c r="X986" s="18">
        <f ca="1">'Metrics and Escenarios'!$N$13-W986</f>
        <v>85326.767904983833</v>
      </c>
    </row>
    <row r="987" spans="1:24" x14ac:dyDescent="0.25">
      <c r="A987">
        <v>982</v>
      </c>
      <c r="B987" s="18">
        <f t="shared" ca="1" si="83"/>
        <v>-224.74014725491074</v>
      </c>
      <c r="C987" s="23">
        <f t="shared" ca="1" si="85"/>
        <v>1.0161318593857154</v>
      </c>
      <c r="D987" s="23">
        <f t="shared" ca="1" si="86"/>
        <v>1.0254180274831104</v>
      </c>
      <c r="E987" s="23">
        <f t="shared" ca="1" si="86"/>
        <v>1.0290740178582187</v>
      </c>
      <c r="F987" s="23">
        <f t="shared" ca="1" si="86"/>
        <v>1.0282112429574934</v>
      </c>
      <c r="G987" s="23">
        <f t="shared" ca="1" si="86"/>
        <v>1.0237889933647606</v>
      </c>
      <c r="H987" s="23">
        <f t="shared" ca="1" si="86"/>
        <v>1.0166136288520971</v>
      </c>
      <c r="I987" s="23">
        <f t="shared" ca="1" si="86"/>
        <v>1.0073426326898203</v>
      </c>
      <c r="J987" s="23">
        <f t="shared" ca="1" si="86"/>
        <v>0.99650620780060484</v>
      </c>
      <c r="K987" s="23">
        <f t="shared" ca="1" si="86"/>
        <v>0.98451970911790343</v>
      </c>
      <c r="L987" s="23">
        <f t="shared" ca="1" si="86"/>
        <v>0.97171019070262044</v>
      </c>
      <c r="M987" s="24">
        <f ca="1">C987*'Balance y flujos'!D$12</f>
        <v>7694.0046371542785</v>
      </c>
      <c r="N987" s="24">
        <f ca="1">D987*'Balance y flujos'!E$12</f>
        <v>7764.3181695396761</v>
      </c>
      <c r="O987" s="24">
        <f ca="1">E987*'Balance y flujos'!F$12</f>
        <v>7792.0008040714583</v>
      </c>
      <c r="P987" s="24">
        <f ca="1">F987*'Balance y flujos'!G$12</f>
        <v>7785.4679963204899</v>
      </c>
      <c r="Q987" s="24">
        <f ca="1">G987*'Balance y flujos'!H$12</f>
        <v>-1016037.0100078193</v>
      </c>
      <c r="R987" s="24">
        <f ca="1">H987*'Balance y flujos'!I$12</f>
        <v>25764.834589196242</v>
      </c>
      <c r="S987" s="24">
        <f ca="1">I987*'Balance y flujos'!J$12</f>
        <v>25529.872479876649</v>
      </c>
      <c r="T987" s="24">
        <f ca="1">J987*'Balance y flujos'!K$12</f>
        <v>25255.236485546986</v>
      </c>
      <c r="U987" s="24">
        <f ca="1">K987*'Balance y flujos'!L$12</f>
        <v>24951.453271257269</v>
      </c>
      <c r="V987" s="24">
        <f ca="1">L987*'Balance y flujos'!M$12</f>
        <v>996337.00232657883</v>
      </c>
      <c r="W987" s="18">
        <f t="shared" ca="1" si="84"/>
        <v>112837.18075172266</v>
      </c>
      <c r="X987" s="18">
        <f ca="1">'Metrics and Escenarios'!$N$13-W987</f>
        <v>-109929.13399591588</v>
      </c>
    </row>
    <row r="988" spans="1:24" x14ac:dyDescent="0.25">
      <c r="A988">
        <v>983</v>
      </c>
      <c r="B988" s="18">
        <f t="shared" ca="1" si="83"/>
        <v>-82.247745731243924</v>
      </c>
      <c r="C988" s="23">
        <f t="shared" ca="1" si="85"/>
        <v>1.0017554223959615</v>
      </c>
      <c r="D988" s="23">
        <f t="shared" ca="1" si="86"/>
        <v>0.99660764790841561</v>
      </c>
      <c r="E988" s="23">
        <f t="shared" ca="1" si="86"/>
        <v>0.98601044181732389</v>
      </c>
      <c r="F988" s="23">
        <f t="shared" ca="1" si="86"/>
        <v>0.97124519414259225</v>
      </c>
      <c r="G988" s="23">
        <f t="shared" ca="1" si="86"/>
        <v>0.95338567972125454</v>
      </c>
      <c r="H988" s="23">
        <f t="shared" ca="1" si="86"/>
        <v>0.93330959226817145</v>
      </c>
      <c r="I988" s="23">
        <f t="shared" ca="1" si="86"/>
        <v>0.91171405498694968</v>
      </c>
      <c r="J988" s="23">
        <f t="shared" ca="1" si="86"/>
        <v>0.88914599690372187</v>
      </c>
      <c r="K988" s="23">
        <f t="shared" ca="1" si="86"/>
        <v>0.86602238410646915</v>
      </c>
      <c r="L988" s="23">
        <f t="shared" ca="1" si="86"/>
        <v>0.84266138667454338</v>
      </c>
      <c r="M988" s="24">
        <f ca="1">C988*'Balance y flujos'!D$12</f>
        <v>7585.1483191053676</v>
      </c>
      <c r="N988" s="24">
        <f ca="1">D988*'Balance y flujos'!E$12</f>
        <v>7546.1701093264264</v>
      </c>
      <c r="O988" s="24">
        <f ca="1">E988*'Balance y flujos'!F$12</f>
        <v>7465.9295853701851</v>
      </c>
      <c r="P988" s="24">
        <f ca="1">F988*'Balance y flujos'!G$12</f>
        <v>7354.1292486040556</v>
      </c>
      <c r="Q988" s="24">
        <f ca="1">G988*'Balance y flujos'!H$12</f>
        <v>-946166.78015323367</v>
      </c>
      <c r="R988" s="24">
        <f ca="1">H988*'Balance y flujos'!I$12</f>
        <v>23653.595213406352</v>
      </c>
      <c r="S988" s="24">
        <f ca="1">I988*'Balance y flujos'!J$12</f>
        <v>23106.282615852688</v>
      </c>
      <c r="T988" s="24">
        <f ca="1">J988*'Balance y flujos'!K$12</f>
        <v>22534.322662718583</v>
      </c>
      <c r="U988" s="24">
        <f ca="1">K988*'Balance y flujos'!L$12</f>
        <v>21948.282851803837</v>
      </c>
      <c r="V988" s="24">
        <f ca="1">L988*'Balance y flujos'!M$12</f>
        <v>864017.61349090748</v>
      </c>
      <c r="W988" s="18">
        <f t="shared" ca="1" si="84"/>
        <v>39044.69394386129</v>
      </c>
      <c r="X988" s="18">
        <f ca="1">'Metrics and Escenarios'!$N$13-W988</f>
        <v>-36136.647188054514</v>
      </c>
    </row>
    <row r="989" spans="1:24" x14ac:dyDescent="0.25">
      <c r="A989">
        <v>984</v>
      </c>
      <c r="B989" s="18">
        <f t="shared" ca="1" si="83"/>
        <v>-75.761187182988905</v>
      </c>
      <c r="C989" s="23">
        <f t="shared" ca="1" si="85"/>
        <v>1.001105838577071</v>
      </c>
      <c r="D989" s="23">
        <f t="shared" ca="1" si="86"/>
        <v>0.99531557542845028</v>
      </c>
      <c r="E989" s="23">
        <f t="shared" ca="1" si="86"/>
        <v>0.98409356317604402</v>
      </c>
      <c r="F989" s="23">
        <f t="shared" ca="1" si="86"/>
        <v>0.96872844503598254</v>
      </c>
      <c r="G989" s="23">
        <f t="shared" ca="1" si="86"/>
        <v>0.95029859255492943</v>
      </c>
      <c r="H989" s="23">
        <f t="shared" ca="1" si="86"/>
        <v>0.92968427121312647</v>
      </c>
      <c r="I989" s="23">
        <f t="shared" ca="1" si="86"/>
        <v>0.9075837185495339</v>
      </c>
      <c r="J989" s="23">
        <f t="shared" ca="1" si="86"/>
        <v>0.88454394975663397</v>
      </c>
      <c r="K989" s="23">
        <f t="shared" ca="1" si="86"/>
        <v>0.86098135852310909</v>
      </c>
      <c r="L989" s="23">
        <f t="shared" ca="1" si="86"/>
        <v>0.83721310366013491</v>
      </c>
      <c r="M989" s="24">
        <f ca="1">C989*'Balance y flujos'!D$12</f>
        <v>7580.2297636358198</v>
      </c>
      <c r="N989" s="24">
        <f ca="1">D989*'Balance y flujos'!E$12</f>
        <v>7536.386721904244</v>
      </c>
      <c r="O989" s="24">
        <f ca="1">E989*'Balance y flujos'!F$12</f>
        <v>7451.4152553463382</v>
      </c>
      <c r="P989" s="24">
        <f ca="1">F989*'Balance y flujos'!G$12</f>
        <v>7335.0727854905817</v>
      </c>
      <c r="Q989" s="24">
        <f ca="1">G989*'Balance y flujos'!H$12</f>
        <v>-943103.06796797388</v>
      </c>
      <c r="R989" s="24">
        <f ca="1">H989*'Balance y flujos'!I$12</f>
        <v>23561.715865476075</v>
      </c>
      <c r="S989" s="24">
        <f ca="1">I989*'Balance y flujos'!J$12</f>
        <v>23001.604267965587</v>
      </c>
      <c r="T989" s="24">
        <f ca="1">J989*'Balance y flujos'!K$12</f>
        <v>22417.689381252265</v>
      </c>
      <c r="U989" s="24">
        <f ca="1">K989*'Balance y flujos'!L$12</f>
        <v>21820.524196372633</v>
      </c>
      <c r="V989" s="24">
        <f ca="1">L989*'Balance y flujos'!M$12</f>
        <v>858431.25037735666</v>
      </c>
      <c r="W989" s="18">
        <f t="shared" ca="1" si="84"/>
        <v>36032.820646826178</v>
      </c>
      <c r="X989" s="18">
        <f ca="1">'Metrics and Escenarios'!$N$13-W989</f>
        <v>-33124.773891019402</v>
      </c>
    </row>
    <row r="990" spans="1:24" x14ac:dyDescent="0.25">
      <c r="A990">
        <v>985</v>
      </c>
      <c r="B990" s="18">
        <f t="shared" ca="1" si="83"/>
        <v>-2.9775335917847463</v>
      </c>
      <c r="C990" s="23">
        <f t="shared" ca="1" si="85"/>
        <v>0.99384587689699588</v>
      </c>
      <c r="D990" s="23">
        <f t="shared" ca="1" si="86"/>
        <v>0.98093197768438711</v>
      </c>
      <c r="E990" s="23">
        <f t="shared" ca="1" si="86"/>
        <v>0.96283868133847439</v>
      </c>
      <c r="F990" s="23">
        <f t="shared" ca="1" si="86"/>
        <v>0.94093199555246698</v>
      </c>
      <c r="G990" s="23">
        <f t="shared" ca="1" si="86"/>
        <v>0.91633719740003194</v>
      </c>
      <c r="H990" s="23">
        <f t="shared" ca="1" si="86"/>
        <v>0.88995850943972787</v>
      </c>
      <c r="I990" s="23">
        <f t="shared" ca="1" si="86"/>
        <v>0.86250181755672517</v>
      </c>
      <c r="J990" s="23">
        <f t="shared" ca="1" si="86"/>
        <v>0.83451046069436496</v>
      </c>
      <c r="K990" s="23">
        <f t="shared" ca="1" si="86"/>
        <v>0.80639005528151542</v>
      </c>
      <c r="L990" s="23">
        <f t="shared" ca="1" si="86"/>
        <v>0.7784423910702104</v>
      </c>
      <c r="M990" s="24">
        <f ca="1">C990*'Balance y flujos'!D$12</f>
        <v>7525.2583755072865</v>
      </c>
      <c r="N990" s="24">
        <f ca="1">D990*'Balance y flujos'!E$12</f>
        <v>7427.4761836511816</v>
      </c>
      <c r="O990" s="24">
        <f ca="1">E990*'Balance y flujos'!F$12</f>
        <v>7290.4763398799059</v>
      </c>
      <c r="P990" s="24">
        <f ca="1">F990*'Balance y flujos'!G$12</f>
        <v>7124.6020584415528</v>
      </c>
      <c r="Q990" s="24">
        <f ca="1">G990*'Balance y flujos'!H$12</f>
        <v>-909398.82362415711</v>
      </c>
      <c r="R990" s="24">
        <f ca="1">H990*'Balance y flujos'!I$12</f>
        <v>22554.914803624149</v>
      </c>
      <c r="S990" s="24">
        <f ca="1">I990*'Balance y flujos'!J$12</f>
        <v>21859.058379260779</v>
      </c>
      <c r="T990" s="24">
        <f ca="1">J990*'Balance y flujos'!K$12</f>
        <v>21149.651522006461</v>
      </c>
      <c r="U990" s="24">
        <f ca="1">K990*'Balance y flujos'!L$12</f>
        <v>20436.974086370181</v>
      </c>
      <c r="V990" s="24">
        <f ca="1">L990*'Balance y flujos'!M$12</f>
        <v>798171.06563636684</v>
      </c>
      <c r="W990" s="18">
        <f t="shared" ca="1" si="84"/>
        <v>4140.6537609513616</v>
      </c>
      <c r="X990" s="18">
        <f ca="1">'Metrics and Escenarios'!$N$13-W990</f>
        <v>-1232.6070051445859</v>
      </c>
    </row>
    <row r="991" spans="1:24" x14ac:dyDescent="0.25">
      <c r="A991">
        <v>986</v>
      </c>
      <c r="B991" s="18">
        <f t="shared" ca="1" si="83"/>
        <v>-108.92042267700057</v>
      </c>
      <c r="C991" s="23">
        <f t="shared" ca="1" si="85"/>
        <v>1.0044309388450738</v>
      </c>
      <c r="D991" s="23">
        <f t="shared" ca="1" si="86"/>
        <v>1.001938292289539</v>
      </c>
      <c r="E991" s="23">
        <f t="shared" ca="1" si="86"/>
        <v>0.99393195413502355</v>
      </c>
      <c r="F991" s="23">
        <f t="shared" ca="1" si="86"/>
        <v>0.98166295294486228</v>
      </c>
      <c r="G991" s="23">
        <f t="shared" ca="1" si="86"/>
        <v>0.9661855156009328</v>
      </c>
      <c r="H991" s="23">
        <f t="shared" ca="1" si="86"/>
        <v>0.94836606902904153</v>
      </c>
      <c r="I991" s="23">
        <f t="shared" ca="1" si="86"/>
        <v>0.92889645920865105</v>
      </c>
      <c r="J991" s="23">
        <f t="shared" ca="1" si="86"/>
        <v>0.90832258885459038</v>
      </c>
      <c r="K991" s="23">
        <f t="shared" ca="1" si="86"/>
        <v>0.88706314145117704</v>
      </c>
      <c r="L991" s="23">
        <f t="shared" ca="1" si="86"/>
        <v>0.86543985251883337</v>
      </c>
      <c r="M991" s="24">
        <f ca="1">C991*'Balance y flujos'!D$12</f>
        <v>7605.4069457551586</v>
      </c>
      <c r="N991" s="24">
        <f ca="1">D991*'Balance y flujos'!E$12</f>
        <v>7586.5329837000118</v>
      </c>
      <c r="O991" s="24">
        <f ca="1">E991*'Balance y flujos'!F$12</f>
        <v>7525.9101400026329</v>
      </c>
      <c r="P991" s="24">
        <f ca="1">F991*'Balance y flujos'!G$12</f>
        <v>7433.0110234377626</v>
      </c>
      <c r="Q991" s="24">
        <f ca="1">G991*'Balance y flujos'!H$12</f>
        <v>-958869.6975122462</v>
      </c>
      <c r="R991" s="24">
        <f ca="1">H991*'Balance y flujos'!I$12</f>
        <v>24035.183284065923</v>
      </c>
      <c r="S991" s="24">
        <f ca="1">I991*'Balance y flujos'!J$12</f>
        <v>23541.749729466654</v>
      </c>
      <c r="T991" s="24">
        <f ca="1">J991*'Balance y flujos'!K$12</f>
        <v>23020.330036194904</v>
      </c>
      <c r="U991" s="24">
        <f ca="1">K991*'Balance y flujos'!L$12</f>
        <v>22481.535227369503</v>
      </c>
      <c r="V991" s="24">
        <f ca="1">L991*'Balance y flujos'!M$12</f>
        <v>887373.371816842</v>
      </c>
      <c r="W991" s="18">
        <f t="shared" ca="1" si="84"/>
        <v>51733.333674588357</v>
      </c>
      <c r="X991" s="18">
        <f ca="1">'Metrics and Escenarios'!$N$13-W991</f>
        <v>-48825.286918781581</v>
      </c>
    </row>
    <row r="992" spans="1:24" x14ac:dyDescent="0.25">
      <c r="A992">
        <v>987</v>
      </c>
      <c r="B992" s="18">
        <f t="shared" ca="1" si="83"/>
        <v>-113.55914500930795</v>
      </c>
      <c r="C992" s="23">
        <f t="shared" ca="1" si="85"/>
        <v>1.004896974549957</v>
      </c>
      <c r="D992" s="23">
        <f t="shared" ca="1" si="86"/>
        <v>1.002868266318373</v>
      </c>
      <c r="E992" s="23">
        <f t="shared" ca="1" si="86"/>
        <v>0.99531608931019178</v>
      </c>
      <c r="F992" s="23">
        <f t="shared" ca="1" si="86"/>
        <v>0.98348610858940333</v>
      </c>
      <c r="G992" s="23">
        <f t="shared" ca="1" si="86"/>
        <v>0.96842904954212128</v>
      </c>
      <c r="H992" s="23">
        <f t="shared" ca="1" si="86"/>
        <v>0.95100926976321698</v>
      </c>
      <c r="I992" s="23">
        <f t="shared" ca="1" si="86"/>
        <v>0.93191758643859979</v>
      </c>
      <c r="J992" s="23">
        <f t="shared" ca="1" si="86"/>
        <v>0.91169961603792293</v>
      </c>
      <c r="K992" s="23">
        <f t="shared" ca="1" si="86"/>
        <v>0.8907742383415892</v>
      </c>
      <c r="L992" s="23">
        <f t="shared" ca="1" si="86"/>
        <v>0.86946371326095973</v>
      </c>
      <c r="M992" s="24">
        <f ca="1">C992*'Balance y flujos'!D$12</f>
        <v>7608.9357012422843</v>
      </c>
      <c r="N992" s="24">
        <f ca="1">D992*'Balance y flujos'!E$12</f>
        <v>7593.5746136067919</v>
      </c>
      <c r="O992" s="24">
        <f ca="1">E992*'Balance y flujos'!F$12</f>
        <v>7536.3906129430552</v>
      </c>
      <c r="P992" s="24">
        <f ca="1">F992*'Balance y flujos'!G$12</f>
        <v>7446.8156963783722</v>
      </c>
      <c r="Q992" s="24">
        <f ca="1">G992*'Balance y flujos'!H$12</f>
        <v>-961096.24373635079</v>
      </c>
      <c r="R992" s="24">
        <f ca="1">H992*'Balance y flujos'!I$12</f>
        <v>24102.171988298589</v>
      </c>
      <c r="S992" s="24">
        <f ca="1">I992*'Balance y flujos'!J$12</f>
        <v>23618.316520569424</v>
      </c>
      <c r="T992" s="24">
        <f ca="1">J992*'Balance y flujos'!K$12</f>
        <v>23105.916678270543</v>
      </c>
      <c r="U992" s="24">
        <f ca="1">K992*'Balance y flujos'!L$12</f>
        <v>22575.588459406059</v>
      </c>
      <c r="V992" s="24">
        <f ca="1">L992*'Balance y flujos'!M$12</f>
        <v>891499.21241000376</v>
      </c>
      <c r="W992" s="18">
        <f t="shared" ca="1" si="84"/>
        <v>53990.678944368032</v>
      </c>
      <c r="X992" s="18">
        <f ca="1">'Metrics and Escenarios'!$N$13-W992</f>
        <v>-51082.632188561256</v>
      </c>
    </row>
    <row r="993" spans="1:24" x14ac:dyDescent="0.25">
      <c r="A993">
        <v>988</v>
      </c>
      <c r="B993" s="18">
        <f t="shared" ca="1" si="83"/>
        <v>110.87881126805701</v>
      </c>
      <c r="C993" s="23">
        <f t="shared" ca="1" si="85"/>
        <v>0.98259448467231636</v>
      </c>
      <c r="D993" s="23">
        <f t="shared" ca="1" si="86"/>
        <v>0.95884731397580936</v>
      </c>
      <c r="E993" s="23">
        <f t="shared" ca="1" si="86"/>
        <v>0.93050642181476617</v>
      </c>
      <c r="F993" s="23">
        <f t="shared" ca="1" si="86"/>
        <v>0.89904072228027998</v>
      </c>
      <c r="G993" s="23">
        <f t="shared" ca="1" si="86"/>
        <v>0.86562885598840467</v>
      </c>
      <c r="H993" s="23">
        <f t="shared" ca="1" si="86"/>
        <v>0.83119218370752235</v>
      </c>
      <c r="I993" s="23">
        <f t="shared" ca="1" si="86"/>
        <v>0.79642886414841574</v>
      </c>
      <c r="J993" s="23">
        <f t="shared" ca="1" si="86"/>
        <v>0.76185801204064618</v>
      </c>
      <c r="K993" s="23">
        <f t="shared" ca="1" si="86"/>
        <v>0.72785136225723512</v>
      </c>
      <c r="L993" s="23">
        <f t="shared" ca="1" si="86"/>
        <v>0.69467120254993453</v>
      </c>
      <c r="M993" s="24">
        <f ca="1">C993*'Balance y flujos'!D$12</f>
        <v>7440.0644480149831</v>
      </c>
      <c r="N993" s="24">
        <f ca="1">D993*'Balance y flujos'!E$12</f>
        <v>7260.2542789207146</v>
      </c>
      <c r="O993" s="24">
        <f ca="1">E993*'Balance y flujos'!F$12</f>
        <v>7045.6611100381087</v>
      </c>
      <c r="P993" s="24">
        <f ca="1">F993*'Balance y flujos'!G$12</f>
        <v>6807.4073480942643</v>
      </c>
      <c r="Q993" s="24">
        <f ca="1">G993*'Balance y flujos'!H$12</f>
        <v>-859074.43849769083</v>
      </c>
      <c r="R993" s="24">
        <f ca="1">H993*'Balance y flujos'!I$12</f>
        <v>21065.553832126312</v>
      </c>
      <c r="S993" s="24">
        <f ca="1">I993*'Balance y flujos'!J$12</f>
        <v>20184.519825900079</v>
      </c>
      <c r="T993" s="24">
        <f ca="1">J993*'Balance y flujos'!K$12</f>
        <v>19308.363672878611</v>
      </c>
      <c r="U993" s="24">
        <f ca="1">K993*'Balance y flujos'!L$12</f>
        <v>18446.506540792314</v>
      </c>
      <c r="V993" s="24">
        <f ca="1">L993*'Balance y flujos'!M$12</f>
        <v>712276.79834328091</v>
      </c>
      <c r="W993" s="18">
        <f t="shared" ca="1" si="84"/>
        <v>-39239.309097644524</v>
      </c>
      <c r="X993" s="18">
        <f ca="1">'Metrics and Escenarios'!$N$13-W993</f>
        <v>42147.355853451299</v>
      </c>
    </row>
    <row r="994" spans="1:24" x14ac:dyDescent="0.25">
      <c r="A994">
        <v>989</v>
      </c>
      <c r="B994" s="18">
        <f t="shared" ca="1" si="83"/>
        <v>-66.724080028170917</v>
      </c>
      <c r="C994" s="23">
        <f t="shared" ca="1" si="85"/>
        <v>1.0002015371783943</v>
      </c>
      <c r="D994" s="23">
        <f t="shared" ca="1" si="86"/>
        <v>0.99351824548246948</v>
      </c>
      <c r="E994" s="23">
        <f t="shared" ca="1" si="86"/>
        <v>0.98142916887631992</v>
      </c>
      <c r="F994" s="23">
        <f t="shared" ca="1" si="86"/>
        <v>0.96523296554215787</v>
      </c>
      <c r="G994" s="23">
        <f t="shared" ca="1" si="86"/>
        <v>0.94601430413279564</v>
      </c>
      <c r="H994" s="23">
        <f t="shared" ca="1" si="86"/>
        <v>0.92465691951786144</v>
      </c>
      <c r="I994" s="23">
        <f t="shared" ca="1" si="86"/>
        <v>0.90186048821998699</v>
      </c>
      <c r="J994" s="23">
        <f t="shared" ca="1" si="86"/>
        <v>0.87817203621124906</v>
      </c>
      <c r="K994" s="23">
        <f t="shared" ca="1" si="86"/>
        <v>0.85400705663547138</v>
      </c>
      <c r="L994" s="23">
        <f t="shared" ca="1" si="86"/>
        <v>0.82968120368486875</v>
      </c>
      <c r="M994" s="24">
        <f ca="1">C994*'Balance y flujos'!D$12</f>
        <v>7573.382523200893</v>
      </c>
      <c r="N994" s="24">
        <f ca="1">D994*'Balance y flujos'!E$12</f>
        <v>7522.7775974474707</v>
      </c>
      <c r="O994" s="24">
        <f ca="1">E994*'Balance y flujos'!F$12</f>
        <v>7431.240844015827</v>
      </c>
      <c r="P994" s="24">
        <f ca="1">F994*'Balance y flujos'!G$12</f>
        <v>7308.6055163205911</v>
      </c>
      <c r="Q994" s="24">
        <f ca="1">G994*'Balance y flujos'!H$12</f>
        <v>-938851.2195630311</v>
      </c>
      <c r="R994" s="24">
        <f ca="1">H994*'Balance y flujos'!I$12</f>
        <v>23434.303758089245</v>
      </c>
      <c r="S994" s="24">
        <f ca="1">I994*'Balance y flujos'!J$12</f>
        <v>22856.55596389834</v>
      </c>
      <c r="T994" s="24">
        <f ca="1">J994*'Balance y flujos'!K$12</f>
        <v>22256.200990919671</v>
      </c>
      <c r="U994" s="24">
        <f ca="1">K994*'Balance y flujos'!L$12</f>
        <v>21643.769006976832</v>
      </c>
      <c r="V994" s="24">
        <f ca="1">L994*'Balance y flujos'!M$12</f>
        <v>850708.46356809803</v>
      </c>
      <c r="W994" s="18">
        <f t="shared" ca="1" si="84"/>
        <v>31884.080205935752</v>
      </c>
      <c r="X994" s="18">
        <f ca="1">'Metrics and Escenarios'!$N$13-W994</f>
        <v>-28976.033450128976</v>
      </c>
    </row>
    <row r="995" spans="1:24" x14ac:dyDescent="0.25">
      <c r="A995">
        <v>990</v>
      </c>
      <c r="B995" s="18">
        <f t="shared" ca="1" si="83"/>
        <v>-194.4314471847407</v>
      </c>
      <c r="C995" s="23">
        <f t="shared" ca="1" si="85"/>
        <v>1.0130567582798178</v>
      </c>
      <c r="D995" s="23">
        <f t="shared" ca="1" si="86"/>
        <v>1.0192210113208329</v>
      </c>
      <c r="E995" s="23">
        <f t="shared" ca="1" si="86"/>
        <v>1.0197594601252955</v>
      </c>
      <c r="F995" s="23">
        <f t="shared" ca="1" si="86"/>
        <v>1.0158210026623931</v>
      </c>
      <c r="G995" s="23">
        <f t="shared" ca="1" si="86"/>
        <v>1.0083911037830389</v>
      </c>
      <c r="H995" s="23">
        <f t="shared" ca="1" si="86"/>
        <v>0.99829337015782815</v>
      </c>
      <c r="I995" s="23">
        <f t="shared" ca="1" si="86"/>
        <v>0.98619587960631194</v>
      </c>
      <c r="J995" s="23">
        <f t="shared" ca="1" si="86"/>
        <v>0.97263453881789319</v>
      </c>
      <c r="K995" s="23">
        <f t="shared" ca="1" si="86"/>
        <v>0.95802712065848383</v>
      </c>
      <c r="L995" s="23">
        <f t="shared" ca="1" si="86"/>
        <v>0.94270075775855533</v>
      </c>
      <c r="M995" s="24">
        <f ca="1">C995*'Balance y flujos'!D$12</f>
        <v>7670.7204128186722</v>
      </c>
      <c r="N995" s="24">
        <f ca="1">D995*'Balance y flujos'!E$12</f>
        <v>7717.3952523526223</v>
      </c>
      <c r="O995" s="24">
        <f ca="1">E995*'Balance y flujos'!F$12</f>
        <v>7721.4723094393967</v>
      </c>
      <c r="P995" s="24">
        <f ca="1">F995*'Balance y flujos'!G$12</f>
        <v>7691.6508746493037</v>
      </c>
      <c r="Q995" s="24">
        <f ca="1">G995*'Balance y flujos'!H$12</f>
        <v>-1000755.7110366073</v>
      </c>
      <c r="R995" s="24">
        <f ca="1">H995*'Balance y flujos'!I$12</f>
        <v>25300.529939432596</v>
      </c>
      <c r="S995" s="24">
        <f ca="1">I995*'Balance y flujos'!J$12</f>
        <v>24993.933771372049</v>
      </c>
      <c r="T995" s="24">
        <f ca="1">J995*'Balance y flujos'!K$12</f>
        <v>24650.238101448896</v>
      </c>
      <c r="U995" s="24">
        <f ca="1">K995*'Balance y flujos'!L$12</f>
        <v>24280.030874267253</v>
      </c>
      <c r="V995" s="24">
        <f ca="1">L995*'Balance y flujos'!M$12</f>
        <v>966592.36062658334</v>
      </c>
      <c r="W995" s="18">
        <f t="shared" ca="1" si="84"/>
        <v>95862.621125756879</v>
      </c>
      <c r="X995" s="18">
        <f ca="1">'Metrics and Escenarios'!$N$13-W995</f>
        <v>-92954.574369950104</v>
      </c>
    </row>
    <row r="996" spans="1:24" x14ac:dyDescent="0.25">
      <c r="A996">
        <v>991</v>
      </c>
      <c r="B996" s="18">
        <f t="shared" ca="1" si="83"/>
        <v>-57.811488755030204</v>
      </c>
      <c r="C996" s="23">
        <f t="shared" ca="1" si="85"/>
        <v>0.99931049556269957</v>
      </c>
      <c r="D996" s="23">
        <f t="shared" ca="1" si="86"/>
        <v>0.99174885852436689</v>
      </c>
      <c r="E996" s="23">
        <f t="shared" ca="1" si="86"/>
        <v>0.97880855079852325</v>
      </c>
      <c r="F996" s="23">
        <f t="shared" ca="1" si="86"/>
        <v>0.96179800130457149</v>
      </c>
      <c r="G996" s="23">
        <f t="shared" ca="1" si="86"/>
        <v>0.94180796402567779</v>
      </c>
      <c r="H996" s="23">
        <f t="shared" ca="1" si="86"/>
        <v>0.91972546337063643</v>
      </c>
      <c r="I996" s="23">
        <f t="shared" ca="1" si="86"/>
        <v>0.89625146350205342</v>
      </c>
      <c r="J996" s="23">
        <f t="shared" ca="1" si="86"/>
        <v>0.87193287474083081</v>
      </c>
      <c r="K996" s="23">
        <f t="shared" ca="1" si="86"/>
        <v>0.84718418322914868</v>
      </c>
      <c r="L996" s="23">
        <f t="shared" ca="1" si="86"/>
        <v>0.82231944911542709</v>
      </c>
      <c r="M996" s="24">
        <f ca="1">C996*'Balance y flujos'!D$12</f>
        <v>7566.6356839400933</v>
      </c>
      <c r="N996" s="24">
        <f ca="1">D996*'Balance y flujos'!E$12</f>
        <v>7509.3800532854448</v>
      </c>
      <c r="O996" s="24">
        <f ca="1">E996*'Balance y flujos'!F$12</f>
        <v>7411.3978999564142</v>
      </c>
      <c r="P996" s="24">
        <f ca="1">F996*'Balance y flujos'!G$12</f>
        <v>7282.5964599876606</v>
      </c>
      <c r="Q996" s="24">
        <f ca="1">G996*'Balance y flujos'!H$12</f>
        <v>-934676.72925964755</v>
      </c>
      <c r="R996" s="24">
        <f ca="1">H996*'Balance y flujos'!I$12</f>
        <v>23309.322006604569</v>
      </c>
      <c r="S996" s="24">
        <f ca="1">I996*'Balance y flujos'!J$12</f>
        <v>22714.402062000081</v>
      </c>
      <c r="T996" s="24">
        <f ca="1">J996*'Balance y flujos'!K$12</f>
        <v>22098.077040287488</v>
      </c>
      <c r="U996" s="24">
        <f ca="1">K996*'Balance y flujos'!L$12</f>
        <v>21470.851588059853</v>
      </c>
      <c r="V996" s="24">
        <f ca="1">L996*'Balance y flujos'!M$12</f>
        <v>843160.13429280464</v>
      </c>
      <c r="W996" s="18">
        <f t="shared" ca="1" si="84"/>
        <v>27846.067827278632</v>
      </c>
      <c r="X996" s="18">
        <f ca="1">'Metrics and Escenarios'!$N$13-W996</f>
        <v>-24938.021071471856</v>
      </c>
    </row>
    <row r="997" spans="1:24" x14ac:dyDescent="0.25">
      <c r="A997">
        <v>992</v>
      </c>
      <c r="B997" s="18">
        <f t="shared" ca="1" si="83"/>
        <v>-175.86011190172161</v>
      </c>
      <c r="C997" s="23">
        <f t="shared" ca="1" si="85"/>
        <v>1.0111771225154729</v>
      </c>
      <c r="D997" s="23">
        <f t="shared" ca="1" si="86"/>
        <v>1.0154423740731124</v>
      </c>
      <c r="E997" s="23">
        <f t="shared" ca="1" si="86"/>
        <v>1.014093769244917</v>
      </c>
      <c r="F997" s="23">
        <f t="shared" ca="1" si="86"/>
        <v>1.0083029005030433</v>
      </c>
      <c r="G997" s="23">
        <f t="shared" ca="1" si="86"/>
        <v>0.99907085845954102</v>
      </c>
      <c r="H997" s="23">
        <f t="shared" ca="1" si="86"/>
        <v>0.98723133113256789</v>
      </c>
      <c r="I997" s="23">
        <f t="shared" ca="1" si="86"/>
        <v>0.97345837035043414</v>
      </c>
      <c r="J997" s="23">
        <f t="shared" ca="1" si="86"/>
        <v>0.95829085748346388</v>
      </c>
      <c r="K997" s="23">
        <f t="shared" ca="1" si="86"/>
        <v>0.94214753902386517</v>
      </c>
      <c r="L997" s="23">
        <f t="shared" ca="1" si="86"/>
        <v>0.92535511036339468</v>
      </c>
      <c r="M997" s="24">
        <f ca="1">C997*'Balance y flujos'!D$12</f>
        <v>7656.4880805150933</v>
      </c>
      <c r="N997" s="24">
        <f ca="1">D997*'Balance y flujos'!E$12</f>
        <v>7688.7839532997014</v>
      </c>
      <c r="O997" s="24">
        <f ca="1">E997*'Balance y flujos'!F$12</f>
        <v>7678.5725110484009</v>
      </c>
      <c r="P997" s="24">
        <f ca="1">F997*'Balance y flujos'!G$12</f>
        <v>7634.724883851608</v>
      </c>
      <c r="Q997" s="24">
        <f ca="1">G997*'Balance y flujos'!H$12</f>
        <v>-991506.03727336123</v>
      </c>
      <c r="R997" s="24">
        <f ca="1">H997*'Balance y flujos'!I$12</f>
        <v>25020.176029533824</v>
      </c>
      <c r="S997" s="24">
        <f ca="1">I997*'Balance y flujos'!J$12</f>
        <v>24671.117108539573</v>
      </c>
      <c r="T997" s="24">
        <f ca="1">J997*'Balance y flujos'!K$12</f>
        <v>24286.714962969039</v>
      </c>
      <c r="U997" s="24">
        <f ca="1">K997*'Balance y flujos'!L$12</f>
        <v>23877.582212799316</v>
      </c>
      <c r="V997" s="24">
        <f ca="1">L997*'Balance y flujos'!M$12</f>
        <v>948807.10891834309</v>
      </c>
      <c r="W997" s="18">
        <f t="shared" ca="1" si="84"/>
        <v>85815.231387538486</v>
      </c>
      <c r="X997" s="18">
        <f ca="1">'Metrics and Escenarios'!$N$13-W997</f>
        <v>-82907.18463173171</v>
      </c>
    </row>
    <row r="998" spans="1:24" x14ac:dyDescent="0.25">
      <c r="A998">
        <v>993</v>
      </c>
      <c r="B998" s="18">
        <f t="shared" ca="1" si="83"/>
        <v>166.09392262188595</v>
      </c>
      <c r="C998" s="23">
        <f t="shared" ca="1" si="85"/>
        <v>0.97718402897506729</v>
      </c>
      <c r="D998" s="23">
        <f t="shared" ca="1" si="86"/>
        <v>0.94831699203588427</v>
      </c>
      <c r="E998" s="23">
        <f t="shared" ca="1" si="86"/>
        <v>0.915219973079201</v>
      </c>
      <c r="F998" s="23">
        <f t="shared" ca="1" si="86"/>
        <v>0.87940213647492382</v>
      </c>
      <c r="G998" s="23">
        <f t="shared" ca="1" si="86"/>
        <v>0.84205782550867381</v>
      </c>
      <c r="H998" s="23">
        <f t="shared" ca="1" si="86"/>
        <v>0.8041066979799929</v>
      </c>
      <c r="I998" s="23">
        <f t="shared" ca="1" si="86"/>
        <v>0.76623371706584764</v>
      </c>
      <c r="J998" s="23">
        <f t="shared" ca="1" si="86"/>
        <v>0.72893758665971009</v>
      </c>
      <c r="K998" s="23">
        <f t="shared" ca="1" si="86"/>
        <v>0.69256580194643369</v>
      </c>
      <c r="L998" s="23">
        <f t="shared" ca="1" si="86"/>
        <v>0.65735455628601147</v>
      </c>
      <c r="M998" s="24">
        <f ca="1">C998*'Balance y flujos'!D$12</f>
        <v>7399.0972538076121</v>
      </c>
      <c r="N998" s="24">
        <f ca="1">D998*'Balance y flujos'!E$12</f>
        <v>7180.5201921600747</v>
      </c>
      <c r="O998" s="24">
        <f ca="1">E998*'Balance y flujos'!F$12</f>
        <v>6929.9143136251296</v>
      </c>
      <c r="P998" s="24">
        <f ca="1">F998*'Balance y flujos'!G$12</f>
        <v>6658.7067942656431</v>
      </c>
      <c r="Q998" s="24">
        <f ca="1">G998*'Balance y flujos'!H$12</f>
        <v>-835681.88447860675</v>
      </c>
      <c r="R998" s="24">
        <f ca="1">H998*'Balance y flujos'!I$12</f>
        <v>20379.105175790857</v>
      </c>
      <c r="S998" s="24">
        <f ca="1">I998*'Balance y flujos'!J$12</f>
        <v>19419.260588861067</v>
      </c>
      <c r="T998" s="24">
        <f ca="1">J998*'Balance y flujos'!K$12</f>
        <v>18474.03557568054</v>
      </c>
      <c r="U998" s="24">
        <f ca="1">K998*'Balance y flujos'!L$12</f>
        <v>17552.236978597437</v>
      </c>
      <c r="V998" s="24">
        <f ca="1">L998*'Balance y flujos'!M$12</f>
        <v>674014.40711674199</v>
      </c>
      <c r="W998" s="18">
        <f t="shared" ca="1" si="84"/>
        <v>-57674.600489076343</v>
      </c>
      <c r="X998" s="18">
        <f ca="1">'Metrics and Escenarios'!$N$13-W998</f>
        <v>60582.647244883119</v>
      </c>
    </row>
    <row r="999" spans="1:24" x14ac:dyDescent="0.25">
      <c r="A999">
        <v>994</v>
      </c>
      <c r="B999" s="18">
        <f t="shared" ca="1" si="83"/>
        <v>133.00906384880679</v>
      </c>
      <c r="C999" s="23">
        <f t="shared" ca="1" si="85"/>
        <v>0.98042238260414694</v>
      </c>
      <c r="D999" s="23">
        <f t="shared" ca="1" si="86"/>
        <v>0.95461278535850247</v>
      </c>
      <c r="E999" s="23">
        <f t="shared" ca="1" si="86"/>
        <v>0.92434918098236818</v>
      </c>
      <c r="F999" s="23">
        <f t="shared" ca="1" si="86"/>
        <v>0.89111744354517775</v>
      </c>
      <c r="G999" s="23">
        <f t="shared" ca="1" si="86"/>
        <v>0.85610336096822548</v>
      </c>
      <c r="H999" s="23">
        <f t="shared" ca="1" si="86"/>
        <v>0.82022843814763491</v>
      </c>
      <c r="I999" s="23">
        <f t="shared" ca="1" si="86"/>
        <v>0.78418631437770447</v>
      </c>
      <c r="J999" s="23">
        <f t="shared" ca="1" si="86"/>
        <v>0.74848862026301965</v>
      </c>
      <c r="K999" s="23">
        <f t="shared" ca="1" si="86"/>
        <v>0.7134979953442645</v>
      </c>
      <c r="L999" s="23">
        <f t="shared" ca="1" si="86"/>
        <v>0.67946681239582929</v>
      </c>
      <c r="M999" s="24">
        <f ca="1">C999*'Balance y flujos'!D$12</f>
        <v>7423.6176028240734</v>
      </c>
      <c r="N999" s="24">
        <f ca="1">D999*'Balance y flujos'!E$12</f>
        <v>7228.191035831951</v>
      </c>
      <c r="O999" s="24">
        <f ca="1">E999*'Balance y flujos'!F$12</f>
        <v>6999.0393659416432</v>
      </c>
      <c r="P999" s="24">
        <f ca="1">F999*'Balance y flujos'!G$12</f>
        <v>6747.4134184027025</v>
      </c>
      <c r="Q999" s="24">
        <f ca="1">G999*'Balance y flujos'!H$12</f>
        <v>-849621.06915901601</v>
      </c>
      <c r="R999" s="24">
        <f ca="1">H999*'Balance y flujos'!I$12</f>
        <v>20787.691050424779</v>
      </c>
      <c r="S999" s="24">
        <f ca="1">I999*'Balance y flujos'!J$12</f>
        <v>19874.247308553895</v>
      </c>
      <c r="T999" s="24">
        <f ca="1">J999*'Balance y flujos'!K$12</f>
        <v>18969.53271691587</v>
      </c>
      <c r="U999" s="24">
        <f ca="1">K999*'Balance y flujos'!L$12</f>
        <v>18082.737933117536</v>
      </c>
      <c r="V999" s="24">
        <f ca="1">L999*'Balance y flujos'!M$12</f>
        <v>696687.07143366465</v>
      </c>
      <c r="W999" s="18">
        <f t="shared" ca="1" si="84"/>
        <v>-46821.527293338906</v>
      </c>
      <c r="X999" s="18">
        <f ca="1">'Metrics and Escenarios'!$N$13-W999</f>
        <v>49729.574049145682</v>
      </c>
    </row>
    <row r="1000" spans="1:24" x14ac:dyDescent="0.25">
      <c r="A1000">
        <v>995</v>
      </c>
      <c r="B1000" s="18">
        <f t="shared" ca="1" si="83"/>
        <v>-242.75763201909086</v>
      </c>
      <c r="C1000" s="23">
        <f t="shared" ca="1" si="85"/>
        <v>1.0179643237394049</v>
      </c>
      <c r="D1000" s="23">
        <f t="shared" ca="1" si="86"/>
        <v>1.0291197838487542</v>
      </c>
      <c r="E1000" s="23">
        <f t="shared" ca="1" si="86"/>
        <v>1.0346514756742351</v>
      </c>
      <c r="F1000" s="23">
        <f t="shared" ca="1" si="86"/>
        <v>1.0356483224218165</v>
      </c>
      <c r="G1000" s="23">
        <f t="shared" ca="1" si="86"/>
        <v>1.0330537137408278</v>
      </c>
      <c r="H1000" s="23">
        <f t="shared" ca="1" si="86"/>
        <v>1.0276633399822768</v>
      </c>
      <c r="I1000" s="23">
        <f t="shared" ca="1" si="86"/>
        <v>1.0201279352355384</v>
      </c>
      <c r="J1000" s="23">
        <f t="shared" ca="1" si="86"/>
        <v>1.0109738538849482</v>
      </c>
      <c r="K1000" s="23">
        <f t="shared" ca="1" si="86"/>
        <v>1.0006145633700481</v>
      </c>
      <c r="L1000" s="23">
        <f t="shared" ca="1" si="86"/>
        <v>0.98937663882005544</v>
      </c>
      <c r="M1000" s="24">
        <f ca="1">C1000*'Balance y flujos'!D$12</f>
        <v>7707.8797943048785</v>
      </c>
      <c r="N1000" s="24">
        <f ca="1">D1000*'Balance y flujos'!E$12</f>
        <v>7792.3473375849508</v>
      </c>
      <c r="O1000" s="24">
        <f ca="1">E1000*'Balance y flujos'!F$12</f>
        <v>7834.2325143594362</v>
      </c>
      <c r="P1000" s="24">
        <f ca="1">F1000*'Balance y flujos'!G$12</f>
        <v>7841.7804948971789</v>
      </c>
      <c r="Q1000" s="24">
        <f ca="1">G1000*'Balance y flujos'!H$12</f>
        <v>-1025231.5792505695</v>
      </c>
      <c r="R1000" s="24">
        <f ca="1">H1000*'Balance y flujos'!I$12</f>
        <v>26044.876063604708</v>
      </c>
      <c r="S1000" s="24">
        <f ca="1">I1000*'Balance y flujos'!J$12</f>
        <v>25853.90040544677</v>
      </c>
      <c r="T1000" s="24">
        <f ca="1">J1000*'Balance y flujos'!K$12</f>
        <v>25621.901359673288</v>
      </c>
      <c r="U1000" s="24">
        <f ca="1">K1000*'Balance y flujos'!L$12</f>
        <v>25359.35775509934</v>
      </c>
      <c r="V1000" s="24">
        <f ca="1">L1000*'Balance y flujos'!M$12</f>
        <v>1014451.1850607907</v>
      </c>
      <c r="W1000" s="18">
        <f t="shared" ca="1" si="84"/>
        <v>123275.88153519179</v>
      </c>
      <c r="X1000" s="18">
        <f ca="1">'Metrics and Escenarios'!$N$13-W1000</f>
        <v>-120367.83477938501</v>
      </c>
    </row>
    <row r="1001" spans="1:24" x14ac:dyDescent="0.25">
      <c r="A1001">
        <v>996</v>
      </c>
      <c r="B1001" s="18">
        <f t="shared" ca="1" si="83"/>
        <v>-328.41297376665921</v>
      </c>
      <c r="C1001" s="23">
        <f t="shared" ca="1" si="85"/>
        <v>1.0267211819877329</v>
      </c>
      <c r="D1001" s="23">
        <f t="shared" ca="1" si="86"/>
        <v>1.0469015809245159</v>
      </c>
      <c r="E1001" s="23">
        <f t="shared" ca="1" si="86"/>
        <v>1.061583046402069</v>
      </c>
      <c r="F1001" s="23">
        <f t="shared" ca="1" si="86"/>
        <v>1.0717467196890342</v>
      </c>
      <c r="G1001" s="23">
        <f t="shared" ca="1" si="86"/>
        <v>1.0782580879044716</v>
      </c>
      <c r="H1001" s="23">
        <f t="shared" ca="1" si="86"/>
        <v>1.0818589680370112</v>
      </c>
      <c r="I1001" s="23">
        <f t="shared" ca="1" si="86"/>
        <v>1.083164430657217</v>
      </c>
      <c r="J1001" s="23">
        <f t="shared" ca="1" si="86"/>
        <v>1.0826788119093045</v>
      </c>
      <c r="K1001" s="23">
        <f t="shared" ca="1" si="86"/>
        <v>1.0808028906167324</v>
      </c>
      <c r="L1001" s="23">
        <f t="shared" ca="1" si="86"/>
        <v>1.0778573656010331</v>
      </c>
      <c r="M1001" s="24">
        <f ca="1">C1001*'Balance y flujos'!D$12</f>
        <v>7774.1854684624313</v>
      </c>
      <c r="N1001" s="24">
        <f ca="1">D1001*'Balance y flujos'!E$12</f>
        <v>7926.9885535788617</v>
      </c>
      <c r="O1001" s="24">
        <f ca="1">E1001*'Balance y flujos'!F$12</f>
        <v>8038.1545035696445</v>
      </c>
      <c r="P1001" s="24">
        <f ca="1">F1001*'Balance y flujos'!G$12</f>
        <v>8115.1123793395327</v>
      </c>
      <c r="Q1001" s="24">
        <f ca="1">G1001*'Balance y flujos'!H$12</f>
        <v>-1070093.6723793042</v>
      </c>
      <c r="R1001" s="24">
        <f ca="1">H1001*'Balance y flujos'!I$12</f>
        <v>27418.398267772387</v>
      </c>
      <c r="S1001" s="24">
        <f ca="1">I1001*'Balance y flujos'!J$12</f>
        <v>27451.483628343405</v>
      </c>
      <c r="T1001" s="24">
        <f ca="1">J1001*'Balance y flujos'!K$12</f>
        <v>27439.176212469483</v>
      </c>
      <c r="U1001" s="24">
        <f ca="1">K1001*'Balance y flujos'!L$12</f>
        <v>27391.633271440802</v>
      </c>
      <c r="V1001" s="24">
        <f ca="1">L1001*'Balance y flujos'!M$12</f>
        <v>1105174.3481274375</v>
      </c>
      <c r="W1001" s="18">
        <f t="shared" ca="1" si="84"/>
        <v>176635.80803310988</v>
      </c>
      <c r="X1001" s="18">
        <f ca="1">'Metrics and Escenarios'!$N$13-W1001</f>
        <v>-173727.7612773031</v>
      </c>
    </row>
    <row r="1002" spans="1:24" x14ac:dyDescent="0.25">
      <c r="A1002">
        <v>997</v>
      </c>
      <c r="B1002" s="18">
        <f t="shared" ca="1" si="83"/>
        <v>213.23313582965972</v>
      </c>
      <c r="C1002" s="23">
        <f t="shared" ca="1" si="85"/>
        <v>0.97258850033656097</v>
      </c>
      <c r="D1002" s="23">
        <f t="shared" ca="1" si="86"/>
        <v>0.93941842173270751</v>
      </c>
      <c r="E1002" s="23">
        <f t="shared" ca="1" si="86"/>
        <v>0.90236823554928336</v>
      </c>
      <c r="F1002" s="23">
        <f t="shared" ca="1" si="86"/>
        <v>0.86297575853765107</v>
      </c>
      <c r="G1002" s="23">
        <f t="shared" ca="1" si="86"/>
        <v>0.82244291967213512</v>
      </c>
      <c r="H1002" s="23">
        <f t="shared" ca="1" si="86"/>
        <v>0.78168233858955938</v>
      </c>
      <c r="I1002" s="23">
        <f t="shared" ca="1" si="86"/>
        <v>0.74136255794995243</v>
      </c>
      <c r="J1002" s="23">
        <f t="shared" ca="1" si="86"/>
        <v>0.7019602249252902</v>
      </c>
      <c r="K1002" s="23">
        <f t="shared" ca="1" si="86"/>
        <v>0.6637980505787221</v>
      </c>
      <c r="L1002" s="23">
        <f t="shared" ca="1" si="86"/>
        <v>0.6270863931159083</v>
      </c>
      <c r="M1002" s="24">
        <f ca="1">C1002*'Balance y flujos'!D$12</f>
        <v>7364.300570357279</v>
      </c>
      <c r="N1002" s="24">
        <f ca="1">D1002*'Balance y flujos'!E$12</f>
        <v>7113.1414946571003</v>
      </c>
      <c r="O1002" s="24">
        <f ca="1">E1002*'Balance y flujos'!F$12</f>
        <v>6832.6028011109438</v>
      </c>
      <c r="P1002" s="24">
        <f ca="1">F1002*'Balance y flujos'!G$12</f>
        <v>6534.328617502807</v>
      </c>
      <c r="Q1002" s="24">
        <f ca="1">G1002*'Balance y flujos'!H$12</f>
        <v>-816215.49989457056</v>
      </c>
      <c r="R1002" s="24">
        <f ca="1">H1002*'Balance y flujos'!I$12</f>
        <v>19810.787091057347</v>
      </c>
      <c r="S1002" s="24">
        <f ca="1">I1002*'Balance y flujos'!J$12</f>
        <v>18788.931344321842</v>
      </c>
      <c r="T1002" s="24">
        <f ca="1">J1002*'Balance y flujos'!K$12</f>
        <v>17790.327190298107</v>
      </c>
      <c r="U1002" s="24">
        <f ca="1">K1002*'Balance y flujos'!L$12</f>
        <v>16823.153347946991</v>
      </c>
      <c r="V1002" s="24">
        <f ca="1">L1002*'Balance y flujos'!M$12</f>
        <v>642979.13420576602</v>
      </c>
      <c r="W1002" s="18">
        <f t="shared" ca="1" si="84"/>
        <v>-72178.793231552118</v>
      </c>
      <c r="X1002" s="18">
        <f ca="1">'Metrics and Escenarios'!$N$13-W1002</f>
        <v>75086.839987358893</v>
      </c>
    </row>
    <row r="1003" spans="1:24" x14ac:dyDescent="0.25">
      <c r="A1003">
        <v>998</v>
      </c>
      <c r="B1003" s="18">
        <f t="shared" ca="1" si="83"/>
        <v>289.59050772309513</v>
      </c>
      <c r="C1003" s="23">
        <f t="shared" ca="1" si="85"/>
        <v>0.96519035126103025</v>
      </c>
      <c r="D1003" s="23">
        <f t="shared" ca="1" si="86"/>
        <v>0.92518110647066287</v>
      </c>
      <c r="E1003" s="23">
        <f t="shared" ca="1" si="86"/>
        <v>0.88193245248390462</v>
      </c>
      <c r="F1003" s="23">
        <f t="shared" ca="1" si="86"/>
        <v>0.83701639002886574</v>
      </c>
      <c r="G1003" s="23">
        <f t="shared" ca="1" si="86"/>
        <v>0.79163497522902437</v>
      </c>
      <c r="H1003" s="23">
        <f t="shared" ca="1" si="86"/>
        <v>0.74667798775919847</v>
      </c>
      <c r="I1003" s="23">
        <f t="shared" ca="1" si="86"/>
        <v>0.70277699842261843</v>
      </c>
      <c r="J1003" s="23">
        <f t="shared" ca="1" si="86"/>
        <v>0.66036376696541765</v>
      </c>
      <c r="K1003" s="23">
        <f t="shared" ca="1" si="86"/>
        <v>0.61971291334983059</v>
      </c>
      <c r="L1003" s="23">
        <f t="shared" ca="1" si="86"/>
        <v>0.58098616682154658</v>
      </c>
      <c r="M1003" s="24">
        <f ca="1">C1003*'Balance y flujos'!D$12</f>
        <v>7308.282847098505</v>
      </c>
      <c r="N1003" s="24">
        <f ca="1">D1003*'Balance y flujos'!E$12</f>
        <v>7005.3385863681888</v>
      </c>
      <c r="O1003" s="24">
        <f ca="1">E1003*'Balance y flujos'!F$12</f>
        <v>6677.8659840171904</v>
      </c>
      <c r="P1003" s="24">
        <f ca="1">F1003*'Balance y flujos'!G$12</f>
        <v>6337.7680039964707</v>
      </c>
      <c r="Q1003" s="24">
        <f ca="1">G1003*'Balance y flujos'!H$12</f>
        <v>-785640.82878623134</v>
      </c>
      <c r="R1003" s="24">
        <f ca="1">H1003*'Balance y flujos'!I$12</f>
        <v>18923.644440742108</v>
      </c>
      <c r="S1003" s="24">
        <f ca="1">I1003*'Balance y flujos'!J$12</f>
        <v>17811.027320080218</v>
      </c>
      <c r="T1003" s="24">
        <f ca="1">J1003*'Balance y flujos'!K$12</f>
        <v>16736.115611369441</v>
      </c>
      <c r="U1003" s="24">
        <f ca="1">K1003*'Balance y flujos'!L$12</f>
        <v>15705.869223173904</v>
      </c>
      <c r="V1003" s="24">
        <f ca="1">L1003*'Balance y flujos'!M$12</f>
        <v>595710.55380784976</v>
      </c>
      <c r="W1003" s="18">
        <f t="shared" ca="1" si="84"/>
        <v>-93424.362961535458</v>
      </c>
      <c r="X1003" s="18">
        <f ca="1">'Metrics and Escenarios'!$N$13-W1003</f>
        <v>96332.409717342234</v>
      </c>
    </row>
    <row r="1004" spans="1:24" x14ac:dyDescent="0.25">
      <c r="A1004">
        <v>999</v>
      </c>
      <c r="B1004" s="18">
        <f t="shared" ca="1" si="83"/>
        <v>71.152809996712506</v>
      </c>
      <c r="C1004" s="23">
        <f t="shared" ca="1" si="85"/>
        <v>0.98650570335721266</v>
      </c>
      <c r="D1004" s="23">
        <f t="shared" ca="1" si="86"/>
        <v>0.96649589240682598</v>
      </c>
      <c r="E1004" s="23">
        <f t="shared" ca="1" si="86"/>
        <v>0.94166235666270137</v>
      </c>
      <c r="F1004" s="23">
        <f t="shared" ca="1" si="86"/>
        <v>0.91344094910735496</v>
      </c>
      <c r="G1004" s="23">
        <f t="shared" ca="1" si="86"/>
        <v>0.88299474084023255</v>
      </c>
      <c r="H1004" s="23">
        <f t="shared" ca="1" si="86"/>
        <v>0.85124215101374689</v>
      </c>
      <c r="I1004" s="23">
        <f t="shared" ca="1" si="86"/>
        <v>0.8188869299913587</v>
      </c>
      <c r="J1004" s="23">
        <f t="shared" ca="1" si="86"/>
        <v>0.78645932400963481</v>
      </c>
      <c r="K1004" s="23">
        <f t="shared" ca="1" si="86"/>
        <v>0.75434532642784768</v>
      </c>
      <c r="L1004" s="23">
        <f t="shared" ca="1" si="86"/>
        <v>0.72282319236384085</v>
      </c>
      <c r="M1004" s="24">
        <f ca="1">C1004*'Balance y flujos'!D$12</f>
        <v>7469.6796346864339</v>
      </c>
      <c r="N1004" s="24">
        <f ca="1">D1004*'Balance y flujos'!E$12</f>
        <v>7318.1682173257714</v>
      </c>
      <c r="O1004" s="24">
        <f ca="1">E1004*'Balance y flujos'!F$12</f>
        <v>7130.1322479706341</v>
      </c>
      <c r="P1004" s="24">
        <f ca="1">F1004*'Balance y flujos'!G$12</f>
        <v>6916.4437993778283</v>
      </c>
      <c r="Q1004" s="24">
        <f ca="1">G1004*'Balance y flujos'!H$12</f>
        <v>-876308.83136120636</v>
      </c>
      <c r="R1004" s="24">
        <f ca="1">H1004*'Balance y flujos'!I$12</f>
        <v>21573.695840557742</v>
      </c>
      <c r="S1004" s="24">
        <f ca="1">I1004*'Balance y flujos'!J$12</f>
        <v>20753.69215963129</v>
      </c>
      <c r="T1004" s="24">
        <f ca="1">J1004*'Balance y flujos'!K$12</f>
        <v>19931.853970046781</v>
      </c>
      <c r="U1004" s="24">
        <f ca="1">K1004*'Balance y flujos'!L$12</f>
        <v>19117.963803507442</v>
      </c>
      <c r="V1004" s="24">
        <f ca="1">L1004*'Balance y flujos'!M$12</f>
        <v>741142.266061011</v>
      </c>
      <c r="W1004" s="18">
        <f t="shared" ca="1" si="84"/>
        <v>-24954.93562709156</v>
      </c>
      <c r="X1004" s="18">
        <f ca="1">'Metrics and Escenarios'!$N$13-W1004</f>
        <v>27862.982382898335</v>
      </c>
    </row>
    <row r="1005" spans="1:24" x14ac:dyDescent="0.25">
      <c r="A1005">
        <v>1000</v>
      </c>
      <c r="B1005" s="18">
        <f t="shared" ca="1" si="83"/>
        <v>68.192839889628672</v>
      </c>
      <c r="C1005" s="23">
        <f t="shared" ca="1" si="85"/>
        <v>0.9867977493166864</v>
      </c>
      <c r="D1005" s="23">
        <f t="shared" ca="1" si="86"/>
        <v>0.96706822158786676</v>
      </c>
      <c r="E1005" s="23">
        <f t="shared" ca="1" si="86"/>
        <v>0.94249891576422684</v>
      </c>
      <c r="F1005" s="23">
        <f t="shared" ca="1" si="86"/>
        <v>0.91452309276509336</v>
      </c>
      <c r="G1005" s="23">
        <f t="shared" ca="1" si="86"/>
        <v>0.88430252737258297</v>
      </c>
      <c r="H1005" s="23">
        <f t="shared" ca="1" si="86"/>
        <v>0.85275528505802667</v>
      </c>
      <c r="I1005" s="23">
        <f t="shared" ca="1" si="86"/>
        <v>0.8205854055703441</v>
      </c>
      <c r="J1005" s="23">
        <f t="shared" ca="1" si="86"/>
        <v>0.78832384758360985</v>
      </c>
      <c r="K1005" s="23">
        <f t="shared" ca="1" si="86"/>
        <v>0.75635756116239872</v>
      </c>
      <c r="L1005" s="23">
        <f t="shared" ca="1" si="86"/>
        <v>0.72496589701237046</v>
      </c>
      <c r="M1005" s="24">
        <f ca="1">C1005*'Balance y flujos'!D$12</f>
        <v>7471.8909647866549</v>
      </c>
      <c r="N1005" s="24">
        <f ca="1">D1005*'Balance y flujos'!E$12</f>
        <v>7322.5018117625887</v>
      </c>
      <c r="O1005" s="24">
        <f ca="1">E1005*'Balance y flujos'!F$12</f>
        <v>7136.466553451698</v>
      </c>
      <c r="P1005" s="24">
        <f ca="1">F1005*'Balance y flujos'!G$12</f>
        <v>6924.6376358802481</v>
      </c>
      <c r="Q1005" s="24">
        <f ca="1">G1005*'Balance y flujos'!H$12</f>
        <v>-877606.71552158461</v>
      </c>
      <c r="R1005" s="24">
        <f ca="1">H1005*'Balance y flujos'!I$12</f>
        <v>21612.044380510102</v>
      </c>
      <c r="S1005" s="24">
        <f ca="1">I1005*'Balance y flujos'!J$12</f>
        <v>20796.737955107947</v>
      </c>
      <c r="T1005" s="24">
        <f ca="1">J1005*'Balance y flujos'!K$12</f>
        <v>19979.108049775543</v>
      </c>
      <c r="U1005" s="24">
        <f ca="1">K1005*'Balance y flujos'!L$12</f>
        <v>19168.961442747124</v>
      </c>
      <c r="V1005" s="24">
        <f ca="1">L1005*'Balance y flujos'!M$12</f>
        <v>743339.27494988916</v>
      </c>
      <c r="W1005" s="18">
        <f t="shared" ca="1" si="84"/>
        <v>-23855.091777673457</v>
      </c>
      <c r="X1005" s="18">
        <f ca="1">'Metrics and Escenarios'!$N$13-W1005</f>
        <v>26763.138533480233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Balance y flujos</vt:lpstr>
      <vt:lpstr>Metrics and Escenarios</vt:lpstr>
      <vt:lpstr>MonteCarloDeltaVE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Castro Iragorri</dc:creator>
  <cp:lastModifiedBy>Carlos Alberto Castro Iragorri</cp:lastModifiedBy>
  <dcterms:created xsi:type="dcterms:W3CDTF">2024-05-17T17:44:03Z</dcterms:created>
  <dcterms:modified xsi:type="dcterms:W3CDTF">2024-05-21T14:44:24Z</dcterms:modified>
</cp:coreProperties>
</file>