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uz Flores Lee\Documents\Syracuse\MBC638 - Data Analysis and Decision Making\"/>
    </mc:Choice>
  </mc:AlternateContent>
  <bookViews>
    <workbookView xWindow="0" yWindow="0" windowWidth="11748" windowHeight="8868" tabRatio="812"/>
  </bookViews>
  <sheets>
    <sheet name="Problem ID" sheetId="1" r:id="rId1"/>
    <sheet name="Excel Function Examples" sheetId="2" r:id="rId2"/>
    <sheet name="Choosing the Hypothesis Test" sheetId="5" r:id="rId3"/>
    <sheet name="Hypothesis Test Process Steps" sheetId="8" r:id="rId4"/>
    <sheet name="Chi Square Process Steps" sheetId="3" r:id="rId5"/>
    <sheet name=" Confidence Interval-mean" sheetId="6" r:id="rId6"/>
    <sheet name=" Confidence Interval-proportion" sheetId="7" r:id="rId7"/>
    <sheet name="pareto" sheetId="4" r:id="rId8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3" l="1"/>
  <c r="F26" i="3"/>
  <c r="L15" i="3"/>
  <c r="H15" i="3"/>
  <c r="G14" i="3"/>
  <c r="G13" i="3"/>
  <c r="G12" i="3"/>
  <c r="G11" i="3"/>
  <c r="G10" i="3"/>
  <c r="G9" i="3"/>
  <c r="H14" i="3"/>
  <c r="H13" i="3"/>
  <c r="H12" i="3"/>
  <c r="H11" i="3"/>
  <c r="H10" i="3"/>
  <c r="H9" i="3"/>
  <c r="H27" i="3"/>
  <c r="H26" i="3"/>
  <c r="G27" i="3"/>
  <c r="G26" i="3"/>
  <c r="F27" i="3"/>
  <c r="B9" i="4"/>
  <c r="C3" i="4"/>
  <c r="C4" i="4"/>
  <c r="C5" i="4"/>
  <c r="C6" i="4"/>
  <c r="C7" i="4"/>
  <c r="C8" i="4"/>
  <c r="D8" i="4"/>
  <c r="D7" i="4"/>
  <c r="D6" i="4"/>
  <c r="D5" i="4"/>
  <c r="D4" i="4"/>
  <c r="D3" i="4"/>
  <c r="B12" i="2"/>
  <c r="B20" i="2"/>
  <c r="B29" i="2"/>
  <c r="B35" i="2"/>
  <c r="B43" i="2"/>
  <c r="B46" i="2"/>
  <c r="B52" i="2"/>
  <c r="B64" i="2"/>
  <c r="B65" i="2"/>
  <c r="B72" i="2"/>
  <c r="B80" i="2"/>
</calcChain>
</file>

<file path=xl/sharedStrings.xml><?xml version="1.0" encoding="utf-8"?>
<sst xmlns="http://schemas.openxmlformats.org/spreadsheetml/2006/main" count="205" uniqueCount="165">
  <si>
    <t>data range 2 = expected (calculated) values in the two-way table</t>
  </si>
  <si>
    <t>data range 1 = observed (actual) values in the two-way table</t>
  </si>
  <si>
    <t>CHISQ.TEST(data range1, data range2)</t>
  </si>
  <si>
    <t>pvalue =</t>
  </si>
  <si>
    <t>Returns the probability for the chi-square test for independence.</t>
  </si>
  <si>
    <t>c = number of columns in the two-way table = 3</t>
  </si>
  <si>
    <t>r = number of rows in the two-way table = 3</t>
  </si>
  <si>
    <t>4 = degrees of freedom = (r-1) x (c-1)</t>
  </si>
  <si>
    <t>(probability)</t>
  </si>
  <si>
    <t>3.955 = calculated chi-square value</t>
  </si>
  <si>
    <t>Distribution</t>
  </si>
  <si>
    <t>= CHISQ.DIST.RT(3.955, 4)</t>
  </si>
  <si>
    <t>Chi-square</t>
  </si>
  <si>
    <t>Returns the right-tailed probability of the chi-squared distribution.</t>
  </si>
  <si>
    <t>20 = degrees of freedom residual = n-p-1</t>
  </si>
  <si>
    <t>2 = degrees of freedom regression = no. of variables</t>
  </si>
  <si>
    <t>5 =  value at which you are evaluating the distribution</t>
  </si>
  <si>
    <t>=F.DIST.RT(5,2,20)</t>
  </si>
  <si>
    <t>F Distribution</t>
  </si>
  <si>
    <t>Returns the (right-tailed) F probability distribution (degree of diversity) for two data sets.</t>
  </si>
  <si>
    <t>2T= two tailed (ends of the curve)</t>
  </si>
  <si>
    <t>2 = degrees of freedom</t>
  </si>
  <si>
    <t>0.6 = value you are looking for (x)</t>
  </si>
  <si>
    <t>(two tail)</t>
  </si>
  <si>
    <t>=T.DIST.2T(0.6, 2)</t>
  </si>
  <si>
    <t>(one tail)</t>
  </si>
  <si>
    <t>=T.DIST.RT(0.6, 2)</t>
  </si>
  <si>
    <t>t - distribution</t>
  </si>
  <si>
    <t>The t-distribution is used in the hypothesis testing of small sample data sets. Use this function in place of a table of critical values for the t-distribution.</t>
  </si>
  <si>
    <t>Returns the right-tailed Student's t-distribution.</t>
  </si>
  <si>
    <t>5 = population standard deviation (known)</t>
  </si>
  <si>
    <t>hypothesized population mean = 18 =x</t>
  </si>
  <si>
    <t>(B53:B64) = sample data range</t>
  </si>
  <si>
    <t>Sample Data</t>
  </si>
  <si>
    <t>=Z.TEST(G54:G61,18,5)</t>
  </si>
  <si>
    <t>Z-test</t>
  </si>
  <si>
    <t>Returns the one-tailed p-value of the z-test, the probability a hypothesized mean &gt; sample mean.</t>
  </si>
  <si>
    <t>5 = standard deviation of the distribution</t>
  </si>
  <si>
    <t>50 = mean</t>
  </si>
  <si>
    <t>60 = the value (x) you want to normalize</t>
  </si>
  <si>
    <t>=STANDARDIZE(60, 50,5)</t>
  </si>
  <si>
    <t>0.97725 = probability or area under the normal curve</t>
  </si>
  <si>
    <t>=NORM.S.INV(0.97725)</t>
  </si>
  <si>
    <t>Returns a z-score that corresponds to an area under the curve between 0 and 1.</t>
  </si>
  <si>
    <t>Standardize</t>
  </si>
  <si>
    <t>note: z = (x-u)/std dev</t>
  </si>
  <si>
    <t>False = you don't want the cumulative probability (returns the probability mass function)</t>
  </si>
  <si>
    <t>True = you want the cumulative probability</t>
  </si>
  <si>
    <t>2.0 =  the value (z) for which you want the distribution</t>
  </si>
  <si>
    <t>=NORM.S.DIST(2.0, TRUE)</t>
  </si>
  <si>
    <t>Use this function in place of a table of the standard normal curve areas.</t>
  </si>
  <si>
    <t>50 = mean of the distribution</t>
  </si>
  <si>
    <t>0.97725 = probability corresponding to the normal distribution</t>
  </si>
  <si>
    <t>=NORM.INV(0.97725, 50, 5)</t>
  </si>
  <si>
    <t>(finds the value "x" at which you want to evaluate the distribution)</t>
  </si>
  <si>
    <t>Returns the inverse of the normal cumulative distribution for a specified mean and standard deviation.</t>
  </si>
  <si>
    <t>x=60</t>
  </si>
  <si>
    <t>60 = "x" the value at which you are evaluating the distribution</t>
  </si>
  <si>
    <t>=NORM.DIST(60, 50, 5, TRUE)</t>
  </si>
  <si>
    <t>Normal</t>
  </si>
  <si>
    <t>Returns the area under a normal curve.</t>
  </si>
  <si>
    <t>0.5 = probability of a success</t>
  </si>
  <si>
    <t>5 = sample size (n)</t>
  </si>
  <si>
    <t>3 = number of successes</t>
  </si>
  <si>
    <t>=BINOM.DIST(3, 5, 0.5, FALSE)</t>
  </si>
  <si>
    <t>Binomial</t>
  </si>
  <si>
    <t>Returns the individual term binomial distribution probability.</t>
  </si>
  <si>
    <t>=VAR.S(data range)</t>
  </si>
  <si>
    <t>Variance</t>
  </si>
  <si>
    <t>=STDEV.S(data range)</t>
  </si>
  <si>
    <t>Standard deviation</t>
  </si>
  <si>
    <t>= MAX (data range) - MIN(data range)</t>
  </si>
  <si>
    <t>Range</t>
  </si>
  <si>
    <t>=MODE.SNGL(data range)</t>
  </si>
  <si>
    <t>Mode</t>
  </si>
  <si>
    <t>=MEDIAN(data range)</t>
  </si>
  <si>
    <t>Median</t>
  </si>
  <si>
    <t>=AVERAGE(data range of cells in a column)</t>
  </si>
  <si>
    <t>Mean</t>
  </si>
  <si>
    <t>Statistical Excel Functions:</t>
  </si>
  <si>
    <t>Get frequencies = f (Observed)</t>
  </si>
  <si>
    <t>Get frequencies = F (Expected)</t>
  </si>
  <si>
    <t>Calculate x2</t>
  </si>
  <si>
    <t>Calculate degree of freedom = df</t>
  </si>
  <si>
    <t>Reference Table D</t>
  </si>
  <si>
    <t>Find x2 row</t>
  </si>
  <si>
    <t>Reference (P)robability in top row</t>
  </si>
  <si>
    <t>Steps</t>
  </si>
  <si>
    <t>Process</t>
  </si>
  <si>
    <t xml:space="preserve">Chi Squared </t>
  </si>
  <si>
    <t>Excel Formula</t>
  </si>
  <si>
    <t>CHI.DIST.RT(X, Deg_Freedom)</t>
  </si>
  <si>
    <t>Input Data</t>
  </si>
  <si>
    <t>Sum Rows and Columns</t>
  </si>
  <si>
    <t>Descriptive Statistics Functions</t>
  </si>
  <si>
    <t>Responses</t>
  </si>
  <si>
    <t>counts</t>
  </si>
  <si>
    <t>cumulative</t>
  </si>
  <si>
    <t>Cumulative %</t>
  </si>
  <si>
    <t>Very happy</t>
  </si>
  <si>
    <t>Happy</t>
  </si>
  <si>
    <t>Neutral</t>
  </si>
  <si>
    <t>Slightly annoyed</t>
  </si>
  <si>
    <t>Mad</t>
  </si>
  <si>
    <t>Irrate</t>
  </si>
  <si>
    <t>Total</t>
  </si>
  <si>
    <t>How to build a Pareto Chart</t>
  </si>
  <si>
    <t>the above "responses" (counts) are in descending order</t>
  </si>
  <si>
    <t>"cumulative" is each category added together 1 at a time</t>
  </si>
  <si>
    <t>check out the formulas in the cells</t>
  </si>
  <si>
    <t>Once you click on the chart "chart tools" pops up</t>
  </si>
  <si>
    <t>Everything you need to do to the chart is in either design/layout/format</t>
  </si>
  <si>
    <t>First make a column chart of counts and cum %</t>
  </si>
  <si>
    <t xml:space="preserve">highlight the response, count columns and cum % </t>
  </si>
  <si>
    <t>Use the [ctrl] key to copy columns of data that aren't next to each other</t>
  </si>
  <si>
    <t>go to the Insert tab and click on column chart</t>
  </si>
  <si>
    <t>now you should have a chart with 2 bars next to each other</t>
  </si>
  <si>
    <t>click on the column chart that just appears on the worksheet</t>
  </si>
  <si>
    <t>click on the cum % bars and change that bar to a line</t>
  </si>
  <si>
    <t>You can do that by going to chart tools/design/change chart</t>
  </si>
  <si>
    <t>click on the line chart</t>
  </si>
  <si>
    <t>now you should have a chart with a line and the columns</t>
  </si>
  <si>
    <t>click on the line on the chart and then go to Chart tools/ Format tab</t>
  </si>
  <si>
    <t>On the far left on the menu bar select "series cumulative%" from the pull down menu</t>
  </si>
  <si>
    <t>then select format selection/ series options/</t>
  </si>
  <si>
    <t>click on the radial button "secondary axis"</t>
  </si>
  <si>
    <t>then close</t>
  </si>
  <si>
    <t>Chi Squared Test for Independence</t>
  </si>
  <si>
    <t>Coffee</t>
  </si>
  <si>
    <t>Flavored beverage</t>
  </si>
  <si>
    <t>Tea</t>
  </si>
  <si>
    <t>Totals</t>
  </si>
  <si>
    <t>Male</t>
  </si>
  <si>
    <t>Female</t>
  </si>
  <si>
    <t>&lt;--- N</t>
  </si>
  <si>
    <t xml:space="preserve">see notes for </t>
  </si>
  <si>
    <t>on Excel Function Examples tab</t>
  </si>
  <si>
    <t>Input Data (observed values)</t>
  </si>
  <si>
    <t>Calculate p-value using formula</t>
  </si>
  <si>
    <t>Sum Rows and Columns Totals</t>
  </si>
  <si>
    <t>Expected Values</t>
  </si>
  <si>
    <t xml:space="preserve">p-value = </t>
  </si>
  <si>
    <t>CHISQ.TEST(actual range, expected range)</t>
  </si>
  <si>
    <t>Observed Values (actual values)</t>
  </si>
  <si>
    <t>Chi-square Test</t>
  </si>
  <si>
    <t>Calculate observed and expected frequencies:</t>
  </si>
  <si>
    <t>f (observed)</t>
  </si>
  <si>
    <t>F (expected)</t>
  </si>
  <si>
    <t>(f-F)^2 / F</t>
  </si>
  <si>
    <t>male/coffee</t>
  </si>
  <si>
    <t>male/flav</t>
  </si>
  <si>
    <t>male/tea</t>
  </si>
  <si>
    <t>female/coffee</t>
  </si>
  <si>
    <t>female/flav</t>
  </si>
  <si>
    <t>female/tea</t>
  </si>
  <si>
    <t>&lt;--- chi-square</t>
  </si>
  <si>
    <t>note: F(expected) = (f row total * f column total) / N</t>
  </si>
  <si>
    <t>Calculate degrees of freedom:</t>
  </si>
  <si>
    <t xml:space="preserve">df = (r-1) * (c-1) = </t>
  </si>
  <si>
    <t>(2-1) * (3-1) = 2</t>
  </si>
  <si>
    <t>Pick an alpha = 0.05</t>
  </si>
  <si>
    <t>&lt;--This is your choice</t>
  </si>
  <si>
    <t>Use Table E to find the p-value</t>
  </si>
  <si>
    <r>
      <t>Or use Excel = CHISQ.DIST.RT(x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, df)</t>
    </r>
  </si>
  <si>
    <t>=CHISQ.TEST(F21:H22, F26:H27)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</si>
</sst>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"/>
    <numFmt numFmtId="166" formatCode="0.0"/>
    <numFmt numFmtId="167" formatCode="0.000%"/>
    <numFmt numFmtId="168" formatCode="0.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5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/>
    <xf numFmtId="0" fontId="3" fillId="0" borderId="0" xfId="1" quotePrefix="1" applyFont="1"/>
    <xf numFmtId="0" fontId="4" fillId="0" borderId="0" xfId="1" quotePrefix="1" applyFont="1"/>
    <xf numFmtId="0" fontId="2" fillId="0" borderId="0" xfId="1" applyAlignment="1">
      <alignment horizontal="right"/>
    </xf>
    <xf numFmtId="0" fontId="3" fillId="0" borderId="0" xfId="1" applyFont="1"/>
    <xf numFmtId="0" fontId="5" fillId="0" borderId="0" xfId="1" applyFont="1"/>
    <xf numFmtId="164" fontId="2" fillId="0" borderId="0" xfId="1" quotePrefix="1" applyNumberFormat="1"/>
    <xf numFmtId="164" fontId="4" fillId="0" borderId="0" xfId="1" quotePrefix="1" applyNumberFormat="1" applyFont="1"/>
    <xf numFmtId="0" fontId="3" fillId="2" borderId="0" xfId="1" applyFont="1" applyFill="1"/>
    <xf numFmtId="164" fontId="2" fillId="0" borderId="0" xfId="1" applyNumberFormat="1"/>
    <xf numFmtId="0" fontId="6" fillId="0" borderId="0" xfId="1" applyFont="1"/>
    <xf numFmtId="165" fontId="2" fillId="0" borderId="0" xfId="1" applyNumberFormat="1"/>
    <xf numFmtId="2" fontId="2" fillId="0" borderId="0" xfId="1" applyNumberFormat="1"/>
    <xf numFmtId="0" fontId="7" fillId="0" borderId="0" xfId="1" quotePrefix="1" applyFont="1"/>
    <xf numFmtId="0" fontId="2" fillId="0" borderId="1" xfId="1" applyBorder="1"/>
    <xf numFmtId="0" fontId="2" fillId="0" borderId="2" xfId="1" applyBorder="1"/>
    <xf numFmtId="0" fontId="2" fillId="0" borderId="0" xfId="1" quotePrefix="1"/>
    <xf numFmtId="0" fontId="8" fillId="0" borderId="3" xfId="1" quotePrefix="1" applyFont="1" applyBorder="1"/>
    <xf numFmtId="165" fontId="4" fillId="0" borderId="0" xfId="1" quotePrefix="1" applyNumberFormat="1" applyFont="1"/>
    <xf numFmtId="165" fontId="2" fillId="0" borderId="0" xfId="1" quotePrefix="1" applyNumberFormat="1"/>
    <xf numFmtId="0" fontId="7" fillId="0" borderId="0" xfId="1" applyFont="1"/>
    <xf numFmtId="166" fontId="2" fillId="0" borderId="0" xfId="1" applyNumberFormat="1"/>
    <xf numFmtId="166" fontId="4" fillId="0" borderId="0" xfId="1" quotePrefix="1" applyNumberFormat="1" applyFont="1"/>
    <xf numFmtId="1" fontId="4" fillId="0" borderId="0" xfId="1" quotePrefix="1" applyNumberFormat="1" applyFont="1"/>
    <xf numFmtId="1" fontId="2" fillId="0" borderId="0" xfId="1" applyNumberFormat="1"/>
    <xf numFmtId="0" fontId="9" fillId="0" borderId="0" xfId="1" applyFont="1" applyAlignment="1">
      <alignment horizontal="center"/>
    </xf>
    <xf numFmtId="0" fontId="4" fillId="0" borderId="0" xfId="1" applyFont="1"/>
    <xf numFmtId="167" fontId="10" fillId="0" borderId="0" xfId="1" applyNumberFormat="1" applyFont="1" applyAlignment="1">
      <alignment horizontal="right"/>
    </xf>
    <xf numFmtId="0" fontId="2" fillId="0" borderId="0" xfId="1" applyBorder="1"/>
    <xf numFmtId="0" fontId="11" fillId="0" borderId="0" xfId="1" applyFont="1"/>
    <xf numFmtId="0" fontId="12" fillId="2" borderId="0" xfId="1" applyFont="1" applyFill="1"/>
    <xf numFmtId="0" fontId="2" fillId="0" borderId="4" xfId="1" applyBorder="1"/>
    <xf numFmtId="0" fontId="2" fillId="0" borderId="5" xfId="1" applyBorder="1"/>
    <xf numFmtId="2" fontId="2" fillId="0" borderId="5" xfId="1" quotePrefix="1" applyNumberFormat="1" applyBorder="1"/>
    <xf numFmtId="0" fontId="2" fillId="0" borderId="5" xfId="1" applyBorder="1" applyAlignment="1">
      <alignment horizontal="right"/>
    </xf>
    <xf numFmtId="0" fontId="2" fillId="0" borderId="6" xfId="1" applyBorder="1"/>
    <xf numFmtId="0" fontId="2" fillId="0" borderId="7" xfId="1" applyBorder="1"/>
    <xf numFmtId="0" fontId="2" fillId="0" borderId="0" xfId="1" quotePrefix="1" applyBorder="1"/>
    <xf numFmtId="0" fontId="2" fillId="0" borderId="0" xfId="1" applyBorder="1" applyAlignment="1">
      <alignment horizontal="right"/>
    </xf>
    <xf numFmtId="0" fontId="2" fillId="0" borderId="8" xfId="1" applyBorder="1"/>
    <xf numFmtId="0" fontId="2" fillId="0" borderId="9" xfId="1" applyBorder="1"/>
    <xf numFmtId="0" fontId="2" fillId="0" borderId="10" xfId="1" applyBorder="1"/>
    <xf numFmtId="0" fontId="3" fillId="2" borderId="11" xfId="1" applyFont="1" applyFill="1" applyBorder="1"/>
    <xf numFmtId="0" fontId="13" fillId="0" borderId="0" xfId="1" applyFont="1"/>
    <xf numFmtId="0" fontId="0" fillId="0" borderId="0" xfId="0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2" fillId="2" borderId="10" xfId="1" applyFill="1" applyBorder="1"/>
    <xf numFmtId="0" fontId="15" fillId="0" borderId="0" xfId="2" applyFont="1"/>
    <xf numFmtId="0" fontId="15" fillId="0" borderId="0" xfId="2" applyFont="1" applyAlignment="1">
      <alignment horizontal="center"/>
    </xf>
    <xf numFmtId="0" fontId="1" fillId="0" borderId="0" xfId="2"/>
    <xf numFmtId="9" fontId="0" fillId="0" borderId="0" xfId="3" applyFont="1"/>
    <xf numFmtId="0" fontId="1" fillId="0" borderId="5" xfId="2" applyBorder="1"/>
    <xf numFmtId="9" fontId="0" fillId="0" borderId="5" xfId="3" applyFont="1" applyBorder="1"/>
    <xf numFmtId="0" fontId="1" fillId="0" borderId="0" xfId="2" applyFill="1" applyBorder="1" applyAlignment="1">
      <alignment horizontal="right"/>
    </xf>
    <xf numFmtId="0" fontId="8" fillId="2" borderId="0" xfId="2" applyFont="1" applyFill="1"/>
    <xf numFmtId="0" fontId="1" fillId="2" borderId="0" xfId="2" applyFill="1"/>
    <xf numFmtId="0" fontId="0" fillId="0" borderId="0" xfId="0" applyAlignment="1">
      <alignment horizontal="left"/>
    </xf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7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right"/>
    </xf>
    <xf numFmtId="0" fontId="3" fillId="2" borderId="16" xfId="1" applyFont="1" applyFill="1" applyBorder="1"/>
    <xf numFmtId="0" fontId="2" fillId="0" borderId="23" xfId="1" applyBorder="1"/>
    <xf numFmtId="0" fontId="2" fillId="0" borderId="24" xfId="1" applyBorder="1"/>
    <xf numFmtId="0" fontId="2" fillId="0" borderId="26" xfId="1" applyBorder="1"/>
    <xf numFmtId="0" fontId="14" fillId="0" borderId="0" xfId="0" applyFont="1" applyBorder="1" applyAlignment="1">
      <alignment horizontal="center"/>
    </xf>
    <xf numFmtId="49" fontId="0" fillId="0" borderId="0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7" xfId="0" applyBorder="1"/>
    <xf numFmtId="0" fontId="0" fillId="3" borderId="7" xfId="0" applyFill="1" applyBorder="1" applyAlignment="1">
      <alignment horizontal="right"/>
    </xf>
    <xf numFmtId="0" fontId="0" fillId="3" borderId="2" xfId="0" applyFill="1" applyBorder="1"/>
    <xf numFmtId="0" fontId="0" fillId="3" borderId="2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0" xfId="0" quotePrefix="1"/>
    <xf numFmtId="0" fontId="16" fillId="0" borderId="0" xfId="0" applyFont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5" fillId="0" borderId="0" xfId="0" applyFont="1"/>
    <xf numFmtId="0" fontId="3" fillId="0" borderId="5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3" fillId="0" borderId="28" xfId="0" applyFont="1" applyBorder="1"/>
    <xf numFmtId="0" fontId="0" fillId="0" borderId="29" xfId="0" applyBorder="1"/>
    <xf numFmtId="0" fontId="0" fillId="0" borderId="0" xfId="0" applyFill="1" applyBorder="1"/>
    <xf numFmtId="0" fontId="3" fillId="0" borderId="12" xfId="0" applyFont="1" applyBorder="1" applyAlignment="1">
      <alignment horizontal="right"/>
    </xf>
    <xf numFmtId="0" fontId="0" fillId="0" borderId="0" xfId="0" applyBorder="1"/>
    <xf numFmtId="0" fontId="15" fillId="0" borderId="0" xfId="0" applyFont="1" applyBorder="1"/>
    <xf numFmtId="0" fontId="3" fillId="0" borderId="0" xfId="0" applyFont="1" applyBorder="1"/>
    <xf numFmtId="0" fontId="0" fillId="0" borderId="30" xfId="0" applyBorder="1" applyAlignment="1">
      <alignment horizontal="center"/>
    </xf>
    <xf numFmtId="0" fontId="0" fillId="0" borderId="30" xfId="0" applyBorder="1"/>
    <xf numFmtId="0" fontId="0" fillId="4" borderId="0" xfId="0" applyFill="1"/>
    <xf numFmtId="0" fontId="0" fillId="0" borderId="0" xfId="0" applyFill="1"/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49" fontId="0" fillId="0" borderId="16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16" xfId="0" quotePrefix="1" applyNumberFormat="1" applyBorder="1" applyAlignment="1">
      <alignment horizontal="center" vertical="center"/>
    </xf>
    <xf numFmtId="49" fontId="0" fillId="0" borderId="23" xfId="0" quotePrefix="1" applyNumberFormat="1" applyBorder="1" applyAlignment="1">
      <alignment horizontal="center" vertical="center"/>
    </xf>
    <xf numFmtId="49" fontId="0" fillId="0" borderId="24" xfId="0" quotePrefix="1" applyNumberForma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Percent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600" baseline="0"/>
              <a:t>Pareto Chart of Responses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Responses</c:v>
          </c:tx>
          <c:invertIfNegative val="0"/>
          <c:cat>
            <c:strRef>
              <c:f>pareto!$A$3:$A$8</c:f>
              <c:strCache>
                <c:ptCount val="6"/>
                <c:pt idx="0">
                  <c:v>Very happy</c:v>
                </c:pt>
                <c:pt idx="1">
                  <c:v>Happy</c:v>
                </c:pt>
                <c:pt idx="2">
                  <c:v>Neutral</c:v>
                </c:pt>
                <c:pt idx="3">
                  <c:v>Slightly annoyed</c:v>
                </c:pt>
                <c:pt idx="4">
                  <c:v>Mad</c:v>
                </c:pt>
                <c:pt idx="5">
                  <c:v>Irrate</c:v>
                </c:pt>
              </c:strCache>
            </c:strRef>
          </c:cat>
          <c:val>
            <c:numLit>
              <c:formatCode>General</c:formatCode>
              <c:ptCount val="6"/>
              <c:pt idx="0">
                <c:v>50</c:v>
              </c:pt>
              <c:pt idx="1">
                <c:v>45</c:v>
              </c:pt>
              <c:pt idx="2">
                <c:v>30</c:v>
              </c:pt>
              <c:pt idx="3">
                <c:v>25</c:v>
              </c:pt>
              <c:pt idx="4">
                <c:v>10</c:v>
              </c:pt>
              <c:pt idx="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5ED1-4753-B050-D900375E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83072"/>
        <c:axId val="111684608"/>
      </c:barChart>
      <c:lineChart>
        <c:grouping val="standard"/>
        <c:varyColors val="0"/>
        <c:ser>
          <c:idx val="1"/>
          <c:order val="1"/>
          <c:tx>
            <c:strRef>
              <c:f>pareto!$D$2</c:f>
              <c:strCache>
                <c:ptCount val="1"/>
                <c:pt idx="0">
                  <c:v>Cumulative %</c:v>
                </c:pt>
              </c:strCache>
            </c:strRef>
          </c:tx>
          <c:marker>
            <c:symbol val="none"/>
          </c:marker>
          <c:cat>
            <c:numRef>
              <c:f>pareto!$D$3:$D$8</c:f>
              <c:numCache>
                <c:formatCode>0%</c:formatCode>
                <c:ptCount val="6"/>
                <c:pt idx="0">
                  <c:v>0.30303030303030304</c:v>
                </c:pt>
                <c:pt idx="1">
                  <c:v>0.5757575757575758</c:v>
                </c:pt>
                <c:pt idx="2">
                  <c:v>0.75757575757575757</c:v>
                </c:pt>
                <c:pt idx="3">
                  <c:v>0.90909090909090906</c:v>
                </c:pt>
                <c:pt idx="4">
                  <c:v>0.96969696969696972</c:v>
                </c:pt>
                <c:pt idx="5">
                  <c:v>1</c:v>
                </c:pt>
              </c:numCache>
            </c:numRef>
          </c:cat>
          <c:val>
            <c:numRef>
              <c:f>pareto!$D$3:$D$8</c:f>
              <c:numCache>
                <c:formatCode>0%</c:formatCode>
                <c:ptCount val="6"/>
                <c:pt idx="0">
                  <c:v>0.30303030303030304</c:v>
                </c:pt>
                <c:pt idx="1">
                  <c:v>0.5757575757575758</c:v>
                </c:pt>
                <c:pt idx="2">
                  <c:v>0.75757575757575757</c:v>
                </c:pt>
                <c:pt idx="3">
                  <c:v>0.90909090909090906</c:v>
                </c:pt>
                <c:pt idx="4">
                  <c:v>0.96969696969696972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1-4753-B050-D900375E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6128"/>
        <c:axId val="111694592"/>
      </c:lineChart>
      <c:catAx>
        <c:axId val="1116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84608"/>
        <c:crosses val="autoZero"/>
        <c:auto val="1"/>
        <c:lblAlgn val="ctr"/>
        <c:lblOffset val="100"/>
        <c:noMultiLvlLbl val="0"/>
      </c:catAx>
      <c:valAx>
        <c:axId val="1116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</a:ln>
          <a:effectLst/>
        </c:spPr>
        <c:crossAx val="111683072"/>
        <c:crosses val="autoZero"/>
        <c:crossBetween val="between"/>
      </c:valAx>
      <c:valAx>
        <c:axId val="1116945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11696128"/>
        <c:crosses val="max"/>
        <c:crossBetween val="between"/>
      </c:valAx>
      <c:catAx>
        <c:axId val="1116961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116945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wmf"/><Relationship Id="rId1" Type="http://schemas.openxmlformats.org/officeDocument/2006/relationships/image" Target="../media/image9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68580</xdr:rowOff>
    </xdr:from>
    <xdr:to>
      <xdr:col>7</xdr:col>
      <xdr:colOff>373380</xdr:colOff>
      <xdr:row>5</xdr:row>
      <xdr:rowOff>190500</xdr:rowOff>
    </xdr:to>
    <xdr:sp macro="" textlink="">
      <xdr:nvSpPr>
        <xdr:cNvPr id="3" name="Flowchart: Decisio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79620" y="68580"/>
          <a:ext cx="1767840" cy="111252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What</a:t>
          </a:r>
          <a:r>
            <a:rPr lang="en-US" sz="1100" baseline="0">
              <a:solidFill>
                <a:schemeClr val="tx1"/>
              </a:solidFill>
            </a:rPr>
            <a:t> do you want to do with your data?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281940</xdr:colOff>
      <xdr:row>7</xdr:row>
      <xdr:rowOff>114300</xdr:rowOff>
    </xdr:from>
    <xdr:to>
      <xdr:col>2</xdr:col>
      <xdr:colOff>38100</xdr:colOff>
      <xdr:row>11</xdr:row>
      <xdr:rowOff>137160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81940" y="1897380"/>
          <a:ext cx="1463040" cy="81534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Describe it: Measure</a:t>
          </a:r>
          <a:r>
            <a:rPr lang="en-US" sz="1100" baseline="0">
              <a:solidFill>
                <a:schemeClr val="tx1"/>
              </a:solidFill>
            </a:rPr>
            <a:t> center, Measure variabiltiy etc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362989</xdr:colOff>
      <xdr:row>7</xdr:row>
      <xdr:rowOff>114300</xdr:rowOff>
    </xdr:from>
    <xdr:to>
      <xdr:col>4</xdr:col>
      <xdr:colOff>119149</xdr:colOff>
      <xdr:row>11</xdr:row>
      <xdr:rowOff>114300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69869" y="1897380"/>
          <a:ext cx="1463040" cy="79248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Calculate Probability or Percentage</a:t>
          </a:r>
        </a:p>
      </xdr:txBody>
    </xdr:sp>
    <xdr:clientData/>
  </xdr:twoCellAnchor>
  <xdr:twoCellAnchor>
    <xdr:from>
      <xdr:col>2</xdr:col>
      <xdr:colOff>360572</xdr:colOff>
      <xdr:row>13</xdr:row>
      <xdr:rowOff>1492</xdr:rowOff>
    </xdr:from>
    <xdr:to>
      <xdr:col>4</xdr:col>
      <xdr:colOff>116732</xdr:colOff>
      <xdr:row>18</xdr:row>
      <xdr:rowOff>140162</xdr:rowOff>
    </xdr:to>
    <xdr:sp macro="" textlink="">
      <xdr:nvSpPr>
        <xdr:cNvPr id="6" name="Flowchart: Decisio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067452" y="2973292"/>
          <a:ext cx="1463040" cy="112927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Is</a:t>
          </a:r>
          <a:r>
            <a:rPr lang="en-US" sz="1100" baseline="0">
              <a:solidFill>
                <a:schemeClr val="tx1"/>
              </a:solidFill>
            </a:rPr>
            <a:t> your data normal or binomial?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770433</xdr:colOff>
      <xdr:row>21</xdr:row>
      <xdr:rowOff>146272</xdr:rowOff>
    </xdr:from>
    <xdr:to>
      <xdr:col>2</xdr:col>
      <xdr:colOff>648513</xdr:colOff>
      <xdr:row>23</xdr:row>
      <xdr:rowOff>24352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623873" y="4306792"/>
          <a:ext cx="731520" cy="27432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Normal </a:t>
          </a:r>
        </a:p>
      </xdr:txBody>
    </xdr:sp>
    <xdr:clientData/>
  </xdr:twoCellAnchor>
  <xdr:twoCellAnchor>
    <xdr:from>
      <xdr:col>3</xdr:col>
      <xdr:colOff>737417</xdr:colOff>
      <xdr:row>21</xdr:row>
      <xdr:rowOff>146272</xdr:rowOff>
    </xdr:from>
    <xdr:to>
      <xdr:col>4</xdr:col>
      <xdr:colOff>615497</xdr:colOff>
      <xdr:row>23</xdr:row>
      <xdr:rowOff>24352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297737" y="4306792"/>
          <a:ext cx="731520" cy="27432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Binomial</a:t>
          </a:r>
        </a:p>
      </xdr:txBody>
    </xdr:sp>
    <xdr:clientData/>
  </xdr:twoCellAnchor>
  <xdr:twoCellAnchor>
    <xdr:from>
      <xdr:col>1</xdr:col>
      <xdr:colOff>594360</xdr:colOff>
      <xdr:row>24</xdr:row>
      <xdr:rowOff>115792</xdr:rowOff>
    </xdr:from>
    <xdr:to>
      <xdr:col>2</xdr:col>
      <xdr:colOff>815340</xdr:colOff>
      <xdr:row>27</xdr:row>
      <xdr:rowOff>138652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47800" y="4870672"/>
          <a:ext cx="1074420" cy="61722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tx1"/>
              </a:solidFill>
            </a:rPr>
            <a:t>Normal</a:t>
          </a:r>
        </a:p>
        <a:p>
          <a:r>
            <a:rPr lang="en-US" sz="1200" b="1">
              <a:solidFill>
                <a:schemeClr val="tx1"/>
              </a:solidFill>
            </a:rPr>
            <a:t>Distribution</a:t>
          </a:r>
        </a:p>
        <a:p>
          <a:r>
            <a:rPr lang="en-US" sz="1200" b="1">
              <a:solidFill>
                <a:schemeClr val="tx1"/>
              </a:solidFill>
            </a:rPr>
            <a:t>(probability)</a:t>
          </a:r>
        </a:p>
      </xdr:txBody>
    </xdr:sp>
    <xdr:clientData/>
  </xdr:twoCellAnchor>
  <xdr:twoCellAnchor>
    <xdr:from>
      <xdr:col>3</xdr:col>
      <xdr:colOff>611060</xdr:colOff>
      <xdr:row>24</xdr:row>
      <xdr:rowOff>38099</xdr:rowOff>
    </xdr:from>
    <xdr:to>
      <xdr:col>4</xdr:col>
      <xdr:colOff>748220</xdr:colOff>
      <xdr:row>28</xdr:row>
      <xdr:rowOff>22859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171380" y="4792979"/>
          <a:ext cx="990600" cy="77724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tx1"/>
              </a:solidFill>
            </a:rPr>
            <a:t>Binomial</a:t>
          </a:r>
        </a:p>
        <a:p>
          <a:r>
            <a:rPr lang="en-US" sz="1200" b="1">
              <a:solidFill>
                <a:schemeClr val="tx1"/>
              </a:solidFill>
            </a:rPr>
            <a:t>Distribution</a:t>
          </a:r>
        </a:p>
        <a:p>
          <a:r>
            <a:rPr lang="en-US" sz="1200" b="1">
              <a:solidFill>
                <a:schemeClr val="tx1"/>
              </a:solidFill>
            </a:rPr>
            <a:t>(probability)</a:t>
          </a:r>
        </a:p>
      </xdr:txBody>
    </xdr:sp>
    <xdr:clientData/>
  </xdr:twoCellAnchor>
  <xdr:twoCellAnchor>
    <xdr:from>
      <xdr:col>1</xdr:col>
      <xdr:colOff>160020</xdr:colOff>
      <xdr:row>5</xdr:row>
      <xdr:rowOff>190500</xdr:rowOff>
    </xdr:from>
    <xdr:to>
      <xdr:col>6</xdr:col>
      <xdr:colOff>342900</xdr:colOff>
      <xdr:row>7</xdr:row>
      <xdr:rowOff>114300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3078480" y="-883920"/>
          <a:ext cx="320040" cy="44500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282753</xdr:colOff>
      <xdr:row>18</xdr:row>
      <xdr:rowOff>140163</xdr:rowOff>
    </xdr:from>
    <xdr:to>
      <xdr:col>3</xdr:col>
      <xdr:colOff>238652</xdr:colOff>
      <xdr:row>21</xdr:row>
      <xdr:rowOff>146273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6" idx="2"/>
          <a:endCxn id="7" idx="0"/>
        </xdr:cNvCxnSpPr>
      </xdr:nvCxnSpPr>
      <xdr:spPr>
        <a:xfrm rot="5400000">
          <a:off x="2094068" y="3601888"/>
          <a:ext cx="600470" cy="8093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238651</xdr:colOff>
      <xdr:row>18</xdr:row>
      <xdr:rowOff>140162</xdr:rowOff>
    </xdr:from>
    <xdr:to>
      <xdr:col>4</xdr:col>
      <xdr:colOff>249736</xdr:colOff>
      <xdr:row>21</xdr:row>
      <xdr:rowOff>146272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6" idx="2"/>
          <a:endCxn id="8" idx="0"/>
        </xdr:cNvCxnSpPr>
      </xdr:nvCxnSpPr>
      <xdr:spPr>
        <a:xfrm rot="16200000" flipH="1">
          <a:off x="2930999" y="3574294"/>
          <a:ext cx="600470" cy="864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241069</xdr:colOff>
      <xdr:row>11</xdr:row>
      <xdr:rowOff>83820</xdr:rowOff>
    </xdr:from>
    <xdr:to>
      <xdr:col>3</xdr:col>
      <xdr:colOff>241069</xdr:colOff>
      <xdr:row>12</xdr:row>
      <xdr:rowOff>190500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801389" y="2659380"/>
          <a:ext cx="0" cy="304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278130</xdr:colOff>
      <xdr:row>23</xdr:row>
      <xdr:rowOff>24352</xdr:rowOff>
    </xdr:from>
    <xdr:to>
      <xdr:col>2</xdr:col>
      <xdr:colOff>282753</xdr:colOff>
      <xdr:row>24</xdr:row>
      <xdr:rowOff>115792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7" idx="2"/>
          <a:endCxn id="9" idx="0"/>
        </xdr:cNvCxnSpPr>
      </xdr:nvCxnSpPr>
      <xdr:spPr>
        <a:xfrm flipH="1">
          <a:off x="1985010" y="4581112"/>
          <a:ext cx="4623" cy="2895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249737</xdr:colOff>
      <xdr:row>23</xdr:row>
      <xdr:rowOff>24352</xdr:rowOff>
    </xdr:from>
    <xdr:to>
      <xdr:col>4</xdr:col>
      <xdr:colOff>253547</xdr:colOff>
      <xdr:row>24</xdr:row>
      <xdr:rowOff>24352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8" idx="2"/>
        </xdr:cNvCxnSpPr>
      </xdr:nvCxnSpPr>
      <xdr:spPr>
        <a:xfrm>
          <a:off x="3663497" y="4581112"/>
          <a:ext cx="3810" cy="1981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241069</xdr:colOff>
      <xdr:row>5</xdr:row>
      <xdr:rowOff>190501</xdr:rowOff>
    </xdr:from>
    <xdr:to>
      <xdr:col>6</xdr:col>
      <xdr:colOff>342900</xdr:colOff>
      <xdr:row>7</xdr:row>
      <xdr:rowOff>114301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3" idx="2"/>
          <a:endCxn id="5" idx="0"/>
        </xdr:cNvCxnSpPr>
      </xdr:nvCxnSpPr>
      <xdr:spPr>
        <a:xfrm rot="5400000">
          <a:off x="3972445" y="10045"/>
          <a:ext cx="320040" cy="26621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661455</xdr:colOff>
      <xdr:row>7</xdr:row>
      <xdr:rowOff>129540</xdr:rowOff>
    </xdr:from>
    <xdr:to>
      <xdr:col>6</xdr:col>
      <xdr:colOff>562179</xdr:colOff>
      <xdr:row>11</xdr:row>
      <xdr:rowOff>129540</xdr:rowOff>
    </xdr:to>
    <xdr:sp macro="" textlink="">
      <xdr:nvSpPr>
        <xdr:cNvPr id="18" name="Flowchart: Process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075215" y="1516380"/>
          <a:ext cx="1607604" cy="79248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Build a confidence</a:t>
          </a:r>
          <a:r>
            <a:rPr lang="en-US" sz="1100" baseline="0">
              <a:solidFill>
                <a:schemeClr val="tx1"/>
              </a:solidFill>
            </a:rPr>
            <a:t> interval (Margin of Error)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678610</xdr:colOff>
      <xdr:row>12</xdr:row>
      <xdr:rowOff>103436</xdr:rowOff>
    </xdr:from>
    <xdr:to>
      <xdr:col>6</xdr:col>
      <xdr:colOff>556690</xdr:colOff>
      <xdr:row>16</xdr:row>
      <xdr:rowOff>72956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092370" y="2480876"/>
          <a:ext cx="1584960" cy="76200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Means or proportions?</a:t>
          </a:r>
        </a:p>
      </xdr:txBody>
    </xdr:sp>
    <xdr:clientData/>
  </xdr:twoCellAnchor>
  <xdr:twoCellAnchor>
    <xdr:from>
      <xdr:col>4</xdr:col>
      <xdr:colOff>402374</xdr:colOff>
      <xdr:row>18</xdr:row>
      <xdr:rowOff>50097</xdr:rowOff>
    </xdr:from>
    <xdr:to>
      <xdr:col>5</xdr:col>
      <xdr:colOff>440474</xdr:colOff>
      <xdr:row>21</xdr:row>
      <xdr:rowOff>54831</xdr:rowOff>
    </xdr:to>
    <xdr:sp macro="" textlink="">
      <xdr:nvSpPr>
        <xdr:cNvPr id="20" name="Flowchart: Process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816134" y="3616257"/>
          <a:ext cx="891540" cy="599094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0" rIns="0" b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tx1"/>
              </a:solidFill>
            </a:rPr>
            <a:t>Confidence Interval for mean</a:t>
          </a:r>
          <a:endParaRPr lang="en-US" sz="1200" baseline="0">
            <a:solidFill>
              <a:schemeClr val="tx1"/>
            </a:solidFill>
          </a:endParaRPr>
        </a:p>
        <a:p>
          <a:pPr algn="l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6134</xdr:colOff>
      <xdr:row>18</xdr:row>
      <xdr:rowOff>50096</xdr:rowOff>
    </xdr:from>
    <xdr:to>
      <xdr:col>7</xdr:col>
      <xdr:colOff>97574</xdr:colOff>
      <xdr:row>21</xdr:row>
      <xdr:rowOff>54831</xdr:rowOff>
    </xdr:to>
    <xdr:sp macro="" textlink="">
      <xdr:nvSpPr>
        <xdr:cNvPr id="21" name="Flowchart: Process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26774" y="3616256"/>
          <a:ext cx="944880" cy="599095"/>
        </a:xfrm>
        <a:prstGeom prst="flowChartProcess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0" rIns="0" b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tx1"/>
              </a:solidFill>
            </a:rPr>
            <a:t>Confidence Interval for proportion</a:t>
          </a:r>
          <a:endParaRPr lang="en-US" sz="900" baseline="0">
            <a:solidFill>
              <a:schemeClr val="tx1"/>
            </a:solidFill>
          </a:endParaRPr>
        </a:p>
        <a:p>
          <a:pPr algn="l"/>
          <a:endParaRPr 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611817</xdr:colOff>
      <xdr:row>5</xdr:row>
      <xdr:rowOff>190501</xdr:rowOff>
    </xdr:from>
    <xdr:to>
      <xdr:col>6</xdr:col>
      <xdr:colOff>342900</xdr:colOff>
      <xdr:row>7</xdr:row>
      <xdr:rowOff>129541</xdr:rowOff>
    </xdr:to>
    <xdr:cxnSp macro="">
      <xdr:nvCxnSpPr>
        <xdr:cNvPr id="22" name="Elb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3" idx="2"/>
          <a:endCxn id="18" idx="0"/>
        </xdr:cNvCxnSpPr>
      </xdr:nvCxnSpPr>
      <xdr:spPr>
        <a:xfrm rot="5400000">
          <a:off x="5003639" y="1056479"/>
          <a:ext cx="335280" cy="5845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848145</xdr:colOff>
      <xdr:row>16</xdr:row>
      <xdr:rowOff>72955</xdr:rowOff>
    </xdr:from>
    <xdr:to>
      <xdr:col>5</xdr:col>
      <xdr:colOff>617651</xdr:colOff>
      <xdr:row>18</xdr:row>
      <xdr:rowOff>50096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19" idx="2"/>
          <a:endCxn id="20" idx="0"/>
        </xdr:cNvCxnSpPr>
      </xdr:nvCxnSpPr>
      <xdr:spPr>
        <a:xfrm rot="5400000">
          <a:off x="4386687" y="3118093"/>
          <a:ext cx="373381" cy="622946"/>
        </a:xfrm>
        <a:prstGeom prst="bentConnector3">
          <a:avLst>
            <a:gd name="adj1" fmla="val 13265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617650</xdr:colOff>
      <xdr:row>16</xdr:row>
      <xdr:rowOff>123169</xdr:rowOff>
    </xdr:from>
    <xdr:to>
      <xdr:col>6</xdr:col>
      <xdr:colOff>478574</xdr:colOff>
      <xdr:row>18</xdr:row>
      <xdr:rowOff>50096</xdr:rowOff>
    </xdr:to>
    <xdr:cxnSp macro="">
      <xdr:nvCxnSpPr>
        <xdr:cNvPr id="24" name="Elb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endCxn id="21" idx="0"/>
        </xdr:cNvCxnSpPr>
      </xdr:nvCxnSpPr>
      <xdr:spPr>
        <a:xfrm>
          <a:off x="4884850" y="3293089"/>
          <a:ext cx="714364" cy="32316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781469</xdr:colOff>
      <xdr:row>7</xdr:row>
      <xdr:rowOff>121920</xdr:rowOff>
    </xdr:from>
    <xdr:to>
      <xdr:col>8</xdr:col>
      <xdr:colOff>297180</xdr:colOff>
      <xdr:row>11</xdr:row>
      <xdr:rowOff>83820</xdr:rowOff>
    </xdr:to>
    <xdr:sp macro="" textlink="">
      <xdr:nvSpPr>
        <xdr:cNvPr id="25" name="Flowchart: Process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902109" y="1508760"/>
          <a:ext cx="1222591" cy="75438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Test a Hypothesis for mean or proportion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342899</xdr:colOff>
      <xdr:row>5</xdr:row>
      <xdr:rowOff>190500</xdr:rowOff>
    </xdr:from>
    <xdr:to>
      <xdr:col>7</xdr:col>
      <xdr:colOff>539324</xdr:colOff>
      <xdr:row>7</xdr:row>
      <xdr:rowOff>121920</xdr:rowOff>
    </xdr:to>
    <xdr:cxnSp macro="">
      <xdr:nvCxnSpPr>
        <xdr:cNvPr id="26" name="Elb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3" idx="2"/>
          <a:endCxn id="25" idx="0"/>
        </xdr:cNvCxnSpPr>
      </xdr:nvCxnSpPr>
      <xdr:spPr>
        <a:xfrm rot="16200000" flipH="1">
          <a:off x="5824642" y="819997"/>
          <a:ext cx="327660" cy="10498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611817</xdr:colOff>
      <xdr:row>11</xdr:row>
      <xdr:rowOff>129540</xdr:rowOff>
    </xdr:from>
    <xdr:to>
      <xdr:col>5</xdr:col>
      <xdr:colOff>617650</xdr:colOff>
      <xdr:row>12</xdr:row>
      <xdr:rowOff>103436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>
          <a:stCxn id="18" idx="2"/>
          <a:endCxn id="19" idx="0"/>
        </xdr:cNvCxnSpPr>
      </xdr:nvCxnSpPr>
      <xdr:spPr>
        <a:xfrm>
          <a:off x="4879017" y="2308860"/>
          <a:ext cx="5833" cy="172016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63846</xdr:colOff>
      <xdr:row>7</xdr:row>
      <xdr:rowOff>121920</xdr:rowOff>
    </xdr:from>
    <xdr:to>
      <xdr:col>11</xdr:col>
      <xdr:colOff>673446</xdr:colOff>
      <xdr:row>11</xdr:row>
      <xdr:rowOff>91440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598246" y="1905000"/>
          <a:ext cx="1463040" cy="762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0" rIns="0" b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Test for Linear Correlation: How strong/weak</a:t>
          </a:r>
          <a:r>
            <a:rPr lang="en-US" sz="1100" baseline="0">
              <a:solidFill>
                <a:schemeClr val="tx1"/>
              </a:solidFill>
            </a:rPr>
            <a:t> is the x/y correlation?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342900</xdr:colOff>
      <xdr:row>5</xdr:row>
      <xdr:rowOff>190500</xdr:rowOff>
    </xdr:from>
    <xdr:to>
      <xdr:col>10</xdr:col>
      <xdr:colOff>795366</xdr:colOff>
      <xdr:row>7</xdr:row>
      <xdr:rowOff>121920</xdr:rowOff>
    </xdr:to>
    <xdr:cxnSp macro="">
      <xdr:nvCxnSpPr>
        <xdr:cNvPr id="29" name="Elb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" idx="2"/>
          <a:endCxn id="28" idx="0"/>
        </xdr:cNvCxnSpPr>
      </xdr:nvCxnSpPr>
      <xdr:spPr>
        <a:xfrm rot="16200000" flipH="1">
          <a:off x="7232823" y="-588183"/>
          <a:ext cx="327660" cy="38662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155286</xdr:colOff>
      <xdr:row>13</xdr:row>
      <xdr:rowOff>45719</xdr:rowOff>
    </xdr:from>
    <xdr:to>
      <xdr:col>11</xdr:col>
      <xdr:colOff>604866</xdr:colOff>
      <xdr:row>16</xdr:row>
      <xdr:rowOff>152399</xdr:rowOff>
    </xdr:to>
    <xdr:sp macro="" textlink="">
      <xdr:nvSpPr>
        <xdr:cNvPr id="30" name="Flowchart: Proces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689686" y="3017519"/>
          <a:ext cx="1303020" cy="70104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tx1"/>
              </a:solidFill>
            </a:rPr>
            <a:t>Use  the Correlation Coefficient R</a:t>
          </a:r>
        </a:p>
      </xdr:txBody>
    </xdr:sp>
    <xdr:clientData/>
  </xdr:twoCellAnchor>
  <xdr:twoCellAnchor>
    <xdr:from>
      <xdr:col>11</xdr:col>
      <xdr:colOff>810606</xdr:colOff>
      <xdr:row>7</xdr:row>
      <xdr:rowOff>121920</xdr:rowOff>
    </xdr:from>
    <xdr:to>
      <xdr:col>13</xdr:col>
      <xdr:colOff>566766</xdr:colOff>
      <xdr:row>11</xdr:row>
      <xdr:rowOff>91440</xdr:rowOff>
    </xdr:to>
    <xdr:sp macro="" textlink="">
      <xdr:nvSpPr>
        <xdr:cNvPr id="31" name="Flowchart: Proces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0198446" y="1905000"/>
          <a:ext cx="1463040" cy="762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0" rIns="0" b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Generate Regression: Use Data Analysis Toolkit or StatPlus</a:t>
          </a:r>
        </a:p>
      </xdr:txBody>
    </xdr:sp>
    <xdr:clientData/>
  </xdr:twoCellAnchor>
  <xdr:twoCellAnchor>
    <xdr:from>
      <xdr:col>12</xdr:col>
      <xdr:colOff>37176</xdr:colOff>
      <xdr:row>13</xdr:row>
      <xdr:rowOff>48037</xdr:rowOff>
    </xdr:from>
    <xdr:to>
      <xdr:col>13</xdr:col>
      <xdr:colOff>486756</xdr:colOff>
      <xdr:row>16</xdr:row>
      <xdr:rowOff>154717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0278456" y="3019837"/>
          <a:ext cx="1303020" cy="70104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tx1"/>
              </a:solidFill>
            </a:rPr>
            <a:t>Use Regression R2 and F-test values</a:t>
          </a:r>
        </a:p>
      </xdr:txBody>
    </xdr:sp>
    <xdr:clientData/>
  </xdr:twoCellAnchor>
  <xdr:twoCellAnchor>
    <xdr:from>
      <xdr:col>6</xdr:col>
      <xdr:colOff>342900</xdr:colOff>
      <xdr:row>5</xdr:row>
      <xdr:rowOff>190500</xdr:rowOff>
    </xdr:from>
    <xdr:to>
      <xdr:col>12</xdr:col>
      <xdr:colOff>688686</xdr:colOff>
      <xdr:row>7</xdr:row>
      <xdr:rowOff>121920</xdr:rowOff>
    </xdr:to>
    <xdr:cxnSp macro="">
      <xdr:nvCxnSpPr>
        <xdr:cNvPr id="33" name="Elb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stCxn id="3" idx="2"/>
          <a:endCxn id="31" idx="0"/>
        </xdr:cNvCxnSpPr>
      </xdr:nvCxnSpPr>
      <xdr:spPr>
        <a:xfrm rot="16200000" flipH="1">
          <a:off x="8032923" y="-1388283"/>
          <a:ext cx="327660" cy="54664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</xdr:colOff>
      <xdr:row>12</xdr:row>
      <xdr:rowOff>171449</xdr:rowOff>
    </xdr:from>
    <xdr:to>
      <xdr:col>8</xdr:col>
      <xdr:colOff>212088</xdr:colOff>
      <xdr:row>15</xdr:row>
      <xdr:rowOff>120073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996939" y="2548889"/>
          <a:ext cx="1042669" cy="542984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tx1"/>
              </a:solidFill>
            </a:rPr>
            <a:t>Choosing the Hypothesis Test</a:t>
          </a:r>
        </a:p>
      </xdr:txBody>
    </xdr:sp>
    <xdr:clientData/>
  </xdr:twoCellAnchor>
  <xdr:twoCellAnchor>
    <xdr:from>
      <xdr:col>10</xdr:col>
      <xdr:colOff>795366</xdr:colOff>
      <xdr:row>11</xdr:row>
      <xdr:rowOff>91440</xdr:rowOff>
    </xdr:from>
    <xdr:to>
      <xdr:col>10</xdr:col>
      <xdr:colOff>806796</xdr:colOff>
      <xdr:row>13</xdr:row>
      <xdr:rowOff>45719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28" idx="2"/>
          <a:endCxn id="30" idx="0"/>
        </xdr:cNvCxnSpPr>
      </xdr:nvCxnSpPr>
      <xdr:spPr>
        <a:xfrm>
          <a:off x="9329766" y="2667000"/>
          <a:ext cx="11430" cy="350519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688686</xdr:colOff>
      <xdr:row>11</xdr:row>
      <xdr:rowOff>91440</xdr:rowOff>
    </xdr:from>
    <xdr:to>
      <xdr:col>12</xdr:col>
      <xdr:colOff>688686</xdr:colOff>
      <xdr:row>13</xdr:row>
      <xdr:rowOff>48037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31" idx="2"/>
          <a:endCxn id="32" idx="0"/>
        </xdr:cNvCxnSpPr>
      </xdr:nvCxnSpPr>
      <xdr:spPr>
        <a:xfrm>
          <a:off x="10929966" y="2667000"/>
          <a:ext cx="0" cy="352837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539325</xdr:colOff>
      <xdr:row>11</xdr:row>
      <xdr:rowOff>83820</xdr:rowOff>
    </xdr:from>
    <xdr:to>
      <xdr:col>7</xdr:col>
      <xdr:colOff>544194</xdr:colOff>
      <xdr:row>12</xdr:row>
      <xdr:rowOff>171449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>
          <a:stCxn id="25" idx="2"/>
          <a:endCxn id="34" idx="0"/>
        </xdr:cNvCxnSpPr>
      </xdr:nvCxnSpPr>
      <xdr:spPr>
        <a:xfrm>
          <a:off x="6513405" y="2263140"/>
          <a:ext cx="4869" cy="2857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359031</xdr:colOff>
      <xdr:row>12</xdr:row>
      <xdr:rowOff>148589</xdr:rowOff>
    </xdr:from>
    <xdr:to>
      <xdr:col>1</xdr:col>
      <xdr:colOff>806752</xdr:colOff>
      <xdr:row>16</xdr:row>
      <xdr:rowOff>133349</xdr:rowOff>
    </xdr:to>
    <xdr:sp macro="" textlink="">
      <xdr:nvSpPr>
        <xdr:cNvPr id="38" name="Flowchart: Process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59031" y="2922269"/>
          <a:ext cx="1301161" cy="77724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solidFill>
                <a:schemeClr val="tx1"/>
              </a:solidFill>
            </a:rPr>
            <a:t>Descriptive Statistics Functions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156172</xdr:colOff>
      <xdr:row>11</xdr:row>
      <xdr:rowOff>137160</xdr:rowOff>
    </xdr:from>
    <xdr:to>
      <xdr:col>1</xdr:col>
      <xdr:colOff>160020</xdr:colOff>
      <xdr:row>12</xdr:row>
      <xdr:rowOff>148589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stCxn id="4" idx="2"/>
          <a:endCxn id="38" idx="0"/>
        </xdr:cNvCxnSpPr>
      </xdr:nvCxnSpPr>
      <xdr:spPr>
        <a:xfrm flipH="1">
          <a:off x="1009612" y="2712720"/>
          <a:ext cx="3848" cy="2095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572403</xdr:colOff>
      <xdr:row>19</xdr:row>
      <xdr:rowOff>152158</xdr:rowOff>
    </xdr:from>
    <xdr:to>
      <xdr:col>13</xdr:col>
      <xdr:colOff>15240</xdr:colOff>
      <xdr:row>21</xdr:row>
      <xdr:rowOff>67414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106803" y="3916438"/>
          <a:ext cx="2003157" cy="311496"/>
        </a:xfrm>
        <a:prstGeom prst="rect">
          <a:avLst/>
        </a:prstGeom>
        <a:solidFill>
          <a:srgbClr val="FFFF00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Excel Function Examples</a:t>
          </a:r>
        </a:p>
      </xdr:txBody>
    </xdr:sp>
    <xdr:clientData/>
  </xdr:twoCellAnchor>
  <xdr:twoCellAnchor>
    <xdr:from>
      <xdr:col>10</xdr:col>
      <xdr:colOff>564783</xdr:colOff>
      <xdr:row>21</xdr:row>
      <xdr:rowOff>118456</xdr:rowOff>
    </xdr:from>
    <xdr:to>
      <xdr:col>13</xdr:col>
      <xdr:colOff>312420</xdr:colOff>
      <xdr:row>23</xdr:row>
      <xdr:rowOff>33712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99183" y="4278976"/>
          <a:ext cx="2307957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Choosing the Hypothesis Test</a:t>
          </a:r>
        </a:p>
      </xdr:txBody>
    </xdr:sp>
    <xdr:clientData/>
  </xdr:twoCellAnchor>
  <xdr:twoCellAnchor>
    <xdr:from>
      <xdr:col>10</xdr:col>
      <xdr:colOff>549543</xdr:colOff>
      <xdr:row>26</xdr:row>
      <xdr:rowOff>149273</xdr:rowOff>
    </xdr:from>
    <xdr:to>
      <xdr:col>13</xdr:col>
      <xdr:colOff>289560</xdr:colOff>
      <xdr:row>28</xdr:row>
      <xdr:rowOff>64529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83943" y="5300393"/>
          <a:ext cx="2300337" cy="3114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Confidence Interval-mean</a:t>
          </a:r>
        </a:p>
      </xdr:txBody>
    </xdr:sp>
    <xdr:clientData/>
  </xdr:twoCellAnchor>
  <xdr:twoCellAnchor>
    <xdr:from>
      <xdr:col>10</xdr:col>
      <xdr:colOff>541923</xdr:colOff>
      <xdr:row>28</xdr:row>
      <xdr:rowOff>100331</xdr:rowOff>
    </xdr:from>
    <xdr:to>
      <xdr:col>13</xdr:col>
      <xdr:colOff>716280</xdr:colOff>
      <xdr:row>30</xdr:row>
      <xdr:rowOff>15587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76323" y="5647691"/>
          <a:ext cx="2734677" cy="3114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Confidence Interval-proportion</a:t>
          </a:r>
          <a:endParaRPr lang="en-US" sz="1000"/>
        </a:p>
      </xdr:txBody>
    </xdr:sp>
    <xdr:clientData/>
  </xdr:twoCellAnchor>
  <xdr:twoCellAnchor>
    <xdr:from>
      <xdr:col>10</xdr:col>
      <xdr:colOff>568593</xdr:colOff>
      <xdr:row>17</xdr:row>
      <xdr:rowOff>188420</xdr:rowOff>
    </xdr:from>
    <xdr:to>
      <xdr:col>12</xdr:col>
      <xdr:colOff>38382</xdr:colOff>
      <xdr:row>19</xdr:row>
      <xdr:rowOff>161512</xdr:rowOff>
    </xdr:to>
    <xdr:sp macro="" textlink="">
      <xdr:nvSpPr>
        <xdr:cNvPr id="44" name="TextBox 3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9102993" y="3556460"/>
          <a:ext cx="117666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Go to tab: </a:t>
          </a:r>
        </a:p>
      </xdr:txBody>
    </xdr:sp>
    <xdr:clientData/>
  </xdr:twoCellAnchor>
  <xdr:twoCellAnchor>
    <xdr:from>
      <xdr:col>8</xdr:col>
      <xdr:colOff>411480</xdr:colOff>
      <xdr:row>7</xdr:row>
      <xdr:rowOff>106680</xdr:rowOff>
    </xdr:from>
    <xdr:to>
      <xdr:col>9</xdr:col>
      <xdr:colOff>780631</xdr:colOff>
      <xdr:row>11</xdr:row>
      <xdr:rowOff>68580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7239000" y="1493520"/>
          <a:ext cx="1222591" cy="75438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Test for Relationships: Chi Square test for independence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506310</xdr:colOff>
      <xdr:row>12</xdr:row>
      <xdr:rowOff>156209</xdr:rowOff>
    </xdr:from>
    <xdr:to>
      <xdr:col>9</xdr:col>
      <xdr:colOff>695539</xdr:colOff>
      <xdr:row>15</xdr:row>
      <xdr:rowOff>104833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7333830" y="2533649"/>
          <a:ext cx="1042669" cy="542984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tx1"/>
              </a:solidFill>
            </a:rPr>
            <a:t>Chi Square</a:t>
          </a:r>
        </a:p>
      </xdr:txBody>
    </xdr:sp>
    <xdr:clientData/>
  </xdr:twoCellAnchor>
  <xdr:twoCellAnchor>
    <xdr:from>
      <xdr:col>10</xdr:col>
      <xdr:colOff>556260</xdr:colOff>
      <xdr:row>25</xdr:row>
      <xdr:rowOff>7620</xdr:rowOff>
    </xdr:from>
    <xdr:to>
      <xdr:col>13</xdr:col>
      <xdr:colOff>730617</xdr:colOff>
      <xdr:row>26</xdr:row>
      <xdr:rowOff>120996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90660" y="4960620"/>
          <a:ext cx="2734677" cy="31149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Chi Square</a:t>
          </a:r>
          <a:r>
            <a:rPr lang="en-US" sz="1400" baseline="0"/>
            <a:t> Process Steps</a:t>
          </a:r>
          <a:endParaRPr lang="en-US" sz="1000"/>
        </a:p>
      </xdr:txBody>
    </xdr:sp>
    <xdr:clientData/>
  </xdr:twoCellAnchor>
  <xdr:twoCellAnchor>
    <xdr:from>
      <xdr:col>10</xdr:col>
      <xdr:colOff>563880</xdr:colOff>
      <xdr:row>23</xdr:row>
      <xdr:rowOff>60960</xdr:rowOff>
    </xdr:from>
    <xdr:to>
      <xdr:col>13</xdr:col>
      <xdr:colOff>525780</xdr:colOff>
      <xdr:row>24</xdr:row>
      <xdr:rowOff>174336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98280" y="4617720"/>
          <a:ext cx="2522220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Hypothesis Test Process</a:t>
          </a:r>
          <a:r>
            <a:rPr lang="en-US" sz="1400" baseline="0"/>
            <a:t> Steps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9525</xdr:rowOff>
    </xdr:from>
    <xdr:to>
      <xdr:col>10</xdr:col>
      <xdr:colOff>257175</xdr:colOff>
      <xdr:row>24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888480" y="3347085"/>
          <a:ext cx="1598295" cy="1087755"/>
          <a:chOff x="8096250" y="3676650"/>
          <a:chExt cx="1581150" cy="11334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8096250" y="3676650"/>
            <a:ext cx="1581150" cy="1133475"/>
            <a:chOff x="8096250" y="3676650"/>
            <a:chExt cx="1581150" cy="1133475"/>
          </a:xfrm>
        </xdr:grpSpPr>
        <xdr:sp macro="" textlink="">
          <xdr:nvSpPr>
            <xdr:cNvPr id="5" name="Freeform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8096250" y="3857625"/>
              <a:ext cx="1581150" cy="742950"/>
            </a:xfrm>
            <a:custGeom>
              <a:avLst/>
              <a:gdLst>
                <a:gd name="connsiteX0" fmla="*/ 0 w 1581150"/>
                <a:gd name="connsiteY0" fmla="*/ 742950 h 742950"/>
                <a:gd name="connsiteX1" fmla="*/ 47625 w 1581150"/>
                <a:gd name="connsiteY1" fmla="*/ 733425 h 742950"/>
                <a:gd name="connsiteX2" fmla="*/ 161925 w 1581150"/>
                <a:gd name="connsiteY2" fmla="*/ 714375 h 742950"/>
                <a:gd name="connsiteX3" fmla="*/ 180975 w 1581150"/>
                <a:gd name="connsiteY3" fmla="*/ 685800 h 742950"/>
                <a:gd name="connsiteX4" fmla="*/ 209550 w 1581150"/>
                <a:gd name="connsiteY4" fmla="*/ 657225 h 742950"/>
                <a:gd name="connsiteX5" fmla="*/ 228600 w 1581150"/>
                <a:gd name="connsiteY5" fmla="*/ 600075 h 742950"/>
                <a:gd name="connsiteX6" fmla="*/ 257175 w 1581150"/>
                <a:gd name="connsiteY6" fmla="*/ 542925 h 742950"/>
                <a:gd name="connsiteX7" fmla="*/ 276225 w 1581150"/>
                <a:gd name="connsiteY7" fmla="*/ 514350 h 742950"/>
                <a:gd name="connsiteX8" fmla="*/ 295275 w 1581150"/>
                <a:gd name="connsiteY8" fmla="*/ 457200 h 742950"/>
                <a:gd name="connsiteX9" fmla="*/ 304800 w 1581150"/>
                <a:gd name="connsiteY9" fmla="*/ 428625 h 742950"/>
                <a:gd name="connsiteX10" fmla="*/ 314325 w 1581150"/>
                <a:gd name="connsiteY10" fmla="*/ 390525 h 742950"/>
                <a:gd name="connsiteX11" fmla="*/ 333375 w 1581150"/>
                <a:gd name="connsiteY11" fmla="*/ 333375 h 742950"/>
                <a:gd name="connsiteX12" fmla="*/ 352425 w 1581150"/>
                <a:gd name="connsiteY12" fmla="*/ 304800 h 742950"/>
                <a:gd name="connsiteX13" fmla="*/ 361950 w 1581150"/>
                <a:gd name="connsiteY13" fmla="*/ 276225 h 742950"/>
                <a:gd name="connsiteX14" fmla="*/ 381000 w 1581150"/>
                <a:gd name="connsiteY14" fmla="*/ 247650 h 742950"/>
                <a:gd name="connsiteX15" fmla="*/ 390525 w 1581150"/>
                <a:gd name="connsiteY15" fmla="*/ 219075 h 742950"/>
                <a:gd name="connsiteX16" fmla="*/ 409575 w 1581150"/>
                <a:gd name="connsiteY16" fmla="*/ 190500 h 742950"/>
                <a:gd name="connsiteX17" fmla="*/ 419100 w 1581150"/>
                <a:gd name="connsiteY17" fmla="*/ 161925 h 742950"/>
                <a:gd name="connsiteX18" fmla="*/ 457200 w 1581150"/>
                <a:gd name="connsiteY18" fmla="*/ 104775 h 742950"/>
                <a:gd name="connsiteX19" fmla="*/ 476250 w 1581150"/>
                <a:gd name="connsiteY19" fmla="*/ 76200 h 742950"/>
                <a:gd name="connsiteX20" fmla="*/ 504825 w 1581150"/>
                <a:gd name="connsiteY20" fmla="*/ 57150 h 742950"/>
                <a:gd name="connsiteX21" fmla="*/ 561975 w 1581150"/>
                <a:gd name="connsiteY21" fmla="*/ 38100 h 742950"/>
                <a:gd name="connsiteX22" fmla="*/ 590550 w 1581150"/>
                <a:gd name="connsiteY22" fmla="*/ 19050 h 742950"/>
                <a:gd name="connsiteX23" fmla="*/ 666750 w 1581150"/>
                <a:gd name="connsiteY23" fmla="*/ 0 h 742950"/>
                <a:gd name="connsiteX24" fmla="*/ 771525 w 1581150"/>
                <a:gd name="connsiteY24" fmla="*/ 9525 h 742950"/>
                <a:gd name="connsiteX25" fmla="*/ 838200 w 1581150"/>
                <a:gd name="connsiteY25" fmla="*/ 28575 h 742950"/>
                <a:gd name="connsiteX26" fmla="*/ 895350 w 1581150"/>
                <a:gd name="connsiteY26" fmla="*/ 66675 h 742950"/>
                <a:gd name="connsiteX27" fmla="*/ 971550 w 1581150"/>
                <a:gd name="connsiteY27" fmla="*/ 180975 h 742950"/>
                <a:gd name="connsiteX28" fmla="*/ 990600 w 1581150"/>
                <a:gd name="connsiteY28" fmla="*/ 209550 h 742950"/>
                <a:gd name="connsiteX29" fmla="*/ 1019175 w 1581150"/>
                <a:gd name="connsiteY29" fmla="*/ 266700 h 742950"/>
                <a:gd name="connsiteX30" fmla="*/ 1028700 w 1581150"/>
                <a:gd name="connsiteY30" fmla="*/ 295275 h 742950"/>
                <a:gd name="connsiteX31" fmla="*/ 1047750 w 1581150"/>
                <a:gd name="connsiteY31" fmla="*/ 323850 h 742950"/>
                <a:gd name="connsiteX32" fmla="*/ 1076325 w 1581150"/>
                <a:gd name="connsiteY32" fmla="*/ 409575 h 742950"/>
                <a:gd name="connsiteX33" fmla="*/ 1085850 w 1581150"/>
                <a:gd name="connsiteY33" fmla="*/ 457200 h 742950"/>
                <a:gd name="connsiteX34" fmla="*/ 1123950 w 1581150"/>
                <a:gd name="connsiteY34" fmla="*/ 542925 h 742950"/>
                <a:gd name="connsiteX35" fmla="*/ 1133475 w 1581150"/>
                <a:gd name="connsiteY35" fmla="*/ 571500 h 742950"/>
                <a:gd name="connsiteX36" fmla="*/ 1171575 w 1581150"/>
                <a:gd name="connsiteY36" fmla="*/ 628650 h 742950"/>
                <a:gd name="connsiteX37" fmla="*/ 1228725 w 1581150"/>
                <a:gd name="connsiteY37" fmla="*/ 647700 h 742950"/>
                <a:gd name="connsiteX38" fmla="*/ 1304925 w 1581150"/>
                <a:gd name="connsiteY38" fmla="*/ 695325 h 742950"/>
                <a:gd name="connsiteX39" fmla="*/ 1333500 w 1581150"/>
                <a:gd name="connsiteY39" fmla="*/ 704850 h 742950"/>
                <a:gd name="connsiteX40" fmla="*/ 1362075 w 1581150"/>
                <a:gd name="connsiteY40" fmla="*/ 723900 h 742950"/>
                <a:gd name="connsiteX41" fmla="*/ 1581150 w 1581150"/>
                <a:gd name="connsiteY41" fmla="*/ 733425 h 742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</a:cxnLst>
              <a:rect l="l" t="t" r="r" b="b"/>
              <a:pathLst>
                <a:path w="1581150" h="742950">
                  <a:moveTo>
                    <a:pt x="0" y="742950"/>
                  </a:moveTo>
                  <a:cubicBezTo>
                    <a:pt x="15875" y="739775"/>
                    <a:pt x="31598" y="735715"/>
                    <a:pt x="47625" y="733425"/>
                  </a:cubicBezTo>
                  <a:cubicBezTo>
                    <a:pt x="159279" y="717474"/>
                    <a:pt x="100504" y="734849"/>
                    <a:pt x="161925" y="714375"/>
                  </a:cubicBezTo>
                  <a:cubicBezTo>
                    <a:pt x="168275" y="704850"/>
                    <a:pt x="173646" y="694594"/>
                    <a:pt x="180975" y="685800"/>
                  </a:cubicBezTo>
                  <a:cubicBezTo>
                    <a:pt x="189599" y="675452"/>
                    <a:pt x="203008" y="669000"/>
                    <a:pt x="209550" y="657225"/>
                  </a:cubicBezTo>
                  <a:cubicBezTo>
                    <a:pt x="219302" y="639672"/>
                    <a:pt x="217461" y="616783"/>
                    <a:pt x="228600" y="600075"/>
                  </a:cubicBezTo>
                  <a:cubicBezTo>
                    <a:pt x="283195" y="518183"/>
                    <a:pt x="217740" y="621795"/>
                    <a:pt x="257175" y="542925"/>
                  </a:cubicBezTo>
                  <a:cubicBezTo>
                    <a:pt x="262295" y="532686"/>
                    <a:pt x="271576" y="524811"/>
                    <a:pt x="276225" y="514350"/>
                  </a:cubicBezTo>
                  <a:cubicBezTo>
                    <a:pt x="284380" y="496000"/>
                    <a:pt x="288925" y="476250"/>
                    <a:pt x="295275" y="457200"/>
                  </a:cubicBezTo>
                  <a:lnTo>
                    <a:pt x="304800" y="428625"/>
                  </a:lnTo>
                  <a:cubicBezTo>
                    <a:pt x="308940" y="416206"/>
                    <a:pt x="310563" y="403064"/>
                    <a:pt x="314325" y="390525"/>
                  </a:cubicBezTo>
                  <a:cubicBezTo>
                    <a:pt x="320095" y="371291"/>
                    <a:pt x="327025" y="352425"/>
                    <a:pt x="333375" y="333375"/>
                  </a:cubicBezTo>
                  <a:cubicBezTo>
                    <a:pt x="336995" y="322515"/>
                    <a:pt x="347305" y="315039"/>
                    <a:pt x="352425" y="304800"/>
                  </a:cubicBezTo>
                  <a:cubicBezTo>
                    <a:pt x="356915" y="295820"/>
                    <a:pt x="357460" y="285205"/>
                    <a:pt x="361950" y="276225"/>
                  </a:cubicBezTo>
                  <a:cubicBezTo>
                    <a:pt x="367070" y="265986"/>
                    <a:pt x="375880" y="257889"/>
                    <a:pt x="381000" y="247650"/>
                  </a:cubicBezTo>
                  <a:cubicBezTo>
                    <a:pt x="385490" y="238670"/>
                    <a:pt x="386035" y="228055"/>
                    <a:pt x="390525" y="219075"/>
                  </a:cubicBezTo>
                  <a:cubicBezTo>
                    <a:pt x="395645" y="208836"/>
                    <a:pt x="404455" y="200739"/>
                    <a:pt x="409575" y="190500"/>
                  </a:cubicBezTo>
                  <a:cubicBezTo>
                    <a:pt x="414065" y="181520"/>
                    <a:pt x="414224" y="170702"/>
                    <a:pt x="419100" y="161925"/>
                  </a:cubicBezTo>
                  <a:cubicBezTo>
                    <a:pt x="430219" y="141911"/>
                    <a:pt x="444500" y="123825"/>
                    <a:pt x="457200" y="104775"/>
                  </a:cubicBezTo>
                  <a:lnTo>
                    <a:pt x="476250" y="76200"/>
                  </a:lnTo>
                  <a:cubicBezTo>
                    <a:pt x="482600" y="66675"/>
                    <a:pt x="494364" y="61799"/>
                    <a:pt x="504825" y="57150"/>
                  </a:cubicBezTo>
                  <a:cubicBezTo>
                    <a:pt x="523175" y="48995"/>
                    <a:pt x="561975" y="38100"/>
                    <a:pt x="561975" y="38100"/>
                  </a:cubicBezTo>
                  <a:cubicBezTo>
                    <a:pt x="571500" y="31750"/>
                    <a:pt x="579792" y="22962"/>
                    <a:pt x="590550" y="19050"/>
                  </a:cubicBezTo>
                  <a:cubicBezTo>
                    <a:pt x="615155" y="10103"/>
                    <a:pt x="666750" y="0"/>
                    <a:pt x="666750" y="0"/>
                  </a:cubicBezTo>
                  <a:cubicBezTo>
                    <a:pt x="701675" y="3175"/>
                    <a:pt x="736764" y="4890"/>
                    <a:pt x="771525" y="9525"/>
                  </a:cubicBezTo>
                  <a:cubicBezTo>
                    <a:pt x="791459" y="12183"/>
                    <a:pt x="818610" y="22045"/>
                    <a:pt x="838200" y="28575"/>
                  </a:cubicBezTo>
                  <a:cubicBezTo>
                    <a:pt x="857250" y="41275"/>
                    <a:pt x="882650" y="47625"/>
                    <a:pt x="895350" y="66675"/>
                  </a:cubicBezTo>
                  <a:lnTo>
                    <a:pt x="971550" y="180975"/>
                  </a:lnTo>
                  <a:cubicBezTo>
                    <a:pt x="977900" y="190500"/>
                    <a:pt x="986980" y="198690"/>
                    <a:pt x="990600" y="209550"/>
                  </a:cubicBezTo>
                  <a:cubicBezTo>
                    <a:pt x="1014541" y="281374"/>
                    <a:pt x="982246" y="192842"/>
                    <a:pt x="1019175" y="266700"/>
                  </a:cubicBezTo>
                  <a:cubicBezTo>
                    <a:pt x="1023665" y="275680"/>
                    <a:pt x="1024210" y="286295"/>
                    <a:pt x="1028700" y="295275"/>
                  </a:cubicBezTo>
                  <a:cubicBezTo>
                    <a:pt x="1033820" y="305514"/>
                    <a:pt x="1043101" y="313389"/>
                    <a:pt x="1047750" y="323850"/>
                  </a:cubicBezTo>
                  <a:lnTo>
                    <a:pt x="1076325" y="409575"/>
                  </a:lnTo>
                  <a:cubicBezTo>
                    <a:pt x="1081445" y="424934"/>
                    <a:pt x="1081590" y="441581"/>
                    <a:pt x="1085850" y="457200"/>
                  </a:cubicBezTo>
                  <a:cubicBezTo>
                    <a:pt x="1115338" y="565324"/>
                    <a:pt x="1089874" y="474774"/>
                    <a:pt x="1123950" y="542925"/>
                  </a:cubicBezTo>
                  <a:cubicBezTo>
                    <a:pt x="1128440" y="551905"/>
                    <a:pt x="1128599" y="562723"/>
                    <a:pt x="1133475" y="571500"/>
                  </a:cubicBezTo>
                  <a:cubicBezTo>
                    <a:pt x="1144594" y="591514"/>
                    <a:pt x="1149855" y="621410"/>
                    <a:pt x="1171575" y="628650"/>
                  </a:cubicBezTo>
                  <a:lnTo>
                    <a:pt x="1228725" y="647700"/>
                  </a:lnTo>
                  <a:cubicBezTo>
                    <a:pt x="1258914" y="692983"/>
                    <a:pt x="1236915" y="672655"/>
                    <a:pt x="1304925" y="695325"/>
                  </a:cubicBezTo>
                  <a:lnTo>
                    <a:pt x="1333500" y="704850"/>
                  </a:lnTo>
                  <a:cubicBezTo>
                    <a:pt x="1343025" y="711200"/>
                    <a:pt x="1351553" y="719391"/>
                    <a:pt x="1362075" y="723900"/>
                  </a:cubicBezTo>
                  <a:cubicBezTo>
                    <a:pt x="1418439" y="748056"/>
                    <a:pt x="1572609" y="733425"/>
                    <a:pt x="1581150" y="733425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CxnSpPr/>
          </xdr:nvCxnSpPr>
          <xdr:spPr>
            <a:xfrm>
              <a:off x="9124950" y="3686175"/>
              <a:ext cx="28575" cy="11239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CxnSpPr/>
          </xdr:nvCxnSpPr>
          <xdr:spPr>
            <a:xfrm>
              <a:off x="8801100" y="3676650"/>
              <a:ext cx="9525" cy="1038225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8143875" y="4610100"/>
            <a:ext cx="1028700" cy="0"/>
          </a:xfrm>
          <a:prstGeom prst="straightConnector1">
            <a:avLst/>
          </a:prstGeom>
          <a:ln>
            <a:tailEnd type="arrow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22332</xdr:colOff>
      <xdr:row>0</xdr:row>
      <xdr:rowOff>0</xdr:rowOff>
    </xdr:from>
    <xdr:to>
      <xdr:col>15</xdr:col>
      <xdr:colOff>532872</xdr:colOff>
      <xdr:row>3</xdr:row>
      <xdr:rowOff>111415</xdr:rowOff>
    </xdr:to>
    <xdr:sp macro="" textlink="">
      <xdr:nvSpPr>
        <xdr:cNvPr id="3" name="Titl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Grp="1"/>
        </xdr:cNvSpPr>
      </xdr:nvSpPr>
      <xdr:spPr>
        <a:xfrm>
          <a:off x="2034012" y="0"/>
          <a:ext cx="7886700" cy="7057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/>
        <a:lstStyle>
          <a:def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L="0" marR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1pPr>
          <a:lvl2pPr marL="0" marR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2pPr>
          <a:lvl3pPr marL="0" marR="0" indent="0" algn="ctr" rtl="0">
            <a:spcBef>
              <a:spcPts val="0"/>
            </a:spcBef>
            <a:spcAft>
              <a:spcPts val="0"/>
            </a:spcAft>
            <a:defRPr/>
          </a:lvl3pPr>
          <a:lvl4pPr marL="0" marR="0" indent="0" algn="ctr" rtl="0">
            <a:spcBef>
              <a:spcPts val="0"/>
            </a:spcBef>
            <a:spcAft>
              <a:spcPts val="0"/>
            </a:spcAft>
            <a:defRPr/>
          </a:lvl4pPr>
          <a:lvl5pPr marL="0" marR="0" indent="0" algn="ctr" rtl="0">
            <a:spcBef>
              <a:spcPts val="0"/>
            </a:spcBef>
            <a:spcAft>
              <a:spcPts val="0"/>
            </a:spcAft>
            <a:defRPr/>
          </a:lvl5pPr>
          <a:lvl6pPr marL="457200" marR="0" indent="0" algn="ctr" rtl="0">
            <a:spcBef>
              <a:spcPts val="0"/>
            </a:spcBef>
            <a:spcAft>
              <a:spcPts val="0"/>
            </a:spcAft>
            <a:defRPr/>
          </a:lvl6pPr>
          <a:lvl7pPr marL="914400" marR="0" indent="0" algn="ctr" rtl="0">
            <a:spcBef>
              <a:spcPts val="0"/>
            </a:spcBef>
            <a:spcAft>
              <a:spcPts val="0"/>
            </a:spcAft>
            <a:defRPr/>
          </a:lvl7pPr>
          <a:lvl8pPr marL="1371600" marR="0" indent="0" algn="ctr" rtl="0">
            <a:spcBef>
              <a:spcPts val="0"/>
            </a:spcBef>
            <a:spcAft>
              <a:spcPts val="0"/>
            </a:spcAft>
            <a:defRPr/>
          </a:lvl8pPr>
          <a:lvl9pPr marL="1828800" marR="0" indent="0" algn="ctr" rtl="0">
            <a:spcBef>
              <a:spcPts val="0"/>
            </a:spcBef>
            <a:spcAft>
              <a:spcPts val="0"/>
            </a:spcAft>
            <a:defRPr/>
          </a:lvl9pPr>
        </a:lstStyle>
        <a:p>
          <a:pPr algn="ctr"/>
          <a:r>
            <a:rPr lang="en-US" sz="4400" u="sng">
              <a:solidFill>
                <a:srgbClr val="B72020"/>
              </a:solidFill>
              <a:latin typeface="+mn-lt"/>
              <a:ea typeface="ＭＳ Ｐゴシック" panose="020B0600070205080204" pitchFamily="34" charset="-128"/>
              <a:cs typeface="Arial" panose="020B0604020202020204" pitchFamily="34" charset="0"/>
            </a:rPr>
            <a:t>Choosing</a:t>
          </a:r>
          <a:r>
            <a:rPr lang="en-US" sz="4000" u="sng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4400" u="sng">
              <a:solidFill>
                <a:srgbClr val="B72020"/>
              </a:solidFill>
              <a:latin typeface="+mn-lt"/>
              <a:ea typeface="ＭＳ Ｐゴシック" panose="020B0600070205080204" pitchFamily="34" charset="-128"/>
              <a:cs typeface="Arial" panose="020B0604020202020204" pitchFamily="34" charset="0"/>
            </a:rPr>
            <a:t>the hypothesis test</a:t>
          </a:r>
        </a:p>
      </xdr:txBody>
    </xdr:sp>
    <xdr:clientData/>
  </xdr:twoCellAnchor>
  <xdr:twoCellAnchor>
    <xdr:from>
      <xdr:col>4</xdr:col>
      <xdr:colOff>172312</xdr:colOff>
      <xdr:row>3</xdr:row>
      <xdr:rowOff>126423</xdr:rowOff>
    </xdr:from>
    <xdr:to>
      <xdr:col>6</xdr:col>
      <xdr:colOff>206890</xdr:colOff>
      <xdr:row>5</xdr:row>
      <xdr:rowOff>130293</xdr:rowOff>
    </xdr:to>
    <xdr:sp macro="" textlink="">
      <xdr:nvSpPr>
        <xdr:cNvPr id="4" name="TextBox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183992" y="720783"/>
          <a:ext cx="1375698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1pPr>
          <a:lvl2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2pPr>
          <a:lvl3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3pPr>
          <a:lvl4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4pPr>
          <a:lvl5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5pPr>
          <a:lvl6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6pPr>
          <a:lvl7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7pPr>
          <a:lvl8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8pPr>
          <a:lvl9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Continuous</a:t>
          </a:r>
        </a:p>
      </xdr:txBody>
    </xdr:sp>
    <xdr:clientData/>
  </xdr:twoCellAnchor>
  <xdr:twoCellAnchor>
    <xdr:from>
      <xdr:col>13</xdr:col>
      <xdr:colOff>456611</xdr:colOff>
      <xdr:row>3</xdr:row>
      <xdr:rowOff>126423</xdr:rowOff>
    </xdr:from>
    <xdr:to>
      <xdr:col>15</xdr:col>
      <xdr:colOff>159367</xdr:colOff>
      <xdr:row>5</xdr:row>
      <xdr:rowOff>130293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8503331" y="720783"/>
          <a:ext cx="1043876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1pPr>
          <a:lvl2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2pPr>
          <a:lvl3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3pPr>
          <a:lvl4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4pPr>
          <a:lvl5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5pPr>
          <a:lvl6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6pPr>
          <a:lvl7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7pPr>
          <a:lvl8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8pPr>
          <a:lvl9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Discrete</a:t>
          </a:r>
        </a:p>
      </xdr:txBody>
    </xdr:sp>
    <xdr:clientData/>
  </xdr:twoCellAnchor>
  <xdr:twoCellAnchor>
    <xdr:from>
      <xdr:col>2</xdr:col>
      <xdr:colOff>35626</xdr:colOff>
      <xdr:row>7</xdr:row>
      <xdr:rowOff>100823</xdr:rowOff>
    </xdr:from>
    <xdr:to>
      <xdr:col>4</xdr:col>
      <xdr:colOff>139132</xdr:colOff>
      <xdr:row>9</xdr:row>
      <xdr:rowOff>104693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706186" y="1487663"/>
          <a:ext cx="1444626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1pPr>
          <a:lvl2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2pPr>
          <a:lvl3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3pPr>
          <a:lvl4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4pPr>
          <a:lvl5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5pPr>
          <a:lvl6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6pPr>
          <a:lvl7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7pPr>
          <a:lvl8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8pPr>
          <a:lvl9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One Sample</a:t>
          </a:r>
        </a:p>
      </xdr:txBody>
    </xdr:sp>
    <xdr:clientData/>
  </xdr:twoCellAnchor>
  <xdr:twoCellAnchor>
    <xdr:from>
      <xdr:col>6</xdr:col>
      <xdr:colOff>323301</xdr:colOff>
      <xdr:row>7</xdr:row>
      <xdr:rowOff>91095</xdr:rowOff>
    </xdr:from>
    <xdr:to>
      <xdr:col>8</xdr:col>
      <xdr:colOff>436425</xdr:colOff>
      <xdr:row>9</xdr:row>
      <xdr:rowOff>94965</xdr:rowOff>
    </xdr:to>
    <xdr:sp macro="" textlink="">
      <xdr:nvSpPr>
        <xdr:cNvPr id="7" name="TextBox 1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676101" y="1477935"/>
          <a:ext cx="1454244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1pPr>
          <a:lvl2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2pPr>
          <a:lvl3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3pPr>
          <a:lvl4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4pPr>
          <a:lvl5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5pPr>
          <a:lvl6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6pPr>
          <a:lvl7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7pPr>
          <a:lvl8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8pPr>
          <a:lvl9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Two Sample</a:t>
          </a:r>
        </a:p>
      </xdr:txBody>
    </xdr:sp>
    <xdr:clientData/>
  </xdr:twoCellAnchor>
  <xdr:twoCellAnchor>
    <xdr:from>
      <xdr:col>11</xdr:col>
      <xdr:colOff>44779</xdr:colOff>
      <xdr:row>7</xdr:row>
      <xdr:rowOff>91095</xdr:rowOff>
    </xdr:from>
    <xdr:to>
      <xdr:col>13</xdr:col>
      <xdr:colOff>148285</xdr:colOff>
      <xdr:row>9</xdr:row>
      <xdr:rowOff>94965</xdr:rowOff>
    </xdr:to>
    <xdr:sp macro="" textlink="">
      <xdr:nvSpPr>
        <xdr:cNvPr id="8" name="TextBox 1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750379" y="1477935"/>
          <a:ext cx="1444626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1pPr>
          <a:lvl2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2pPr>
          <a:lvl3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3pPr>
          <a:lvl4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4pPr>
          <a:lvl5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5pPr>
          <a:lvl6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6pPr>
          <a:lvl7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7pPr>
          <a:lvl8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8pPr>
          <a:lvl9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One Sample</a:t>
          </a:r>
        </a:p>
      </xdr:txBody>
    </xdr:sp>
    <xdr:clientData/>
  </xdr:twoCellAnchor>
  <xdr:twoCellAnchor>
    <xdr:from>
      <xdr:col>15</xdr:col>
      <xdr:colOff>362937</xdr:colOff>
      <xdr:row>7</xdr:row>
      <xdr:rowOff>91095</xdr:rowOff>
    </xdr:from>
    <xdr:to>
      <xdr:col>17</xdr:col>
      <xdr:colOff>476061</xdr:colOff>
      <xdr:row>9</xdr:row>
      <xdr:rowOff>94965</xdr:rowOff>
    </xdr:to>
    <xdr:sp macro="" textlink="">
      <xdr:nvSpPr>
        <xdr:cNvPr id="9" name="TextBox 1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9750777" y="1477935"/>
          <a:ext cx="1454244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1pPr>
          <a:lvl2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2pPr>
          <a:lvl3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3pPr>
          <a:lvl4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4pPr>
          <a:lvl5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5pPr>
          <a:lvl6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6pPr>
          <a:lvl7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7pPr>
          <a:lvl8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8pPr>
          <a:lvl9pPr marR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400" b="0" i="0" u="none" strike="noStrike" cap="non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  <a:rtl val="0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Two Sample</a:t>
          </a:r>
        </a:p>
      </xdr:txBody>
    </xdr:sp>
    <xdr:clientData/>
  </xdr:twoCellAnchor>
  <xdr:twoCellAnchor>
    <xdr:from>
      <xdr:col>3</xdr:col>
      <xdr:colOff>87379</xdr:colOff>
      <xdr:row>5</xdr:row>
      <xdr:rowOff>130293</xdr:rowOff>
    </xdr:from>
    <xdr:to>
      <xdr:col>5</xdr:col>
      <xdr:colOff>189601</xdr:colOff>
      <xdr:row>7</xdr:row>
      <xdr:rowOff>100823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966785" y="582607"/>
          <a:ext cx="366770" cy="1443342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189601</xdr:colOff>
      <xdr:row>5</xdr:row>
      <xdr:rowOff>130293</xdr:rowOff>
    </xdr:from>
    <xdr:to>
      <xdr:col>7</xdr:col>
      <xdr:colOff>379863</xdr:colOff>
      <xdr:row>7</xdr:row>
      <xdr:rowOff>91095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3459011" y="533723"/>
          <a:ext cx="357042" cy="15313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96532</xdr:colOff>
      <xdr:row>5</xdr:row>
      <xdr:rowOff>130294</xdr:rowOff>
    </xdr:from>
    <xdr:to>
      <xdr:col>14</xdr:col>
      <xdr:colOff>307989</xdr:colOff>
      <xdr:row>7</xdr:row>
      <xdr:rowOff>91096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5" idx="2"/>
          <a:endCxn id="8" idx="0"/>
        </xdr:cNvCxnSpPr>
      </xdr:nvCxnSpPr>
      <xdr:spPr>
        <a:xfrm rot="5400000">
          <a:off x="8070460" y="523126"/>
          <a:ext cx="357042" cy="155257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307989</xdr:colOff>
      <xdr:row>5</xdr:row>
      <xdr:rowOff>130293</xdr:rowOff>
    </xdr:from>
    <xdr:to>
      <xdr:col>16</xdr:col>
      <xdr:colOff>419499</xdr:colOff>
      <xdr:row>7</xdr:row>
      <xdr:rowOff>91095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5" idx="2"/>
          <a:endCxn id="9" idx="0"/>
        </xdr:cNvCxnSpPr>
      </xdr:nvCxnSpPr>
      <xdr:spPr>
        <a:xfrm rot="16200000" flipH="1">
          <a:off x="9573063" y="573099"/>
          <a:ext cx="357042" cy="14526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87379</xdr:colOff>
      <xdr:row>9</xdr:row>
      <xdr:rowOff>104693</xdr:rowOff>
    </xdr:from>
    <xdr:to>
      <xdr:col>3</xdr:col>
      <xdr:colOff>102126</xdr:colOff>
      <xdr:row>10</xdr:row>
      <xdr:rowOff>83820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6" idx="2"/>
          <a:endCxn id="18" idx="0"/>
        </xdr:cNvCxnSpPr>
      </xdr:nvCxnSpPr>
      <xdr:spPr>
        <a:xfrm>
          <a:off x="1603759" y="1887773"/>
          <a:ext cx="14747" cy="17724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378101</xdr:colOff>
      <xdr:row>9</xdr:row>
      <xdr:rowOff>94965</xdr:rowOff>
    </xdr:from>
    <xdr:to>
      <xdr:col>7</xdr:col>
      <xdr:colOff>379863</xdr:colOff>
      <xdr:row>10</xdr:row>
      <xdr:rowOff>98598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stCxn id="7" idx="2"/>
        </xdr:cNvCxnSpPr>
      </xdr:nvCxnSpPr>
      <xdr:spPr>
        <a:xfrm flipH="1">
          <a:off x="4401461" y="1878045"/>
          <a:ext cx="1762" cy="20175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96532</xdr:colOff>
      <xdr:row>9</xdr:row>
      <xdr:rowOff>94965</xdr:rowOff>
    </xdr:from>
    <xdr:to>
      <xdr:col>12</xdr:col>
      <xdr:colOff>113656</xdr:colOff>
      <xdr:row>10</xdr:row>
      <xdr:rowOff>98600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8" idx="2"/>
          <a:endCxn id="20" idx="0"/>
        </xdr:cNvCxnSpPr>
      </xdr:nvCxnSpPr>
      <xdr:spPr>
        <a:xfrm>
          <a:off x="7472692" y="1878045"/>
          <a:ext cx="17124" cy="20175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419499</xdr:colOff>
      <xdr:row>9</xdr:row>
      <xdr:rowOff>94965</xdr:rowOff>
    </xdr:from>
    <xdr:to>
      <xdr:col>16</xdr:col>
      <xdr:colOff>431318</xdr:colOff>
      <xdr:row>10</xdr:row>
      <xdr:rowOff>98598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9" idx="2"/>
          <a:endCxn id="21" idx="0"/>
        </xdr:cNvCxnSpPr>
      </xdr:nvCxnSpPr>
      <xdr:spPr>
        <a:xfrm>
          <a:off x="10477899" y="1878045"/>
          <a:ext cx="11819" cy="20175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</xdr:row>
      <xdr:rowOff>83820</xdr:rowOff>
    </xdr:from>
    <xdr:to>
      <xdr:col>5</xdr:col>
      <xdr:colOff>204252</xdr:colOff>
      <xdr:row>25</xdr:row>
      <xdr:rowOff>23549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3" t="11952" r="74969" b="43452"/>
        <a:stretch/>
      </xdr:blipFill>
      <xdr:spPr>
        <a:xfrm>
          <a:off x="175260" y="2065020"/>
          <a:ext cx="2886492" cy="29115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660887</xdr:colOff>
      <xdr:row>10</xdr:row>
      <xdr:rowOff>98600</xdr:rowOff>
    </xdr:from>
    <xdr:to>
      <xdr:col>14</xdr:col>
      <xdr:colOff>236985</xdr:colOff>
      <xdr:row>25</xdr:row>
      <xdr:rowOff>7705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12" t="14393" r="75073" b="38873"/>
        <a:stretch/>
      </xdr:blipFill>
      <xdr:spPr>
        <a:xfrm>
          <a:off x="6025367" y="2079800"/>
          <a:ext cx="2928898" cy="288090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307989</xdr:colOff>
      <xdr:row>10</xdr:row>
      <xdr:rowOff>98598</xdr:rowOff>
    </xdr:from>
    <xdr:to>
      <xdr:col>18</xdr:col>
      <xdr:colOff>554647</xdr:colOff>
      <xdr:row>25</xdr:row>
      <xdr:rowOff>23549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33" t="11279" r="74924" b="41583"/>
        <a:stretch/>
      </xdr:blipFill>
      <xdr:spPr>
        <a:xfrm>
          <a:off x="9025269" y="2079798"/>
          <a:ext cx="2928898" cy="28967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15</xdr:col>
      <xdr:colOff>79836</xdr:colOff>
      <xdr:row>34</xdr:row>
      <xdr:rowOff>10815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D43CC-829B-4DA4-80AA-AA9A92884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5151120"/>
          <a:ext cx="6785436" cy="1694835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10</xdr:row>
      <xdr:rowOff>83820</xdr:rowOff>
    </xdr:from>
    <xdr:to>
      <xdr:col>9</xdr:col>
      <xdr:colOff>473328</xdr:colOff>
      <xdr:row>25</xdr:row>
      <xdr:rowOff>27935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E6152C3-30D5-4F32-8ED0-F7711A311D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482" t="6982" r="3180" b="2148"/>
        <a:stretch/>
      </xdr:blipFill>
      <xdr:spPr>
        <a:xfrm>
          <a:off x="3147060" y="2065020"/>
          <a:ext cx="2866008" cy="29159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364465</xdr:colOff>
      <xdr:row>0</xdr:row>
      <xdr:rowOff>152400</xdr:rowOff>
    </xdr:from>
    <xdr:to>
      <xdr:col>14</xdr:col>
      <xdr:colOff>330739</xdr:colOff>
      <xdr:row>4</xdr:row>
      <xdr:rowOff>38650</xdr:rowOff>
    </xdr:to>
    <xdr:sp macro="" textlink="">
      <xdr:nvSpPr>
        <xdr:cNvPr id="2" name="Shape 6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64465" y="152400"/>
          <a:ext cx="9354114" cy="678730"/>
        </a:xfrm>
        <a:prstGeom prst="rect">
          <a:avLst/>
        </a:prstGeom>
        <a:noFill/>
        <a:ln>
          <a:noFill/>
        </a:ln>
      </xdr:spPr>
      <xdr:txBody>
        <a:bodyPr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>
              <a:schemeClr val="dk1"/>
            </a:buClr>
            <a:buSzPct val="25000"/>
          </a:pPr>
          <a:r>
            <a:rPr lang="en-US" sz="2800" b="1">
              <a:solidFill>
                <a:schemeClr val="dk1"/>
              </a:solidFill>
              <a:cs typeface="Times New Roman" panose="02020603050405020304" pitchFamily="18" charset="0"/>
            </a:rPr>
            <a:t>How do we address hypothesis test questions?</a:t>
          </a:r>
        </a:p>
      </xdr:txBody>
    </xdr:sp>
    <xdr:clientData/>
  </xdr:twoCellAnchor>
  <xdr:twoCellAnchor>
    <xdr:from>
      <xdr:col>0</xdr:col>
      <xdr:colOff>60960</xdr:colOff>
      <xdr:row>4</xdr:row>
      <xdr:rowOff>38650</xdr:rowOff>
    </xdr:from>
    <xdr:to>
      <xdr:col>14</xdr:col>
      <xdr:colOff>634244</xdr:colOff>
      <xdr:row>27</xdr:row>
      <xdr:rowOff>20184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0960" y="831130"/>
          <a:ext cx="9961124" cy="45382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>
              <a:cs typeface="Times New Roman" panose="02020603050405020304" pitchFamily="18" charset="0"/>
            </a:rPr>
            <a:t>Steps for solving problems:</a:t>
          </a:r>
        </a:p>
        <a:p>
          <a:r>
            <a:rPr lang="en-US" sz="2000"/>
            <a:t>1. What type of data is this? </a:t>
          </a:r>
          <a:r>
            <a:rPr lang="en-US" sz="2000">
              <a:solidFill>
                <a:srgbClr val="0070C0"/>
              </a:solidFill>
            </a:rPr>
            <a:t>Discrete or continuous</a:t>
          </a:r>
        </a:p>
        <a:p>
          <a:r>
            <a:rPr lang="en-US" sz="2000"/>
            <a:t>2. What other relevant information is found in this problem? </a:t>
          </a:r>
        </a:p>
        <a:p>
          <a:r>
            <a:rPr lang="en-US" sz="2000"/>
            <a:t>List out all of the items provided: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Sample size (n)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Means (xbar, µ)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Number of samples (1 or 2)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Alpha (</a:t>
          </a:r>
          <a:r>
            <a:rPr lang="el-GR" sz="2000">
              <a:solidFill>
                <a:srgbClr val="0070C0"/>
              </a:solidFill>
            </a:rPr>
            <a:t>α</a:t>
          </a:r>
          <a:r>
            <a:rPr lang="en-US" sz="2000">
              <a:solidFill>
                <a:srgbClr val="0070C0"/>
              </a:solidFill>
            </a:rPr>
            <a:t>)</a:t>
          </a:r>
        </a:p>
        <a:p>
          <a:r>
            <a:rPr lang="en-US" sz="2000"/>
            <a:t>3. What test/formula do we use? </a:t>
          </a:r>
        </a:p>
        <a:p>
          <a:r>
            <a:rPr lang="en-US" sz="2000">
              <a:solidFill>
                <a:srgbClr val="0070C0"/>
              </a:solidFill>
            </a:rPr>
            <a:t>Purple, orange, green, pink. One tail, two tail.</a:t>
          </a:r>
        </a:p>
        <a:p>
          <a:r>
            <a:rPr lang="en-US" sz="2000"/>
            <a:t>4. Calculate the values. </a:t>
          </a:r>
        </a:p>
        <a:p>
          <a:r>
            <a:rPr lang="en-US" sz="2000">
              <a:solidFill>
                <a:srgbClr val="0070C0"/>
              </a:solidFill>
              <a:cs typeface="Times New Roman" panose="02020603050405020304" pitchFamily="18" charset="0"/>
            </a:rPr>
            <a:t>Calculate the test statistic. Look up/calculate p-value. </a:t>
          </a:r>
        </a:p>
        <a:p>
          <a:r>
            <a:rPr lang="en-US" sz="2000"/>
            <a:t>5. Interpret the result.</a:t>
          </a:r>
          <a:r>
            <a:rPr lang="en-US" sz="2000">
              <a:solidFill>
                <a:srgbClr val="C00000"/>
              </a:solidFill>
              <a:cs typeface="Times New Roman" panose="02020603050405020304" pitchFamily="18" charset="0"/>
            </a:rPr>
            <a:t> </a:t>
          </a:r>
          <a:r>
            <a:rPr lang="en-US" sz="2000">
              <a:solidFill>
                <a:srgbClr val="0070C0"/>
              </a:solidFill>
              <a:cs typeface="Times New Roman" panose="02020603050405020304" pitchFamily="18" charset="0"/>
            </a:rPr>
            <a:t>Reject H</a:t>
          </a:r>
          <a:r>
            <a:rPr lang="en-US" sz="2000" baseline="-25000">
              <a:solidFill>
                <a:srgbClr val="0070C0"/>
              </a:solidFill>
              <a:cs typeface="Times New Roman" panose="02020603050405020304" pitchFamily="18" charset="0"/>
            </a:rPr>
            <a:t>o</a:t>
          </a:r>
          <a:r>
            <a:rPr lang="en-US" sz="2000">
              <a:solidFill>
                <a:srgbClr val="0070C0"/>
              </a:solidFill>
              <a:cs typeface="Times New Roman" panose="02020603050405020304" pitchFamily="18" charset="0"/>
            </a:rPr>
            <a:t>?</a:t>
          </a:r>
        </a:p>
        <a:p>
          <a:endParaRPr lang="en-US" sz="2000"/>
        </a:p>
      </xdr:txBody>
    </xdr:sp>
    <xdr:clientData/>
  </xdr:twoCellAnchor>
  <xdr:twoCellAnchor>
    <xdr:from>
      <xdr:col>5</xdr:col>
      <xdr:colOff>487680</xdr:colOff>
      <xdr:row>10</xdr:row>
      <xdr:rowOff>152400</xdr:rowOff>
    </xdr:from>
    <xdr:to>
      <xdr:col>13</xdr:col>
      <xdr:colOff>306258</xdr:colOff>
      <xdr:row>17</xdr:row>
      <xdr:rowOff>110287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840480" y="2133600"/>
          <a:ext cx="5183058" cy="134472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Goals/Targets (</a:t>
          </a:r>
          <a:r>
            <a:rPr lang="el-GR" sz="2000">
              <a:solidFill>
                <a:srgbClr val="0070C0"/>
              </a:solidFill>
            </a:rPr>
            <a:t>μ</a:t>
          </a:r>
          <a:r>
            <a:rPr lang="en-US" sz="2000" baseline="-25000">
              <a:solidFill>
                <a:srgbClr val="0070C0"/>
              </a:solidFill>
            </a:rPr>
            <a:t>o </a:t>
          </a:r>
          <a:r>
            <a:rPr lang="en-US" sz="2000">
              <a:solidFill>
                <a:srgbClr val="0070C0"/>
              </a:solidFill>
            </a:rPr>
            <a:t>,p</a:t>
          </a:r>
          <a:r>
            <a:rPr lang="en-US" sz="2000" baseline="-25000">
              <a:solidFill>
                <a:srgbClr val="0070C0"/>
              </a:solidFill>
            </a:rPr>
            <a:t>o</a:t>
          </a:r>
          <a:r>
            <a:rPr lang="en-US" sz="2000">
              <a:solidFill>
                <a:srgbClr val="0070C0"/>
              </a:solidFill>
            </a:rPr>
            <a:t>)</a:t>
          </a:r>
          <a:endParaRPr lang="en-US" sz="2000" baseline="-25000">
            <a:solidFill>
              <a:srgbClr val="0070C0"/>
            </a:solidFill>
          </a:endParaRP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Proportions (phat, p)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P-values (p-value to compare to </a:t>
          </a:r>
          <a:r>
            <a:rPr lang="el-GR" sz="2000">
              <a:solidFill>
                <a:srgbClr val="0070C0"/>
              </a:solidFill>
            </a:rPr>
            <a:t>α</a:t>
          </a:r>
          <a:r>
            <a:rPr lang="en-US" sz="2000">
              <a:solidFill>
                <a:srgbClr val="0070C0"/>
              </a:solidFill>
            </a:rPr>
            <a:t>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Less than, greater than, equal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0</xdr:col>
      <xdr:colOff>1120140</xdr:colOff>
      <xdr:row>2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6200" y="297180"/>
          <a:ext cx="1043940" cy="304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 1</a:t>
          </a:r>
        </a:p>
      </xdr:txBody>
    </xdr:sp>
    <xdr:clientData/>
  </xdr:twoCellAnchor>
  <xdr:twoCellAnchor>
    <xdr:from>
      <xdr:col>0</xdr:col>
      <xdr:colOff>99060</xdr:colOff>
      <xdr:row>17</xdr:row>
      <xdr:rowOff>60960</xdr:rowOff>
    </xdr:from>
    <xdr:to>
      <xdr:col>0</xdr:col>
      <xdr:colOff>1143000</xdr:colOff>
      <xdr:row>19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9060" y="3634740"/>
          <a:ext cx="1043940" cy="3505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 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308948</xdr:colOff>
      <xdr:row>9</xdr:row>
      <xdr:rowOff>124535</xdr:rowOff>
    </xdr:from>
    <xdr:to>
      <xdr:col>5</xdr:col>
      <xdr:colOff>494686</xdr:colOff>
      <xdr:row>11</xdr:row>
      <xdr:rowOff>96595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3174068" y="1907615"/>
          <a:ext cx="185738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en-US"/>
        </a:p>
      </xdr:txBody>
    </xdr:sp>
    <xdr:clientData/>
  </xdr:twoCellAnchor>
  <xdr:twoCellAnchor>
    <xdr:from>
      <xdr:col>1</xdr:col>
      <xdr:colOff>0</xdr:colOff>
      <xdr:row>0</xdr:row>
      <xdr:rowOff>114300</xdr:rowOff>
    </xdr:from>
    <xdr:to>
      <xdr:col>17</xdr:col>
      <xdr:colOff>243840</xdr:colOff>
      <xdr:row>20</xdr:row>
      <xdr:rowOff>106829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pSpPr>
          <a:grpSpLocks/>
        </xdr:cNvGrpSpPr>
      </xdr:nvGrpSpPr>
      <xdr:grpSpPr bwMode="auto">
        <a:xfrm>
          <a:off x="177800" y="114300"/>
          <a:ext cx="11013440" cy="4056529"/>
          <a:chOff x="709613" y="121124"/>
          <a:chExt cx="7894637" cy="4131784"/>
        </a:xfrm>
        <a:solidFill>
          <a:schemeClr val="bg1">
            <a:lumMod val="95000"/>
          </a:schemeClr>
        </a:solidFill>
      </xdr:grpSpPr>
      <xdr:sp macro="" textlink="">
        <xdr:nvSpPr>
          <xdr:cNvPr id="11" name="TextBox 13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709613" y="121124"/>
            <a:ext cx="7894637" cy="4131784"/>
          </a:xfrm>
          <a:prstGeom prst="rect">
            <a:avLst/>
          </a:prstGeom>
          <a:grpFill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n-US" sz="2000" b="1">
                <a:solidFill>
                  <a:srgbClr val="000000"/>
                </a:solidFill>
              </a:rPr>
              <a:t>Confidence Interval for the Population Mean µ</a:t>
            </a:r>
          </a:p>
          <a:p>
            <a:pPr>
              <a:spcAft>
                <a:spcPts val="1200"/>
              </a:spcAft>
              <a:defRPr/>
            </a:pPr>
            <a:r>
              <a:rPr lang="en-US" sz="2000">
                <a:solidFill>
                  <a:srgbClr val="000000"/>
                </a:solidFill>
              </a:rPr>
              <a:t>The Confidence Interval for </a:t>
            </a:r>
            <a:r>
              <a:rPr lang="en-US" sz="2000" i="1">
                <a:solidFill>
                  <a:srgbClr val="000000"/>
                </a:solidFill>
              </a:rPr>
              <a:t>µ</a:t>
            </a:r>
            <a:r>
              <a:rPr lang="en-US" sz="2000">
                <a:solidFill>
                  <a:srgbClr val="000000"/>
                </a:solidFill>
              </a:rPr>
              <a:t> may be constructed only when either of the following two conditions are met:</a:t>
            </a:r>
          </a:p>
          <a:p>
            <a:pPr lvl="1">
              <a:buFont typeface="Arial" pitchFamily="34" charset="0"/>
              <a:buChar char="•"/>
              <a:defRPr/>
            </a:pPr>
            <a:r>
              <a:rPr lang="en-US" sz="2000">
                <a:solidFill>
                  <a:srgbClr val="000000"/>
                </a:solidFill>
              </a:rPr>
              <a:t> The population is normally distributed and </a:t>
            </a:r>
            <a:r>
              <a:rPr lang="en-US" sz="2000" i="1">
                <a:solidFill>
                  <a:srgbClr val="000000"/>
                </a:solidFill>
              </a:rPr>
              <a:t>σ</a:t>
            </a:r>
            <a:r>
              <a:rPr lang="en-US" sz="2000">
                <a:solidFill>
                  <a:srgbClr val="000000"/>
                </a:solidFill>
              </a:rPr>
              <a:t> is known.</a:t>
            </a:r>
          </a:p>
          <a:p>
            <a:pPr lvl="1">
              <a:spcAft>
                <a:spcPts val="1200"/>
              </a:spcAft>
              <a:buFont typeface="Arial" pitchFamily="34" charset="0"/>
              <a:buChar char="•"/>
              <a:defRPr/>
            </a:pPr>
            <a:r>
              <a:rPr lang="en-US" sz="2000">
                <a:solidFill>
                  <a:srgbClr val="000000"/>
                </a:solidFill>
              </a:rPr>
              <a:t> The sample size is large (</a:t>
            </a:r>
            <a:r>
              <a:rPr lang="en-US" sz="2000" i="1">
                <a:solidFill>
                  <a:srgbClr val="000000"/>
                </a:solidFill>
              </a:rPr>
              <a:t>n</a:t>
            </a:r>
            <a:r>
              <a:rPr lang="en-US" sz="2000">
                <a:solidFill>
                  <a:srgbClr val="000000"/>
                </a:solidFill>
              </a:rPr>
              <a:t> ≥ 30), and the value of </a:t>
            </a:r>
            <a:r>
              <a:rPr lang="en-US" sz="2000" i="1">
                <a:solidFill>
                  <a:srgbClr val="000000"/>
                </a:solidFill>
              </a:rPr>
              <a:t>σ</a:t>
            </a:r>
            <a:r>
              <a:rPr lang="en-US" sz="2000">
                <a:solidFill>
                  <a:srgbClr val="000000"/>
                </a:solidFill>
              </a:rPr>
              <a:t> is known.</a:t>
            </a: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When a random sample of size </a:t>
            </a:r>
            <a:r>
              <a:rPr lang="en-US" sz="2000" i="1">
                <a:solidFill>
                  <a:srgbClr val="000000"/>
                </a:solidFill>
              </a:rPr>
              <a:t>n</a:t>
            </a:r>
            <a:r>
              <a:rPr lang="en-US" sz="2000">
                <a:solidFill>
                  <a:srgbClr val="000000"/>
                </a:solidFill>
              </a:rPr>
              <a:t> is taken from a population, a (100 – </a:t>
            </a:r>
            <a:r>
              <a:rPr lang="en-US" sz="2000" i="1">
                <a:solidFill>
                  <a:srgbClr val="000000"/>
                </a:solidFill>
              </a:rPr>
              <a:t>α</a:t>
            </a:r>
            <a:r>
              <a:rPr lang="en-US" sz="2000">
                <a:solidFill>
                  <a:srgbClr val="000000"/>
                </a:solidFill>
              </a:rPr>
              <a:t>)% confidence interval is given by:</a:t>
            </a:r>
          </a:p>
          <a:p>
            <a:pPr>
              <a:defRPr/>
            </a:pPr>
            <a:endParaRPr lang="en-US" sz="2000" i="1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1100">
              <a:solidFill>
                <a:srgbClr val="000000"/>
              </a:solidFill>
            </a:endParaRP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The </a:t>
            </a:r>
            <a:r>
              <a:rPr lang="en-US" sz="2000" i="1">
                <a:solidFill>
                  <a:srgbClr val="000000"/>
                </a:solidFill>
              </a:rPr>
              <a:t>Z</a:t>
            </a:r>
            <a:r>
              <a:rPr lang="en-US" sz="2000">
                <a:solidFill>
                  <a:srgbClr val="000000"/>
                </a:solidFill>
              </a:rPr>
              <a:t> interval can also be written as: </a:t>
            </a: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779214" y="2452057"/>
            <a:ext cx="3755435" cy="99011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62339" y="3745842"/>
            <a:ext cx="1901825" cy="42083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  <xdr:twoCellAnchor editAs="oneCell">
    <xdr:from>
      <xdr:col>5</xdr:col>
      <xdr:colOff>135775</xdr:colOff>
      <xdr:row>20</xdr:row>
      <xdr:rowOff>138802</xdr:rowOff>
    </xdr:from>
    <xdr:to>
      <xdr:col>13</xdr:col>
      <xdr:colOff>108065</xdr:colOff>
      <xdr:row>28</xdr:row>
      <xdr:rowOff>39742</xdr:rowOff>
    </xdr:to>
    <xdr:pic>
      <xdr:nvPicPr>
        <xdr:cNvPr id="10" name="table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895" y="4101202"/>
          <a:ext cx="5336770" cy="1485900"/>
        </a:xfrm>
        <a:prstGeom prst="rect">
          <a:avLst/>
        </a:prstGeom>
      </xdr:spPr>
    </xdr:pic>
    <xdr:clientData/>
  </xdr:twoCellAnchor>
  <xdr:twoCellAnchor>
    <xdr:from>
      <xdr:col>18</xdr:col>
      <xdr:colOff>7620</xdr:colOff>
      <xdr:row>0</xdr:row>
      <xdr:rowOff>129540</xdr:rowOff>
    </xdr:from>
    <xdr:to>
      <xdr:col>34</xdr:col>
      <xdr:colOff>251460</xdr:colOff>
      <xdr:row>20</xdr:row>
      <xdr:rowOff>43971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08B240C-ACC2-47B3-9670-F98514005887}"/>
                </a:ext>
              </a:extLst>
            </xdr:cNvPr>
            <xdr:cNvSpPr txBox="1"/>
          </xdr:nvSpPr>
          <xdr:spPr bwMode="auto">
            <a:xfrm>
              <a:off x="11323320" y="129540"/>
              <a:ext cx="10972800" cy="387683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defRPr/>
              </a:pPr>
              <a:r>
                <a:rPr lang="en-US" sz="2000" b="1">
                  <a:solidFill>
                    <a:srgbClr val="000000"/>
                  </a:solidFill>
                </a:rPr>
                <a:t>Confidence Interval for the Population Mean µ </a:t>
              </a:r>
              <a14:m>
                <m:oMath xmlns:m="http://schemas.openxmlformats.org/officeDocument/2006/math">
                  <m:r>
                    <a:rPr lang="en-US" sz="2000" b="1" i="0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 : </m:t>
                  </m:r>
                  <m:r>
                    <a:rPr lang="en-US" sz="2000" b="1" i="1">
                      <a:solidFill>
                        <a:srgbClr val="000000"/>
                      </a:solidFill>
                      <a:latin typeface="Cambria Math"/>
                    </a:rPr>
                    <m:t>𝒕</m:t>
                  </m:r>
                </m:oMath>
              </a14:m>
              <a:r>
                <a:rPr lang="en-US" sz="2000" b="1">
                  <a:solidFill>
                    <a:srgbClr val="000000"/>
                  </a:solidFill>
                </a:rPr>
                <a:t> </a:t>
              </a:r>
            </a:p>
            <a:p>
              <a:pPr>
                <a:defRPr/>
              </a:pPr>
              <a:endParaRPr lang="en-US" sz="2000" b="1" i="1">
                <a:solidFill>
                  <a:srgbClr val="000000"/>
                </a:solidFill>
              </a:endParaRPr>
            </a:p>
            <a:p>
              <a:pPr>
                <a:spcAft>
                  <a:spcPts val="1200"/>
                </a:spcAft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𝑡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interval for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  <a:ea typeface="Cambria Math"/>
                    </a:rPr>
                    <m:t>𝜇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may be constructed when the following two conditions are met:</a:t>
              </a:r>
            </a:p>
            <a:p>
              <a:pPr marL="628650" lvl="1" indent="-171450">
                <a:buFont typeface="Arial" pitchFamily="34" charset="0"/>
                <a:buChar char="•"/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population is normally distributed.</a:t>
              </a:r>
            </a:p>
            <a:p>
              <a:pPr marL="571500" lvl="1" indent="-114300">
                <a:spcAft>
                  <a:spcPts val="1200"/>
                </a:spcAft>
                <a:buFont typeface="Arial" pitchFamily="34" charset="0"/>
                <a:buChar char="•"/>
                <a:defRPr/>
              </a:pPr>
              <a:r>
                <a:rPr lang="en-US" sz="2000">
                  <a:solidFill>
                    <a:srgbClr val="000000"/>
                  </a:solidFill>
                </a:rPr>
                <a:t> The sample size is small (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𝑛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&lt; 30).</a:t>
              </a:r>
            </a:p>
            <a:p>
              <a:pPr>
                <a:defRPr/>
              </a:pPr>
              <a:r>
                <a:rPr lang="en-US" sz="2000">
                  <a:solidFill>
                    <a:srgbClr val="000000"/>
                  </a:solidFill>
                </a:rPr>
                <a:t>When a random sample of size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𝑛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is taken from a population, a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100(1 – </m:t>
                  </m:r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𝛼</m:t>
                  </m:r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)%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confidence interval is given by:</a:t>
              </a:r>
            </a:p>
            <a:p>
              <a:pPr algn="ctr">
                <a:defRPr/>
              </a:pPr>
              <a:r>
                <a:rPr lang="en-US" sz="2000">
                  <a:solidFill>
                    <a:srgbClr val="000000"/>
                  </a:solidFill>
                </a:rPr>
                <a:t>lower bound 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=</m:t>
                  </m:r>
                  <m:acc>
                    <m:accPr>
                      <m:chr m:val="̅"/>
                      <m:ctrlP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2000" i="1">
                          <a:solidFill>
                            <a:srgbClr val="000000"/>
                          </a:solidFill>
                          <a:latin typeface="Cambria Math"/>
                        </a:rPr>
                        <m:t>𝑥</m:t>
                      </m:r>
                    </m:e>
                  </m:acc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−</m:t>
                  </m:r>
                  <m:sSub>
                    <m:sSub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sSubPr>
                    <m:e>
                      <m: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/>
                          <a:ea typeface="Cambria Math"/>
                        </a:rPr>
                        <m:t>𝑡</m:t>
                      </m:r>
                    </m:e>
                    <m:sub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𝛼</m:t>
                          </m:r>
                        </m:num>
                        <m:den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2</m:t>
                          </m:r>
                        </m:den>
                      </m:f>
                    </m:sub>
                  </m:sSub>
                  <m:d>
                    <m:d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  <a:ea typeface="Cambria Math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e>
                  </m:d>
                </m:oMath>
              </a14:m>
              <a:endParaRPr lang="en-US" sz="2000">
                <a:solidFill>
                  <a:srgbClr val="000000"/>
                </a:solidFill>
              </a:endParaRPr>
            </a:p>
            <a:p>
              <a:pPr algn="ctr">
                <a:defRPr/>
              </a:pPr>
              <a:r>
                <a:rPr lang="en-US" sz="2000">
                  <a:solidFill>
                    <a:srgbClr val="000000"/>
                  </a:solidFill>
                </a:rPr>
                <a:t>upper bound 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=</m:t>
                  </m:r>
                  <m:acc>
                    <m:accPr>
                      <m:chr m:val="̅"/>
                      <m:ctrlP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2000" i="1">
                          <a:solidFill>
                            <a:srgbClr val="000000"/>
                          </a:solidFill>
                          <a:latin typeface="Cambria Math"/>
                        </a:rPr>
                        <m:t>𝑥</m:t>
                      </m:r>
                    </m:e>
                  </m:acc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+</m:t>
                  </m:r>
                  <m:sSub>
                    <m:sSub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sSubPr>
                    <m:e>
                      <m: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/>
                          <a:ea typeface="Cambria Math"/>
                        </a:rPr>
                        <m:t>𝑡</m:t>
                      </m:r>
                    </m:e>
                    <m:sub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𝛼</m:t>
                          </m:r>
                        </m:num>
                        <m:den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2</m:t>
                          </m:r>
                        </m:den>
                      </m:f>
                    </m:sub>
                  </m:sSub>
                  <m:d>
                    <m:d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  <a:ea typeface="Cambria Math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e>
                  </m:d>
                </m:oMath>
              </a14:m>
              <a:endParaRPr lang="en-US" sz="2000">
                <a:solidFill>
                  <a:srgbClr val="000000"/>
                </a:solidFill>
              </a:endParaRPr>
            </a:p>
            <a:p>
              <a:pPr algn="ctr">
                <a:defRPr/>
              </a:pPr>
              <a:endParaRPr lang="en-US" sz="2000">
                <a:solidFill>
                  <a:srgbClr val="000000"/>
                </a:solidFill>
              </a:endParaRPr>
            </a:p>
            <a:p>
              <a:pPr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𝑡</m:t>
                  </m:r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 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interval may also be written as: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2000" i="1">
                          <a:solidFill>
                            <a:srgbClr val="000000"/>
                          </a:solidFill>
                          <a:latin typeface="Cambria Math"/>
                        </a:rPr>
                        <m:t>𝑥</m:t>
                      </m:r>
                    </m:e>
                  </m:acc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  <a:ea typeface="Cambria Math"/>
                    </a:rPr>
                    <m:t>±</m:t>
                  </m:r>
                  <m:sSub>
                    <m:sSub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sSubPr>
                    <m:e>
                      <m: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/>
                          <a:ea typeface="Cambria Math"/>
                        </a:rPr>
                        <m:t>𝑡</m:t>
                      </m:r>
                    </m:e>
                    <m:sub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𝛼</m:t>
                          </m:r>
                        </m:num>
                        <m:den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2</m:t>
                          </m:r>
                        </m:den>
                      </m:f>
                    </m:sub>
                  </m:sSub>
                  <m:d>
                    <m:d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  <a:ea typeface="Cambria Math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e>
                  </m:d>
                </m:oMath>
              </a14:m>
              <a:endParaRPr lang="en-US" sz="2000" b="1">
                <a:solidFill>
                  <a:srgbClr val="000000"/>
                </a:solidFill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08B240C-ACC2-47B3-9670-F98514005887}"/>
                </a:ext>
              </a:extLst>
            </xdr:cNvPr>
            <xdr:cNvSpPr txBox="1"/>
          </xdr:nvSpPr>
          <xdr:spPr bwMode="auto">
            <a:xfrm>
              <a:off x="11323320" y="129540"/>
              <a:ext cx="10972800" cy="387683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defRPr/>
              </a:pPr>
              <a:r>
                <a:rPr lang="en-US" sz="2000" b="1">
                  <a:solidFill>
                    <a:srgbClr val="000000"/>
                  </a:solidFill>
                </a:rPr>
                <a:t>Confidence Interval for the Population Mean µ </a:t>
              </a:r>
              <a:r>
                <a:rPr lang="en-US" sz="2000" b="1" i="0">
                  <a:solidFill>
                    <a:srgbClr val="000000"/>
                  </a:solidFill>
                  <a:latin typeface="Cambria Math" panose="02040503050406030204" pitchFamily="18" charset="0"/>
                </a:rPr>
                <a:t> : </a:t>
              </a:r>
              <a:r>
                <a:rPr lang="en-US" sz="2000" b="1" i="0">
                  <a:solidFill>
                    <a:srgbClr val="000000"/>
                  </a:solidFill>
                  <a:latin typeface="Cambria Math"/>
                </a:rPr>
                <a:t>𝒕</a:t>
              </a:r>
              <a:r>
                <a:rPr lang="en-US" sz="2000" b="1">
                  <a:solidFill>
                    <a:srgbClr val="000000"/>
                  </a:solidFill>
                </a:rPr>
                <a:t> </a:t>
              </a:r>
            </a:p>
            <a:p>
              <a:pPr>
                <a:defRPr/>
              </a:pPr>
              <a:endParaRPr lang="en-US" sz="2000" b="1" i="1">
                <a:solidFill>
                  <a:srgbClr val="000000"/>
                </a:solidFill>
              </a:endParaRPr>
            </a:p>
            <a:p>
              <a:pPr>
                <a:spcAft>
                  <a:spcPts val="1200"/>
                </a:spcAft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𝑡</a:t>
              </a:r>
              <a:r>
                <a:rPr lang="en-US" sz="2000">
                  <a:solidFill>
                    <a:srgbClr val="000000"/>
                  </a:solidFill>
                </a:rPr>
                <a:t> interval for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  <a:ea typeface="Cambria Math"/>
                </a:rPr>
                <a:t>𝜇</a:t>
              </a:r>
              <a:r>
                <a:rPr lang="en-US" sz="2000">
                  <a:solidFill>
                    <a:srgbClr val="000000"/>
                  </a:solidFill>
                </a:rPr>
                <a:t> may be constructed when the following two conditions are met:</a:t>
              </a:r>
            </a:p>
            <a:p>
              <a:pPr marL="628650" lvl="1" indent="-171450">
                <a:buFont typeface="Arial" pitchFamily="34" charset="0"/>
                <a:buChar char="•"/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population is normally distributed.</a:t>
              </a:r>
            </a:p>
            <a:p>
              <a:pPr marL="571500" lvl="1" indent="-114300">
                <a:spcAft>
                  <a:spcPts val="1200"/>
                </a:spcAft>
                <a:buFont typeface="Arial" pitchFamily="34" charset="0"/>
                <a:buChar char="•"/>
                <a:defRPr/>
              </a:pPr>
              <a:r>
                <a:rPr lang="en-US" sz="2000">
                  <a:solidFill>
                    <a:srgbClr val="000000"/>
                  </a:solidFill>
                </a:rPr>
                <a:t> The sample size is small (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𝑛</a:t>
              </a:r>
              <a:r>
                <a:rPr lang="en-US" sz="2000">
                  <a:solidFill>
                    <a:srgbClr val="000000"/>
                  </a:solidFill>
                </a:rPr>
                <a:t> &lt; 30).</a:t>
              </a:r>
            </a:p>
            <a:p>
              <a:pPr>
                <a:defRPr/>
              </a:pPr>
              <a:r>
                <a:rPr lang="en-US" sz="2000">
                  <a:solidFill>
                    <a:srgbClr val="000000"/>
                  </a:solidFill>
                </a:rPr>
                <a:t>When a random sample of size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𝑛</a:t>
              </a:r>
              <a:r>
                <a:rPr lang="en-US" sz="2000">
                  <a:solidFill>
                    <a:srgbClr val="000000"/>
                  </a:solidFill>
                </a:rPr>
                <a:t> is taken from a population, a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100(1 – 𝛼)%</a:t>
              </a:r>
              <a:r>
                <a:rPr lang="en-US" sz="2000">
                  <a:solidFill>
                    <a:srgbClr val="000000"/>
                  </a:solidFill>
                </a:rPr>
                <a:t> confidence interval is given by:</a:t>
              </a:r>
            </a:p>
            <a:p>
              <a:pPr algn="ctr">
                <a:defRPr/>
              </a:pPr>
              <a:r>
                <a:rPr lang="en-US" sz="2000">
                  <a:solidFill>
                    <a:srgbClr val="000000"/>
                  </a:solidFill>
                </a:rPr>
                <a:t>lower bound 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=𝑥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−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𝑡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_(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𝛼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2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 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𝑠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∕√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𝑛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</a:t>
              </a:r>
              <a:endParaRPr lang="en-US" sz="2000">
                <a:solidFill>
                  <a:srgbClr val="000000"/>
                </a:solidFill>
              </a:endParaRPr>
            </a:p>
            <a:p>
              <a:pPr algn="ctr">
                <a:defRPr/>
              </a:pPr>
              <a:r>
                <a:rPr lang="en-US" sz="2000">
                  <a:solidFill>
                    <a:srgbClr val="000000"/>
                  </a:solidFill>
                </a:rPr>
                <a:t>upper bound 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=𝑥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+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𝑡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_(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𝛼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2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 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𝑠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∕√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𝑛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</a:t>
              </a:r>
              <a:endParaRPr lang="en-US" sz="2000">
                <a:solidFill>
                  <a:srgbClr val="000000"/>
                </a:solidFill>
              </a:endParaRPr>
            </a:p>
            <a:p>
              <a:pPr algn="ctr">
                <a:defRPr/>
              </a:pPr>
              <a:endParaRPr lang="en-US" sz="2000">
                <a:solidFill>
                  <a:srgbClr val="000000"/>
                </a:solidFill>
              </a:endParaRPr>
            </a:p>
            <a:p>
              <a:pPr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𝑡 </a:t>
              </a:r>
              <a:r>
                <a:rPr lang="en-US" sz="2000">
                  <a:solidFill>
                    <a:srgbClr val="000000"/>
                  </a:solidFill>
                </a:rPr>
                <a:t>interval may also be written as: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𝑥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  <a:ea typeface="Cambria Math"/>
                </a:rPr>
                <a:t>±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𝑡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_(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𝛼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2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 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𝑠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∕√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𝑛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</a:t>
              </a:r>
              <a:endParaRPr lang="en-US" sz="2000" b="1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387748</xdr:colOff>
      <xdr:row>22</xdr:row>
      <xdr:rowOff>87234</xdr:rowOff>
    </xdr:from>
    <xdr:to>
      <xdr:col>25</xdr:col>
      <xdr:colOff>245388</xdr:colOff>
      <xdr:row>25</xdr:row>
      <xdr:rowOff>157287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E646CB67-452B-4861-B4CE-86744C59967F}"/>
                </a:ext>
              </a:extLst>
            </xdr:cNvPr>
            <xdr:cNvSpPr/>
          </xdr:nvSpPr>
          <xdr:spPr>
            <a:xfrm>
              <a:off x="12374008" y="4445874"/>
              <a:ext cx="3881000" cy="66441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en-US" i="1">
                          <a:latin typeface="Cambria Math" panose="02040503050406030204" pitchFamily="18" charset="0"/>
                          <a:ea typeface="Cambria Math"/>
                        </a:rPr>
                      </m:ctrlPr>
                    </m:sSubPr>
                    <m:e>
                      <m:r>
                        <a:rPr lang="en-US" altLang="en-US" i="1">
                          <a:latin typeface="Cambria Math"/>
                          <a:ea typeface="Cambria Math"/>
                        </a:rPr>
                        <m:t>𝑡</m:t>
                      </m:r>
                    </m:e>
                    <m:sub>
                      <m:f>
                        <m:fPr>
                          <m:type m:val="lin"/>
                          <m:ctrlPr>
                            <a:rPr lang="en-US" altLang="en-US" i="1"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i="1">
                              <a:latin typeface="Cambria Math"/>
                              <a:ea typeface="Cambria Math"/>
                            </a:rPr>
                            <m:t>𝛼</m:t>
                          </m:r>
                        </m:num>
                        <m:den>
                          <m:r>
                            <a:rPr lang="en-US" altLang="en-US" i="1">
                              <a:latin typeface="Cambria Math"/>
                              <a:ea typeface="Cambria Math"/>
                            </a:rPr>
                            <m:t>2</m:t>
                          </m:r>
                        </m:den>
                      </m:f>
                    </m:sub>
                  </m:sSub>
                </m:oMath>
              </a14:m>
              <a:r>
                <a:rPr lang="en-US"/>
                <a:t> values can be found in Table D</a:t>
              </a:r>
            </a:p>
            <a:p>
              <a:r>
                <a:rPr lang="en-US"/>
                <a:t>df = degrees of freedom = n-1</a:t>
              </a:r>
            </a:p>
          </xdr:txBody>
        </xdr:sp>
      </mc:Choice>
      <mc:Fallback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E646CB67-452B-4861-B4CE-86744C59967F}"/>
                </a:ext>
              </a:extLst>
            </xdr:cNvPr>
            <xdr:cNvSpPr/>
          </xdr:nvSpPr>
          <xdr:spPr>
            <a:xfrm>
              <a:off x="12374008" y="4445874"/>
              <a:ext cx="3881000" cy="66441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en-US" i="0">
                  <a:latin typeface="Cambria Math"/>
                  <a:ea typeface="Cambria Math"/>
                </a:rPr>
                <a:t>𝑡</a:t>
              </a:r>
              <a:r>
                <a:rPr lang="en-US" altLang="en-US" i="0">
                  <a:latin typeface="Cambria Math" panose="02040503050406030204" pitchFamily="18" charset="0"/>
                  <a:ea typeface="Cambria Math"/>
                </a:rPr>
                <a:t>_(</a:t>
              </a:r>
              <a:r>
                <a:rPr lang="en-US" altLang="en-US" i="0">
                  <a:latin typeface="Cambria Math"/>
                  <a:ea typeface="Cambria Math"/>
                </a:rPr>
                <a:t>𝛼</a:t>
              </a:r>
              <a:r>
                <a:rPr lang="en-US" altLang="en-US" i="0">
                  <a:latin typeface="Cambria Math" panose="02040503050406030204" pitchFamily="18" charset="0"/>
                  <a:ea typeface="Cambria Math"/>
                </a:rPr>
                <a:t>∕</a:t>
              </a:r>
              <a:r>
                <a:rPr lang="en-US" altLang="en-US" i="0">
                  <a:latin typeface="Cambria Math"/>
                  <a:ea typeface="Cambria Math"/>
                </a:rPr>
                <a:t>2</a:t>
              </a:r>
              <a:r>
                <a:rPr lang="en-US" altLang="en-US" i="0"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lang="en-US"/>
                <a:t> values can be found in Table D</a:t>
              </a:r>
            </a:p>
            <a:p>
              <a:r>
                <a:rPr lang="en-US"/>
                <a:t>df = degrees of freedom = n-1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308948</xdr:colOff>
      <xdr:row>9</xdr:row>
      <xdr:rowOff>124535</xdr:rowOff>
    </xdr:from>
    <xdr:to>
      <xdr:col>5</xdr:col>
      <xdr:colOff>494686</xdr:colOff>
      <xdr:row>11</xdr:row>
      <xdr:rowOff>96595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3174068" y="1907615"/>
          <a:ext cx="185738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en-US"/>
        </a:p>
      </xdr:txBody>
    </xdr:sp>
    <xdr:clientData/>
  </xdr:twoCellAnchor>
  <xdr:twoCellAnchor>
    <xdr:from>
      <xdr:col>5</xdr:col>
      <xdr:colOff>263228</xdr:colOff>
      <xdr:row>9</xdr:row>
      <xdr:rowOff>124165</xdr:rowOff>
    </xdr:from>
    <xdr:to>
      <xdr:col>5</xdr:col>
      <xdr:colOff>448966</xdr:colOff>
      <xdr:row>11</xdr:row>
      <xdr:rowOff>96225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3128348" y="1907245"/>
          <a:ext cx="185738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en-US"/>
        </a:p>
      </xdr:txBody>
    </xdr:sp>
    <xdr:clientData/>
  </xdr:twoCellAnchor>
  <xdr:twoCellAnchor>
    <xdr:from>
      <xdr:col>0</xdr:col>
      <xdr:colOff>137160</xdr:colOff>
      <xdr:row>0</xdr:row>
      <xdr:rowOff>106680</xdr:rowOff>
    </xdr:from>
    <xdr:to>
      <xdr:col>17</xdr:col>
      <xdr:colOff>256486</xdr:colOff>
      <xdr:row>20</xdr:row>
      <xdr:rowOff>22265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>
          <a:grpSpLocks/>
        </xdr:cNvGrpSpPr>
      </xdr:nvGrpSpPr>
      <xdr:grpSpPr bwMode="auto">
        <a:xfrm>
          <a:off x="137160" y="106680"/>
          <a:ext cx="11031166" cy="3877985"/>
          <a:chOff x="709613" y="121124"/>
          <a:chExt cx="7894637" cy="3679012"/>
        </a:xfrm>
        <a:solidFill>
          <a:schemeClr val="bg1">
            <a:lumMod val="95000"/>
          </a:schemeClr>
        </a:solidFill>
      </xdr:grpSpPr>
      <xdr:sp macro="" textlink="">
        <xdr:nvSpPr>
          <xdr:cNvPr id="11" name="TextBox 13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/>
        </xdr:nvSpPr>
        <xdr:spPr>
          <a:xfrm>
            <a:off x="709613" y="121124"/>
            <a:ext cx="7894637" cy="3679012"/>
          </a:xfrm>
          <a:prstGeom prst="rect">
            <a:avLst/>
          </a:prstGeom>
          <a:grpFill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n-US" sz="2000" b="1">
                <a:solidFill>
                  <a:srgbClr val="000000"/>
                </a:solidFill>
              </a:rPr>
              <a:t>Confidence Interval for the Population Proportion </a:t>
            </a:r>
            <a:r>
              <a:rPr lang="en-US" sz="2000" b="1" i="1">
                <a:solidFill>
                  <a:srgbClr val="000000"/>
                </a:solidFill>
              </a:rPr>
              <a:t>p</a:t>
            </a:r>
          </a:p>
          <a:p>
            <a:pPr>
              <a:spcAft>
                <a:spcPts val="1200"/>
              </a:spcAft>
              <a:defRPr/>
            </a:pPr>
            <a:r>
              <a:rPr lang="en-US" sz="2000">
                <a:solidFill>
                  <a:srgbClr val="000000"/>
                </a:solidFill>
              </a:rPr>
              <a:t>The Confidence Interval for </a:t>
            </a:r>
            <a:r>
              <a:rPr lang="en-US" sz="2000" i="1">
                <a:solidFill>
                  <a:srgbClr val="000000"/>
                </a:solidFill>
              </a:rPr>
              <a:t>p</a:t>
            </a:r>
            <a:r>
              <a:rPr lang="en-US" sz="2000">
                <a:solidFill>
                  <a:srgbClr val="000000"/>
                </a:solidFill>
              </a:rPr>
              <a:t> may be constructed only when both of the following two conditions are met: </a:t>
            </a:r>
            <a:r>
              <a:rPr lang="en-US" sz="2000" i="1">
                <a:solidFill>
                  <a:srgbClr val="000000"/>
                </a:solidFill>
              </a:rPr>
              <a:t>n(p-hat) ≥ 5 </a:t>
            </a:r>
            <a:r>
              <a:rPr lang="en-US" sz="2000">
                <a:solidFill>
                  <a:srgbClr val="000000"/>
                </a:solidFill>
              </a:rPr>
              <a:t>and </a:t>
            </a:r>
            <a:r>
              <a:rPr lang="en-US" sz="2000" i="1">
                <a:solidFill>
                  <a:srgbClr val="000000"/>
                </a:solidFill>
              </a:rPr>
              <a:t>n(</a:t>
            </a:r>
            <a:r>
              <a:rPr lang="en-US" sz="2000">
                <a:solidFill>
                  <a:srgbClr val="000000"/>
                </a:solidFill>
              </a:rPr>
              <a:t>1</a:t>
            </a:r>
            <a:r>
              <a:rPr lang="en-US" sz="2000" i="1">
                <a:solidFill>
                  <a:srgbClr val="000000"/>
                </a:solidFill>
              </a:rPr>
              <a:t> – p-hat) ≥ 5</a:t>
            </a:r>
            <a:r>
              <a:rPr lang="en-US" sz="2000">
                <a:solidFill>
                  <a:srgbClr val="000000"/>
                </a:solidFill>
              </a:rPr>
              <a:t>.</a:t>
            </a: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When a random sample of size </a:t>
            </a:r>
            <a:r>
              <a:rPr lang="en-US" sz="2000" i="1">
                <a:solidFill>
                  <a:srgbClr val="000000"/>
                </a:solidFill>
              </a:rPr>
              <a:t>n</a:t>
            </a:r>
            <a:r>
              <a:rPr lang="en-US" sz="2000">
                <a:solidFill>
                  <a:srgbClr val="000000"/>
                </a:solidFill>
              </a:rPr>
              <a:t> is taken from a population, </a:t>
            </a: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a (100 – </a:t>
            </a:r>
            <a:r>
              <a:rPr lang="en-US" sz="2000" i="1">
                <a:solidFill>
                  <a:srgbClr val="000000"/>
                </a:solidFill>
              </a:rPr>
              <a:t>α</a:t>
            </a:r>
            <a:r>
              <a:rPr lang="en-US" sz="2000">
                <a:solidFill>
                  <a:srgbClr val="000000"/>
                </a:solidFill>
              </a:rPr>
              <a:t>)% confidence interval is given by:</a:t>
            </a:r>
          </a:p>
          <a:p>
            <a:pPr>
              <a:defRPr/>
            </a:pPr>
            <a:endParaRPr lang="en-US" sz="2000" i="1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The </a:t>
            </a:r>
            <a:r>
              <a:rPr lang="en-US" sz="2000" i="1">
                <a:solidFill>
                  <a:srgbClr val="000000"/>
                </a:solidFill>
              </a:rPr>
              <a:t>Z</a:t>
            </a:r>
            <a:r>
              <a:rPr lang="en-US" sz="2000">
                <a:solidFill>
                  <a:srgbClr val="000000"/>
                </a:solidFill>
              </a:rPr>
              <a:t> interval can also be written as: </a:t>
            </a:r>
            <a:endParaRPr lang="en-US" sz="1100">
              <a:solidFill>
                <a:srgbClr val="000000"/>
              </a:solidFill>
            </a:endParaRPr>
          </a:p>
          <a:p>
            <a:pPr>
              <a:defRPr/>
            </a:pPr>
            <a:endParaRPr lang="en-US" sz="1600">
              <a:solidFill>
                <a:srgbClr val="000000"/>
              </a:solidFill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6770" y="1716425"/>
            <a:ext cx="3298134" cy="1194745"/>
          </a:xfrm>
          <a:prstGeom prst="rect">
            <a:avLst/>
          </a:prstGeom>
          <a:noFill/>
          <a:ln>
            <a:noFill/>
          </a:ln>
          <a:effectLst/>
          <a:extLst/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07596" y="3003517"/>
            <a:ext cx="1870137" cy="659261"/>
          </a:xfrm>
          <a:prstGeom prst="rect">
            <a:avLst/>
          </a:prstGeom>
          <a:noFill/>
          <a:ln>
            <a:noFill/>
          </a:ln>
          <a:effectLst/>
          <a:extLst/>
        </xdr:spPr>
      </xdr:pic>
    </xdr:grpSp>
    <xdr:clientData/>
  </xdr:twoCellAnchor>
  <xdr:twoCellAnchor editAs="oneCell">
    <xdr:from>
      <xdr:col>4</xdr:col>
      <xdr:colOff>665770</xdr:colOff>
      <xdr:row>20</xdr:row>
      <xdr:rowOff>93805</xdr:rowOff>
    </xdr:from>
    <xdr:to>
      <xdr:col>13</xdr:col>
      <xdr:colOff>215555</xdr:colOff>
      <xdr:row>27</xdr:row>
      <xdr:rowOff>192865</xdr:rowOff>
    </xdr:to>
    <xdr:pic>
      <xdr:nvPicPr>
        <xdr:cNvPr id="10" name="table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0330" y="4056205"/>
          <a:ext cx="5584825" cy="148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9524</xdr:rowOff>
    </xdr:from>
    <xdr:to>
      <xdr:col>16</xdr:col>
      <xdr:colOff>323850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tabSelected="1" zoomScale="90" zoomScaleNormal="90" workbookViewId="0">
      <selection activeCell="A19" sqref="A19"/>
    </sheetView>
  </sheetViews>
  <sheetFormatPr defaultColWidth="11.19921875" defaultRowHeight="15.6" x14ac:dyDescent="0.3"/>
  <sheetData>
    <row r="1" spans="1:14" x14ac:dyDescent="0.3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4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spans="1:14" x14ac:dyDescent="0.3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</row>
    <row r="4" spans="1:14" x14ac:dyDescent="0.3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4" x14ac:dyDescent="0.3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4" x14ac:dyDescent="0.3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7" spans="1:14" x14ac:dyDescent="0.3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</row>
    <row r="8" spans="1:14" x14ac:dyDescent="0.3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</row>
    <row r="9" spans="1:14" x14ac:dyDescent="0.3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</row>
    <row r="10" spans="1:14" x14ac:dyDescent="0.3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</row>
    <row r="11" spans="1:14" x14ac:dyDescent="0.3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</row>
    <row r="12" spans="1:14" x14ac:dyDescent="0.3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</row>
    <row r="13" spans="1:14" x14ac:dyDescent="0.3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</row>
    <row r="14" spans="1:14" x14ac:dyDescent="0.3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</row>
    <row r="15" spans="1:14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</row>
    <row r="16" spans="1:14" x14ac:dyDescent="0.3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</row>
    <row r="17" spans="1:14" x14ac:dyDescent="0.3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</row>
    <row r="18" spans="1:14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</row>
    <row r="19" spans="1:14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</row>
    <row r="20" spans="1:14" x14ac:dyDescent="0.3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4" x14ac:dyDescent="0.3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4" x14ac:dyDescent="0.3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</row>
    <row r="23" spans="1:14" x14ac:dyDescent="0.3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</row>
    <row r="24" spans="1:14" x14ac:dyDescent="0.3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</row>
    <row r="25" spans="1:14" x14ac:dyDescent="0.3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</row>
    <row r="26" spans="1:14" x14ac:dyDescent="0.3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</row>
    <row r="27" spans="1:14" x14ac:dyDescent="0.3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</row>
    <row r="28" spans="1:14" x14ac:dyDescent="0.3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</row>
    <row r="29" spans="1:14" x14ac:dyDescent="0.3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</row>
    <row r="30" spans="1:14" x14ac:dyDescent="0.3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</row>
  </sheetData>
  <printOptions horizontalCentered="1" verticalCentered="1"/>
  <pageMargins left="0.2" right="0.2" top="0.5" bottom="0.5" header="0.3" footer="0.3"/>
  <pageSetup scale="7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9"/>
  <sheetViews>
    <sheetView workbookViewId="0">
      <selection activeCell="C15" sqref="C15"/>
    </sheetView>
  </sheetViews>
  <sheetFormatPr defaultColWidth="8.796875" defaultRowHeight="14.4" x14ac:dyDescent="0.3"/>
  <cols>
    <col min="1" max="1" width="13.69921875" style="1" customWidth="1"/>
    <col min="2" max="2" width="17.796875" style="1" customWidth="1"/>
    <col min="3" max="5" width="8.796875" style="1"/>
    <col min="6" max="6" width="11.5" style="1" customWidth="1"/>
    <col min="7" max="7" width="12.19921875" style="1" customWidth="1"/>
    <col min="8" max="11" width="8.796875" style="1"/>
    <col min="12" max="12" width="10.796875" style="1" customWidth="1"/>
    <col min="13" max="13" width="10" style="1" customWidth="1"/>
    <col min="14" max="16384" width="8.796875" style="1"/>
  </cols>
  <sheetData>
    <row r="1" spans="1:11" ht="18" x14ac:dyDescent="0.35">
      <c r="A1" s="44" t="s">
        <v>79</v>
      </c>
    </row>
    <row r="3" spans="1:11" x14ac:dyDescent="0.3">
      <c r="A3" s="43" t="s">
        <v>94</v>
      </c>
      <c r="B3" s="56"/>
      <c r="C3" s="42"/>
      <c r="D3" s="42"/>
      <c r="E3" s="42"/>
      <c r="F3" s="42"/>
      <c r="G3" s="41"/>
    </row>
    <row r="4" spans="1:11" x14ac:dyDescent="0.3">
      <c r="A4" s="40"/>
      <c r="B4" s="39" t="s">
        <v>78</v>
      </c>
      <c r="C4" s="38" t="s">
        <v>77</v>
      </c>
      <c r="D4" s="29"/>
      <c r="E4" s="29"/>
      <c r="F4" s="29"/>
      <c r="G4" s="37"/>
    </row>
    <row r="5" spans="1:11" x14ac:dyDescent="0.3">
      <c r="A5" s="40"/>
      <c r="B5" s="39" t="s">
        <v>76</v>
      </c>
      <c r="C5" s="38" t="s">
        <v>75</v>
      </c>
      <c r="D5" s="29"/>
      <c r="E5" s="29"/>
      <c r="F5" s="29"/>
      <c r="G5" s="37"/>
    </row>
    <row r="6" spans="1:11" x14ac:dyDescent="0.3">
      <c r="A6" s="40"/>
      <c r="B6" s="39" t="s">
        <v>74</v>
      </c>
      <c r="C6" s="38" t="s">
        <v>73</v>
      </c>
      <c r="D6" s="29"/>
      <c r="E6" s="29"/>
      <c r="F6" s="29"/>
      <c r="G6" s="37"/>
    </row>
    <row r="7" spans="1:11" x14ac:dyDescent="0.3">
      <c r="A7" s="40"/>
      <c r="B7" s="39" t="s">
        <v>72</v>
      </c>
      <c r="C7" s="38" t="s">
        <v>71</v>
      </c>
      <c r="D7" s="29"/>
      <c r="E7" s="29"/>
      <c r="F7" s="29"/>
      <c r="G7" s="37"/>
    </row>
    <row r="8" spans="1:11" x14ac:dyDescent="0.3">
      <c r="A8" s="40"/>
      <c r="B8" s="39" t="s">
        <v>70</v>
      </c>
      <c r="C8" s="38" t="s">
        <v>69</v>
      </c>
      <c r="D8" s="29"/>
      <c r="E8" s="29"/>
      <c r="F8" s="29"/>
      <c r="G8" s="37"/>
    </row>
    <row r="9" spans="1:11" x14ac:dyDescent="0.3">
      <c r="A9" s="36"/>
      <c r="B9" s="35" t="s">
        <v>68</v>
      </c>
      <c r="C9" s="34" t="s">
        <v>67</v>
      </c>
      <c r="D9" s="33"/>
      <c r="E9" s="33"/>
      <c r="F9" s="33"/>
      <c r="G9" s="32"/>
    </row>
    <row r="11" spans="1:11" x14ac:dyDescent="0.3">
      <c r="A11" s="5" t="s">
        <v>66</v>
      </c>
      <c r="G11" s="6"/>
    </row>
    <row r="12" spans="1:11" x14ac:dyDescent="0.3">
      <c r="A12" s="31" t="s">
        <v>65</v>
      </c>
      <c r="B12" s="4">
        <f>_xlfn.BINOM.DIST(3, 5, 0.5, FALSE)</f>
        <v>0.3125</v>
      </c>
      <c r="C12" s="3" t="s">
        <v>64</v>
      </c>
      <c r="D12" s="30"/>
      <c r="E12" s="30"/>
      <c r="G12" s="2"/>
      <c r="K12" s="2"/>
    </row>
    <row r="13" spans="1:11" x14ac:dyDescent="0.3">
      <c r="A13" s="9" t="s">
        <v>10</v>
      </c>
      <c r="C13" s="1" t="s">
        <v>63</v>
      </c>
      <c r="D13" s="17"/>
    </row>
    <row r="14" spans="1:11" x14ac:dyDescent="0.3">
      <c r="A14" s="1" t="s">
        <v>8</v>
      </c>
      <c r="C14" s="1" t="s">
        <v>62</v>
      </c>
      <c r="D14" s="17"/>
    </row>
    <row r="15" spans="1:11" x14ac:dyDescent="0.3">
      <c r="C15" s="1" t="s">
        <v>61</v>
      </c>
      <c r="D15" s="17"/>
    </row>
    <row r="16" spans="1:11" x14ac:dyDescent="0.3">
      <c r="C16" s="1" t="s">
        <v>46</v>
      </c>
      <c r="D16" s="17"/>
    </row>
    <row r="17" spans="1:10" x14ac:dyDescent="0.3">
      <c r="C17" s="1" t="s">
        <v>47</v>
      </c>
      <c r="D17" s="17"/>
    </row>
    <row r="19" spans="1:10" x14ac:dyDescent="0.3">
      <c r="A19" s="5" t="s">
        <v>60</v>
      </c>
      <c r="G19" s="6"/>
    </row>
    <row r="20" spans="1:10" x14ac:dyDescent="0.3">
      <c r="A20" s="9" t="s">
        <v>59</v>
      </c>
      <c r="B20" s="12">
        <f>_xlfn.NORM.DIST(60, 50, 5, TRUE)</f>
        <v>0.97724986805182079</v>
      </c>
      <c r="C20" s="3" t="s">
        <v>58</v>
      </c>
      <c r="G20" s="2"/>
    </row>
    <row r="21" spans="1:10" x14ac:dyDescent="0.3">
      <c r="A21" s="9" t="s">
        <v>10</v>
      </c>
      <c r="C21" s="1" t="s">
        <v>57</v>
      </c>
    </row>
    <row r="22" spans="1:10" x14ac:dyDescent="0.3">
      <c r="A22" s="1" t="s">
        <v>8</v>
      </c>
      <c r="C22" s="1" t="s">
        <v>51</v>
      </c>
    </row>
    <row r="23" spans="1:10" x14ac:dyDescent="0.3">
      <c r="C23" s="1" t="s">
        <v>37</v>
      </c>
      <c r="I23" s="28">
        <v>0.97724999999999995</v>
      </c>
    </row>
    <row r="24" spans="1:10" x14ac:dyDescent="0.3">
      <c r="C24" s="1" t="s">
        <v>47</v>
      </c>
      <c r="I24" s="27">
        <v>50</v>
      </c>
    </row>
    <row r="25" spans="1:10" x14ac:dyDescent="0.3">
      <c r="C25" s="1" t="s">
        <v>46</v>
      </c>
      <c r="J25" s="26" t="s">
        <v>56</v>
      </c>
    </row>
    <row r="27" spans="1:10" x14ac:dyDescent="0.3">
      <c r="A27" s="5" t="s">
        <v>55</v>
      </c>
    </row>
    <row r="28" spans="1:10" x14ac:dyDescent="0.3">
      <c r="A28" s="5" t="s">
        <v>54</v>
      </c>
    </row>
    <row r="29" spans="1:10" x14ac:dyDescent="0.3">
      <c r="B29" s="25">
        <f>_xlfn.NORM.INV(0.97725, 50, 5)</f>
        <v>60.000012219498018</v>
      </c>
      <c r="C29" s="24" t="s">
        <v>53</v>
      </c>
    </row>
    <row r="30" spans="1:10" x14ac:dyDescent="0.3">
      <c r="C30" s="1" t="s">
        <v>52</v>
      </c>
    </row>
    <row r="31" spans="1:10" x14ac:dyDescent="0.3">
      <c r="C31" s="1" t="s">
        <v>51</v>
      </c>
    </row>
    <row r="32" spans="1:10" x14ac:dyDescent="0.3">
      <c r="C32" s="1" t="s">
        <v>37</v>
      </c>
    </row>
    <row r="34" spans="1:5" x14ac:dyDescent="0.3">
      <c r="A34" s="5" t="s">
        <v>50</v>
      </c>
    </row>
    <row r="35" spans="1:5" x14ac:dyDescent="0.3">
      <c r="B35" s="12">
        <f>_xlfn.NORM.S.DIST(2, TRUE)</f>
        <v>0.97724986805182079</v>
      </c>
      <c r="C35" s="19" t="s">
        <v>49</v>
      </c>
    </row>
    <row r="36" spans="1:5" x14ac:dyDescent="0.3">
      <c r="C36" s="1" t="s">
        <v>48</v>
      </c>
    </row>
    <row r="37" spans="1:5" x14ac:dyDescent="0.3">
      <c r="C37" s="1" t="s">
        <v>47</v>
      </c>
    </row>
    <row r="38" spans="1:5" x14ac:dyDescent="0.3">
      <c r="C38" s="1" t="s">
        <v>46</v>
      </c>
    </row>
    <row r="39" spans="1:5" x14ac:dyDescent="0.3">
      <c r="C39" s="1" t="s">
        <v>45</v>
      </c>
    </row>
    <row r="41" spans="1:5" x14ac:dyDescent="0.3">
      <c r="A41" s="9" t="s">
        <v>44</v>
      </c>
    </row>
    <row r="42" spans="1:5" x14ac:dyDescent="0.3">
      <c r="A42" s="5" t="s">
        <v>43</v>
      </c>
    </row>
    <row r="43" spans="1:5" x14ac:dyDescent="0.3">
      <c r="B43" s="22">
        <f>_xlfn.NORM.S.INV(0.97725)</f>
        <v>2.0000024438996027</v>
      </c>
      <c r="C43" s="23" t="s">
        <v>42</v>
      </c>
    </row>
    <row r="44" spans="1:5" x14ac:dyDescent="0.3">
      <c r="C44" s="1" t="s">
        <v>41</v>
      </c>
    </row>
    <row r="46" spans="1:5" x14ac:dyDescent="0.3">
      <c r="B46" s="22">
        <f>STANDARDIZE(60, 50,5)</f>
        <v>2</v>
      </c>
      <c r="C46" s="3" t="s">
        <v>40</v>
      </c>
    </row>
    <row r="47" spans="1:5" x14ac:dyDescent="0.3">
      <c r="C47" s="1" t="s">
        <v>39</v>
      </c>
      <c r="D47" s="14"/>
    </row>
    <row r="48" spans="1:5" x14ac:dyDescent="0.3">
      <c r="C48" s="1" t="s">
        <v>38</v>
      </c>
      <c r="E48" s="21"/>
    </row>
    <row r="49" spans="1:8" x14ac:dyDescent="0.3">
      <c r="C49" s="1" t="s">
        <v>37</v>
      </c>
    </row>
    <row r="51" spans="1:8" x14ac:dyDescent="0.3">
      <c r="A51" s="5" t="s">
        <v>36</v>
      </c>
    </row>
    <row r="52" spans="1:8" x14ac:dyDescent="0.3">
      <c r="A52" s="9" t="s">
        <v>35</v>
      </c>
      <c r="B52" s="20">
        <f>_xlfn.Z.TEST(G53:G60,18,5)</f>
        <v>0.33568662027043628</v>
      </c>
      <c r="C52" s="19" t="s">
        <v>34</v>
      </c>
      <c r="G52" s="18" t="s">
        <v>33</v>
      </c>
    </row>
    <row r="53" spans="1:8" x14ac:dyDescent="0.3">
      <c r="A53" s="1" t="s">
        <v>8</v>
      </c>
      <c r="C53" s="17" t="s">
        <v>32</v>
      </c>
      <c r="G53" s="16">
        <v>10</v>
      </c>
    </row>
    <row r="54" spans="1:8" x14ac:dyDescent="0.3">
      <c r="C54" s="1" t="s">
        <v>31</v>
      </c>
      <c r="G54" s="16">
        <v>12</v>
      </c>
    </row>
    <row r="55" spans="1:8" x14ac:dyDescent="0.3">
      <c r="C55" s="1" t="s">
        <v>30</v>
      </c>
      <c r="G55" s="16">
        <v>24</v>
      </c>
    </row>
    <row r="56" spans="1:8" x14ac:dyDescent="0.3">
      <c r="G56" s="16">
        <v>23</v>
      </c>
    </row>
    <row r="57" spans="1:8" x14ac:dyDescent="0.3">
      <c r="G57" s="16">
        <v>20</v>
      </c>
    </row>
    <row r="58" spans="1:8" x14ac:dyDescent="0.3">
      <c r="G58" s="16">
        <v>12</v>
      </c>
    </row>
    <row r="59" spans="1:8" x14ac:dyDescent="0.3">
      <c r="G59" s="16">
        <v>28</v>
      </c>
    </row>
    <row r="60" spans="1:8" x14ac:dyDescent="0.3">
      <c r="G60" s="15">
        <v>21</v>
      </c>
    </row>
    <row r="61" spans="1:8" x14ac:dyDescent="0.3">
      <c r="C61" s="14"/>
    </row>
    <row r="62" spans="1:8" x14ac:dyDescent="0.3">
      <c r="A62" s="5" t="s">
        <v>29</v>
      </c>
      <c r="G62" s="13"/>
    </row>
    <row r="63" spans="1:8" x14ac:dyDescent="0.3">
      <c r="A63" s="5" t="s">
        <v>28</v>
      </c>
      <c r="G63" s="6"/>
    </row>
    <row r="64" spans="1:8" x14ac:dyDescent="0.3">
      <c r="A64" s="9" t="s">
        <v>27</v>
      </c>
      <c r="B64" s="12">
        <f>_xlfn.T.DIST.RT(0.6, 2)</f>
        <v>0.30471663352876421</v>
      </c>
      <c r="C64" s="3" t="s">
        <v>26</v>
      </c>
      <c r="E64" s="5" t="s">
        <v>25</v>
      </c>
      <c r="G64" s="2"/>
      <c r="H64" s="5"/>
    </row>
    <row r="65" spans="1:10" x14ac:dyDescent="0.3">
      <c r="A65" s="1" t="s">
        <v>8</v>
      </c>
      <c r="B65" s="12">
        <f>_xlfn.T.DIST.2T(0.6, 2)</f>
        <v>0.60943326705752843</v>
      </c>
      <c r="C65" s="3" t="s">
        <v>24</v>
      </c>
      <c r="E65" s="5" t="s">
        <v>23</v>
      </c>
      <c r="G65" s="2"/>
      <c r="H65" s="5"/>
      <c r="J65" s="10"/>
    </row>
    <row r="66" spans="1:10" x14ac:dyDescent="0.3">
      <c r="C66" s="1" t="s">
        <v>22</v>
      </c>
    </row>
    <row r="67" spans="1:10" x14ac:dyDescent="0.3">
      <c r="C67" s="1" t="s">
        <v>21</v>
      </c>
    </row>
    <row r="68" spans="1:10" x14ac:dyDescent="0.3">
      <c r="C68" s="11" t="s">
        <v>20</v>
      </c>
    </row>
    <row r="69" spans="1:10" x14ac:dyDescent="0.3">
      <c r="C69" s="11"/>
    </row>
    <row r="71" spans="1:10" x14ac:dyDescent="0.3">
      <c r="A71" s="5" t="s">
        <v>19</v>
      </c>
      <c r="G71" s="6"/>
    </row>
    <row r="72" spans="1:10" x14ac:dyDescent="0.3">
      <c r="A72" s="9" t="s">
        <v>18</v>
      </c>
      <c r="B72" s="10">
        <f>_xlfn.F.DIST.RT(5,2,20)</f>
        <v>1.7341529915832637E-2</v>
      </c>
      <c r="C72" s="3" t="s">
        <v>17</v>
      </c>
      <c r="G72" s="2"/>
    </row>
    <row r="73" spans="1:10" x14ac:dyDescent="0.3">
      <c r="C73" s="1" t="s">
        <v>16</v>
      </c>
    </row>
    <row r="74" spans="1:10" x14ac:dyDescent="0.3">
      <c r="C74" s="1" t="s">
        <v>15</v>
      </c>
    </row>
    <row r="75" spans="1:10" x14ac:dyDescent="0.3">
      <c r="C75" s="1" t="s">
        <v>14</v>
      </c>
    </row>
    <row r="79" spans="1:10" x14ac:dyDescent="0.3">
      <c r="A79" s="5" t="s">
        <v>13</v>
      </c>
      <c r="G79" s="6"/>
    </row>
    <row r="80" spans="1:10" x14ac:dyDescent="0.3">
      <c r="A80" s="9" t="s">
        <v>12</v>
      </c>
      <c r="B80" s="7">
        <f xml:space="preserve"> _xlfn.CHISQ.DIST.RT(3.955, 4)</f>
        <v>0.41213019274076812</v>
      </c>
      <c r="C80" s="8" t="s">
        <v>11</v>
      </c>
      <c r="F80" s="7"/>
    </row>
    <row r="81" spans="1:7" x14ac:dyDescent="0.3">
      <c r="A81" s="1" t="s">
        <v>10</v>
      </c>
      <c r="C81" s="1" t="s">
        <v>9</v>
      </c>
    </row>
    <row r="82" spans="1:7" x14ac:dyDescent="0.3">
      <c r="A82" s="1" t="s">
        <v>8</v>
      </c>
      <c r="C82" s="1" t="s">
        <v>7</v>
      </c>
    </row>
    <row r="83" spans="1:7" x14ac:dyDescent="0.3">
      <c r="C83" s="1" t="s">
        <v>6</v>
      </c>
    </row>
    <row r="84" spans="1:7" x14ac:dyDescent="0.3">
      <c r="C84" s="1" t="s">
        <v>5</v>
      </c>
      <c r="G84" s="6"/>
    </row>
    <row r="85" spans="1:7" x14ac:dyDescent="0.3">
      <c r="G85" s="6"/>
    </row>
    <row r="86" spans="1:7" x14ac:dyDescent="0.3">
      <c r="A86" s="5" t="s">
        <v>4</v>
      </c>
    </row>
    <row r="87" spans="1:7" x14ac:dyDescent="0.3">
      <c r="A87" s="9" t="s">
        <v>144</v>
      </c>
      <c r="B87" s="4" t="s">
        <v>3</v>
      </c>
      <c r="C87" s="3" t="s">
        <v>2</v>
      </c>
      <c r="G87" s="2"/>
    </row>
    <row r="88" spans="1:7" x14ac:dyDescent="0.3">
      <c r="A88" s="1" t="s">
        <v>8</v>
      </c>
      <c r="C88" s="1" t="s">
        <v>1</v>
      </c>
    </row>
    <row r="89" spans="1:7" x14ac:dyDescent="0.3">
      <c r="C89" s="1" t="s">
        <v>0</v>
      </c>
    </row>
  </sheetData>
  <pageMargins left="0.25" right="0.25" top="0.25" bottom="0.25" header="0.3" footer="0.3"/>
  <pageSetup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topLeftCell="A10" workbookViewId="0">
      <selection activeCell="D26" sqref="D26"/>
    </sheetView>
  </sheetViews>
  <sheetFormatPr defaultRowHeight="15.6" x14ac:dyDescent="0.3"/>
  <cols>
    <col min="1" max="1" width="2.296875" customWidth="1"/>
    <col min="2" max="2" width="8.796875" customWidth="1"/>
    <col min="20" max="20" width="1" style="111" customWidth="1"/>
  </cols>
  <sheetData>
    <row r="1" spans="2:19" x14ac:dyDescent="0.3"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2:19" x14ac:dyDescent="0.3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</row>
    <row r="3" spans="2:19" x14ac:dyDescent="0.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4" spans="2:19" x14ac:dyDescent="0.3"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</row>
    <row r="5" spans="2:19" x14ac:dyDescent="0.3"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</row>
    <row r="6" spans="2:19" x14ac:dyDescent="0.3"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</row>
    <row r="7" spans="2:19" x14ac:dyDescent="0.3"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</row>
    <row r="8" spans="2:19" x14ac:dyDescent="0.3"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</row>
    <row r="9" spans="2:19" x14ac:dyDescent="0.3"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</row>
    <row r="10" spans="2:19" x14ac:dyDescent="0.3"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</row>
    <row r="11" spans="2:19" x14ac:dyDescent="0.3"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</row>
    <row r="12" spans="2:19" x14ac:dyDescent="0.3"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</row>
    <row r="13" spans="2:19" x14ac:dyDescent="0.3"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</row>
    <row r="14" spans="2:19" x14ac:dyDescent="0.3"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</row>
    <row r="15" spans="2:19" x14ac:dyDescent="0.3"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2:19" x14ac:dyDescent="0.3"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</row>
    <row r="17" spans="2:19" x14ac:dyDescent="0.3"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</row>
    <row r="18" spans="2:19" x14ac:dyDescent="0.3"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</row>
    <row r="19" spans="2:19" x14ac:dyDescent="0.3"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</row>
    <row r="20" spans="2:19" x14ac:dyDescent="0.3"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</row>
    <row r="21" spans="2:19" x14ac:dyDescent="0.3"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</row>
    <row r="22" spans="2:19" x14ac:dyDescent="0.3"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</row>
    <row r="23" spans="2:19" x14ac:dyDescent="0.3"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</row>
    <row r="24" spans="2:19" x14ac:dyDescent="0.3"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</row>
    <row r="25" spans="2:19" x14ac:dyDescent="0.3"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</row>
    <row r="26" spans="2:19" x14ac:dyDescent="0.3"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</row>
    <row r="27" spans="2:19" ht="23.4" customHeight="1" x14ac:dyDescent="0.3"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</row>
    <row r="28" spans="2:19" x14ac:dyDescent="0.3"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</row>
    <row r="29" spans="2:19" x14ac:dyDescent="0.3"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</row>
    <row r="30" spans="2:19" x14ac:dyDescent="0.3"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</row>
    <row r="31" spans="2:19" x14ac:dyDescent="0.3"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</row>
    <row r="32" spans="2:19" x14ac:dyDescent="0.3"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</row>
    <row r="33" spans="2:19" x14ac:dyDescent="0.3"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</row>
    <row r="34" spans="2:19" x14ac:dyDescent="0.3"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</row>
  </sheetData>
  <printOptions horizontalCentered="1" verticalCentered="1"/>
  <pageMargins left="0.25" right="0.25" top="0.25" bottom="0.25" header="0.3" footer="0.3"/>
  <pageSetup scale="7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workbookViewId="0">
      <selection activeCell="P21" sqref="P21"/>
    </sheetView>
  </sheetViews>
  <sheetFormatPr defaultRowHeight="15.6" x14ac:dyDescent="0.3"/>
  <sheetData>
    <row r="1" spans="1:15" x14ac:dyDescent="0.3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5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spans="1:15" x14ac:dyDescent="0.3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1:15" x14ac:dyDescent="0.3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</row>
    <row r="5" spans="1:15" x14ac:dyDescent="0.3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</row>
    <row r="6" spans="1:15" x14ac:dyDescent="0.3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</row>
    <row r="7" spans="1:15" x14ac:dyDescent="0.3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</row>
    <row r="8" spans="1:15" x14ac:dyDescent="0.3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</row>
    <row r="9" spans="1:15" x14ac:dyDescent="0.3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</row>
    <row r="10" spans="1:15" x14ac:dyDescent="0.3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</row>
    <row r="11" spans="1:15" x14ac:dyDescent="0.3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</row>
    <row r="12" spans="1:15" x14ac:dyDescent="0.3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</row>
    <row r="13" spans="1:15" x14ac:dyDescent="0.3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</row>
    <row r="14" spans="1:15" x14ac:dyDescent="0.3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</row>
    <row r="15" spans="1:15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</row>
    <row r="16" spans="1:15" x14ac:dyDescent="0.3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</row>
    <row r="17" spans="1:16" x14ac:dyDescent="0.3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</row>
    <row r="18" spans="1:16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</row>
    <row r="19" spans="1:16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</row>
    <row r="20" spans="1:16" x14ac:dyDescent="0.3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</row>
    <row r="21" spans="1:16" x14ac:dyDescent="0.3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</row>
    <row r="22" spans="1:16" x14ac:dyDescent="0.3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</row>
    <row r="23" spans="1:16" x14ac:dyDescent="0.3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</row>
    <row r="24" spans="1:16" x14ac:dyDescent="0.3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</row>
    <row r="25" spans="1:16" x14ac:dyDescent="0.3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</row>
    <row r="26" spans="1:16" x14ac:dyDescent="0.3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</row>
    <row r="27" spans="1:16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</row>
    <row r="28" spans="1:16" x14ac:dyDescent="0.3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</row>
    <row r="29" spans="1:16" x14ac:dyDescent="0.3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</row>
    <row r="30" spans="1:16" x14ac:dyDescent="0.3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</row>
    <row r="31" spans="1:16" x14ac:dyDescent="0.3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</row>
    <row r="32" spans="1:16" x14ac:dyDescent="0.3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</row>
    <row r="33" spans="1:16" x14ac:dyDescent="0.3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</row>
    <row r="34" spans="1:16" x14ac:dyDescent="0.3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</row>
    <row r="35" spans="1:16" x14ac:dyDescent="0.3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</row>
    <row r="36" spans="1:16" x14ac:dyDescent="0.3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</row>
    <row r="37" spans="1:16" x14ac:dyDescent="0.3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</row>
    <row r="38" spans="1:16" x14ac:dyDescent="0.3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</row>
    <row r="39" spans="1:16" x14ac:dyDescent="0.3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</row>
    <row r="40" spans="1:16" x14ac:dyDescent="0.3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</row>
    <row r="41" spans="1:16" x14ac:dyDescent="0.3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</row>
    <row r="42" spans="1:16" x14ac:dyDescent="0.3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</row>
    <row r="43" spans="1:16" x14ac:dyDescent="0.3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</row>
    <row r="44" spans="1:16" x14ac:dyDescent="0.3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</row>
    <row r="45" spans="1:16" x14ac:dyDescent="0.3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</row>
    <row r="46" spans="1:16" x14ac:dyDescent="0.3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</row>
    <row r="47" spans="1:16" x14ac:dyDescent="0.3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</row>
    <row r="48" spans="1:16" x14ac:dyDescent="0.3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</row>
    <row r="49" spans="1:16" x14ac:dyDescent="0.3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</row>
    <row r="50" spans="1:16" x14ac:dyDescent="0.3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</row>
  </sheetData>
  <pageMargins left="0.25" right="0.25" top="0.75" bottom="0.75" header="0.3" footer="0.3"/>
  <pageSetup scale="71" fitToHeight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topLeftCell="A6" workbookViewId="0">
      <selection activeCell="G30" sqref="G30"/>
    </sheetView>
  </sheetViews>
  <sheetFormatPr defaultColWidth="11.19921875" defaultRowHeight="15.6" x14ac:dyDescent="0.3"/>
  <cols>
    <col min="1" max="1" width="12.59765625" style="45" customWidth="1"/>
    <col min="2" max="2" width="28.69921875" bestFit="1" customWidth="1"/>
    <col min="3" max="3" width="36.19921875" bestFit="1" customWidth="1"/>
    <col min="4" max="4" width="5.3984375" customWidth="1"/>
    <col min="6" max="6" width="11.3984375" bestFit="1" customWidth="1"/>
    <col min="7" max="7" width="15" bestFit="1" customWidth="1"/>
    <col min="8" max="8" width="11.3984375" bestFit="1" customWidth="1"/>
    <col min="10" max="10" width="4.296875" customWidth="1"/>
    <col min="12" max="12" width="11.8984375" bestFit="1" customWidth="1"/>
    <col min="14" max="14" width="7.3984375" customWidth="1"/>
  </cols>
  <sheetData>
    <row r="1" spans="1:14" ht="26.4" customHeight="1" thickBot="1" x14ac:dyDescent="0.45">
      <c r="A1" s="92" t="s">
        <v>127</v>
      </c>
      <c r="E1" s="93" t="s">
        <v>143</v>
      </c>
      <c r="F1" s="94"/>
      <c r="G1" s="95"/>
    </row>
    <row r="2" spans="1:14" x14ac:dyDescent="0.3">
      <c r="A2" s="66"/>
      <c r="B2" s="76" t="s">
        <v>12</v>
      </c>
      <c r="E2" s="67"/>
      <c r="F2" s="68" t="s">
        <v>128</v>
      </c>
      <c r="G2" s="68" t="s">
        <v>129</v>
      </c>
      <c r="H2" s="68" t="s">
        <v>130</v>
      </c>
      <c r="I2" s="87" t="s">
        <v>131</v>
      </c>
    </row>
    <row r="3" spans="1:14" x14ac:dyDescent="0.3">
      <c r="A3" s="66"/>
      <c r="B3" s="77" t="s">
        <v>10</v>
      </c>
      <c r="C3" t="s">
        <v>136</v>
      </c>
      <c r="E3" s="69" t="s">
        <v>132</v>
      </c>
      <c r="F3" s="70">
        <v>610</v>
      </c>
      <c r="G3" s="70">
        <v>220</v>
      </c>
      <c r="H3" s="70">
        <v>140</v>
      </c>
      <c r="I3" s="88">
        <v>970</v>
      </c>
    </row>
    <row r="4" spans="1:14" ht="16.2" thickBot="1" x14ac:dyDescent="0.35">
      <c r="A4" s="75" t="s">
        <v>135</v>
      </c>
      <c r="B4" s="78" t="s">
        <v>8</v>
      </c>
      <c r="E4" s="71" t="s">
        <v>133</v>
      </c>
      <c r="F4" s="72">
        <v>200</v>
      </c>
      <c r="G4" s="72">
        <v>375</v>
      </c>
      <c r="H4" s="72">
        <v>175</v>
      </c>
      <c r="I4" s="88">
        <v>750</v>
      </c>
    </row>
    <row r="5" spans="1:14" ht="16.2" thickBot="1" x14ac:dyDescent="0.35">
      <c r="A5" s="66"/>
      <c r="C5" s="79"/>
      <c r="E5" s="84" t="s">
        <v>131</v>
      </c>
      <c r="F5" s="85">
        <v>810</v>
      </c>
      <c r="G5" s="85">
        <v>595</v>
      </c>
      <c r="H5" s="85">
        <v>315</v>
      </c>
      <c r="I5" s="86">
        <v>1720</v>
      </c>
    </row>
    <row r="6" spans="1:14" ht="16.2" thickBot="1" x14ac:dyDescent="0.35">
      <c r="A6" s="112" t="s">
        <v>88</v>
      </c>
      <c r="B6" s="113"/>
      <c r="C6" s="114"/>
      <c r="E6" s="96" t="s">
        <v>145</v>
      </c>
      <c r="F6" s="96"/>
      <c r="G6" s="96"/>
      <c r="H6" s="96"/>
    </row>
    <row r="7" spans="1:14" s="45" customFormat="1" ht="16.2" thickBot="1" x14ac:dyDescent="0.35">
      <c r="A7" s="47" t="s">
        <v>87</v>
      </c>
      <c r="B7" s="48" t="s">
        <v>89</v>
      </c>
      <c r="C7" s="46" t="s">
        <v>90</v>
      </c>
      <c r="E7" s="96"/>
      <c r="F7" s="96"/>
      <c r="G7" s="96"/>
      <c r="H7" s="96"/>
      <c r="I7"/>
    </row>
    <row r="8" spans="1:14" x14ac:dyDescent="0.3">
      <c r="A8" s="49">
        <v>1</v>
      </c>
      <c r="B8" s="50" t="s">
        <v>92</v>
      </c>
      <c r="C8" s="115" t="s">
        <v>91</v>
      </c>
      <c r="D8" s="105"/>
      <c r="E8" s="67"/>
      <c r="F8" s="68" t="s">
        <v>146</v>
      </c>
      <c r="G8" s="68" t="s">
        <v>147</v>
      </c>
      <c r="H8" s="97" t="s">
        <v>148</v>
      </c>
      <c r="I8" s="105"/>
      <c r="J8" s="105"/>
      <c r="K8" s="106" t="s">
        <v>157</v>
      </c>
      <c r="L8" s="105"/>
      <c r="M8" s="105"/>
      <c r="N8" s="105"/>
    </row>
    <row r="9" spans="1:14" x14ac:dyDescent="0.3">
      <c r="A9" s="51">
        <v>2</v>
      </c>
      <c r="B9" s="52" t="s">
        <v>93</v>
      </c>
      <c r="C9" s="116"/>
      <c r="D9" s="105"/>
      <c r="E9" s="98" t="s">
        <v>149</v>
      </c>
      <c r="F9" s="74">
        <v>610</v>
      </c>
      <c r="G9" s="74">
        <f>I3*F5/I5</f>
        <v>456.80232558139534</v>
      </c>
      <c r="H9" s="105">
        <f t="shared" ref="H9:H14" si="0">(F9-G9)^2/G9</f>
        <v>51.377863318445122</v>
      </c>
      <c r="I9" s="105"/>
      <c r="J9" s="105"/>
      <c r="K9" s="107" t="s">
        <v>158</v>
      </c>
      <c r="L9" s="105"/>
      <c r="M9" s="105" t="s">
        <v>159</v>
      </c>
      <c r="N9" s="105"/>
    </row>
    <row r="10" spans="1:14" x14ac:dyDescent="0.3">
      <c r="A10" s="51">
        <v>3</v>
      </c>
      <c r="B10" s="52" t="s">
        <v>80</v>
      </c>
      <c r="C10" s="116"/>
      <c r="D10" s="105"/>
      <c r="E10" s="98" t="s">
        <v>150</v>
      </c>
      <c r="F10" s="74">
        <v>220</v>
      </c>
      <c r="G10" s="74">
        <f>I3*G5/I5</f>
        <v>335.55232558139534</v>
      </c>
      <c r="H10" s="105">
        <f t="shared" si="0"/>
        <v>39.792124593783804</v>
      </c>
      <c r="I10" s="105"/>
      <c r="J10" s="105"/>
      <c r="K10" s="107"/>
      <c r="L10" s="105"/>
      <c r="M10" s="105"/>
      <c r="N10" s="105"/>
    </row>
    <row r="11" spans="1:14" x14ac:dyDescent="0.3">
      <c r="A11" s="51">
        <v>4</v>
      </c>
      <c r="B11" s="53" t="s">
        <v>81</v>
      </c>
      <c r="C11" s="116"/>
      <c r="D11" s="105"/>
      <c r="E11" s="98" t="s">
        <v>151</v>
      </c>
      <c r="F11" s="74">
        <v>140</v>
      </c>
      <c r="G11" s="74">
        <f>I3*H5/I5</f>
        <v>177.6453488372093</v>
      </c>
      <c r="H11" s="105">
        <f t="shared" si="0"/>
        <v>7.9775366951703548</v>
      </c>
      <c r="I11" s="105"/>
      <c r="J11" s="105"/>
      <c r="K11" s="101" t="s">
        <v>160</v>
      </c>
      <c r="L11" s="102"/>
      <c r="M11" s="105" t="s">
        <v>161</v>
      </c>
      <c r="N11" s="105"/>
    </row>
    <row r="12" spans="1:14" x14ac:dyDescent="0.3">
      <c r="A12" s="51">
        <v>5</v>
      </c>
      <c r="B12" s="52" t="s">
        <v>82</v>
      </c>
      <c r="C12" s="116"/>
      <c r="D12" s="105"/>
      <c r="E12" s="98" t="s">
        <v>152</v>
      </c>
      <c r="F12" s="74">
        <v>200</v>
      </c>
      <c r="G12" s="74">
        <f>I4*F5/I5</f>
        <v>353.19767441860466</v>
      </c>
      <c r="H12" s="105">
        <f t="shared" si="0"/>
        <v>66.448703225189021</v>
      </c>
      <c r="I12" s="105"/>
      <c r="J12" s="105"/>
      <c r="K12" s="105" t="s">
        <v>162</v>
      </c>
      <c r="L12" s="105"/>
      <c r="M12" s="105"/>
      <c r="N12" s="105"/>
    </row>
    <row r="13" spans="1:14" ht="16.2" x14ac:dyDescent="0.3">
      <c r="A13" s="51">
        <v>6</v>
      </c>
      <c r="B13" s="53" t="s">
        <v>83</v>
      </c>
      <c r="C13" s="116"/>
      <c r="D13" s="105"/>
      <c r="E13" s="98" t="s">
        <v>153</v>
      </c>
      <c r="F13" s="74">
        <v>375</v>
      </c>
      <c r="G13" s="74">
        <f>I4*G5/I5</f>
        <v>259.44767441860466</v>
      </c>
      <c r="H13" s="105">
        <f t="shared" si="0"/>
        <v>51.46448114129371</v>
      </c>
      <c r="I13" s="105"/>
      <c r="J13" s="105"/>
      <c r="K13" s="105" t="s">
        <v>163</v>
      </c>
      <c r="L13" s="105"/>
      <c r="M13" s="105"/>
      <c r="N13" s="105"/>
    </row>
    <row r="14" spans="1:14" ht="16.2" thickBot="1" x14ac:dyDescent="0.35">
      <c r="A14" s="51">
        <v>7</v>
      </c>
      <c r="B14" s="52" t="s">
        <v>84</v>
      </c>
      <c r="C14" s="116"/>
      <c r="D14" s="105"/>
      <c r="E14" s="67" t="s">
        <v>154</v>
      </c>
      <c r="F14" s="99">
        <v>175</v>
      </c>
      <c r="G14" s="99">
        <f>I4*H5/I5</f>
        <v>137.3546511627907</v>
      </c>
      <c r="H14" s="100">
        <f t="shared" si="0"/>
        <v>10.317614125753659</v>
      </c>
      <c r="I14" s="105"/>
      <c r="J14" s="105"/>
      <c r="K14" s="105"/>
      <c r="L14" s="105"/>
      <c r="M14" s="105"/>
      <c r="N14" s="105"/>
    </row>
    <row r="15" spans="1:14" ht="16.2" thickBot="1" x14ac:dyDescent="0.35">
      <c r="A15" s="51">
        <v>8</v>
      </c>
      <c r="B15" s="53" t="s">
        <v>85</v>
      </c>
      <c r="C15" s="116"/>
      <c r="D15" s="105"/>
      <c r="E15" s="73" t="s">
        <v>131</v>
      </c>
      <c r="F15" s="74">
        <v>1720</v>
      </c>
      <c r="G15" s="74"/>
      <c r="H15" s="103">
        <f>SUM(H9:H14)</f>
        <v>227.37832309963565</v>
      </c>
      <c r="I15" s="105" t="s">
        <v>155</v>
      </c>
      <c r="J15" s="105"/>
      <c r="K15" s="104" t="s">
        <v>141</v>
      </c>
      <c r="L15" s="95">
        <f>_xlfn.CHISQ.DIST.RT(H15,2)</f>
        <v>4.2210887815816457E-50</v>
      </c>
      <c r="M15" s="105"/>
      <c r="N15" s="105"/>
    </row>
    <row r="16" spans="1:14" ht="16.2" thickBot="1" x14ac:dyDescent="0.35">
      <c r="A16" s="54">
        <v>9</v>
      </c>
      <c r="B16" s="55" t="s">
        <v>86</v>
      </c>
      <c r="C16" s="117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</row>
    <row r="17" spans="1:14" ht="16.2" thickBot="1" x14ac:dyDescent="0.35">
      <c r="A17" s="108"/>
      <c r="B17" s="109"/>
      <c r="C17" s="109"/>
      <c r="D17" s="109"/>
      <c r="E17" s="109" t="s">
        <v>156</v>
      </c>
      <c r="F17" s="109"/>
      <c r="G17" s="109"/>
      <c r="H17" s="109"/>
      <c r="I17" s="109"/>
      <c r="J17" s="109"/>
      <c r="K17" s="109"/>
      <c r="L17" s="109"/>
      <c r="M17" s="109"/>
      <c r="N17" s="109"/>
    </row>
    <row r="18" spans="1:14" ht="16.8" thickTop="1" thickBot="1" x14ac:dyDescent="0.35"/>
    <row r="19" spans="1:14" ht="16.2" thickBot="1" x14ac:dyDescent="0.35">
      <c r="B19" s="76" t="s">
        <v>144</v>
      </c>
      <c r="C19" t="s">
        <v>136</v>
      </c>
      <c r="E19" s="93" t="s">
        <v>143</v>
      </c>
      <c r="F19" s="94"/>
      <c r="G19" s="95"/>
    </row>
    <row r="20" spans="1:14" ht="16.2" thickBot="1" x14ac:dyDescent="0.35">
      <c r="A20" s="75" t="s">
        <v>135</v>
      </c>
      <c r="B20" s="78" t="s">
        <v>8</v>
      </c>
      <c r="E20" s="67"/>
      <c r="F20" s="68" t="s">
        <v>128</v>
      </c>
      <c r="G20" s="68" t="s">
        <v>129</v>
      </c>
      <c r="H20" s="68" t="s">
        <v>130</v>
      </c>
      <c r="I20" s="87" t="s">
        <v>131</v>
      </c>
    </row>
    <row r="21" spans="1:14" ht="16.2" thickBot="1" x14ac:dyDescent="0.35">
      <c r="E21" s="69" t="s">
        <v>132</v>
      </c>
      <c r="F21" s="70">
        <v>610</v>
      </c>
      <c r="G21" s="70">
        <v>220</v>
      </c>
      <c r="H21" s="70">
        <v>140</v>
      </c>
      <c r="I21" s="88">
        <v>970</v>
      </c>
    </row>
    <row r="22" spans="1:14" ht="16.2" thickBot="1" x14ac:dyDescent="0.35">
      <c r="A22" s="112" t="s">
        <v>88</v>
      </c>
      <c r="B22" s="113"/>
      <c r="C22" s="114"/>
      <c r="D22" s="80"/>
      <c r="E22" s="71" t="s">
        <v>133</v>
      </c>
      <c r="F22" s="72">
        <v>200</v>
      </c>
      <c r="G22" s="72">
        <v>375</v>
      </c>
      <c r="H22" s="72">
        <v>175</v>
      </c>
      <c r="I22" s="88">
        <v>750</v>
      </c>
    </row>
    <row r="23" spans="1:14" ht="16.2" thickBot="1" x14ac:dyDescent="0.35">
      <c r="A23" s="47" t="s">
        <v>87</v>
      </c>
      <c r="B23" s="48" t="s">
        <v>89</v>
      </c>
      <c r="C23" s="46" t="s">
        <v>90</v>
      </c>
      <c r="D23" s="80"/>
      <c r="E23" s="84" t="s">
        <v>131</v>
      </c>
      <c r="F23" s="85">
        <v>810</v>
      </c>
      <c r="G23" s="85">
        <v>595</v>
      </c>
      <c r="H23" s="85">
        <v>315</v>
      </c>
      <c r="I23" s="86">
        <v>1720</v>
      </c>
      <c r="J23" t="s">
        <v>134</v>
      </c>
    </row>
    <row r="24" spans="1:14" ht="16.2" thickBot="1" x14ac:dyDescent="0.35">
      <c r="A24" s="49">
        <v>1</v>
      </c>
      <c r="B24" s="50" t="s">
        <v>137</v>
      </c>
      <c r="C24" s="118" t="s">
        <v>142</v>
      </c>
      <c r="D24" s="81"/>
    </row>
    <row r="25" spans="1:14" ht="16.2" thickBot="1" x14ac:dyDescent="0.35">
      <c r="A25" s="51">
        <v>2</v>
      </c>
      <c r="B25" s="52" t="s">
        <v>139</v>
      </c>
      <c r="C25" s="119"/>
      <c r="D25" s="82"/>
      <c r="E25" s="93" t="s">
        <v>140</v>
      </c>
      <c r="F25" s="94"/>
      <c r="G25" s="95"/>
    </row>
    <row r="26" spans="1:14" x14ac:dyDescent="0.3">
      <c r="A26" s="51">
        <v>3</v>
      </c>
      <c r="B26" s="53" t="s">
        <v>81</v>
      </c>
      <c r="C26" s="119"/>
      <c r="D26" s="82"/>
      <c r="E26" s="69" t="s">
        <v>132</v>
      </c>
      <c r="F26" s="89">
        <f>I21*F23/I23</f>
        <v>456.80232558139534</v>
      </c>
      <c r="G26" s="89">
        <f>I21*G23/I23</f>
        <v>335.55232558139534</v>
      </c>
      <c r="H26" s="89">
        <f>I21*H23/I23</f>
        <v>177.6453488372093</v>
      </c>
    </row>
    <row r="27" spans="1:14" ht="16.2" thickBot="1" x14ac:dyDescent="0.35">
      <c r="A27" s="54">
        <v>4</v>
      </c>
      <c r="B27" s="83" t="s">
        <v>138</v>
      </c>
      <c r="C27" s="120"/>
      <c r="D27" s="82"/>
      <c r="E27" s="71" t="s">
        <v>133</v>
      </c>
      <c r="F27" s="90">
        <f>I22*F23/I23</f>
        <v>353.19767441860466</v>
      </c>
      <c r="G27" s="90">
        <f>I22*G23/I23</f>
        <v>259.44767441860466</v>
      </c>
      <c r="H27" s="90">
        <f>I22*H23/I23</f>
        <v>137.3546511627907</v>
      </c>
    </row>
    <row r="29" spans="1:14" x14ac:dyDescent="0.3">
      <c r="F29" s="75" t="s">
        <v>141</v>
      </c>
      <c r="G29" s="91" t="s">
        <v>164</v>
      </c>
    </row>
    <row r="30" spans="1:14" x14ac:dyDescent="0.3">
      <c r="F30" s="75" t="s">
        <v>141</v>
      </c>
      <c r="G30">
        <f>_xlfn.CHISQ.TEST(F21:H22, F26:H27)</f>
        <v>4.2210887815816457E-50</v>
      </c>
    </row>
  </sheetData>
  <mergeCells count="4">
    <mergeCell ref="A6:C6"/>
    <mergeCell ref="C8:C16"/>
    <mergeCell ref="A22:C22"/>
    <mergeCell ref="C24:C27"/>
  </mergeCells>
  <pageMargins left="0.25" right="0.25" top="0.75" bottom="0.75" header="0.3" footer="0.3"/>
  <pageSetup scale="65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60" zoomScaleNormal="60" workbookViewId="0">
      <selection activeCell="P25" sqref="P25"/>
    </sheetView>
  </sheetViews>
  <sheetFormatPr defaultRowHeight="15.6" x14ac:dyDescent="0.3"/>
  <cols>
    <col min="1" max="1" width="2.3984375" customWidth="1"/>
    <col min="18" max="18" width="5.296875" customWidth="1"/>
  </cols>
  <sheetData/>
  <printOptions horizontalCentered="1" verticalCentered="1"/>
  <pageMargins left="0.25" right="0.25" top="0.75" bottom="0.75" header="0.3" footer="0.3"/>
  <pageSetup scale="83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B23" sqref="B23"/>
    </sheetView>
  </sheetViews>
  <sheetFormatPr defaultRowHeight="15.6" x14ac:dyDescent="0.3"/>
  <cols>
    <col min="1" max="1" width="2.3984375" customWidth="1"/>
    <col min="18" max="18" width="5.296875" customWidth="1"/>
  </cols>
  <sheetData/>
  <printOptions horizontalCentered="1" verticalCentered="1"/>
  <pageMargins left="0.25" right="0.25" top="0.75" bottom="0.75" header="0.3" footer="0.3"/>
  <pageSetup scale="83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33"/>
  <sheetViews>
    <sheetView workbookViewId="0"/>
  </sheetViews>
  <sheetFormatPr defaultRowHeight="14.4" x14ac:dyDescent="0.3"/>
  <cols>
    <col min="1" max="1" width="14.09765625" style="59" bestFit="1" customWidth="1"/>
    <col min="2" max="2" width="8" style="59" customWidth="1"/>
    <col min="3" max="3" width="9.796875" style="59" bestFit="1" customWidth="1"/>
    <col min="4" max="4" width="11.59765625" style="59" bestFit="1" customWidth="1"/>
    <col min="5" max="16384" width="8.796875" style="59"/>
  </cols>
  <sheetData>
    <row r="2" spans="1:4" x14ac:dyDescent="0.3">
      <c r="A2" s="57" t="s">
        <v>95</v>
      </c>
      <c r="B2" s="58" t="s">
        <v>96</v>
      </c>
      <c r="C2" s="57" t="s">
        <v>97</v>
      </c>
      <c r="D2" s="57" t="s">
        <v>98</v>
      </c>
    </row>
    <row r="3" spans="1:4" ht="15.6" x14ac:dyDescent="0.3">
      <c r="A3" s="59" t="s">
        <v>99</v>
      </c>
      <c r="B3" s="59">
        <v>50</v>
      </c>
      <c r="C3" s="59">
        <f>B3</f>
        <v>50</v>
      </c>
      <c r="D3" s="60">
        <f>C3/$B$9</f>
        <v>0.30303030303030304</v>
      </c>
    </row>
    <row r="4" spans="1:4" ht="15.6" x14ac:dyDescent="0.3">
      <c r="A4" s="59" t="s">
        <v>100</v>
      </c>
      <c r="B4" s="59">
        <v>45</v>
      </c>
      <c r="C4" s="59">
        <f>C3+B4</f>
        <v>95</v>
      </c>
      <c r="D4" s="60">
        <f t="shared" ref="D4:D8" si="0">C4/$B$9</f>
        <v>0.5757575757575758</v>
      </c>
    </row>
    <row r="5" spans="1:4" ht="15.6" x14ac:dyDescent="0.3">
      <c r="A5" s="59" t="s">
        <v>101</v>
      </c>
      <c r="B5" s="59">
        <v>30</v>
      </c>
      <c r="C5" s="59">
        <f>C4+B5</f>
        <v>125</v>
      </c>
      <c r="D5" s="60">
        <f t="shared" si="0"/>
        <v>0.75757575757575757</v>
      </c>
    </row>
    <row r="6" spans="1:4" ht="15.6" x14ac:dyDescent="0.3">
      <c r="A6" s="59" t="s">
        <v>102</v>
      </c>
      <c r="B6" s="59">
        <v>25</v>
      </c>
      <c r="C6" s="59">
        <f>C5+B6</f>
        <v>150</v>
      </c>
      <c r="D6" s="60">
        <f t="shared" si="0"/>
        <v>0.90909090909090906</v>
      </c>
    </row>
    <row r="7" spans="1:4" ht="15.6" x14ac:dyDescent="0.3">
      <c r="A7" s="59" t="s">
        <v>103</v>
      </c>
      <c r="B7" s="59">
        <v>10</v>
      </c>
      <c r="C7" s="59">
        <f>C6+B7</f>
        <v>160</v>
      </c>
      <c r="D7" s="60">
        <f t="shared" si="0"/>
        <v>0.96969696969696972</v>
      </c>
    </row>
    <row r="8" spans="1:4" ht="15.6" x14ac:dyDescent="0.3">
      <c r="A8" s="61" t="s">
        <v>104</v>
      </c>
      <c r="B8" s="61">
        <v>5</v>
      </c>
      <c r="C8" s="61">
        <f>C7+B8</f>
        <v>165</v>
      </c>
      <c r="D8" s="62">
        <f t="shared" si="0"/>
        <v>1</v>
      </c>
    </row>
    <row r="9" spans="1:4" x14ac:dyDescent="0.3">
      <c r="A9" s="63" t="s">
        <v>105</v>
      </c>
      <c r="B9" s="59">
        <f>SUM(B3:B8)</f>
        <v>165</v>
      </c>
    </row>
    <row r="11" spans="1:4" x14ac:dyDescent="0.3">
      <c r="A11" s="64" t="s">
        <v>106</v>
      </c>
      <c r="B11" s="65"/>
    </row>
    <row r="12" spans="1:4" x14ac:dyDescent="0.3">
      <c r="A12" s="59" t="s">
        <v>107</v>
      </c>
    </row>
    <row r="13" spans="1:4" x14ac:dyDescent="0.3">
      <c r="A13" s="59" t="s">
        <v>108</v>
      </c>
    </row>
    <row r="14" spans="1:4" x14ac:dyDescent="0.3">
      <c r="A14" s="59" t="s">
        <v>109</v>
      </c>
    </row>
    <row r="15" spans="1:4" x14ac:dyDescent="0.3">
      <c r="A15" s="59" t="s">
        <v>110</v>
      </c>
    </row>
    <row r="16" spans="1:4" x14ac:dyDescent="0.3">
      <c r="A16" s="59" t="s">
        <v>111</v>
      </c>
    </row>
    <row r="18" spans="1:1" x14ac:dyDescent="0.3">
      <c r="A18" s="59" t="s">
        <v>112</v>
      </c>
    </row>
    <row r="19" spans="1:1" x14ac:dyDescent="0.3">
      <c r="A19" s="59" t="s">
        <v>113</v>
      </c>
    </row>
    <row r="20" spans="1:1" x14ac:dyDescent="0.3">
      <c r="A20" s="59" t="s">
        <v>114</v>
      </c>
    </row>
    <row r="21" spans="1:1" x14ac:dyDescent="0.3">
      <c r="A21" s="59" t="s">
        <v>115</v>
      </c>
    </row>
    <row r="23" spans="1:1" x14ac:dyDescent="0.3">
      <c r="A23" s="59" t="s">
        <v>116</v>
      </c>
    </row>
    <row r="24" spans="1:1" x14ac:dyDescent="0.3">
      <c r="A24" s="59" t="s">
        <v>117</v>
      </c>
    </row>
    <row r="25" spans="1:1" x14ac:dyDescent="0.3">
      <c r="A25" s="59" t="s">
        <v>118</v>
      </c>
    </row>
    <row r="26" spans="1:1" x14ac:dyDescent="0.3">
      <c r="A26" s="59" t="s">
        <v>119</v>
      </c>
    </row>
    <row r="27" spans="1:1" x14ac:dyDescent="0.3">
      <c r="A27" s="59" t="s">
        <v>120</v>
      </c>
    </row>
    <row r="28" spans="1:1" x14ac:dyDescent="0.3">
      <c r="A28" s="59" t="s">
        <v>121</v>
      </c>
    </row>
    <row r="29" spans="1:1" x14ac:dyDescent="0.3">
      <c r="A29" s="59" t="s">
        <v>122</v>
      </c>
    </row>
    <row r="30" spans="1:1" x14ac:dyDescent="0.3">
      <c r="A30" s="59" t="s">
        <v>123</v>
      </c>
    </row>
    <row r="31" spans="1:1" x14ac:dyDescent="0.3">
      <c r="A31" s="59" t="s">
        <v>124</v>
      </c>
    </row>
    <row r="32" spans="1:1" x14ac:dyDescent="0.3">
      <c r="A32" s="59" t="s">
        <v>125</v>
      </c>
    </row>
    <row r="33" spans="1:1" x14ac:dyDescent="0.3">
      <c r="A33" s="59" t="s">
        <v>126</v>
      </c>
    </row>
  </sheetData>
  <pageMargins left="0.25" right="0.25" top="0.5" bottom="0.5" header="0.3" footer="0.3"/>
  <pageSetup scale="77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 ID</vt:lpstr>
      <vt:lpstr>Excel Function Examples</vt:lpstr>
      <vt:lpstr>Choosing the Hypothesis Test</vt:lpstr>
      <vt:lpstr>Hypothesis Test Process Steps</vt:lpstr>
      <vt:lpstr>Chi Square Process Steps</vt:lpstr>
      <vt:lpstr> Confidence Interval-mean</vt:lpstr>
      <vt:lpstr> Confidence Interval-proportion</vt:lpstr>
      <vt:lpstr>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Luz Flores Lee</cp:lastModifiedBy>
  <cp:lastPrinted>2017-02-16T03:29:07Z</cp:lastPrinted>
  <dcterms:created xsi:type="dcterms:W3CDTF">2017-02-14T04:14:56Z</dcterms:created>
  <dcterms:modified xsi:type="dcterms:W3CDTF">2018-05-24T13:52:53Z</dcterms:modified>
</cp:coreProperties>
</file>