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A\Desktop\Business Toys\"/>
    </mc:Choice>
  </mc:AlternateContent>
  <xr:revisionPtr revIDLastSave="0" documentId="13_ncr:1_{FC8D34C5-784B-4DEC-B2D0-80167F3D8912}" xr6:coauthVersionLast="47" xr6:coauthVersionMax="47" xr10:uidLastSave="{00000000-0000-0000-0000-000000000000}"/>
  <bookViews>
    <workbookView xWindow="-120" yWindow="-120" windowWidth="20730" windowHeight="11160" xr2:uid="{FEA9AF0A-07A6-4FFC-A002-83535D89E71B}"/>
  </bookViews>
  <sheets>
    <sheet name="Sheet2" sheetId="3" r:id="rId1"/>
    <sheet name="Data" sheetId="1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E25" i="3"/>
  <c r="D25" i="3"/>
  <c r="C25" i="3"/>
  <c r="H24" i="3" l="1"/>
  <c r="K14" i="2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<sst xmlns="http://schemas.openxmlformats.org/spreadsheetml/2006/main" count="188" uniqueCount="73">
  <si>
    <t>Sl.No</t>
  </si>
  <si>
    <t>Product</t>
  </si>
  <si>
    <t>Price</t>
  </si>
  <si>
    <t>Screen</t>
  </si>
  <si>
    <t>Capacity</t>
  </si>
  <si>
    <t>Connectivity</t>
  </si>
  <si>
    <t xml:space="preserve">Gen </t>
  </si>
  <si>
    <t>16GB Wifi Mini 2</t>
  </si>
  <si>
    <t>Mini</t>
  </si>
  <si>
    <t>16GB</t>
  </si>
  <si>
    <t>Wifi</t>
  </si>
  <si>
    <t>Previous</t>
  </si>
  <si>
    <t>32GB Wifi Mini 2</t>
  </si>
  <si>
    <t>32GB</t>
  </si>
  <si>
    <t>16GB Wifi Mini 4</t>
  </si>
  <si>
    <t>Current</t>
  </si>
  <si>
    <t>16GB Wifi Air</t>
  </si>
  <si>
    <t>Air</t>
  </si>
  <si>
    <t>64GB Wifi Mini 4</t>
  </si>
  <si>
    <t>64GB</t>
  </si>
  <si>
    <t>32GB Wifi Air</t>
  </si>
  <si>
    <t>16GB Wifi Air 2</t>
  </si>
  <si>
    <t>16GB Cellular Mini 4</t>
  </si>
  <si>
    <t>Cellular</t>
  </si>
  <si>
    <t>16GB Cellular Air</t>
  </si>
  <si>
    <t>128GB Wifi Mini 4</t>
  </si>
  <si>
    <t>128GB</t>
  </si>
  <si>
    <t>64 GB Wifi 2</t>
  </si>
  <si>
    <t>wifi</t>
  </si>
  <si>
    <t>current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</si>
  <si>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</si>
  <si>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</si>
  <si>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</si>
  <si>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</si>
  <si>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</si>
  <si>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</si>
  <si>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</si>
  <si>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</si>
  <si>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Pro</t>
  </si>
  <si>
    <t>128GB Cellular Air 2</t>
  </si>
  <si>
    <t>128GB Wifi Pro</t>
  </si>
  <si>
    <t xml:space="preserve">128 GB Cellular pro </t>
  </si>
  <si>
    <t>Encoding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</si>
  <si>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</si>
  <si>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</si>
  <si>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</si>
  <si>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</si>
  <si>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</si>
  <si>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</si>
  <si>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</si>
  <si>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</si>
  <si>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</si>
  <si>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</si>
  <si>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</si>
  <si>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</si>
  <si>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</si>
  <si>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</si>
  <si>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</si>
  <si>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</si>
  <si>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</si>
  <si>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</si>
  <si>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</si>
  <si>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</si>
  <si>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</si>
  <si>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</si>
  <si>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</si>
  <si>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</si>
  <si>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Generation</t>
  </si>
  <si>
    <t>screen</t>
  </si>
  <si>
    <t>capacity</t>
  </si>
  <si>
    <t>connectivity</t>
  </si>
  <si>
    <t>generation</t>
  </si>
  <si>
    <t>Regression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</si>
</sst>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0014-0E38-47A3-B097-E4BE4B691B33}">
  <dimension ref="A1:I25"/>
  <sheetViews>
    <sheetView tabSelected="1" topLeftCell="A6" workbookViewId="0">
      <selection activeCell="C25" sqref="C2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8" t="s">
        <v>44</v>
      </c>
      <c r="B3" s="8"/>
    </row>
    <row r="4" spans="1:9" x14ac:dyDescent="0.25">
      <c r="A4" s="5" t="s">
        <v>45</v>
      </c>
      <c r="B4" s="5">
        <v>0.96508718670622162</v>
      </c>
    </row>
    <row r="5" spans="1:9" x14ac:dyDescent="0.25">
      <c r="A5" s="5" t="s">
        <v>46</v>
      </c>
      <c r="B5" s="5">
        <v>0.93139327794452953</v>
      </c>
    </row>
    <row r="6" spans="1:9" x14ac:dyDescent="0.25">
      <c r="A6" s="5" t="s">
        <v>47</v>
      </c>
      <c r="B6" s="5">
        <v>0.91614733970998052</v>
      </c>
    </row>
    <row r="7" spans="1:9" x14ac:dyDescent="0.25">
      <c r="A7" s="5" t="s">
        <v>48</v>
      </c>
      <c r="B7" s="5">
        <v>55.154588971438798</v>
      </c>
    </row>
    <row r="8" spans="1:9" ht="15.75" thickBot="1" x14ac:dyDescent="0.3">
      <c r="A8" s="6" t="s">
        <v>49</v>
      </c>
      <c r="B8" s="6">
        <v>23</v>
      </c>
    </row>
    <row r="10" spans="1:9" ht="15.75" thickBot="1" x14ac:dyDescent="0.3">
      <c r="A10" t="s">
        <v>50</v>
      </c>
    </row>
    <row r="11" spans="1:9" x14ac:dyDescent="0.25">
      <c r="A11" s="7"/>
      <c r="B11" s="7" t="s">
        <v>55</v>
      </c>
      <c r="C11" s="7" t="s">
        <v>56</v>
      </c>
      <c r="D11" s="7" t="s">
        <v>57</v>
      </c>
      <c r="E11" s="7" t="s">
        <v>58</v>
      </c>
      <c r="F11" s="7" t="s">
        <v>59</v>
      </c>
    </row>
    <row r="12" spans="1:9" x14ac:dyDescent="0.25">
      <c r="A12" s="5" t="s">
        <v>51</v>
      </c>
      <c r="B12" s="5">
        <v>4</v>
      </c>
      <c r="C12" s="5">
        <v>743365.22280748433</v>
      </c>
      <c r="D12" s="5">
        <v>185841.30570187108</v>
      </c>
      <c r="E12" s="5">
        <v>61.091240408798761</v>
      </c>
      <c r="F12" s="5">
        <v>3.1595150573139658E-10</v>
      </c>
    </row>
    <row r="13" spans="1:9" x14ac:dyDescent="0.25">
      <c r="A13" s="5" t="s">
        <v>52</v>
      </c>
      <c r="B13" s="5">
        <v>18</v>
      </c>
      <c r="C13" s="5">
        <v>54756.516322950447</v>
      </c>
      <c r="D13" s="5">
        <v>3042.0286846083582</v>
      </c>
      <c r="E13" s="5"/>
      <c r="F13" s="5"/>
    </row>
    <row r="14" spans="1:9" ht="15.75" thickBot="1" x14ac:dyDescent="0.3">
      <c r="A14" s="6" t="s">
        <v>53</v>
      </c>
      <c r="B14" s="6">
        <v>22</v>
      </c>
      <c r="C14" s="6">
        <v>798121.73913043481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60</v>
      </c>
      <c r="C16" s="7" t="s">
        <v>48</v>
      </c>
      <c r="D16" s="7" t="s">
        <v>61</v>
      </c>
      <c r="E16" s="7" t="s">
        <v>62</v>
      </c>
      <c r="F16" s="7" t="s">
        <v>63</v>
      </c>
      <c r="G16" s="7" t="s">
        <v>64</v>
      </c>
      <c r="H16" s="7" t="s">
        <v>65</v>
      </c>
      <c r="I16" s="7" t="s">
        <v>66</v>
      </c>
    </row>
    <row r="17" spans="1:9" x14ac:dyDescent="0.25">
      <c r="A17" s="5" t="s">
        <v>54</v>
      </c>
      <c r="B17" s="5">
        <v>315.03209161195207</v>
      </c>
      <c r="C17" s="5">
        <v>23.127818691546235</v>
      </c>
      <c r="D17" s="5">
        <v>13.621349069426238</v>
      </c>
      <c r="E17" s="5">
        <v>6.3955698764129962E-11</v>
      </c>
      <c r="F17" s="5">
        <v>266.44234758018393</v>
      </c>
      <c r="G17" s="5">
        <v>363.6218356437202</v>
      </c>
      <c r="H17" s="5">
        <v>266.44234758018393</v>
      </c>
      <c r="I17" s="5">
        <v>363.6218356437202</v>
      </c>
    </row>
    <row r="18" spans="1:9" x14ac:dyDescent="0.25">
      <c r="A18" s="5" t="s">
        <v>3</v>
      </c>
      <c r="B18" s="5">
        <v>141.21943553963169</v>
      </c>
      <c r="C18" s="5">
        <v>16.845238413205596</v>
      </c>
      <c r="D18" s="5">
        <v>8.3833444250290121</v>
      </c>
      <c r="E18" s="5">
        <v>1.2504046637332126E-7</v>
      </c>
      <c r="F18" s="5">
        <v>105.82890288421308</v>
      </c>
      <c r="G18" s="5">
        <v>176.6099681950503</v>
      </c>
      <c r="H18" s="5">
        <v>105.82890288421308</v>
      </c>
      <c r="I18" s="5">
        <v>176.6099681950503</v>
      </c>
    </row>
    <row r="19" spans="1:9" x14ac:dyDescent="0.25">
      <c r="A19" s="5" t="s">
        <v>4</v>
      </c>
      <c r="B19" s="5">
        <v>75.74386139349366</v>
      </c>
      <c r="C19" s="5">
        <v>11.297206286578604</v>
      </c>
      <c r="D19" s="5">
        <v>6.7046541837055313</v>
      </c>
      <c r="E19" s="5">
        <v>2.7505011037855393E-6</v>
      </c>
      <c r="F19" s="5">
        <v>52.00931171287106</v>
      </c>
      <c r="G19" s="5">
        <v>99.478411074116252</v>
      </c>
      <c r="H19" s="5">
        <v>52.00931171287106</v>
      </c>
      <c r="I19" s="5">
        <v>99.478411074116252</v>
      </c>
    </row>
    <row r="20" spans="1:9" x14ac:dyDescent="0.25">
      <c r="A20" s="5" t="s">
        <v>5</v>
      </c>
      <c r="B20" s="5">
        <v>114.63002645729405</v>
      </c>
      <c r="C20" s="5">
        <v>23.374906203124251</v>
      </c>
      <c r="D20" s="5">
        <v>4.9039780293096014</v>
      </c>
      <c r="E20" s="5">
        <v>1.1433703507656058E-4</v>
      </c>
      <c r="F20" s="5">
        <v>65.521170826583358</v>
      </c>
      <c r="G20" s="5">
        <v>163.73888208800474</v>
      </c>
      <c r="H20" s="5">
        <v>65.521170826583358</v>
      </c>
      <c r="I20" s="5">
        <v>163.73888208800474</v>
      </c>
    </row>
    <row r="21" spans="1:9" ht="15.75" thickBot="1" x14ac:dyDescent="0.3">
      <c r="A21" s="6" t="s">
        <v>6</v>
      </c>
      <c r="B21" s="6">
        <v>71.240692803958922</v>
      </c>
      <c r="C21" s="6">
        <v>28.257322092821191</v>
      </c>
      <c r="D21" s="6">
        <v>2.5211409832093645</v>
      </c>
      <c r="E21" s="6">
        <v>2.1347756489239773E-2</v>
      </c>
      <c r="F21" s="6">
        <v>11.87426202096087</v>
      </c>
      <c r="G21" s="6">
        <v>130.60712358695696</v>
      </c>
      <c r="H21" s="6">
        <v>11.87426202096087</v>
      </c>
      <c r="I21" s="6">
        <v>130.60712358695696</v>
      </c>
    </row>
    <row r="24" spans="1:9" x14ac:dyDescent="0.25">
      <c r="C24" t="s">
        <v>68</v>
      </c>
      <c r="D24" t="s">
        <v>69</v>
      </c>
      <c r="E24" t="s">
        <v>70</v>
      </c>
      <c r="F24" t="s">
        <v>71</v>
      </c>
      <c r="H24">
        <f>B18*Sheet2!C25+Sheet2!B19*Sheet2!D25+Sheet2!B20*Sheet2!E25+Sheet2!B21*Sheet2!F25+Sheet2!B17</f>
        <v>531.99538854507739</v>
      </c>
      <c r="I24" t="s">
        <v>72</v>
      </c>
    </row>
    <row r="25" spans="1:9" x14ac:dyDescent="0.25">
      <c r="C25">
        <f>VLOOKUP(Dashboard!C6,Data!P9:Q11,2,0)</f>
        <v>1</v>
      </c>
      <c r="D25">
        <f>VLOOKUP(Dashboard!G6,Data!S9:T10,2,0)</f>
        <v>1</v>
      </c>
      <c r="E25">
        <f>VLOOKUP(Dashboard!K6,Data!P14:Q17,2,0)</f>
        <v>0</v>
      </c>
      <c r="F25">
        <f>VLOOKUP(Dashboard!G14,Data!S14:T15,2,0)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D018-0979-4E26-9891-A8D38BA5BF06}">
  <dimension ref="A1:T31"/>
  <sheetViews>
    <sheetView workbookViewId="0">
      <selection activeCell="P9" sqref="P9:Q11"/>
    </sheetView>
  </sheetViews>
  <sheetFormatPr defaultRowHeight="15" x14ac:dyDescent="0.25"/>
  <cols>
    <col min="1" max="1" width="6.140625" bestFit="1" customWidth="1"/>
    <col min="2" max="2" width="19.85546875" bestFit="1" customWidth="1"/>
    <col min="3" max="3" width="5.85546875" bestFit="1" customWidth="1"/>
    <col min="4" max="4" width="7.5703125" bestFit="1" customWidth="1"/>
    <col min="5" max="5" width="9.28515625" bestFit="1" customWidth="1"/>
    <col min="6" max="6" width="13.42578125" bestFit="1" customWidth="1"/>
    <col min="7" max="7" width="8.7109375" bestFit="1" customWidth="1"/>
    <col min="9" max="9" width="10" bestFit="1" customWidth="1"/>
    <col min="10" max="10" width="7.5703125" bestFit="1" customWidth="1"/>
    <col min="11" max="11" width="9.28515625" bestFit="1" customWidth="1"/>
    <col min="12" max="12" width="13.42578125" bestFit="1" customWidth="1"/>
    <col min="13" max="13" width="5.42578125" bestFit="1" customWidth="1"/>
    <col min="14" max="14" width="8.7109375" bestFit="1" customWidth="1"/>
    <col min="16" max="16" width="9.28515625" bestFit="1" customWidth="1"/>
    <col min="17" max="17" width="10.85546875" bestFit="1" customWidth="1"/>
    <col min="18" max="18" width="10.140625" bestFit="1" customWidth="1"/>
    <col min="19" max="19" width="13.42578125" bestFit="1" customWidth="1"/>
    <col min="20" max="20" width="10" bestFit="1" customWidth="1"/>
  </cols>
  <sheetData>
    <row r="1" spans="1:20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3</v>
      </c>
      <c r="K1" s="1" t="s">
        <v>4</v>
      </c>
      <c r="L1" s="1" t="s">
        <v>5</v>
      </c>
      <c r="M1" s="1" t="s">
        <v>6</v>
      </c>
    </row>
    <row r="2" spans="1:20" x14ac:dyDescent="0.25">
      <c r="A2" s="3">
        <v>1</v>
      </c>
      <c r="B2" s="4" t="s">
        <v>7</v>
      </c>
      <c r="C2" s="3">
        <v>279</v>
      </c>
      <c r="D2" s="3" t="s">
        <v>8</v>
      </c>
      <c r="E2" s="3" t="s">
        <v>9</v>
      </c>
      <c r="F2" s="3" t="s">
        <v>10</v>
      </c>
      <c r="G2" s="3" t="s">
        <v>11</v>
      </c>
      <c r="J2">
        <f>VLOOKUP(D2,$P$8:$Q$11,2,0)</f>
        <v>0</v>
      </c>
      <c r="K2">
        <f>VLOOKUP(E2,$P$13:$Q$17,2,0)</f>
        <v>0</v>
      </c>
      <c r="L2">
        <f>VLOOKUP(F2,$S$8:$T$10,2,0)</f>
        <v>0</v>
      </c>
      <c r="M2">
        <f>VLOOKUP(G2,$S$13:$T$15,2,0)</f>
        <v>0</v>
      </c>
    </row>
    <row r="3" spans="1:20" x14ac:dyDescent="0.25">
      <c r="A3" s="3">
        <v>2</v>
      </c>
      <c r="B3" s="4" t="s">
        <v>12</v>
      </c>
      <c r="C3" s="3">
        <v>379</v>
      </c>
      <c r="D3" s="3" t="s">
        <v>8</v>
      </c>
      <c r="E3" s="3" t="s">
        <v>13</v>
      </c>
      <c r="F3" s="3" t="s">
        <v>10</v>
      </c>
      <c r="G3" s="3" t="s">
        <v>11</v>
      </c>
      <c r="J3">
        <f t="shared" ref="J3:J24" si="0">VLOOKUP(D3,$P$8:$Q$11,2,0)</f>
        <v>0</v>
      </c>
      <c r="K3">
        <f t="shared" ref="K3:K24" si="1">VLOOKUP(E3,$P$13:$Q$17,2,0)</f>
        <v>1</v>
      </c>
      <c r="L3">
        <f t="shared" ref="L3:L24" si="2">VLOOKUP(F3,$S$8:$T$10,2,0)</f>
        <v>0</v>
      </c>
      <c r="M3">
        <f t="shared" ref="M3:M24" si="3">VLOOKUP(G3,$S$13:$T$15,2,0)</f>
        <v>0</v>
      </c>
    </row>
    <row r="4" spans="1:20" x14ac:dyDescent="0.25">
      <c r="A4" s="3">
        <v>3</v>
      </c>
      <c r="B4" s="4" t="s">
        <v>14</v>
      </c>
      <c r="C4" s="3">
        <v>399</v>
      </c>
      <c r="D4" s="3" t="s">
        <v>8</v>
      </c>
      <c r="E4" s="3" t="s">
        <v>9</v>
      </c>
      <c r="F4" s="3" t="s">
        <v>10</v>
      </c>
      <c r="G4" s="3" t="s">
        <v>15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1</v>
      </c>
    </row>
    <row r="5" spans="1:20" x14ac:dyDescent="0.25">
      <c r="A5" s="3">
        <v>4</v>
      </c>
      <c r="B5" s="4" t="s">
        <v>16</v>
      </c>
      <c r="C5" s="3">
        <v>399</v>
      </c>
      <c r="D5" s="3" t="s">
        <v>17</v>
      </c>
      <c r="E5" s="3" t="s">
        <v>9</v>
      </c>
      <c r="F5" s="3" t="s">
        <v>10</v>
      </c>
      <c r="G5" s="3" t="s">
        <v>11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3"/>
        <v>0</v>
      </c>
    </row>
    <row r="6" spans="1:20" x14ac:dyDescent="0.25">
      <c r="A6" s="3">
        <v>5</v>
      </c>
      <c r="B6" s="4" t="s">
        <v>7</v>
      </c>
      <c r="C6" s="3">
        <v>409</v>
      </c>
      <c r="D6" s="3" t="s">
        <v>8</v>
      </c>
      <c r="E6" s="3" t="s">
        <v>9</v>
      </c>
      <c r="F6" s="3" t="s">
        <v>10</v>
      </c>
      <c r="G6" s="3" t="s">
        <v>11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</row>
    <row r="7" spans="1:20" x14ac:dyDescent="0.25">
      <c r="A7" s="3">
        <v>6</v>
      </c>
      <c r="B7" s="4" t="s">
        <v>18</v>
      </c>
      <c r="C7" s="3">
        <v>499</v>
      </c>
      <c r="D7" s="3" t="s">
        <v>8</v>
      </c>
      <c r="E7" s="3" t="s">
        <v>19</v>
      </c>
      <c r="F7" s="3" t="s">
        <v>10</v>
      </c>
      <c r="G7" s="3" t="s">
        <v>15</v>
      </c>
      <c r="J7">
        <f t="shared" si="0"/>
        <v>0</v>
      </c>
      <c r="K7">
        <f t="shared" si="1"/>
        <v>2</v>
      </c>
      <c r="L7">
        <f t="shared" si="2"/>
        <v>0</v>
      </c>
      <c r="M7">
        <f t="shared" si="3"/>
        <v>1</v>
      </c>
    </row>
    <row r="8" spans="1:20" ht="15.75" x14ac:dyDescent="0.25">
      <c r="A8" s="3">
        <v>7</v>
      </c>
      <c r="B8" s="4" t="s">
        <v>20</v>
      </c>
      <c r="C8" s="3">
        <v>499</v>
      </c>
      <c r="D8" s="3" t="s">
        <v>17</v>
      </c>
      <c r="E8" s="3" t="s">
        <v>13</v>
      </c>
      <c r="F8" s="3" t="s">
        <v>10</v>
      </c>
      <c r="G8" s="3" t="s">
        <v>11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</v>
      </c>
      <c r="P8" s="1" t="s">
        <v>3</v>
      </c>
      <c r="Q8" s="1" t="s">
        <v>42</v>
      </c>
      <c r="S8" s="1" t="s">
        <v>5</v>
      </c>
      <c r="T8" s="1" t="s">
        <v>42</v>
      </c>
    </row>
    <row r="9" spans="1:20" x14ac:dyDescent="0.25">
      <c r="A9" s="3">
        <v>8</v>
      </c>
      <c r="B9" s="4" t="s">
        <v>21</v>
      </c>
      <c r="C9" s="3">
        <v>499</v>
      </c>
      <c r="D9" s="3" t="s">
        <v>17</v>
      </c>
      <c r="E9" s="3" t="s">
        <v>9</v>
      </c>
      <c r="F9" s="3" t="s">
        <v>10</v>
      </c>
      <c r="G9" s="3" t="s">
        <v>15</v>
      </c>
      <c r="J9">
        <f t="shared" si="0"/>
        <v>1</v>
      </c>
      <c r="K9">
        <f t="shared" si="1"/>
        <v>0</v>
      </c>
      <c r="L9">
        <f t="shared" si="2"/>
        <v>0</v>
      </c>
      <c r="M9">
        <f t="shared" si="3"/>
        <v>1</v>
      </c>
      <c r="P9" s="3" t="s">
        <v>8</v>
      </c>
      <c r="Q9" s="3">
        <v>0</v>
      </c>
      <c r="S9" s="3" t="s">
        <v>10</v>
      </c>
      <c r="T9">
        <v>0</v>
      </c>
    </row>
    <row r="10" spans="1:20" x14ac:dyDescent="0.25">
      <c r="A10" s="3">
        <v>9</v>
      </c>
      <c r="B10" s="4" t="s">
        <v>22</v>
      </c>
      <c r="C10" s="3">
        <v>529</v>
      </c>
      <c r="D10" s="3" t="s">
        <v>8</v>
      </c>
      <c r="E10" s="3" t="s">
        <v>9</v>
      </c>
      <c r="F10" s="3" t="s">
        <v>23</v>
      </c>
      <c r="G10" s="3" t="s">
        <v>15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1</v>
      </c>
      <c r="P10" s="3" t="s">
        <v>17</v>
      </c>
      <c r="Q10" s="3">
        <v>1</v>
      </c>
      <c r="S10" s="3" t="s">
        <v>23</v>
      </c>
      <c r="T10">
        <v>1</v>
      </c>
    </row>
    <row r="11" spans="1:20" x14ac:dyDescent="0.25">
      <c r="A11" s="3">
        <v>10</v>
      </c>
      <c r="B11" s="4" t="s">
        <v>24</v>
      </c>
      <c r="C11" s="3">
        <v>529</v>
      </c>
      <c r="D11" s="3" t="s">
        <v>17</v>
      </c>
      <c r="E11" s="3" t="s">
        <v>9</v>
      </c>
      <c r="F11" s="3" t="s">
        <v>23</v>
      </c>
      <c r="G11" s="3" t="s">
        <v>11</v>
      </c>
      <c r="J11">
        <f t="shared" si="0"/>
        <v>1</v>
      </c>
      <c r="K11">
        <f t="shared" si="1"/>
        <v>0</v>
      </c>
      <c r="L11">
        <f t="shared" si="2"/>
        <v>1</v>
      </c>
      <c r="M11">
        <f t="shared" si="3"/>
        <v>0</v>
      </c>
      <c r="P11" s="3" t="s">
        <v>38</v>
      </c>
      <c r="Q11" s="3">
        <v>2</v>
      </c>
    </row>
    <row r="12" spans="1:20" x14ac:dyDescent="0.25">
      <c r="A12" s="3">
        <v>11</v>
      </c>
      <c r="B12" s="4" t="s">
        <v>25</v>
      </c>
      <c r="C12" s="3">
        <v>599</v>
      </c>
      <c r="D12" s="3" t="s">
        <v>8</v>
      </c>
      <c r="E12" s="3" t="s">
        <v>26</v>
      </c>
      <c r="F12" s="3" t="s">
        <v>10</v>
      </c>
      <c r="G12" s="3" t="s">
        <v>15</v>
      </c>
      <c r="J12">
        <f t="shared" si="0"/>
        <v>0</v>
      </c>
      <c r="K12">
        <f t="shared" si="1"/>
        <v>3</v>
      </c>
      <c r="L12">
        <f t="shared" si="2"/>
        <v>0</v>
      </c>
      <c r="M12">
        <f t="shared" si="3"/>
        <v>1</v>
      </c>
    </row>
    <row r="13" spans="1:20" ht="15.75" x14ac:dyDescent="0.25">
      <c r="A13" s="3">
        <v>12</v>
      </c>
      <c r="B13" s="4" t="s">
        <v>27</v>
      </c>
      <c r="C13" s="3">
        <v>599</v>
      </c>
      <c r="D13" s="3" t="s">
        <v>8</v>
      </c>
      <c r="E13" s="3" t="s">
        <v>19</v>
      </c>
      <c r="F13" s="3" t="s">
        <v>28</v>
      </c>
      <c r="G13" s="3" t="s">
        <v>29</v>
      </c>
      <c r="J13">
        <f t="shared" si="0"/>
        <v>0</v>
      </c>
      <c r="K13">
        <f t="shared" si="1"/>
        <v>2</v>
      </c>
      <c r="L13">
        <f t="shared" si="2"/>
        <v>0</v>
      </c>
      <c r="M13">
        <f t="shared" si="3"/>
        <v>1</v>
      </c>
      <c r="P13" s="1" t="s">
        <v>4</v>
      </c>
      <c r="Q13" s="1" t="s">
        <v>42</v>
      </c>
      <c r="R13" s="3"/>
      <c r="S13" s="1" t="s">
        <v>6</v>
      </c>
      <c r="T13" s="1" t="s">
        <v>42</v>
      </c>
    </row>
    <row r="14" spans="1:20" x14ac:dyDescent="0.25">
      <c r="A14" s="3">
        <v>13</v>
      </c>
      <c r="B14" s="4" t="s">
        <v>30</v>
      </c>
      <c r="C14" s="3">
        <v>609</v>
      </c>
      <c r="D14" s="3" t="s">
        <v>8</v>
      </c>
      <c r="E14" s="3" t="s">
        <v>13</v>
      </c>
      <c r="F14" s="3" t="s">
        <v>23</v>
      </c>
      <c r="G14" s="3" t="s">
        <v>11</v>
      </c>
      <c r="J14">
        <f t="shared" si="0"/>
        <v>0</v>
      </c>
      <c r="K14">
        <f t="shared" si="1"/>
        <v>1</v>
      </c>
      <c r="L14">
        <f t="shared" si="2"/>
        <v>1</v>
      </c>
      <c r="M14">
        <f t="shared" si="3"/>
        <v>0</v>
      </c>
      <c r="P14" s="3" t="s">
        <v>9</v>
      </c>
      <c r="Q14" s="3">
        <v>0</v>
      </c>
      <c r="R14" s="3"/>
      <c r="S14" s="3" t="s">
        <v>11</v>
      </c>
      <c r="T14">
        <v>0</v>
      </c>
    </row>
    <row r="15" spans="1:20" x14ac:dyDescent="0.25">
      <c r="A15" s="3">
        <v>14</v>
      </c>
      <c r="B15" s="4" t="s">
        <v>31</v>
      </c>
      <c r="C15" s="3">
        <v>629</v>
      </c>
      <c r="D15" s="3" t="s">
        <v>8</v>
      </c>
      <c r="E15" s="3" t="s">
        <v>19</v>
      </c>
      <c r="F15" s="3" t="s">
        <v>23</v>
      </c>
      <c r="G15" s="3" t="s">
        <v>15</v>
      </c>
      <c r="J15">
        <f t="shared" si="0"/>
        <v>0</v>
      </c>
      <c r="K15">
        <f t="shared" si="1"/>
        <v>2</v>
      </c>
      <c r="L15">
        <f t="shared" si="2"/>
        <v>1</v>
      </c>
      <c r="M15">
        <f t="shared" si="3"/>
        <v>1</v>
      </c>
      <c r="P15" s="3" t="s">
        <v>13</v>
      </c>
      <c r="Q15" s="3">
        <v>1</v>
      </c>
      <c r="R15" s="3"/>
      <c r="S15" s="3" t="s">
        <v>15</v>
      </c>
      <c r="T15">
        <v>1</v>
      </c>
    </row>
    <row r="16" spans="1:20" x14ac:dyDescent="0.25">
      <c r="A16" s="3">
        <v>15</v>
      </c>
      <c r="B16" s="4" t="s">
        <v>32</v>
      </c>
      <c r="C16" s="3">
        <v>629</v>
      </c>
      <c r="D16" s="3" t="s">
        <v>17</v>
      </c>
      <c r="E16" s="3" t="s">
        <v>13</v>
      </c>
      <c r="F16" s="3" t="s">
        <v>23</v>
      </c>
      <c r="G16" s="3" t="s">
        <v>11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0</v>
      </c>
      <c r="P16" s="3" t="s">
        <v>19</v>
      </c>
      <c r="Q16" s="3">
        <v>2</v>
      </c>
      <c r="R16" s="3"/>
    </row>
    <row r="17" spans="1:18" x14ac:dyDescent="0.25">
      <c r="A17" s="3">
        <v>16</v>
      </c>
      <c r="B17" s="4" t="s">
        <v>33</v>
      </c>
      <c r="C17" s="3">
        <v>629</v>
      </c>
      <c r="D17" s="3" t="s">
        <v>17</v>
      </c>
      <c r="E17" s="3" t="s">
        <v>9</v>
      </c>
      <c r="F17" s="3" t="s">
        <v>23</v>
      </c>
      <c r="G17" s="3" t="s">
        <v>15</v>
      </c>
      <c r="J17">
        <f t="shared" si="0"/>
        <v>1</v>
      </c>
      <c r="K17">
        <f t="shared" si="1"/>
        <v>0</v>
      </c>
      <c r="L17">
        <f t="shared" si="2"/>
        <v>1</v>
      </c>
      <c r="M17">
        <f t="shared" si="3"/>
        <v>1</v>
      </c>
      <c r="P17" s="3" t="s">
        <v>26</v>
      </c>
      <c r="Q17" s="3">
        <v>3</v>
      </c>
      <c r="R17" s="3"/>
    </row>
    <row r="18" spans="1:18" x14ac:dyDescent="0.25">
      <c r="A18" s="3">
        <v>17</v>
      </c>
      <c r="B18" s="4" t="s">
        <v>34</v>
      </c>
      <c r="C18" s="3">
        <v>699</v>
      </c>
      <c r="D18" s="3" t="s">
        <v>17</v>
      </c>
      <c r="E18" s="3" t="s">
        <v>26</v>
      </c>
      <c r="F18" s="3" t="s">
        <v>10</v>
      </c>
      <c r="G18" s="3" t="s">
        <v>15</v>
      </c>
      <c r="I18" s="4"/>
      <c r="J18">
        <f t="shared" si="0"/>
        <v>1</v>
      </c>
      <c r="K18">
        <f t="shared" si="1"/>
        <v>3</v>
      </c>
      <c r="L18">
        <f t="shared" si="2"/>
        <v>0</v>
      </c>
      <c r="M18">
        <f t="shared" si="3"/>
        <v>1</v>
      </c>
    </row>
    <row r="19" spans="1:18" x14ac:dyDescent="0.25">
      <c r="A19" s="3">
        <v>18</v>
      </c>
      <c r="B19" s="4" t="s">
        <v>35</v>
      </c>
      <c r="C19" s="3">
        <v>729</v>
      </c>
      <c r="D19" s="3" t="s">
        <v>8</v>
      </c>
      <c r="E19" s="3" t="s">
        <v>26</v>
      </c>
      <c r="F19" s="3" t="s">
        <v>23</v>
      </c>
      <c r="G19" s="3" t="s">
        <v>15</v>
      </c>
      <c r="I19" s="4"/>
      <c r="J19">
        <f t="shared" si="0"/>
        <v>0</v>
      </c>
      <c r="K19">
        <f t="shared" si="1"/>
        <v>3</v>
      </c>
      <c r="L19">
        <f t="shared" si="2"/>
        <v>1</v>
      </c>
      <c r="M19">
        <f t="shared" si="3"/>
        <v>1</v>
      </c>
    </row>
    <row r="20" spans="1:18" x14ac:dyDescent="0.25">
      <c r="A20" s="3">
        <v>19</v>
      </c>
      <c r="B20" s="4" t="s">
        <v>36</v>
      </c>
      <c r="C20" s="3">
        <v>729</v>
      </c>
      <c r="D20" s="3" t="s">
        <v>17</v>
      </c>
      <c r="E20" s="3" t="s">
        <v>19</v>
      </c>
      <c r="F20" s="3" t="s">
        <v>23</v>
      </c>
      <c r="G20" s="3" t="s">
        <v>15</v>
      </c>
      <c r="I20" s="4"/>
      <c r="J20">
        <f t="shared" si="0"/>
        <v>1</v>
      </c>
      <c r="K20">
        <f t="shared" si="1"/>
        <v>2</v>
      </c>
      <c r="L20">
        <f t="shared" si="2"/>
        <v>1</v>
      </c>
      <c r="M20">
        <f t="shared" si="3"/>
        <v>1</v>
      </c>
    </row>
    <row r="21" spans="1:18" x14ac:dyDescent="0.25">
      <c r="A21" s="3">
        <v>20</v>
      </c>
      <c r="B21" s="4" t="s">
        <v>37</v>
      </c>
      <c r="C21" s="3">
        <v>799</v>
      </c>
      <c r="D21" s="3" t="s">
        <v>38</v>
      </c>
      <c r="E21" s="3" t="s">
        <v>13</v>
      </c>
      <c r="F21" s="3" t="s">
        <v>10</v>
      </c>
      <c r="G21" s="3" t="s">
        <v>15</v>
      </c>
      <c r="I21" s="4"/>
      <c r="J21">
        <f t="shared" si="0"/>
        <v>2</v>
      </c>
      <c r="K21">
        <f t="shared" si="1"/>
        <v>1</v>
      </c>
      <c r="L21">
        <f t="shared" si="2"/>
        <v>0</v>
      </c>
      <c r="M21">
        <f t="shared" si="3"/>
        <v>1</v>
      </c>
    </row>
    <row r="22" spans="1:18" x14ac:dyDescent="0.25">
      <c r="A22" s="3">
        <v>21</v>
      </c>
      <c r="B22" s="4" t="s">
        <v>39</v>
      </c>
      <c r="C22" s="3">
        <v>829</v>
      </c>
      <c r="D22" s="3" t="s">
        <v>17</v>
      </c>
      <c r="E22" s="3" t="s">
        <v>26</v>
      </c>
      <c r="F22" s="3" t="s">
        <v>23</v>
      </c>
      <c r="G22" s="3" t="s">
        <v>15</v>
      </c>
      <c r="I22" s="4"/>
      <c r="J22">
        <f t="shared" si="0"/>
        <v>1</v>
      </c>
      <c r="K22">
        <f t="shared" si="1"/>
        <v>3</v>
      </c>
      <c r="L22">
        <f t="shared" si="2"/>
        <v>1</v>
      </c>
      <c r="M22">
        <f t="shared" si="3"/>
        <v>1</v>
      </c>
    </row>
    <row r="23" spans="1:18" x14ac:dyDescent="0.25">
      <c r="A23" s="3">
        <v>22</v>
      </c>
      <c r="B23" s="4" t="s">
        <v>40</v>
      </c>
      <c r="C23" s="3">
        <v>949</v>
      </c>
      <c r="D23" s="3" t="s">
        <v>38</v>
      </c>
      <c r="E23" s="3" t="s">
        <v>26</v>
      </c>
      <c r="F23" s="3" t="s">
        <v>10</v>
      </c>
      <c r="G23" s="3" t="s">
        <v>15</v>
      </c>
      <c r="I23" s="4"/>
      <c r="J23">
        <f t="shared" si="0"/>
        <v>2</v>
      </c>
      <c r="K23">
        <f t="shared" si="1"/>
        <v>3</v>
      </c>
      <c r="L23">
        <f t="shared" si="2"/>
        <v>0</v>
      </c>
      <c r="M23">
        <f t="shared" si="3"/>
        <v>1</v>
      </c>
    </row>
    <row r="24" spans="1:18" x14ac:dyDescent="0.25">
      <c r="A24" s="3">
        <v>23</v>
      </c>
      <c r="B24" s="4" t="s">
        <v>41</v>
      </c>
      <c r="C24" s="3">
        <v>1079</v>
      </c>
      <c r="D24" s="3" t="s">
        <v>38</v>
      </c>
      <c r="E24" s="3" t="s">
        <v>26</v>
      </c>
      <c r="F24" s="3" t="s">
        <v>23</v>
      </c>
      <c r="G24" s="3" t="s">
        <v>15</v>
      </c>
      <c r="I24" s="4"/>
      <c r="J24">
        <f t="shared" si="0"/>
        <v>2</v>
      </c>
      <c r="K24">
        <f t="shared" si="1"/>
        <v>3</v>
      </c>
      <c r="L24">
        <f t="shared" si="2"/>
        <v>1</v>
      </c>
      <c r="M24">
        <f t="shared" si="3"/>
        <v>1</v>
      </c>
    </row>
    <row r="25" spans="1:18" x14ac:dyDescent="0.25">
      <c r="I25" s="4"/>
    </row>
    <row r="26" spans="1:18" x14ac:dyDescent="0.25">
      <c r="I26" s="4"/>
    </row>
    <row r="27" spans="1:18" x14ac:dyDescent="0.25">
      <c r="I27" s="4"/>
    </row>
    <row r="28" spans="1:18" x14ac:dyDescent="0.25">
      <c r="I28" s="4"/>
    </row>
    <row r="29" spans="1:18" x14ac:dyDescent="0.25">
      <c r="I29" s="4"/>
    </row>
    <row r="30" spans="1:18" x14ac:dyDescent="0.25">
      <c r="I30" s="4"/>
    </row>
    <row r="31" spans="1:18" x14ac:dyDescent="0.25">
      <c r="I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794-AAAB-4D1E-BBA9-7A87BFE4A990}">
  <dimension ref="C4:L15"/>
  <sheetViews>
    <sheetView workbookViewId="0">
      <selection activeCell="C6" sqref="C6:D7"/>
    </sheetView>
  </sheetViews>
  <sheetFormatPr defaultRowHeight="15" x14ac:dyDescent="0.25"/>
  <sheetData>
    <row r="4" spans="3:12" x14ac:dyDescent="0.25">
      <c r="C4" s="9" t="s">
        <v>3</v>
      </c>
      <c r="D4" s="9"/>
      <c r="G4" s="9" t="s">
        <v>5</v>
      </c>
      <c r="H4" s="9"/>
      <c r="K4" s="9" t="s">
        <v>4</v>
      </c>
      <c r="L4" s="9"/>
    </row>
    <row r="5" spans="3:12" x14ac:dyDescent="0.25">
      <c r="C5" s="9"/>
      <c r="D5" s="9"/>
      <c r="G5" s="9"/>
      <c r="H5" s="9"/>
      <c r="K5" s="9"/>
      <c r="L5" s="9"/>
    </row>
    <row r="6" spans="3:12" x14ac:dyDescent="0.25">
      <c r="C6" s="9" t="s">
        <v>17</v>
      </c>
      <c r="D6" s="9"/>
      <c r="G6" s="9" t="s">
        <v>23</v>
      </c>
      <c r="H6" s="9"/>
      <c r="K6" s="9" t="s">
        <v>9</v>
      </c>
      <c r="L6" s="9"/>
    </row>
    <row r="7" spans="3:12" x14ac:dyDescent="0.25">
      <c r="C7" s="9"/>
      <c r="D7" s="9"/>
      <c r="G7" s="9"/>
      <c r="H7" s="9"/>
      <c r="K7" s="9"/>
      <c r="L7" s="9"/>
    </row>
    <row r="12" spans="3:12" x14ac:dyDescent="0.25">
      <c r="G12" s="9" t="s">
        <v>67</v>
      </c>
      <c r="H12" s="9"/>
      <c r="K12" s="9" t="s">
        <v>2</v>
      </c>
      <c r="L12" s="9"/>
    </row>
    <row r="13" spans="3:12" x14ac:dyDescent="0.25">
      <c r="G13" s="9"/>
      <c r="H13" s="9"/>
      <c r="K13" s="9"/>
      <c r="L13" s="9"/>
    </row>
    <row r="14" spans="3:12" x14ac:dyDescent="0.25">
      <c r="G14" s="9" t="s">
        <v>11</v>
      </c>
      <c r="H14" s="9"/>
      <c r="K14" s="9">
        <f>Sheet2!H24</f>
        <v>531.99538854507739</v>
      </c>
      <c r="L14" s="9"/>
    </row>
    <row r="15" spans="3:12" x14ac:dyDescent="0.25">
      <c r="G15" s="9"/>
      <c r="H15" s="9"/>
      <c r="K15" s="9"/>
      <c r="L15" s="9"/>
    </row>
  </sheetData>
  <mergeCells count="10">
    <mergeCell ref="G14:H15"/>
    <mergeCell ref="K12:L13"/>
    <mergeCell ref="K14:L15"/>
    <mergeCell ref="C4:D5"/>
    <mergeCell ref="G4:H5"/>
    <mergeCell ref="K4:L5"/>
    <mergeCell ref="G12:H13"/>
    <mergeCell ref="C6:D7"/>
    <mergeCell ref="G6:H7"/>
    <mergeCell ref="K6:L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2CBD218-B8EE-4EB2-A099-52D2FE3880B6}">
          <x14:formula1>
            <xm:f>Data!$P$9:$P$11</xm:f>
          </x14:formula1>
          <xm:sqref>C4:D5 C6:D7</xm:sqref>
        </x14:dataValidation>
        <x14:dataValidation type="list" allowBlank="1" showInputMessage="1" showErrorMessage="1" xr:uid="{1BF72878-9C53-4A35-A7E9-8C402166B7E8}">
          <x14:formula1>
            <xm:f>Data!$S$9:$S$10</xm:f>
          </x14:formula1>
          <xm:sqref>G6:H7</xm:sqref>
        </x14:dataValidation>
        <x14:dataValidation type="list" allowBlank="1" showInputMessage="1" showErrorMessage="1" xr:uid="{2A24918D-05A6-423A-AAE7-0EB361074D56}">
          <x14:formula1>
            <xm:f>Data!$P$14:$P$17</xm:f>
          </x14:formula1>
          <xm:sqref>K6:L7</xm:sqref>
        </x14:dataValidation>
        <x14:dataValidation type="list" allowBlank="1" showInputMessage="1" showErrorMessage="1" xr:uid="{DA43A5C3-2D2C-4916-8FF3-06E2FE22A1AF}">
          <x14:formula1>
            <xm:f>Data!$S$14:$S$15</xm:f>
          </x14:formula1>
          <xm:sqref>G14:H15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RITIKA</cp:lastModifiedBy>
  <dcterms:created xsi:type="dcterms:W3CDTF">2019-10-09T07:09:48Z</dcterms:created>
  <dcterms:modified xsi:type="dcterms:W3CDTF">2023-01-31T17:56:24Z</dcterms:modified>
</cp:coreProperties>
</file>